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H30決算分（R1年度作成）\17下水（高松市下水道事業会計分）\"/>
    </mc:Choice>
  </mc:AlternateContent>
  <workbookProtection workbookAlgorithmName="SHA-512" workbookHashValue="JVsHx3mxNWyPtevGt60KDr8Rn3a0TpO7h9E0uafgPQW2iuRLbhm7v5Jal/NlqfiEVghSl7NJqbIrW5bCX3Vgtg==" workbookSaltValue="ZPMZbIBVwtlHqeOuv4cw2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<sst xmlns="http://schemas.openxmlformats.org/spreadsheetml/2006/main" count="223" uniqueCount="111">
  <si>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</si>
  <si>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</si>
  <si>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</si>
  <si>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</si>
  <si>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</si>
  <si>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</si>
  <si>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</si>
  <si>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</si>
  <si>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</si>
  <si>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</si>
  <si>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</si>
  <si>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</si>
  <si>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</si>
  <si>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</si>
  <si>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</si>
  <si>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</si>
  <si>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</si>
  <si>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</si>
  <si>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</si>
  <si>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</si>
  <si>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</si>
  <si>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</si>
  <si>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</si>
  <si>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</si>
  <si>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</si>
  <si>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</si>
  <si>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</si>
  <si>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</si>
  <si>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</si>
  <si>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</si>
  <si>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</si>
  <si>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</si>
  <si>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</si>
  <si>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</si>
  <si>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</si>
  <si>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</si>
  <si>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</si>
  <si>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</si>
  <si>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</si>
  <si>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</si>
  <si>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</si>
  <si>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</si>
  <si>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</si>
  <si>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</si>
  <si>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</si>
  <si>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</si>
  <si>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</si>
  <si>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</si>
  <si>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</si>
  <si>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</si>
  <si>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</si>
  <si>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</si>
  <si>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</si>
  <si>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</si>
  <si>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</si>
  <si>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</si>
  <si>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</si>
  <si>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</si>
  <si>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</si>
  <si>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</si>
  <si>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</si>
  <si>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</si>
  <si>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</si>
  <si>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</si>
  <si>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</si>
  <si>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</si>
  <si>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</si>
  <si>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</si>
  <si>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</si>
  <si>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</si>
  <si>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</si>
  <si>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</si>
  <si>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</si>
  <si>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</si>
  <si>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</si>
  <si>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</si>
  <si>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</si>
  <si>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</si>
  <si>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</si>
  <si>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</si>
  <si>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</si>
  <si>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</si>
  <si>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</si>
  <si>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</si>
  <si>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</si>
  <si>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</si>
  <si>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</si>
  <si>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</si>
  <si>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</si>
  <si>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</si>
  <si>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</si>
  <si>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</si>
  <si>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</si>
  <si>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</si>
  <si>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</si>
  <si>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</si>
  <si>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</si>
  <si>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</si>
  <si>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</si>
  <si>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</si>
  <si>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</si>
  <si>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</si>
  <si>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</si>
  <si>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</si>
  <si>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</si>
  <si>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</si>
  <si>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</si>
  <si>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</si>
  <si>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が平均より大幅に低くなっている原因としては、平成２３年度に法適化した際に既に償却してきた金額は０円とし、その時点の残存価格を取得価格とみなして資産計上し減価償却を開始させたため、償却率が低くなっている。施設の更新が進んでいくにつれて、本来の数値に近づくと思われる。
②管渠老朽化率は類似団体平均値を大きく上回る一方、③管渠改善率については、長寿命化計画に基づき、菅更生工事等を重点的に進めた結果、平成２９年度以降、類似団体平均値を上回ったことから、今後も継続して効率的な改築・更新に努めることで、老朽化率の低下も見込まれる。</t>
    <rPh sb="147" eb="149">
      <t>カンキョ</t>
    </rPh>
    <rPh sb="149" eb="151">
      <t>ロウチク</t>
    </rPh>
    <rPh sb="151" eb="152">
      <t>カ</t>
    </rPh>
    <rPh sb="152" eb="153">
      <t>リツ</t>
    </rPh>
    <rPh sb="154" eb="156">
      <t>ルイジ</t>
    </rPh>
    <rPh sb="156" eb="158">
      <t>ダンタイ</t>
    </rPh>
    <rPh sb="158" eb="160">
      <t>ヘイキン</t>
    </rPh>
    <rPh sb="160" eb="161">
      <t>アタイ</t>
    </rPh>
    <rPh sb="162" eb="163">
      <t>オオ</t>
    </rPh>
    <rPh sb="165" eb="167">
      <t>ウワマワ</t>
    </rPh>
    <rPh sb="168" eb="170">
      <t>イッポウ</t>
    </rPh>
    <rPh sb="172" eb="174">
      <t>カンキョ</t>
    </rPh>
    <rPh sb="174" eb="176">
      <t>カイゼン</t>
    </rPh>
    <rPh sb="176" eb="177">
      <t>リツ</t>
    </rPh>
    <rPh sb="194" eb="195">
      <t>カン</t>
    </rPh>
    <rPh sb="195" eb="197">
      <t>コウセイ</t>
    </rPh>
    <rPh sb="197" eb="199">
      <t>コウジ</t>
    </rPh>
    <rPh sb="199" eb="200">
      <t>トウ</t>
    </rPh>
    <rPh sb="211" eb="213">
      <t>ヘイセイ</t>
    </rPh>
    <rPh sb="215" eb="217">
      <t>ネンド</t>
    </rPh>
    <rPh sb="217" eb="219">
      <t>イコウ</t>
    </rPh>
    <rPh sb="220" eb="222">
      <t>ルイジ</t>
    </rPh>
    <rPh sb="222" eb="224">
      <t>ダンタイ</t>
    </rPh>
    <rPh sb="224" eb="226">
      <t>ヘイキン</t>
    </rPh>
    <rPh sb="226" eb="227">
      <t>アタイ</t>
    </rPh>
    <rPh sb="228" eb="230">
      <t>ウワマワ</t>
    </rPh>
    <rPh sb="237" eb="239">
      <t>コンゴ</t>
    </rPh>
    <rPh sb="240" eb="242">
      <t>ケイゾク</t>
    </rPh>
    <rPh sb="244" eb="247">
      <t>コウリツテキ</t>
    </rPh>
    <rPh sb="248" eb="250">
      <t>カイチク</t>
    </rPh>
    <rPh sb="251" eb="253">
      <t>コウシン</t>
    </rPh>
    <rPh sb="254" eb="255">
      <t>ツト</t>
    </rPh>
    <rPh sb="261" eb="263">
      <t>ロウチク</t>
    </rPh>
    <rPh sb="263" eb="264">
      <t>カ</t>
    </rPh>
    <rPh sb="264" eb="265">
      <t>リツ</t>
    </rPh>
    <rPh sb="266" eb="268">
      <t>テイカ</t>
    </rPh>
    <rPh sb="269" eb="271">
      <t>ミコ</t>
    </rPh>
    <phoneticPr fontId="4"/>
  </si>
  <si>
    <t>②累積欠損金比率については、平成２８年度に土地の一部を市長部局に無償譲渡したことに伴い発生した譲渡損に伴う欠損金であり、平成２９年度以降、欠損金は発生していない。
④企業債残高対事業規模比率については、類似団体平均値の２倍強となっており、従来から、資本費平準化債を積極的に活用してきたことに加え、平成２８年度には、流域下水道移管に伴い、企業債を借入れしたこと等が要因として挙げられるが、今後は施設整備事業債の借入れが減少し、企業債残高が減少することが見込まれるので、比率が改善されていくものと考えている。
⑤経費回収率については、適正水準とされる２０㎥当たりの使用料収入が３，０００円に達していないこともあり、汚水処理費を使用料収入で賄えておらず、不足分を一般会計から繰り入れていることから平均を下回っている。
⑥汚水処理原価についても類似団体平均値を上回っているため、経費回収率に悪影響を及ぼしていると考えられ、より効率的な汚水処理を進める必要がある。
⑧水洗化率については、接続促進を実施してきたことにより、上昇傾向にあるが、類似団体の平均をやや下回っており、今後も水洗化率向上に努めていく必要がある。</t>
    <rPh sb="1" eb="3">
      <t>ルイセキ</t>
    </rPh>
    <rPh sb="3" eb="6">
      <t>ケッソンキン</t>
    </rPh>
    <rPh sb="6" eb="8">
      <t>ヒリツ</t>
    </rPh>
    <rPh sb="14" eb="16">
      <t>ヘイセイ</t>
    </rPh>
    <rPh sb="18" eb="20">
      <t>ネンド</t>
    </rPh>
    <rPh sb="21" eb="23">
      <t>トチ</t>
    </rPh>
    <rPh sb="24" eb="26">
      <t>イチブ</t>
    </rPh>
    <rPh sb="27" eb="29">
      <t>シチョウ</t>
    </rPh>
    <rPh sb="29" eb="31">
      <t>ブキョク</t>
    </rPh>
    <rPh sb="32" eb="34">
      <t>ムショウ</t>
    </rPh>
    <rPh sb="34" eb="36">
      <t>ジョウト</t>
    </rPh>
    <rPh sb="41" eb="42">
      <t>トモナ</t>
    </rPh>
    <rPh sb="43" eb="45">
      <t>ハッセイ</t>
    </rPh>
    <rPh sb="47" eb="49">
      <t>ジョウト</t>
    </rPh>
    <rPh sb="49" eb="50">
      <t>ゾン</t>
    </rPh>
    <rPh sb="51" eb="52">
      <t>トモナ</t>
    </rPh>
    <rPh sb="53" eb="56">
      <t>ケッソンキン</t>
    </rPh>
    <rPh sb="60" eb="62">
      <t>ヘイセイ</t>
    </rPh>
    <rPh sb="64" eb="66">
      <t>ネンド</t>
    </rPh>
    <rPh sb="66" eb="68">
      <t>イコウ</t>
    </rPh>
    <rPh sb="69" eb="72">
      <t>ケッソンキン</t>
    </rPh>
    <rPh sb="73" eb="75">
      <t>ハッセイ</t>
    </rPh>
    <rPh sb="180" eb="181">
      <t>トウ</t>
    </rPh>
    <rPh sb="187" eb="188">
      <t>ア</t>
    </rPh>
    <rPh sb="194" eb="196">
      <t>コンゴ</t>
    </rPh>
    <rPh sb="197" eb="199">
      <t>シセツ</t>
    </rPh>
    <rPh sb="199" eb="201">
      <t>セイビ</t>
    </rPh>
    <rPh sb="201" eb="203">
      <t>ジギョウ</t>
    </rPh>
    <rPh sb="203" eb="204">
      <t>サイ</t>
    </rPh>
    <rPh sb="205" eb="206">
      <t>カ</t>
    </rPh>
    <rPh sb="206" eb="207">
      <t>イ</t>
    </rPh>
    <rPh sb="209" eb="211">
      <t>ゲンショウ</t>
    </rPh>
    <rPh sb="213" eb="215">
      <t>キギョウ</t>
    </rPh>
    <rPh sb="215" eb="216">
      <t>サイ</t>
    </rPh>
    <rPh sb="216" eb="218">
      <t>ザンダカ</t>
    </rPh>
    <rPh sb="219" eb="220">
      <t>ゲン</t>
    </rPh>
    <rPh sb="220" eb="221">
      <t>ショウ</t>
    </rPh>
    <rPh sb="226" eb="228">
      <t>ミコ</t>
    </rPh>
    <rPh sb="234" eb="236">
      <t>ヒリツ</t>
    </rPh>
    <rPh sb="237" eb="239">
      <t>カイゼン</t>
    </rPh>
    <rPh sb="247" eb="248">
      <t>カンガ</t>
    </rPh>
    <rPh sb="256" eb="258">
      <t>ケイヒ</t>
    </rPh>
    <rPh sb="258" eb="260">
      <t>カイシュウ</t>
    </rPh>
    <rPh sb="260" eb="261">
      <t>リツ</t>
    </rPh>
    <rPh sb="267" eb="269">
      <t>テキセイ</t>
    </rPh>
    <rPh sb="269" eb="271">
      <t>スイジュン</t>
    </rPh>
    <rPh sb="278" eb="279">
      <t>ア</t>
    </rPh>
    <rPh sb="282" eb="285">
      <t>シヨウリョウ</t>
    </rPh>
    <rPh sb="285" eb="287">
      <t>シュウニュウ</t>
    </rPh>
    <rPh sb="293" eb="294">
      <t>エン</t>
    </rPh>
    <rPh sb="295" eb="296">
      <t>タッ</t>
    </rPh>
    <rPh sb="307" eb="309">
      <t>オスイ</t>
    </rPh>
    <rPh sb="309" eb="311">
      <t>ショリ</t>
    </rPh>
    <rPh sb="311" eb="312">
      <t>ヒ</t>
    </rPh>
    <rPh sb="313" eb="316">
      <t>シヨウリョウ</t>
    </rPh>
    <rPh sb="316" eb="318">
      <t>シュウニュウ</t>
    </rPh>
    <rPh sb="319" eb="320">
      <t>マカナ</t>
    </rPh>
    <rPh sb="326" eb="329">
      <t>フソクブン</t>
    </rPh>
    <rPh sb="330" eb="332">
      <t>イッパン</t>
    </rPh>
    <rPh sb="332" eb="334">
      <t>カイケイ</t>
    </rPh>
    <rPh sb="336" eb="337">
      <t>ク</t>
    </rPh>
    <rPh sb="338" eb="339">
      <t>イ</t>
    </rPh>
    <rPh sb="347" eb="349">
      <t>ヘイキン</t>
    </rPh>
    <rPh sb="350" eb="352">
      <t>シタマワ</t>
    </rPh>
    <rPh sb="360" eb="362">
      <t>オスイ</t>
    </rPh>
    <rPh sb="362" eb="364">
      <t>ショリ</t>
    </rPh>
    <rPh sb="364" eb="366">
      <t>ゲンカ</t>
    </rPh>
    <rPh sb="371" eb="373">
      <t>ルイジ</t>
    </rPh>
    <rPh sb="373" eb="375">
      <t>ダンタイ</t>
    </rPh>
    <rPh sb="375" eb="377">
      <t>ヘイキン</t>
    </rPh>
    <rPh sb="379" eb="381">
      <t>ウワマワ</t>
    </rPh>
    <rPh sb="388" eb="390">
      <t>ケイヒ</t>
    </rPh>
    <rPh sb="390" eb="392">
      <t>カイシュウ</t>
    </rPh>
    <rPh sb="392" eb="393">
      <t>リツ</t>
    </rPh>
    <rPh sb="394" eb="397">
      <t>アクエイキョウ</t>
    </rPh>
    <rPh sb="398" eb="399">
      <t>オヨ</t>
    </rPh>
    <rPh sb="405" eb="406">
      <t>カンガ</t>
    </rPh>
    <rPh sb="412" eb="415">
      <t>コウリツテキ</t>
    </rPh>
    <rPh sb="416" eb="418">
      <t>オスイ</t>
    </rPh>
    <rPh sb="418" eb="420">
      <t>ショリ</t>
    </rPh>
    <rPh sb="421" eb="422">
      <t>スス</t>
    </rPh>
    <rPh sb="424" eb="426">
      <t>ヒツヨウ</t>
    </rPh>
    <rPh sb="433" eb="436">
      <t>スイセンカ</t>
    </rPh>
    <rPh sb="436" eb="437">
      <t>リツ</t>
    </rPh>
    <rPh sb="443" eb="445">
      <t>セツゾク</t>
    </rPh>
    <rPh sb="445" eb="447">
      <t>ソクシン</t>
    </rPh>
    <rPh sb="448" eb="450">
      <t>ジッシ</t>
    </rPh>
    <rPh sb="460" eb="462">
      <t>ジョウショウ</t>
    </rPh>
    <rPh sb="462" eb="464">
      <t>ケイコウ</t>
    </rPh>
    <rPh sb="469" eb="471">
      <t>ルイジ</t>
    </rPh>
    <rPh sb="471" eb="473">
      <t>ダンタイ</t>
    </rPh>
    <rPh sb="474" eb="476">
      <t>ヘイキン</t>
    </rPh>
    <rPh sb="479" eb="481">
      <t>シタマワ</t>
    </rPh>
    <rPh sb="486" eb="488">
      <t>コンゴ</t>
    </rPh>
    <rPh sb="489" eb="492">
      <t>スイセンカ</t>
    </rPh>
    <rPh sb="492" eb="493">
      <t>リツ</t>
    </rPh>
    <rPh sb="493" eb="495">
      <t>コウジョウ</t>
    </rPh>
    <rPh sb="496" eb="497">
      <t>ツト</t>
    </rPh>
    <rPh sb="501" eb="503">
      <t>ヒツヨウ</t>
    </rPh>
    <phoneticPr fontId="4"/>
  </si>
  <si>
    <t>　下水道計画区域内の整備が概ね完了したことから、今後は中長期的に下水道施設全体の状態を予測しながら維持管理、改築更新を一体的に捉えて計画的・効率的に管理する方針としたストックマネジメント計画に基づき、適切な事業運営に努める。
　また、中心市街地における浸水対策として、雨水管路及びポンプ場の整備を行うとともに周辺市街地においても、同様の整備を計画的に行い、浸水被害の軽減・解消を図っていく。
　現在は、平成２７年度に改定し、経営戦略を兼ねることとした高松市上下水道事業基本計画（平成２４年度～平成３５年度）に基づき、事業を行っているが、平成３０年度に水道と下水道の組織が分離したことから、令和元年度に新たに策定する高松市下水道事業基本計画（仮称）に基づき、効率的な事業運営を実施していく。</t>
    <rPh sb="1" eb="4">
      <t>ゲスイドウ</t>
    </rPh>
    <rPh sb="4" eb="6">
      <t>ケイカク</t>
    </rPh>
    <rPh sb="6" eb="9">
      <t>クイキナイ</t>
    </rPh>
    <rPh sb="10" eb="12">
      <t>セイビ</t>
    </rPh>
    <rPh sb="13" eb="14">
      <t>オオム</t>
    </rPh>
    <rPh sb="15" eb="17">
      <t>カンリョウ</t>
    </rPh>
    <rPh sb="24" eb="26">
      <t>コンゴ</t>
    </rPh>
    <rPh sb="32" eb="35">
      <t>ゲスイドウ</t>
    </rPh>
    <rPh sb="35" eb="37">
      <t>シセツ</t>
    </rPh>
    <rPh sb="37" eb="39">
      <t>ゼンタイ</t>
    </rPh>
    <rPh sb="40" eb="42">
      <t>ジョウタイ</t>
    </rPh>
    <rPh sb="43" eb="45">
      <t>ヨソク</t>
    </rPh>
    <rPh sb="49" eb="51">
      <t>イジ</t>
    </rPh>
    <rPh sb="51" eb="53">
      <t>カンリ</t>
    </rPh>
    <rPh sb="54" eb="56">
      <t>カイチク</t>
    </rPh>
    <rPh sb="56" eb="58">
      <t>コウシン</t>
    </rPh>
    <rPh sb="59" eb="62">
      <t>イッタイテキ</t>
    </rPh>
    <rPh sb="63" eb="64">
      <t>トラ</t>
    </rPh>
    <rPh sb="66" eb="69">
      <t>ケイカクテキ</t>
    </rPh>
    <rPh sb="70" eb="73">
      <t>コウリツテキ</t>
    </rPh>
    <rPh sb="74" eb="76">
      <t>カンリ</t>
    </rPh>
    <rPh sb="78" eb="80">
      <t>ホウシン</t>
    </rPh>
    <rPh sb="93" eb="95">
      <t>ケイカク</t>
    </rPh>
    <rPh sb="96" eb="97">
      <t>モト</t>
    </rPh>
    <rPh sb="100" eb="102">
      <t>テキセツ</t>
    </rPh>
    <rPh sb="103" eb="105">
      <t>ジギョウ</t>
    </rPh>
    <rPh sb="105" eb="107">
      <t>ウンエイ</t>
    </rPh>
    <rPh sb="108" eb="109">
      <t>ツト</t>
    </rPh>
    <rPh sb="117" eb="119">
      <t>チュウシン</t>
    </rPh>
    <rPh sb="119" eb="122">
      <t>シガイチ</t>
    </rPh>
    <rPh sb="126" eb="128">
      <t>シンスイ</t>
    </rPh>
    <rPh sb="128" eb="130">
      <t>タイサク</t>
    </rPh>
    <rPh sb="134" eb="137">
      <t>ウスイカン</t>
    </rPh>
    <rPh sb="137" eb="138">
      <t>ミチ</t>
    </rPh>
    <rPh sb="138" eb="139">
      <t>オヨ</t>
    </rPh>
    <rPh sb="143" eb="144">
      <t>ジョウ</t>
    </rPh>
    <rPh sb="145" eb="147">
      <t>セイビ</t>
    </rPh>
    <rPh sb="148" eb="149">
      <t>オコナ</t>
    </rPh>
    <rPh sb="154" eb="156">
      <t>シュウヘン</t>
    </rPh>
    <rPh sb="156" eb="159">
      <t>シガイチ</t>
    </rPh>
    <rPh sb="165" eb="167">
      <t>ドウヨウ</t>
    </rPh>
    <rPh sb="168" eb="170">
      <t>セイビ</t>
    </rPh>
    <rPh sb="171" eb="174">
      <t>ケイカクテキ</t>
    </rPh>
    <rPh sb="175" eb="176">
      <t>オコナ</t>
    </rPh>
    <rPh sb="178" eb="180">
      <t>シンスイ</t>
    </rPh>
    <rPh sb="180" eb="182">
      <t>ヒガイ</t>
    </rPh>
    <rPh sb="183" eb="185">
      <t>ケイゲン</t>
    </rPh>
    <rPh sb="186" eb="188">
      <t>カイショウ</t>
    </rPh>
    <rPh sb="189" eb="190">
      <t>ハカ</t>
    </rPh>
    <rPh sb="212" eb="214">
      <t>ケイエイ</t>
    </rPh>
    <rPh sb="214" eb="216">
      <t>センリャク</t>
    </rPh>
    <rPh sb="217" eb="218">
      <t>カ</t>
    </rPh>
    <rPh sb="294" eb="296">
      <t>レイワ</t>
    </rPh>
    <rPh sb="296" eb="298">
      <t>ガンネン</t>
    </rPh>
    <rPh sb="298" eb="299">
      <t>ド</t>
    </rPh>
    <rPh sb="307" eb="310">
      <t>タカマツシ</t>
    </rPh>
    <rPh sb="310" eb="313">
      <t>ゲスイドウ</t>
    </rPh>
    <rPh sb="313" eb="315">
      <t>ジギョウ</t>
    </rPh>
    <rPh sb="315" eb="317">
      <t>キホン</t>
    </rPh>
    <rPh sb="317" eb="319">
      <t>ケイカク</t>
    </rPh>
    <rPh sb="320" eb="322">
      <t>カショウ</t>
    </rPh>
    <rPh sb="324" eb="32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</si>
</sst>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0.03</c:v>
                </c:pt>
                <c:pt idx="1">
                  <c:v>0.03</c:v>
                </c:pt>
                <c:pt idx="2">
                  <c:v>0.13</c:v>
                </c:pt>
                <c:pt idx="3">
                  <c:v>0.38</c:v>
                </c:pt>
                <c:pt idx="4">
                  <c:v>0.28999999999999998</c:v>
                </c:pt>
              </c:numCache>
            </c:numRef>
          </c:val>
          <c:extLst>
            <c:ext xmlns:c16="http://schemas.microsoft.com/office/drawing/2014/chart" uri="{C3380CC4-5D6E-409C-BE32-E72D297353CC}">
              <c16:uniqueId val="{00000000-3265-47DA-8DC1-4CD0915EE3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3265-47DA-8DC1-4CD0915EE3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77.849999999999994</c:v>
                </c:pt>
                <c:pt idx="1">
                  <c:v>77.25</c:v>
                </c:pt>
                <c:pt idx="2">
                  <c:v>67.31</c:v>
                </c:pt>
                <c:pt idx="3">
                  <c:v>68.05</c:v>
                </c:pt>
                <c:pt idx="4">
                  <c:v>68.52</c:v>
                </c:pt>
              </c:numCache>
            </c:numRef>
          </c:val>
          <c:extLst>
            <c:ext xmlns:c16="http://schemas.microsoft.com/office/drawing/2014/chart" uri="{C3380CC4-5D6E-409C-BE32-E72D297353CC}">
              <c16:uniqueId val="{00000000-1446-417E-B820-AE4119D961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1446-417E-B820-AE4119D961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91.94</c:v>
                </c:pt>
                <c:pt idx="1">
                  <c:v>92.26</c:v>
                </c:pt>
                <c:pt idx="2">
                  <c:v>91.95</c:v>
                </c:pt>
                <c:pt idx="3">
                  <c:v>92.49</c:v>
                </c:pt>
                <c:pt idx="4">
                  <c:v>92.81</c:v>
                </c:pt>
              </c:numCache>
            </c:numRef>
          </c:val>
          <c:extLst>
            <c:ext xmlns:c16="http://schemas.microsoft.com/office/drawing/2014/chart" uri="{C3380CC4-5D6E-409C-BE32-E72D297353CC}">
              <c16:uniqueId val="{00000000-B86F-4A1B-B228-0D3D68D65D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B86F-4A1B-B228-0D3D68D65D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101.77</c:v>
                </c:pt>
                <c:pt idx="1">
                  <c:v>100.8</c:v>
                </c:pt>
                <c:pt idx="2">
                  <c:v>100.37</c:v>
                </c:pt>
                <c:pt idx="3">
                  <c:v>100</c:v>
                </c:pt>
                <c:pt idx="4">
                  <c:v>99.99</c:v>
                </c:pt>
              </c:numCache>
            </c:numRef>
          </c:val>
          <c:extLst>
            <c:ext xmlns:c16="http://schemas.microsoft.com/office/drawing/2014/chart" uri="{C3380CC4-5D6E-409C-BE32-E72D297353CC}">
              <c16:uniqueId val="{00000000-A417-4F36-A35C-8AECE0C634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A417-4F36-A35C-8AECE0C634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12.36</c:v>
                </c:pt>
                <c:pt idx="1">
                  <c:v>14.8</c:v>
                </c:pt>
                <c:pt idx="2">
                  <c:v>15.9</c:v>
                </c:pt>
                <c:pt idx="3">
                  <c:v>18.73</c:v>
                </c:pt>
                <c:pt idx="4">
                  <c:v>21.63</c:v>
                </c:pt>
              </c:numCache>
            </c:numRef>
          </c:val>
          <c:extLst>
            <c:ext xmlns:c16="http://schemas.microsoft.com/office/drawing/2014/chart" uri="{C3380CC4-5D6E-409C-BE32-E72D297353CC}">
              <c16:uniqueId val="{00000000-3DDC-4CEC-AD91-7BF7C3DF22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3DDC-4CEC-AD91-7BF7C3DF22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13.98</c:v>
                </c:pt>
                <c:pt idx="1">
                  <c:v>16.670000000000002</c:v>
                </c:pt>
                <c:pt idx="2">
                  <c:v>18.03</c:v>
                </c:pt>
                <c:pt idx="3">
                  <c:v>18.79</c:v>
                </c:pt>
                <c:pt idx="4">
                  <c:v>20.100000000000001</c:v>
                </c:pt>
              </c:numCache>
            </c:numRef>
          </c:val>
          <c:extLst>
            <c:ext xmlns:c16="http://schemas.microsoft.com/office/drawing/2014/chart" uri="{C3380CC4-5D6E-409C-BE32-E72D297353CC}">
              <c16:uniqueId val="{00000000-17F6-435E-9206-D67E2A9C1D0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17F6-435E-9206-D67E2A9C1D0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quot;-&quot;">
                  <c:v>3.83</c:v>
                </c:pt>
                <c:pt idx="3">
                  <c:v>0</c:v>
                </c:pt>
                <c:pt idx="4">
                  <c:v>0</c:v>
                </c:pt>
              </c:numCache>
            </c:numRef>
          </c:val>
          <c:extLst>
            <c:ext xmlns:c16="http://schemas.microsoft.com/office/drawing/2014/chart" uri="{C3380CC4-5D6E-409C-BE32-E72D297353CC}">
              <c16:uniqueId val="{00000000-2304-43C4-BBB9-313DD6CEB82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2304-43C4-BBB9-313DD6CEB82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38.68</c:v>
                </c:pt>
                <c:pt idx="1">
                  <c:v>51.97</c:v>
                </c:pt>
                <c:pt idx="2">
                  <c:v>46.73</c:v>
                </c:pt>
                <c:pt idx="3">
                  <c:v>54.71</c:v>
                </c:pt>
                <c:pt idx="4">
                  <c:v>47.2</c:v>
                </c:pt>
              </c:numCache>
            </c:numRef>
          </c:val>
          <c:extLst>
            <c:ext xmlns:c16="http://schemas.microsoft.com/office/drawing/2014/chart" uri="{C3380CC4-5D6E-409C-BE32-E72D297353CC}">
              <c16:uniqueId val="{00000000-BA3D-432C-B3F5-306DD32E076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BA3D-432C-B3F5-306DD32E076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2075.09</c:v>
                </c:pt>
                <c:pt idx="1">
                  <c:v>2071.73</c:v>
                </c:pt>
                <c:pt idx="2">
                  <c:v>2129.61</c:v>
                </c:pt>
                <c:pt idx="3">
                  <c:v>2020.58</c:v>
                </c:pt>
                <c:pt idx="4">
                  <c:v>1934.99</c:v>
                </c:pt>
              </c:numCache>
            </c:numRef>
          </c:val>
          <c:extLst>
            <c:ext xmlns:c16="http://schemas.microsoft.com/office/drawing/2014/chart" uri="{C3380CC4-5D6E-409C-BE32-E72D297353CC}">
              <c16:uniqueId val="{00000000-AA08-4CE2-AB73-036FBCEE854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AA08-4CE2-AB73-036FBCEE854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90.87</c:v>
                </c:pt>
                <c:pt idx="1">
                  <c:v>88.74</c:v>
                </c:pt>
                <c:pt idx="2">
                  <c:v>91.39</c:v>
                </c:pt>
                <c:pt idx="3">
                  <c:v>84.82</c:v>
                </c:pt>
                <c:pt idx="4">
                  <c:v>89.84</c:v>
                </c:pt>
              </c:numCache>
            </c:numRef>
          </c:val>
          <c:extLst>
            <c:ext xmlns:c16="http://schemas.microsoft.com/office/drawing/2014/chart" uri="{C3380CC4-5D6E-409C-BE32-E72D297353CC}">
              <c16:uniqueId val="{00000000-5915-4776-BC0B-475652A7AE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5915-4776-BC0B-475652A7AE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161.06</c:v>
                </c:pt>
                <c:pt idx="1">
                  <c:v>163.16999999999999</c:v>
                </c:pt>
                <c:pt idx="2">
                  <c:v>157.34</c:v>
                </c:pt>
                <c:pt idx="3">
                  <c:v>171.38</c:v>
                </c:pt>
                <c:pt idx="4">
                  <c:v>161.88999999999999</c:v>
                </c:pt>
              </c:numCache>
            </c:numRef>
          </c:val>
          <c:extLst>
            <c:ext xmlns:c16="http://schemas.microsoft.com/office/drawing/2014/chart" uri="{C3380CC4-5D6E-409C-BE32-E72D297353CC}">
              <c16:uniqueId val="{00000000-33A6-4E7D-A33D-66C0C46D3E7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33A6-4E7D-A33D-66C0C46D3E7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香川県　高松市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428296</v>
      </c>
      <c r="AM8" s="68"/>
      <c r="AN8" s="68"/>
      <c r="AO8" s="68"/>
      <c r="AP8" s="68"/>
      <c r="AQ8" s="68"/>
      <c r="AR8" s="68"/>
      <c r="AS8" s="68"/>
      <c r="AT8" s="67">
        <f>データ!T6</f>
        <v>375.41</v>
      </c>
      <c r="AU8" s="67"/>
      <c r="AV8" s="67"/>
      <c r="AW8" s="67"/>
      <c r="AX8" s="67"/>
      <c r="AY8" s="67"/>
      <c r="AZ8" s="67"/>
      <c r="BA8" s="67"/>
      <c r="BB8" s="67">
        <f>データ!U6</f>
        <v>1140.8800000000001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55.58</v>
      </c>
      <c r="J10" s="67"/>
      <c r="K10" s="67"/>
      <c r="L10" s="67"/>
      <c r="M10" s="67"/>
      <c r="N10" s="67"/>
      <c r="O10" s="67"/>
      <c r="P10" s="67">
        <f>データ!P6</f>
        <v>61.34</v>
      </c>
      <c r="Q10" s="67"/>
      <c r="R10" s="67"/>
      <c r="S10" s="67"/>
      <c r="T10" s="67"/>
      <c r="U10" s="67"/>
      <c r="V10" s="67"/>
      <c r="W10" s="67">
        <f>データ!Q6</f>
        <v>74.459999999999994</v>
      </c>
      <c r="X10" s="67"/>
      <c r="Y10" s="67"/>
      <c r="Z10" s="67"/>
      <c r="AA10" s="67"/>
      <c r="AB10" s="67"/>
      <c r="AC10" s="67"/>
      <c r="AD10" s="68">
        <f>データ!R6</f>
        <v>2461</v>
      </c>
      <c r="AE10" s="68"/>
      <c r="AF10" s="68"/>
      <c r="AG10" s="68"/>
      <c r="AH10" s="68"/>
      <c r="AI10" s="68"/>
      <c r="AJ10" s="68"/>
      <c r="AK10" s="2"/>
      <c r="AL10" s="68">
        <f>データ!V6</f>
        <v>261259</v>
      </c>
      <c r="AM10" s="68"/>
      <c r="AN10" s="68"/>
      <c r="AO10" s="68"/>
      <c r="AP10" s="68"/>
      <c r="AQ10" s="68"/>
      <c r="AR10" s="68"/>
      <c r="AS10" s="68"/>
      <c r="AT10" s="67">
        <f>データ!W6</f>
        <v>50.71</v>
      </c>
      <c r="AU10" s="67"/>
      <c r="AV10" s="67"/>
      <c r="AW10" s="67"/>
      <c r="AX10" s="67"/>
      <c r="AY10" s="67"/>
      <c r="AZ10" s="67"/>
      <c r="BA10" s="67"/>
      <c r="BB10" s="67">
        <f>データ!X6</f>
        <v>5152.0200000000004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aSHWEKmWiahuWhPjW+MnQtQb6FMIIEO3oIVmcSwOt6v6hQ/99mgjcXrP7V22RoijRpBy+ZCCvmWuBsomrodNbw==" saltValue="gZMO0Vlat5beUk5J8IMs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372013</v>
      </c>
      <c r="D6" s="33">
        <f t="shared" si="3"/>
        <v>46</v>
      </c>
      <c r="E6" s="33">
        <f t="shared" si="3"/>
        <v>17</v>
      </c>
      <c r="F6" s="33">
        <f t="shared" si="3"/>
        <v>1</v>
      </c>
      <c r="G6" s="33">
        <f t="shared" si="3"/>
        <v>0</v>
      </c>
      <c r="H6" s="33" t="str">
        <f t="shared" si="3"/>
        <v>香川県　高松市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55.58</v>
      </c>
      <c r="P6" s="34">
        <f t="shared" si="3"/>
        <v>61.34</v>
      </c>
      <c r="Q6" s="34">
        <f t="shared" si="3"/>
        <v>74.459999999999994</v>
      </c>
      <c r="R6" s="34">
        <f t="shared" si="3"/>
        <v>2461</v>
      </c>
      <c r="S6" s="34">
        <f t="shared" si="3"/>
        <v>428296</v>
      </c>
      <c r="T6" s="34">
        <f t="shared" si="3"/>
        <v>375.41</v>
      </c>
      <c r="U6" s="34">
        <f t="shared" si="3"/>
        <v>1140.8800000000001</v>
      </c>
      <c r="V6" s="34">
        <f t="shared" si="3"/>
        <v>261259</v>
      </c>
      <c r="W6" s="34">
        <f t="shared" si="3"/>
        <v>50.71</v>
      </c>
      <c r="X6" s="34">
        <f t="shared" si="3"/>
        <v>5152.0200000000004</v>
      </c>
      <c r="Y6" s="35">
        <f>IF(Y7="",NA(),Y7)</f>
        <v>101.77</v>
      </c>
      <c r="Z6" s="35">
        <f t="shared" ref="Z6:AH6" si="4">IF(Z7="",NA(),Z7)</f>
        <v>100.8</v>
      </c>
      <c r="AA6" s="35">
        <f t="shared" si="4"/>
        <v>100.37</v>
      </c>
      <c r="AB6" s="35">
        <f t="shared" si="4"/>
        <v>100</v>
      </c>
      <c r="AC6" s="35">
        <f t="shared" si="4"/>
        <v>99.99</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5">
        <f t="shared" si="5"/>
        <v>3.83</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38.68</v>
      </c>
      <c r="AV6" s="35">
        <f t="shared" ref="AV6:BD6" si="6">IF(AV7="",NA(),AV7)</f>
        <v>51.97</v>
      </c>
      <c r="AW6" s="35">
        <f t="shared" si="6"/>
        <v>46.73</v>
      </c>
      <c r="AX6" s="35">
        <f t="shared" si="6"/>
        <v>54.71</v>
      </c>
      <c r="AY6" s="35">
        <f t="shared" si="6"/>
        <v>47.2</v>
      </c>
      <c r="AZ6" s="35">
        <f t="shared" si="6"/>
        <v>52.63</v>
      </c>
      <c r="BA6" s="35">
        <f t="shared" si="6"/>
        <v>54.09</v>
      </c>
      <c r="BB6" s="35">
        <f t="shared" si="6"/>
        <v>54.03</v>
      </c>
      <c r="BC6" s="35">
        <f t="shared" si="6"/>
        <v>65.83</v>
      </c>
      <c r="BD6" s="35">
        <f t="shared" si="6"/>
        <v>72.22</v>
      </c>
      <c r="BE6" s="34" t="str">
        <f>IF(BE7="","",IF(BE7="-","【-】","【"&amp;SUBSTITUTE(TEXT(BE7,"#,##0.00"),"-","△")&amp;"】"))</f>
        <v>【69.49】</v>
      </c>
      <c r="BF6" s="35">
        <f>IF(BF7="",NA(),BF7)</f>
        <v>2075.09</v>
      </c>
      <c r="BG6" s="35">
        <f t="shared" ref="BG6:BO6" si="7">IF(BG7="",NA(),BG7)</f>
        <v>2071.73</v>
      </c>
      <c r="BH6" s="35">
        <f t="shared" si="7"/>
        <v>2129.61</v>
      </c>
      <c r="BI6" s="35">
        <f t="shared" si="7"/>
        <v>2020.58</v>
      </c>
      <c r="BJ6" s="35">
        <f t="shared" si="7"/>
        <v>1934.99</v>
      </c>
      <c r="BK6" s="35">
        <f t="shared" si="7"/>
        <v>843.57</v>
      </c>
      <c r="BL6" s="35">
        <f t="shared" si="7"/>
        <v>845.86</v>
      </c>
      <c r="BM6" s="35">
        <f t="shared" si="7"/>
        <v>802.49</v>
      </c>
      <c r="BN6" s="35">
        <f t="shared" si="7"/>
        <v>805.14</v>
      </c>
      <c r="BO6" s="35">
        <f t="shared" si="7"/>
        <v>730.93</v>
      </c>
      <c r="BP6" s="34" t="str">
        <f>IF(BP7="","",IF(BP7="-","【-】","【"&amp;SUBSTITUTE(TEXT(BP7,"#,##0.00"),"-","△")&amp;"】"))</f>
        <v>【682.78】</v>
      </c>
      <c r="BQ6" s="35">
        <f>IF(BQ7="",NA(),BQ7)</f>
        <v>90.87</v>
      </c>
      <c r="BR6" s="35">
        <f t="shared" ref="BR6:BZ6" si="8">IF(BR7="",NA(),BR7)</f>
        <v>88.74</v>
      </c>
      <c r="BS6" s="35">
        <f t="shared" si="8"/>
        <v>91.39</v>
      </c>
      <c r="BT6" s="35">
        <f t="shared" si="8"/>
        <v>84.82</v>
      </c>
      <c r="BU6" s="35">
        <f t="shared" si="8"/>
        <v>89.84</v>
      </c>
      <c r="BV6" s="35">
        <f t="shared" si="8"/>
        <v>99.86</v>
      </c>
      <c r="BW6" s="35">
        <f t="shared" si="8"/>
        <v>101.88</v>
      </c>
      <c r="BX6" s="35">
        <f t="shared" si="8"/>
        <v>103.18</v>
      </c>
      <c r="BY6" s="35">
        <f t="shared" si="8"/>
        <v>100.22</v>
      </c>
      <c r="BZ6" s="35">
        <f t="shared" si="8"/>
        <v>98.09</v>
      </c>
      <c r="CA6" s="34" t="str">
        <f>IF(CA7="","",IF(CA7="-","【-】","【"&amp;SUBSTITUTE(TEXT(CA7,"#,##0.00"),"-","△")&amp;"】"))</f>
        <v>【100.91】</v>
      </c>
      <c r="CB6" s="35">
        <f>IF(CB7="",NA(),CB7)</f>
        <v>161.06</v>
      </c>
      <c r="CC6" s="35">
        <f t="shared" ref="CC6:CK6" si="9">IF(CC7="",NA(),CC7)</f>
        <v>163.16999999999999</v>
      </c>
      <c r="CD6" s="35">
        <f t="shared" si="9"/>
        <v>157.34</v>
      </c>
      <c r="CE6" s="35">
        <f t="shared" si="9"/>
        <v>171.38</v>
      </c>
      <c r="CF6" s="35">
        <f t="shared" si="9"/>
        <v>161.88999999999999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f>IF(CM7="",NA(),CM7)</f>
        <v>77.849999999999994</v>
      </c>
      <c r="CN6" s="35">
        <f t="shared" ref="CN6:CV6" si="10">IF(CN7="",NA(),CN7)</f>
        <v>77.25</v>
      </c>
      <c r="CO6" s="35">
        <f t="shared" si="10"/>
        <v>67.31</v>
      </c>
      <c r="CP6" s="35">
        <f t="shared" si="10"/>
        <v>68.05</v>
      </c>
      <c r="CQ6" s="35">
        <f t="shared" si="10"/>
        <v>68.52</v>
      </c>
      <c r="CR6" s="35">
        <f t="shared" si="10"/>
        <v>61.03</v>
      </c>
      <c r="CS6" s="35">
        <f t="shared" si="10"/>
        <v>62.5</v>
      </c>
      <c r="CT6" s="35">
        <f t="shared" si="10"/>
        <v>63.26</v>
      </c>
      <c r="CU6" s="35">
        <f t="shared" si="10"/>
        <v>61.54</v>
      </c>
      <c r="CV6" s="35">
        <f t="shared" si="10"/>
        <v>61.93</v>
      </c>
      <c r="CW6" s="34" t="str">
        <f>IF(CW7="","",IF(CW7="-","【-】","【"&amp;SUBSTITUTE(TEXT(CW7,"#,##0.00"),"-","△")&amp;"】"))</f>
        <v>【58.98】</v>
      </c>
      <c r="CX6" s="35">
        <f>IF(CX7="",NA(),CX7)</f>
        <v>91.94</v>
      </c>
      <c r="CY6" s="35">
        <f t="shared" ref="CY6:DG6" si="11">IF(CY7="",NA(),CY7)</f>
        <v>92.26</v>
      </c>
      <c r="CZ6" s="35">
        <f t="shared" si="11"/>
        <v>91.95</v>
      </c>
      <c r="DA6" s="35">
        <f t="shared" si="11"/>
        <v>92.49</v>
      </c>
      <c r="DB6" s="35">
        <f t="shared" si="11"/>
        <v>92.81</v>
      </c>
      <c r="DC6" s="35">
        <f t="shared" si="11"/>
        <v>93.83</v>
      </c>
      <c r="DD6" s="35">
        <f t="shared" si="11"/>
        <v>93.88</v>
      </c>
      <c r="DE6" s="35">
        <f t="shared" si="11"/>
        <v>94.07</v>
      </c>
      <c r="DF6" s="35">
        <f t="shared" si="11"/>
        <v>94.13</v>
      </c>
      <c r="DG6" s="35">
        <f t="shared" si="11"/>
        <v>94.45</v>
      </c>
      <c r="DH6" s="34" t="str">
        <f>IF(DH7="","",IF(DH7="-","【-】","【"&amp;SUBSTITUTE(TEXT(DH7,"#,##0.00"),"-","△")&amp;"】"))</f>
        <v>【95.20】</v>
      </c>
      <c r="DI6" s="35">
        <f>IF(DI7="",NA(),DI7)</f>
        <v>12.36</v>
      </c>
      <c r="DJ6" s="35">
        <f t="shared" ref="DJ6:DR6" si="12">IF(DJ7="",NA(),DJ7)</f>
        <v>14.8</v>
      </c>
      <c r="DK6" s="35">
        <f t="shared" si="12"/>
        <v>15.9</v>
      </c>
      <c r="DL6" s="35">
        <f t="shared" si="12"/>
        <v>18.73</v>
      </c>
      <c r="DM6" s="35">
        <f t="shared" si="12"/>
        <v>21.63</v>
      </c>
      <c r="DN6" s="35">
        <f t="shared" si="12"/>
        <v>28.06</v>
      </c>
      <c r="DO6" s="35">
        <f t="shared" si="12"/>
        <v>29.48</v>
      </c>
      <c r="DP6" s="35">
        <f t="shared" si="12"/>
        <v>28.95</v>
      </c>
      <c r="DQ6" s="35">
        <f t="shared" si="12"/>
        <v>30.11</v>
      </c>
      <c r="DR6" s="35">
        <f t="shared" si="12"/>
        <v>30.45</v>
      </c>
      <c r="DS6" s="34" t="str">
        <f>IF(DS7="","",IF(DS7="-","【-】","【"&amp;SUBSTITUTE(TEXT(DS7,"#,##0.00"),"-","△")&amp;"】"))</f>
        <v>【38.60】</v>
      </c>
      <c r="DT6" s="35">
        <f>IF(DT7="",NA(),DT7)</f>
        <v>13.98</v>
      </c>
      <c r="DU6" s="35">
        <f t="shared" ref="DU6:EC6" si="13">IF(DU7="",NA(),DU7)</f>
        <v>16.670000000000002</v>
      </c>
      <c r="DV6" s="35">
        <f t="shared" si="13"/>
        <v>18.03</v>
      </c>
      <c r="DW6" s="35">
        <f t="shared" si="13"/>
        <v>18.79</v>
      </c>
      <c r="DX6" s="35">
        <f t="shared" si="13"/>
        <v>20.100000000000001</v>
      </c>
      <c r="DY6" s="35">
        <f t="shared" si="13"/>
        <v>3.32</v>
      </c>
      <c r="DZ6" s="35">
        <f t="shared" si="13"/>
        <v>3.89</v>
      </c>
      <c r="EA6" s="35">
        <f t="shared" si="13"/>
        <v>4.07</v>
      </c>
      <c r="EB6" s="35">
        <f t="shared" si="13"/>
        <v>4.54</v>
      </c>
      <c r="EC6" s="35">
        <f t="shared" si="13"/>
        <v>4.8499999999999996</v>
      </c>
      <c r="ED6" s="34" t="str">
        <f>IF(ED7="","",IF(ED7="-","【-】","【"&amp;SUBSTITUTE(TEXT(ED7,"#,##0.00"),"-","△")&amp;"】"))</f>
        <v>【5.64】</v>
      </c>
      <c r="EE6" s="35">
        <f>IF(EE7="",NA(),EE7)</f>
        <v>0.03</v>
      </c>
      <c r="EF6" s="35">
        <f t="shared" ref="EF6:EN6" si="14">IF(EF7="",NA(),EF7)</f>
        <v>0.03</v>
      </c>
      <c r="EG6" s="35">
        <f t="shared" si="14"/>
        <v>0.13</v>
      </c>
      <c r="EH6" s="35">
        <f t="shared" si="14"/>
        <v>0.38</v>
      </c>
      <c r="EI6" s="35">
        <f t="shared" si="14"/>
        <v>0.28999999999999998</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372013</v>
      </c>
      <c r="D7" s="37">
        <v>46</v>
      </c>
      <c r="E7" s="37">
        <v>17</v>
      </c>
      <c r="F7" s="37">
        <v>1</v>
      </c>
      <c r="G7" s="37">
        <v>0</v>
      </c>
      <c r="H7" s="37" t="s">
        <v>96</v>
      </c>
      <c r="I7" s="37" t="s">
        <v>97</v>
      </c>
      <c r="J7" s="37" t="s">
        <v>98</v>
      </c>
      <c r="K7" s="37" t="s">
        <v>99</v>
      </c>
      <c r="L7" s="37" t="s">
        <v>100</v>
      </c>
      <c r="M7" s="37" t="s">
        <v>101</v>
      </c>
      <c r="N7" s="38" t="s">
        <v>102</v>
      </c>
      <c r="O7" s="38">
        <v>55.58</v>
      </c>
      <c r="P7" s="38">
        <v>61.34</v>
      </c>
      <c r="Q7" s="38">
        <v>74.459999999999994</v>
      </c>
      <c r="R7" s="38">
        <v>2461</v>
      </c>
      <c r="S7" s="38">
        <v>428296</v>
      </c>
      <c r="T7" s="38">
        <v>375.41</v>
      </c>
      <c r="U7" s="38">
        <v>1140.8800000000001</v>
      </c>
      <c r="V7" s="38">
        <v>261259</v>
      </c>
      <c r="W7" s="38">
        <v>50.71</v>
      </c>
      <c r="X7" s="38">
        <v>5152.0200000000004</v>
      </c>
      <c r="Y7" s="38">
        <v>101.77</v>
      </c>
      <c r="Z7" s="38">
        <v>100.8</v>
      </c>
      <c r="AA7" s="38">
        <v>100.37</v>
      </c>
      <c r="AB7" s="38">
        <v>100</v>
      </c>
      <c r="AC7" s="38">
        <v>99.99</v>
      </c>
      <c r="AD7" s="38">
        <v>105.47</v>
      </c>
      <c r="AE7" s="38">
        <v>106.67</v>
      </c>
      <c r="AF7" s="38">
        <v>107.45</v>
      </c>
      <c r="AG7" s="38">
        <v>107.43</v>
      </c>
      <c r="AH7" s="38">
        <v>107.64</v>
      </c>
      <c r="AI7" s="38">
        <v>108.69</v>
      </c>
      <c r="AJ7" s="38">
        <v>0</v>
      </c>
      <c r="AK7" s="38">
        <v>0</v>
      </c>
      <c r="AL7" s="38">
        <v>3.83</v>
      </c>
      <c r="AM7" s="38">
        <v>0</v>
      </c>
      <c r="AN7" s="38">
        <v>0</v>
      </c>
      <c r="AO7" s="38">
        <v>13.3</v>
      </c>
      <c r="AP7" s="38">
        <v>12.51</v>
      </c>
      <c r="AQ7" s="38">
        <v>11.01</v>
      </c>
      <c r="AR7" s="38">
        <v>10.199999999999999</v>
      </c>
      <c r="AS7" s="38">
        <v>9.1999999999999993</v>
      </c>
      <c r="AT7" s="38">
        <v>3.28</v>
      </c>
      <c r="AU7" s="38">
        <v>38.68</v>
      </c>
      <c r="AV7" s="38">
        <v>51.97</v>
      </c>
      <c r="AW7" s="38">
        <v>46.73</v>
      </c>
      <c r="AX7" s="38">
        <v>54.71</v>
      </c>
      <c r="AY7" s="38">
        <v>47.2</v>
      </c>
      <c r="AZ7" s="38">
        <v>52.63</v>
      </c>
      <c r="BA7" s="38">
        <v>54.09</v>
      </c>
      <c r="BB7" s="38">
        <v>54.03</v>
      </c>
      <c r="BC7" s="38">
        <v>65.83</v>
      </c>
      <c r="BD7" s="38">
        <v>72.22</v>
      </c>
      <c r="BE7" s="38">
        <v>69.489999999999995</v>
      </c>
      <c r="BF7" s="38">
        <v>2075.09</v>
      </c>
      <c r="BG7" s="38">
        <v>2071.73</v>
      </c>
      <c r="BH7" s="38">
        <v>2129.61</v>
      </c>
      <c r="BI7" s="38">
        <v>2020.58</v>
      </c>
      <c r="BJ7" s="38">
        <v>1934.99</v>
      </c>
      <c r="BK7" s="38">
        <v>843.57</v>
      </c>
      <c r="BL7" s="38">
        <v>845.86</v>
      </c>
      <c r="BM7" s="38">
        <v>802.49</v>
      </c>
      <c r="BN7" s="38">
        <v>805.14</v>
      </c>
      <c r="BO7" s="38">
        <v>730.93</v>
      </c>
      <c r="BP7" s="38">
        <v>682.78</v>
      </c>
      <c r="BQ7" s="38">
        <v>90.87</v>
      </c>
      <c r="BR7" s="38">
        <v>88.74</v>
      </c>
      <c r="BS7" s="38">
        <v>91.39</v>
      </c>
      <c r="BT7" s="38">
        <v>84.82</v>
      </c>
      <c r="BU7" s="38">
        <v>89.84</v>
      </c>
      <c r="BV7" s="38">
        <v>99.86</v>
      </c>
      <c r="BW7" s="38">
        <v>101.88</v>
      </c>
      <c r="BX7" s="38">
        <v>103.18</v>
      </c>
      <c r="BY7" s="38">
        <v>100.22</v>
      </c>
      <c r="BZ7" s="38">
        <v>98.09</v>
      </c>
      <c r="CA7" s="38">
        <v>100.91</v>
      </c>
      <c r="CB7" s="38">
        <v>161.06</v>
      </c>
      <c r="CC7" s="38">
        <v>163.16999999999999</v>
      </c>
      <c r="CD7" s="38">
        <v>157.34</v>
      </c>
      <c r="CE7" s="38">
        <v>171.38</v>
      </c>
      <c r="CF7" s="38">
        <v>161.88999999999999</v>
      </c>
      <c r="CG7" s="38">
        <v>147.29</v>
      </c>
      <c r="CH7" s="38">
        <v>143.15</v>
      </c>
      <c r="CI7" s="38">
        <v>141.11000000000001</v>
      </c>
      <c r="CJ7" s="38">
        <v>144.79</v>
      </c>
      <c r="CK7" s="38">
        <v>146.08000000000001</v>
      </c>
      <c r="CL7" s="38">
        <v>136.86000000000001</v>
      </c>
      <c r="CM7" s="38">
        <v>77.849999999999994</v>
      </c>
      <c r="CN7" s="38">
        <v>77.25</v>
      </c>
      <c r="CO7" s="38">
        <v>67.31</v>
      </c>
      <c r="CP7" s="38">
        <v>68.05</v>
      </c>
      <c r="CQ7" s="38">
        <v>68.52</v>
      </c>
      <c r="CR7" s="38">
        <v>61.03</v>
      </c>
      <c r="CS7" s="38">
        <v>62.5</v>
      </c>
      <c r="CT7" s="38">
        <v>63.26</v>
      </c>
      <c r="CU7" s="38">
        <v>61.54</v>
      </c>
      <c r="CV7" s="38">
        <v>61.93</v>
      </c>
      <c r="CW7" s="38">
        <v>58.98</v>
      </c>
      <c r="CX7" s="38">
        <v>91.94</v>
      </c>
      <c r="CY7" s="38">
        <v>92.26</v>
      </c>
      <c r="CZ7" s="38">
        <v>91.95</v>
      </c>
      <c r="DA7" s="38">
        <v>92.49</v>
      </c>
      <c r="DB7" s="38">
        <v>92.81</v>
      </c>
      <c r="DC7" s="38">
        <v>93.83</v>
      </c>
      <c r="DD7" s="38">
        <v>93.88</v>
      </c>
      <c r="DE7" s="38">
        <v>94.07</v>
      </c>
      <c r="DF7" s="38">
        <v>94.13</v>
      </c>
      <c r="DG7" s="38">
        <v>94.45</v>
      </c>
      <c r="DH7" s="38">
        <v>95.2</v>
      </c>
      <c r="DI7" s="38">
        <v>12.36</v>
      </c>
      <c r="DJ7" s="38">
        <v>14.8</v>
      </c>
      <c r="DK7" s="38">
        <v>15.9</v>
      </c>
      <c r="DL7" s="38">
        <v>18.73</v>
      </c>
      <c r="DM7" s="38">
        <v>21.63</v>
      </c>
      <c r="DN7" s="38">
        <v>28.06</v>
      </c>
      <c r="DO7" s="38">
        <v>29.48</v>
      </c>
      <c r="DP7" s="38">
        <v>28.95</v>
      </c>
      <c r="DQ7" s="38">
        <v>30.11</v>
      </c>
      <c r="DR7" s="38">
        <v>30.45</v>
      </c>
      <c r="DS7" s="38">
        <v>38.6</v>
      </c>
      <c r="DT7" s="38">
        <v>13.98</v>
      </c>
      <c r="DU7" s="38">
        <v>16.670000000000002</v>
      </c>
      <c r="DV7" s="38">
        <v>18.03</v>
      </c>
      <c r="DW7" s="38">
        <v>18.79</v>
      </c>
      <c r="DX7" s="38">
        <v>20.100000000000001</v>
      </c>
      <c r="DY7" s="38">
        <v>3.32</v>
      </c>
      <c r="DZ7" s="38">
        <v>3.89</v>
      </c>
      <c r="EA7" s="38">
        <v>4.07</v>
      </c>
      <c r="EB7" s="38">
        <v>4.54</v>
      </c>
      <c r="EC7" s="38">
        <v>4.8499999999999996</v>
      </c>
      <c r="ED7" s="38">
        <v>5.64</v>
      </c>
      <c r="EE7" s="38">
        <v>0.03</v>
      </c>
      <c r="EF7" s="38">
        <v>0.03</v>
      </c>
      <c r="EG7" s="38">
        <v>0.13</v>
      </c>
      <c r="EH7" s="38">
        <v>0.38</v>
      </c>
      <c r="EI7" s="38">
        <v>0.28999999999999998</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山路 桂子</cp:lastModifiedBy>
  <cp:lastPrinted>2020-01-24T08:28:49Z</cp:lastPrinted>
  <dcterms:created xsi:type="dcterms:W3CDTF">2019-12-05T04:46:55Z</dcterms:created>
  <dcterms:modified xsi:type="dcterms:W3CDTF">2020-01-24T08:28:52Z</dcterms:modified>
  <cp:category/>
</cp:coreProperties>
</file>