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01\下水道経営課\02.経理財産係\160.経営比較分析表\作成中 修正版\"/>
    </mc:Choice>
  </mc:AlternateContent>
  <workbookProtection workbookAlgorithmName="SHA-512" workbookHashValue="+bsj+J7S24ykxS1ZhBQmD2Lj72AM3Af96Fj/z75hDGgqVQoXaXnpZN1x2KqahdU//Dyyy4YZEJgz3qIeuwTtzg==" workbookSaltValue="jcBxQ5M87oFkK1W48wRBQ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<sst xmlns="http://schemas.openxmlformats.org/spreadsheetml/2006/main" count="235" uniqueCount="123">
  <si>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</si>
  <si>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</si>
  <si>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</si>
  <si>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</si>
  <si>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</si>
  <si>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</si>
  <si>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</si>
  <si>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</si>
  <si>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</si>
  <si>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</si>
  <si>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</si>
  <si>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</si>
  <si>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</si>
  <si>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</si>
  <si>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</si>
  <si>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</si>
  <si>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</si>
  <si>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</si>
  <si>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</si>
  <si>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</si>
  <si>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</si>
  <si>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</si>
  <si>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</si>
  <si>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</si>
  <si>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</si>
  <si>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</si>
  <si>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</si>
  <si>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</si>
  <si>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</si>
  <si>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</si>
  <si>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</si>
  <si>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</si>
  <si>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</si>
  <si>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</si>
  <si>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</si>
  <si>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</si>
  <si>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</si>
  <si>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</si>
  <si>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</si>
  <si>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</si>
  <si>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</si>
  <si>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</si>
  <si>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</si>
  <si>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</si>
  <si>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</si>
  <si>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</si>
  <si>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</si>
  <si>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</si>
  <si>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</si>
  <si>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</si>
  <si>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</si>
  <si>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</si>
  <si>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</si>
  <si>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</si>
  <si>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</si>
  <si>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</si>
  <si>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</si>
  <si>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</si>
  <si>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</si>
  <si>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</si>
  <si>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</si>
  <si>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</si>
  <si>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</si>
  <si>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</si>
  <si>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</si>
  <si>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</si>
  <si>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</si>
  <si>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</si>
  <si>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</si>
  <si>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</si>
  <si>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</si>
  <si>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</si>
  <si>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</si>
  <si>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</si>
  <si>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</si>
  <si>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</si>
  <si>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</si>
  <si>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</si>
  <si>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</si>
  <si>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</si>
  <si>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</si>
  <si>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</si>
  <si>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</si>
  <si>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</si>
  <si>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</si>
  <si>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</si>
  <si>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</si>
  <si>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</si>
  <si>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</si>
  <si>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</si>
  <si>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</si>
  <si>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</si>
  <si>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</si>
  <si>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</si>
  <si>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</si>
  <si>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</si>
  <si>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</si>
  <si>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</si>
  <si>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</si>
  <si>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</si>
  <si>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</si>
  <si>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</si>
  <si>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</si>
  <si>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</si>
  <si>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</si>
  <si>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</si>
  <si>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</si>
  <si>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</si>
  <si>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　高松市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</si>
  <si>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</si>
  <si>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</si>
  <si>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</si>
  <si>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</si>
  <si>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</si>
  <si>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</si>
  <si>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</si>
  <si>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</si>
  <si>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</si>
  <si>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</si>
  <si>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</si>
  <si>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②累積欠損金比率については、平成２８年度に土地の一部を市長部局に無償譲渡したことに伴い発生した譲渡損に伴う欠損金であり、平成２９年度は欠損金は発生していない。
④企業債残高対事業規模比率については、類似団体平均値を上回っており、従来から、資本費平準化債を積極的に活用してきたことに加え、平成２８年度には、流域下水道移管に伴い、企業債を借入したこと等が要因として上げられるが、平成２８年度をピークに今後は、施設整備事業債の借入額が減少していくことが見込まれていることから企業債残高も減少していく。
　特定環境保全公共下水道は、現状では、公共下水道等と一体的に運営していることで維持管理費等は、比較的低く抑えられていることもあり、⑤経費回収率及び⑥汚水処理原価については、類似団体平均値より良好な数値となっているが、地域的に人口減少がより進んでいくことが見込まれるため、施設利用率及び水洗化率の更なる向上は望みにくい状況である。今後、経営状況は、更に厳しさを増すものと見込まれることから、より一層、効率的な事業経営をしていく必要がある。</t>
    <rPh sb="108" eb="110">
      <t>ウワマワ</t>
    </rPh>
    <rPh sb="251" eb="253">
      <t>トクテイ</t>
    </rPh>
    <rPh sb="253" eb="255">
      <t>カンキョウ</t>
    </rPh>
    <rPh sb="255" eb="257">
      <t>ホゼン</t>
    </rPh>
    <rPh sb="257" eb="259">
      <t>コウキョウ</t>
    </rPh>
    <rPh sb="259" eb="262">
      <t>ゲスイドウ</t>
    </rPh>
    <rPh sb="264" eb="266">
      <t>ゲンジョウ</t>
    </rPh>
    <rPh sb="269" eb="271">
      <t>コウキョウ</t>
    </rPh>
    <rPh sb="271" eb="274">
      <t>ゲスイドウ</t>
    </rPh>
    <rPh sb="274" eb="275">
      <t>ナド</t>
    </rPh>
    <rPh sb="276" eb="279">
      <t>イッタイテキ</t>
    </rPh>
    <rPh sb="280" eb="282">
      <t>ウンエイ</t>
    </rPh>
    <rPh sb="289" eb="291">
      <t>イジ</t>
    </rPh>
    <rPh sb="291" eb="294">
      <t>カンリヒ</t>
    </rPh>
    <rPh sb="294" eb="295">
      <t>トウ</t>
    </rPh>
    <rPh sb="297" eb="300">
      <t>ヒカクテキ</t>
    </rPh>
    <rPh sb="300" eb="301">
      <t>ヒク</t>
    </rPh>
    <rPh sb="302" eb="303">
      <t>オサ</t>
    </rPh>
    <rPh sb="316" eb="318">
      <t>ケイヒ</t>
    </rPh>
    <rPh sb="318" eb="320">
      <t>カイシュウ</t>
    </rPh>
    <rPh sb="320" eb="321">
      <t>リツ</t>
    </rPh>
    <rPh sb="321" eb="322">
      <t>オヨ</t>
    </rPh>
    <rPh sb="324" eb="326">
      <t>オスイ</t>
    </rPh>
    <rPh sb="326" eb="328">
      <t>ショリ</t>
    </rPh>
    <rPh sb="328" eb="330">
      <t>ゲンカ</t>
    </rPh>
    <rPh sb="336" eb="338">
      <t>ルイジ</t>
    </rPh>
    <rPh sb="338" eb="340">
      <t>ダンタイ</t>
    </rPh>
    <rPh sb="340" eb="343">
      <t>ヘイキンチ</t>
    </rPh>
    <rPh sb="345" eb="347">
      <t>リョウコウ</t>
    </rPh>
    <rPh sb="348" eb="350">
      <t>スウチ</t>
    </rPh>
    <rPh sb="358" eb="361">
      <t>チイキテキ</t>
    </rPh>
    <rPh sb="362" eb="364">
      <t>ジンコウ</t>
    </rPh>
    <rPh sb="364" eb="366">
      <t>ゲンショウ</t>
    </rPh>
    <rPh sb="369" eb="370">
      <t>スス</t>
    </rPh>
    <rPh sb="377" eb="379">
      <t>ミコ</t>
    </rPh>
    <rPh sb="385" eb="387">
      <t>シセツ</t>
    </rPh>
    <rPh sb="387" eb="390">
      <t>リヨウリツ</t>
    </rPh>
    <rPh sb="390" eb="391">
      <t>オヨ</t>
    </rPh>
    <rPh sb="392" eb="395">
      <t>スイセンカ</t>
    </rPh>
    <rPh sb="395" eb="396">
      <t>リツ</t>
    </rPh>
    <rPh sb="397" eb="398">
      <t>サラ</t>
    </rPh>
    <rPh sb="400" eb="402">
      <t>コウジョウ</t>
    </rPh>
    <rPh sb="403" eb="404">
      <t>ノゾ</t>
    </rPh>
    <rPh sb="408" eb="410">
      <t>ジョウキョウ</t>
    </rPh>
    <rPh sb="414" eb="416">
      <t>コンゴ</t>
    </rPh>
    <rPh sb="417" eb="419">
      <t>ケイエイ</t>
    </rPh>
    <rPh sb="419" eb="421">
      <t>ジョウキョウ</t>
    </rPh>
    <rPh sb="423" eb="424">
      <t>サラ</t>
    </rPh>
    <rPh sb="425" eb="426">
      <t>キビ</t>
    </rPh>
    <rPh sb="429" eb="430">
      <t>マ</t>
    </rPh>
    <rPh sb="434" eb="436">
      <t>ミコ</t>
    </rPh>
    <rPh sb="446" eb="448">
      <t>イッソウ</t>
    </rPh>
    <rPh sb="449" eb="452">
      <t>コウリツテキ</t>
    </rPh>
    <rPh sb="453" eb="455">
      <t>ジギョウ</t>
    </rPh>
    <rPh sb="455" eb="457">
      <t>ケイエイ</t>
    </rPh>
    <rPh sb="462" eb="464">
      <t>ヒツヨウ</t>
    </rPh>
    <phoneticPr fontId="4"/>
  </si>
  <si>
    <t>　特定環境保全公共下水道は、旧合併町が行っていた事業で、最も供用開始が早い町でも平成１１年度からと、公共下水道よりも整備時期が新しいため、現時点では管渠の老朽化対策は行っていない。今後の更新については、公共下水道を含めて優先順位を考慮し、効率的に行っていく。</t>
    <rPh sb="1" eb="3">
      <t>トクテイ</t>
    </rPh>
    <rPh sb="3" eb="5">
      <t>カンキョウ</t>
    </rPh>
    <rPh sb="5" eb="7">
      <t>ホゼン</t>
    </rPh>
    <rPh sb="7" eb="9">
      <t>コウキョウ</t>
    </rPh>
    <rPh sb="9" eb="12">
      <t>ゲスイドウ</t>
    </rPh>
    <rPh sb="14" eb="15">
      <t>キュウ</t>
    </rPh>
    <rPh sb="15" eb="17">
      <t>ガッペイ</t>
    </rPh>
    <rPh sb="17" eb="18">
      <t>マチ</t>
    </rPh>
    <rPh sb="19" eb="20">
      <t>オコナ</t>
    </rPh>
    <rPh sb="24" eb="26">
      <t>ジギョウ</t>
    </rPh>
    <rPh sb="28" eb="29">
      <t>モット</t>
    </rPh>
    <rPh sb="30" eb="32">
      <t>キョウヨウ</t>
    </rPh>
    <rPh sb="32" eb="34">
      <t>カイシ</t>
    </rPh>
    <rPh sb="35" eb="36">
      <t>ハヤ</t>
    </rPh>
    <rPh sb="37" eb="38">
      <t>マチ</t>
    </rPh>
    <rPh sb="40" eb="42">
      <t>ヘイセイ</t>
    </rPh>
    <rPh sb="44" eb="46">
      <t>ネンド</t>
    </rPh>
    <rPh sb="50" eb="52">
      <t>コウキョウ</t>
    </rPh>
    <rPh sb="52" eb="55">
      <t>ゲスイドウ</t>
    </rPh>
    <rPh sb="58" eb="60">
      <t>セイビ</t>
    </rPh>
    <rPh sb="60" eb="62">
      <t>ジキ</t>
    </rPh>
    <rPh sb="63" eb="64">
      <t>アタラ</t>
    </rPh>
    <rPh sb="69" eb="72">
      <t>ゲンジテン</t>
    </rPh>
    <rPh sb="74" eb="76">
      <t>カンキョ</t>
    </rPh>
    <rPh sb="77" eb="79">
      <t>ロウチク</t>
    </rPh>
    <rPh sb="79" eb="80">
      <t>カ</t>
    </rPh>
    <rPh sb="80" eb="82">
      <t>タイサク</t>
    </rPh>
    <rPh sb="83" eb="84">
      <t>オコナ</t>
    </rPh>
    <rPh sb="90" eb="92">
      <t>コンゴ</t>
    </rPh>
    <rPh sb="93" eb="95">
      <t>コウシン</t>
    </rPh>
    <rPh sb="101" eb="103">
      <t>コウキョウ</t>
    </rPh>
    <rPh sb="103" eb="106">
      <t>ゲスイドウ</t>
    </rPh>
    <rPh sb="107" eb="108">
      <t>フク</t>
    </rPh>
    <rPh sb="110" eb="112">
      <t>ユウセン</t>
    </rPh>
    <rPh sb="112" eb="114">
      <t>ジュンイ</t>
    </rPh>
    <rPh sb="115" eb="117">
      <t>コウリョ</t>
    </rPh>
    <rPh sb="119" eb="122">
      <t>コウリツテキ</t>
    </rPh>
    <rPh sb="123" eb="124">
      <t>オコナ</t>
    </rPh>
    <phoneticPr fontId="4"/>
  </si>
  <si>
    <t>　下水道計画区域内の整備が概ね完了し、今後は維持管理業務にシフトしていくことから、下水道施設全体の中長期的な施設の状態を予測しながら維持管理、改築を一体的に捉えて計画的・効率的に管理する方針としたストックマネジメント計画に基づき、適切な事業運営に努める。
  現在は、平成２７年度に改定し、経営戦略を兼ねることとした高松市上下水道事業基本計画（平成２４年度～平成３５年度）に基づき、事業を行っているが、平成３０年度に水道と下水道の組織が分離したことから、今後、新たな計画を策定し、引き続き経営成績や財収状況を明確にしていくが、特に、特定環境保全公共下水道の場合は、人口密集率が少ない地域が多いことから、公共下水道以上に効率的な事業運営を実施する必要がある。</t>
    <rPh sb="130" eb="132">
      <t>ゲンザイ</t>
    </rPh>
    <rPh sb="191" eb="193">
      <t>ジギョウ</t>
    </rPh>
    <rPh sb="194" eb="195">
      <t>オコナ</t>
    </rPh>
    <rPh sb="201" eb="203">
      <t>ヘイセイ</t>
    </rPh>
    <rPh sb="205" eb="207">
      <t>ネンド</t>
    </rPh>
    <rPh sb="208" eb="210">
      <t>スイドウ</t>
    </rPh>
    <rPh sb="211" eb="214">
      <t>ゲスイドウ</t>
    </rPh>
    <rPh sb="215" eb="217">
      <t>ソシキ</t>
    </rPh>
    <rPh sb="218" eb="220">
      <t>ブンリ</t>
    </rPh>
    <rPh sb="230" eb="231">
      <t>アラ</t>
    </rPh>
    <rPh sb="233" eb="235">
      <t>ケイカク</t>
    </rPh>
    <rPh sb="236" eb="238">
      <t>サクテイ</t>
    </rPh>
    <rPh sb="263" eb="264">
      <t>トク</t>
    </rPh>
    <rPh sb="266" eb="277">
      <t>トクテイカンキョウホゼンコウキョウゲスイドウ</t>
    </rPh>
    <rPh sb="278" eb="280">
      <t>バアイ</t>
    </rPh>
    <rPh sb="282" eb="284">
      <t>ジンコウ</t>
    </rPh>
    <rPh sb="284" eb="286">
      <t>ミッシュウ</t>
    </rPh>
    <rPh sb="286" eb="287">
      <t>リツ</t>
    </rPh>
    <rPh sb="288" eb="289">
      <t>スク</t>
    </rPh>
    <rPh sb="291" eb="293">
      <t>チイキ</t>
    </rPh>
    <rPh sb="294" eb="295">
      <t>オオ</t>
    </rPh>
    <rPh sb="301" eb="303">
      <t>コウキョウ</t>
    </rPh>
    <rPh sb="303" eb="306">
      <t>ゲスイドウ</t>
    </rPh>
    <rPh sb="306" eb="308">
      <t>イジョウ</t>
    </rPh>
    <rPh sb="309" eb="312">
      <t>コウリツテキ</t>
    </rPh>
    <rPh sb="313" eb="315">
      <t>ジギョウ</t>
    </rPh>
    <rPh sb="315" eb="317">
      <t>ウンエイ</t>
    </rPh>
    <rPh sb="318" eb="320">
      <t>ジッシ</t>
    </rPh>
    <rPh sb="322" eb="32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</si>
</sst>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F0-4316-A2CE-C3D9B129B62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7.0000000000000007E-2</c:v>
                </c:pt>
                <c:pt idx="3">
                  <c:v>0.09</c:v>
                </c:pt>
                <c:pt idx="4">
                  <c:v>0.09</c:v>
                </c:pt>
              </c:numCache>
            </c:numRef>
          </c:val>
          <c:smooth val="0"/>
          <c:extLst>
            <c:ext xmlns:c16="http://schemas.microsoft.com/office/drawing/2014/chart" uri="{C3380CC4-5D6E-409C-BE32-E72D297353CC}">
              <c16:uniqueId val="{00000001-5AF0-4316-A2CE-C3D9B129B62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26.63</c:v>
                </c:pt>
                <c:pt idx="1">
                  <c:v>26.86</c:v>
                </c:pt>
                <c:pt idx="2">
                  <c:v>26.8</c:v>
                </c:pt>
                <c:pt idx="3">
                  <c:v>31.6</c:v>
                </c:pt>
                <c:pt idx="4">
                  <c:v>27.83</c:v>
                </c:pt>
              </c:numCache>
            </c:numRef>
          </c:val>
          <c:extLst>
            <c:ext xmlns:c16="http://schemas.microsoft.com/office/drawing/2014/chart" uri="{C3380CC4-5D6E-409C-BE32-E72D297353CC}">
              <c16:uniqueId val="{00000000-F414-44B7-A3FB-0B5EDCFEA3B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43.58</c:v>
                </c:pt>
                <c:pt idx="2">
                  <c:v>41.35</c:v>
                </c:pt>
                <c:pt idx="3">
                  <c:v>42.9</c:v>
                </c:pt>
                <c:pt idx="4">
                  <c:v>43.36</c:v>
                </c:pt>
              </c:numCache>
            </c:numRef>
          </c:val>
          <c:smooth val="0"/>
          <c:extLst>
            <c:ext xmlns:c16="http://schemas.microsoft.com/office/drawing/2014/chart" uri="{C3380CC4-5D6E-409C-BE32-E72D297353CC}">
              <c16:uniqueId val="{00000001-F414-44B7-A3FB-0B5EDCFEA3B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53.4</c:v>
                </c:pt>
                <c:pt idx="1">
                  <c:v>53.56</c:v>
                </c:pt>
                <c:pt idx="2">
                  <c:v>56.18</c:v>
                </c:pt>
                <c:pt idx="3">
                  <c:v>59.97</c:v>
                </c:pt>
                <c:pt idx="4">
                  <c:v>60.48</c:v>
                </c:pt>
              </c:numCache>
            </c:numRef>
          </c:val>
          <c:extLst>
            <c:ext xmlns:c16="http://schemas.microsoft.com/office/drawing/2014/chart" uri="{C3380CC4-5D6E-409C-BE32-E72D297353CC}">
              <c16:uniqueId val="{00000000-6FE4-4451-AAF0-70909967DF7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82.35</c:v>
                </c:pt>
                <c:pt idx="2">
                  <c:v>82.9</c:v>
                </c:pt>
                <c:pt idx="3">
                  <c:v>83.5</c:v>
                </c:pt>
                <c:pt idx="4">
                  <c:v>83.06</c:v>
                </c:pt>
              </c:numCache>
            </c:numRef>
          </c:val>
          <c:smooth val="0"/>
          <c:extLst>
            <c:ext xmlns:c16="http://schemas.microsoft.com/office/drawing/2014/chart" uri="{C3380CC4-5D6E-409C-BE32-E72D297353CC}">
              <c16:uniqueId val="{00000001-6FE4-4451-AAF0-70909967DF7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c:v>
                </c:pt>
                <c:pt idx="1">
                  <c:v>100.21</c:v>
                </c:pt>
                <c:pt idx="2">
                  <c:v>100.13</c:v>
                </c:pt>
                <c:pt idx="3">
                  <c:v>100</c:v>
                </c:pt>
                <c:pt idx="4">
                  <c:v>100</c:v>
                </c:pt>
              </c:numCache>
            </c:numRef>
          </c:val>
          <c:extLst>
            <c:ext xmlns:c16="http://schemas.microsoft.com/office/drawing/2014/chart" uri="{C3380CC4-5D6E-409C-BE32-E72D297353CC}">
              <c16:uniqueId val="{00000000-B120-4F5F-8349-DD80A59FECB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95.59</c:v>
                </c:pt>
                <c:pt idx="1">
                  <c:v>101.24</c:v>
                </c:pt>
                <c:pt idx="2">
                  <c:v>100.94</c:v>
                </c:pt>
                <c:pt idx="3">
                  <c:v>100.85</c:v>
                </c:pt>
                <c:pt idx="4">
                  <c:v>102.13</c:v>
                </c:pt>
              </c:numCache>
            </c:numRef>
          </c:val>
          <c:smooth val="0"/>
          <c:extLst>
            <c:ext xmlns:c16="http://schemas.microsoft.com/office/drawing/2014/chart" uri="{C3380CC4-5D6E-409C-BE32-E72D297353CC}">
              <c16:uniqueId val="{00000001-B120-4F5F-8349-DD80A59FECB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4.76</c:v>
                </c:pt>
                <c:pt idx="1">
                  <c:v>11.12</c:v>
                </c:pt>
                <c:pt idx="2">
                  <c:v>13.74</c:v>
                </c:pt>
                <c:pt idx="3">
                  <c:v>15.58</c:v>
                </c:pt>
                <c:pt idx="4">
                  <c:v>18.329999999999998</c:v>
                </c:pt>
              </c:numCache>
            </c:numRef>
          </c:val>
          <c:extLst>
            <c:ext xmlns:c16="http://schemas.microsoft.com/office/drawing/2014/chart" uri="{C3380CC4-5D6E-409C-BE32-E72D297353CC}">
              <c16:uniqueId val="{00000000-AB72-457B-BD56-B8BA39FD5DD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6.66</c:v>
                </c:pt>
                <c:pt idx="1">
                  <c:v>22.34</c:v>
                </c:pt>
                <c:pt idx="2">
                  <c:v>22.79</c:v>
                </c:pt>
                <c:pt idx="3">
                  <c:v>22.77</c:v>
                </c:pt>
                <c:pt idx="4">
                  <c:v>23.93</c:v>
                </c:pt>
              </c:numCache>
            </c:numRef>
          </c:val>
          <c:smooth val="0"/>
          <c:extLst>
            <c:ext xmlns:c16="http://schemas.microsoft.com/office/drawing/2014/chart" uri="{C3380CC4-5D6E-409C-BE32-E72D297353CC}">
              <c16:uniqueId val="{00000001-AB72-457B-BD56-B8BA39FD5DD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D7-47A2-B501-6993D608264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0.04</c:v>
                </c:pt>
                <c:pt idx="3">
                  <c:v>0</c:v>
                </c:pt>
                <c:pt idx="4">
                  <c:v>0</c:v>
                </c:pt>
              </c:numCache>
            </c:numRef>
          </c:val>
          <c:smooth val="0"/>
          <c:extLst>
            <c:ext xmlns:c16="http://schemas.microsoft.com/office/drawing/2014/chart" uri="{C3380CC4-5D6E-409C-BE32-E72D297353CC}">
              <c16:uniqueId val="{00000001-4AD7-47A2-B501-6993D608264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formatCode="#,##0.00;&quot;△&quot;#,##0.00;&quot;-&quot;">
                  <c:v>17.829999999999998</c:v>
                </c:pt>
                <c:pt idx="4">
                  <c:v>0</c:v>
                </c:pt>
              </c:numCache>
            </c:numRef>
          </c:val>
          <c:extLst>
            <c:ext xmlns:c16="http://schemas.microsoft.com/office/drawing/2014/chart" uri="{C3380CC4-5D6E-409C-BE32-E72D297353CC}">
              <c16:uniqueId val="{00000000-D324-4C30-8528-D58EE9A3B32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137.81</c:v>
                </c:pt>
                <c:pt idx="1">
                  <c:v>184.13</c:v>
                </c:pt>
                <c:pt idx="2">
                  <c:v>101.85</c:v>
                </c:pt>
                <c:pt idx="3">
                  <c:v>110.77</c:v>
                </c:pt>
                <c:pt idx="4">
                  <c:v>109.51</c:v>
                </c:pt>
              </c:numCache>
            </c:numRef>
          </c:val>
          <c:smooth val="0"/>
          <c:extLst>
            <c:ext xmlns:c16="http://schemas.microsoft.com/office/drawing/2014/chart" uri="{C3380CC4-5D6E-409C-BE32-E72D297353CC}">
              <c16:uniqueId val="{00000001-D324-4C30-8528-D58EE9A3B32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1421.74</c:v>
                </c:pt>
                <c:pt idx="1">
                  <c:v>56.12</c:v>
                </c:pt>
                <c:pt idx="2">
                  <c:v>82.9</c:v>
                </c:pt>
                <c:pt idx="3">
                  <c:v>65.95</c:v>
                </c:pt>
                <c:pt idx="4">
                  <c:v>87.91</c:v>
                </c:pt>
              </c:numCache>
            </c:numRef>
          </c:val>
          <c:extLst>
            <c:ext xmlns:c16="http://schemas.microsoft.com/office/drawing/2014/chart" uri="{C3380CC4-5D6E-409C-BE32-E72D297353CC}">
              <c16:uniqueId val="{00000000-AC7B-4485-B320-ADA097D06CA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189.4</c:v>
                </c:pt>
                <c:pt idx="1">
                  <c:v>63.22</c:v>
                </c:pt>
                <c:pt idx="2">
                  <c:v>49.07</c:v>
                </c:pt>
                <c:pt idx="3">
                  <c:v>46.78</c:v>
                </c:pt>
                <c:pt idx="4">
                  <c:v>47.44</c:v>
                </c:pt>
              </c:numCache>
            </c:numRef>
          </c:val>
          <c:smooth val="0"/>
          <c:extLst>
            <c:ext xmlns:c16="http://schemas.microsoft.com/office/drawing/2014/chart" uri="{C3380CC4-5D6E-409C-BE32-E72D297353CC}">
              <c16:uniqueId val="{00000001-AC7B-4485-B320-ADA097D06CA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6738.91</c:v>
                </c:pt>
                <c:pt idx="1">
                  <c:v>5845.7</c:v>
                </c:pt>
                <c:pt idx="2">
                  <c:v>3894.58</c:v>
                </c:pt>
                <c:pt idx="3">
                  <c:v>3963.56</c:v>
                </c:pt>
                <c:pt idx="4">
                  <c:v>5309.85</c:v>
                </c:pt>
              </c:numCache>
            </c:numRef>
          </c:val>
          <c:extLst>
            <c:ext xmlns:c16="http://schemas.microsoft.com/office/drawing/2014/chart" uri="{C3380CC4-5D6E-409C-BE32-E72D297353CC}">
              <c16:uniqueId val="{00000000-6194-4603-B2BF-6088FDE731E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1436</c:v>
                </c:pt>
                <c:pt idx="2">
                  <c:v>1434.89</c:v>
                </c:pt>
                <c:pt idx="3">
                  <c:v>1298.9100000000001</c:v>
                </c:pt>
                <c:pt idx="4">
                  <c:v>1243.71</c:v>
                </c:pt>
              </c:numCache>
            </c:numRef>
          </c:val>
          <c:smooth val="0"/>
          <c:extLst>
            <c:ext xmlns:c16="http://schemas.microsoft.com/office/drawing/2014/chart" uri="{C3380CC4-5D6E-409C-BE32-E72D297353CC}">
              <c16:uniqueId val="{00000001-6194-4603-B2BF-6088FDE731E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24.9</c:v>
                </c:pt>
                <c:pt idx="1">
                  <c:v>29.03</c:v>
                </c:pt>
                <c:pt idx="2">
                  <c:v>49.67</c:v>
                </c:pt>
                <c:pt idx="3">
                  <c:v>94.77</c:v>
                </c:pt>
                <c:pt idx="4">
                  <c:v>93.34</c:v>
                </c:pt>
              </c:numCache>
            </c:numRef>
          </c:val>
          <c:extLst>
            <c:ext xmlns:c16="http://schemas.microsoft.com/office/drawing/2014/chart" uri="{C3380CC4-5D6E-409C-BE32-E72D297353CC}">
              <c16:uniqueId val="{00000000-3DCE-487A-93A6-A088A985692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66.56</c:v>
                </c:pt>
                <c:pt idx="2">
                  <c:v>66.22</c:v>
                </c:pt>
                <c:pt idx="3">
                  <c:v>69.87</c:v>
                </c:pt>
                <c:pt idx="4">
                  <c:v>74.3</c:v>
                </c:pt>
              </c:numCache>
            </c:numRef>
          </c:val>
          <c:smooth val="0"/>
          <c:extLst>
            <c:ext xmlns:c16="http://schemas.microsoft.com/office/drawing/2014/chart" uri="{C3380CC4-5D6E-409C-BE32-E72D297353CC}">
              <c16:uniqueId val="{00000001-3DCE-487A-93A6-A088A985692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515.20000000000005</c:v>
                </c:pt>
                <c:pt idx="1">
                  <c:v>504.08</c:v>
                </c:pt>
                <c:pt idx="2">
                  <c:v>436.22</c:v>
                </c:pt>
                <c:pt idx="3">
                  <c:v>225.95</c:v>
                </c:pt>
                <c:pt idx="4">
                  <c:v>155.47</c:v>
                </c:pt>
              </c:numCache>
            </c:numRef>
          </c:val>
          <c:extLst>
            <c:ext xmlns:c16="http://schemas.microsoft.com/office/drawing/2014/chart" uri="{C3380CC4-5D6E-409C-BE32-E72D297353CC}">
              <c16:uniqueId val="{00000000-2A89-421F-A0E6-535E2FEBD97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244.29</c:v>
                </c:pt>
                <c:pt idx="2">
                  <c:v>246.72</c:v>
                </c:pt>
                <c:pt idx="3">
                  <c:v>234.96</c:v>
                </c:pt>
                <c:pt idx="4">
                  <c:v>221.81</c:v>
                </c:pt>
              </c:numCache>
            </c:numRef>
          </c:val>
          <c:smooth val="0"/>
          <c:extLst>
            <c:ext xmlns:c16="http://schemas.microsoft.com/office/drawing/2014/chart" uri="{C3380CC4-5D6E-409C-BE32-E72D297353CC}">
              <c16:uniqueId val="{00000001-2A89-421F-A0E6-535E2FEBD97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F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香川県　高松市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自治体職員</v>
      </c>
      <c r="AE8" s="73"/>
      <c r="AF8" s="73"/>
      <c r="AG8" s="73"/>
      <c r="AH8" s="73"/>
      <c r="AI8" s="73"/>
      <c r="AJ8" s="73"/>
      <c r="AK8" s="3"/>
      <c r="AL8" s="67">
        <f>データ!S6</f>
        <v>429189</v>
      </c>
      <c r="AM8" s="67"/>
      <c r="AN8" s="67"/>
      <c r="AO8" s="67"/>
      <c r="AP8" s="67"/>
      <c r="AQ8" s="67"/>
      <c r="AR8" s="67"/>
      <c r="AS8" s="67"/>
      <c r="AT8" s="66">
        <f>データ!T6</f>
        <v>375.41</v>
      </c>
      <c r="AU8" s="66"/>
      <c r="AV8" s="66"/>
      <c r="AW8" s="66"/>
      <c r="AX8" s="66"/>
      <c r="AY8" s="66"/>
      <c r="AZ8" s="66"/>
      <c r="BA8" s="66"/>
      <c r="BB8" s="66">
        <f>データ!U6</f>
        <v>1143.25</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47.4</v>
      </c>
      <c r="J10" s="66"/>
      <c r="K10" s="66"/>
      <c r="L10" s="66"/>
      <c r="M10" s="66"/>
      <c r="N10" s="66"/>
      <c r="O10" s="66"/>
      <c r="P10" s="66">
        <f>データ!P6</f>
        <v>2.17</v>
      </c>
      <c r="Q10" s="66"/>
      <c r="R10" s="66"/>
      <c r="S10" s="66"/>
      <c r="T10" s="66"/>
      <c r="U10" s="66"/>
      <c r="V10" s="66"/>
      <c r="W10" s="66">
        <f>データ!Q6</f>
        <v>100</v>
      </c>
      <c r="X10" s="66"/>
      <c r="Y10" s="66"/>
      <c r="Z10" s="66"/>
      <c r="AA10" s="66"/>
      <c r="AB10" s="66"/>
      <c r="AC10" s="66"/>
      <c r="AD10" s="67">
        <f>データ!R6</f>
        <v>2461</v>
      </c>
      <c r="AE10" s="67"/>
      <c r="AF10" s="67"/>
      <c r="AG10" s="67"/>
      <c r="AH10" s="67"/>
      <c r="AI10" s="67"/>
      <c r="AJ10" s="67"/>
      <c r="AK10" s="2"/>
      <c r="AL10" s="67">
        <f>データ!V6</f>
        <v>9273</v>
      </c>
      <c r="AM10" s="67"/>
      <c r="AN10" s="67"/>
      <c r="AO10" s="67"/>
      <c r="AP10" s="67"/>
      <c r="AQ10" s="67"/>
      <c r="AR10" s="67"/>
      <c r="AS10" s="67"/>
      <c r="AT10" s="66">
        <f>データ!W6</f>
        <v>4.16</v>
      </c>
      <c r="AU10" s="66"/>
      <c r="AV10" s="66"/>
      <c r="AW10" s="66"/>
      <c r="AX10" s="66"/>
      <c r="AY10" s="66"/>
      <c r="AZ10" s="66"/>
      <c r="BA10" s="66"/>
      <c r="BB10" s="66">
        <f>データ!X6</f>
        <v>2229.09</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120</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k1kZj9xAY0vKN79RrO2jdRy3HvYzj9Hd1hY59GjJpQkkizrGWan8oygxmRflzI7SIv0cf+744WDx8cF6rP0qvQ==" saltValue="TuDpUCCvb+F6XsAt+dRMM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372013</v>
      </c>
      <c r="D6" s="33">
        <f t="shared" si="3"/>
        <v>46</v>
      </c>
      <c r="E6" s="33">
        <f t="shared" si="3"/>
        <v>17</v>
      </c>
      <c r="F6" s="33">
        <f t="shared" si="3"/>
        <v>4</v>
      </c>
      <c r="G6" s="33">
        <f t="shared" si="3"/>
        <v>0</v>
      </c>
      <c r="H6" s="33" t="str">
        <f t="shared" si="3"/>
        <v>香川県　高松市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47.4</v>
      </c>
      <c r="P6" s="34">
        <f t="shared" si="3"/>
        <v>2.17</v>
      </c>
      <c r="Q6" s="34">
        <f t="shared" si="3"/>
        <v>100</v>
      </c>
      <c r="R6" s="34">
        <f t="shared" si="3"/>
        <v>2461</v>
      </c>
      <c r="S6" s="34">
        <f t="shared" si="3"/>
        <v>429189</v>
      </c>
      <c r="T6" s="34">
        <f t="shared" si="3"/>
        <v>375.41</v>
      </c>
      <c r="U6" s="34">
        <f t="shared" si="3"/>
        <v>1143.25</v>
      </c>
      <c r="V6" s="34">
        <f t="shared" si="3"/>
        <v>9273</v>
      </c>
      <c r="W6" s="34">
        <f t="shared" si="3"/>
        <v>4.16</v>
      </c>
      <c r="X6" s="34">
        <f t="shared" si="3"/>
        <v>2229.09</v>
      </c>
      <c r="Y6" s="35">
        <f>IF(Y7="",NA(),Y7)</f>
        <v>100</v>
      </c>
      <c r="Z6" s="35">
        <f t="shared" ref="Z6:AH6" si="4">IF(Z7="",NA(),Z7)</f>
        <v>100.21</v>
      </c>
      <c r="AA6" s="35">
        <f t="shared" si="4"/>
        <v>100.13</v>
      </c>
      <c r="AB6" s="35">
        <f t="shared" si="4"/>
        <v>100</v>
      </c>
      <c r="AC6" s="35">
        <f t="shared" si="4"/>
        <v>100</v>
      </c>
      <c r="AD6" s="35">
        <f t="shared" si="4"/>
        <v>95.59</v>
      </c>
      <c r="AE6" s="35">
        <f t="shared" si="4"/>
        <v>101.24</v>
      </c>
      <c r="AF6" s="35">
        <f t="shared" si="4"/>
        <v>100.94</v>
      </c>
      <c r="AG6" s="35">
        <f t="shared" si="4"/>
        <v>100.85</v>
      </c>
      <c r="AH6" s="35">
        <f t="shared" si="4"/>
        <v>102.13</v>
      </c>
      <c r="AI6" s="34" t="str">
        <f>IF(AI7="","",IF(AI7="-","【-】","【"&amp;SUBSTITUTE(TEXT(AI7,"#,##0.00"),"-","△")&amp;"】"))</f>
        <v>【102.38】</v>
      </c>
      <c r="AJ6" s="34">
        <f>IF(AJ7="",NA(),AJ7)</f>
        <v>0</v>
      </c>
      <c r="AK6" s="34">
        <f t="shared" ref="AK6:AS6" si="5">IF(AK7="",NA(),AK7)</f>
        <v>0</v>
      </c>
      <c r="AL6" s="34">
        <f t="shared" si="5"/>
        <v>0</v>
      </c>
      <c r="AM6" s="35">
        <f t="shared" si="5"/>
        <v>17.829999999999998</v>
      </c>
      <c r="AN6" s="34">
        <f t="shared" si="5"/>
        <v>0</v>
      </c>
      <c r="AO6" s="35">
        <f t="shared" si="5"/>
        <v>137.81</v>
      </c>
      <c r="AP6" s="35">
        <f t="shared" si="5"/>
        <v>184.13</v>
      </c>
      <c r="AQ6" s="35">
        <f t="shared" si="5"/>
        <v>101.85</v>
      </c>
      <c r="AR6" s="35">
        <f t="shared" si="5"/>
        <v>110.77</v>
      </c>
      <c r="AS6" s="35">
        <f t="shared" si="5"/>
        <v>109.51</v>
      </c>
      <c r="AT6" s="34" t="str">
        <f>IF(AT7="","",IF(AT7="-","【-】","【"&amp;SUBSTITUTE(TEXT(AT7,"#,##0.00"),"-","△")&amp;"】"))</f>
        <v>【102.97】</v>
      </c>
      <c r="AU6" s="35">
        <f>IF(AU7="",NA(),AU7)</f>
        <v>1421.74</v>
      </c>
      <c r="AV6" s="35">
        <f t="shared" ref="AV6:BD6" si="6">IF(AV7="",NA(),AV7)</f>
        <v>56.12</v>
      </c>
      <c r="AW6" s="35">
        <f t="shared" si="6"/>
        <v>82.9</v>
      </c>
      <c r="AX6" s="35">
        <f t="shared" si="6"/>
        <v>65.95</v>
      </c>
      <c r="AY6" s="35">
        <f t="shared" si="6"/>
        <v>87.91</v>
      </c>
      <c r="AZ6" s="35">
        <f t="shared" si="6"/>
        <v>189.4</v>
      </c>
      <c r="BA6" s="35">
        <f t="shared" si="6"/>
        <v>63.22</v>
      </c>
      <c r="BB6" s="35">
        <f t="shared" si="6"/>
        <v>49.07</v>
      </c>
      <c r="BC6" s="35">
        <f t="shared" si="6"/>
        <v>46.78</v>
      </c>
      <c r="BD6" s="35">
        <f t="shared" si="6"/>
        <v>47.44</v>
      </c>
      <c r="BE6" s="34" t="str">
        <f>IF(BE7="","",IF(BE7="-","【-】","【"&amp;SUBSTITUTE(TEXT(BE7,"#,##0.00"),"-","△")&amp;"】"))</f>
        <v>【54.73】</v>
      </c>
      <c r="BF6" s="35">
        <f>IF(BF7="",NA(),BF7)</f>
        <v>6738.91</v>
      </c>
      <c r="BG6" s="35">
        <f t="shared" ref="BG6:BO6" si="7">IF(BG7="",NA(),BG7)</f>
        <v>5845.7</v>
      </c>
      <c r="BH6" s="35">
        <f t="shared" si="7"/>
        <v>3894.58</v>
      </c>
      <c r="BI6" s="35">
        <f t="shared" si="7"/>
        <v>3963.56</v>
      </c>
      <c r="BJ6" s="35">
        <f t="shared" si="7"/>
        <v>5309.85</v>
      </c>
      <c r="BK6" s="35">
        <f t="shared" si="7"/>
        <v>1554.05</v>
      </c>
      <c r="BL6" s="35">
        <f t="shared" si="7"/>
        <v>1436</v>
      </c>
      <c r="BM6" s="35">
        <f t="shared" si="7"/>
        <v>1434.89</v>
      </c>
      <c r="BN6" s="35">
        <f t="shared" si="7"/>
        <v>1298.9100000000001</v>
      </c>
      <c r="BO6" s="35">
        <f t="shared" si="7"/>
        <v>1243.71</v>
      </c>
      <c r="BP6" s="34" t="str">
        <f>IF(BP7="","",IF(BP7="-","【-】","【"&amp;SUBSTITUTE(TEXT(BP7,"#,##0.00"),"-","△")&amp;"】"))</f>
        <v>【1,225.44】</v>
      </c>
      <c r="BQ6" s="35">
        <f>IF(BQ7="",NA(),BQ7)</f>
        <v>24.9</v>
      </c>
      <c r="BR6" s="35">
        <f t="shared" ref="BR6:BZ6" si="8">IF(BR7="",NA(),BR7)</f>
        <v>29.03</v>
      </c>
      <c r="BS6" s="35">
        <f t="shared" si="8"/>
        <v>49.67</v>
      </c>
      <c r="BT6" s="35">
        <f t="shared" si="8"/>
        <v>94.77</v>
      </c>
      <c r="BU6" s="35">
        <f t="shared" si="8"/>
        <v>93.34</v>
      </c>
      <c r="BV6" s="35">
        <f t="shared" si="8"/>
        <v>53.01</v>
      </c>
      <c r="BW6" s="35">
        <f t="shared" si="8"/>
        <v>66.56</v>
      </c>
      <c r="BX6" s="35">
        <f t="shared" si="8"/>
        <v>66.22</v>
      </c>
      <c r="BY6" s="35">
        <f t="shared" si="8"/>
        <v>69.87</v>
      </c>
      <c r="BZ6" s="35">
        <f t="shared" si="8"/>
        <v>74.3</v>
      </c>
      <c r="CA6" s="34" t="str">
        <f>IF(CA7="","",IF(CA7="-","【-】","【"&amp;SUBSTITUTE(TEXT(CA7,"#,##0.00"),"-","△")&amp;"】"))</f>
        <v>【75.58】</v>
      </c>
      <c r="CB6" s="35">
        <f>IF(CB7="",NA(),CB7)</f>
        <v>515.20000000000005</v>
      </c>
      <c r="CC6" s="35">
        <f t="shared" ref="CC6:CK6" si="9">IF(CC7="",NA(),CC7)</f>
        <v>504.08</v>
      </c>
      <c r="CD6" s="35">
        <f t="shared" si="9"/>
        <v>436.22</v>
      </c>
      <c r="CE6" s="35">
        <f t="shared" si="9"/>
        <v>225.95</v>
      </c>
      <c r="CF6" s="35">
        <f t="shared" si="9"/>
        <v>155.47</v>
      </c>
      <c r="CG6" s="35">
        <f t="shared" si="9"/>
        <v>299.39</v>
      </c>
      <c r="CH6" s="35">
        <f t="shared" si="9"/>
        <v>244.29</v>
      </c>
      <c r="CI6" s="35">
        <f t="shared" si="9"/>
        <v>246.72</v>
      </c>
      <c r="CJ6" s="35">
        <f t="shared" si="9"/>
        <v>234.96</v>
      </c>
      <c r="CK6" s="35">
        <f t="shared" si="9"/>
        <v>221.81</v>
      </c>
      <c r="CL6" s="34" t="str">
        <f>IF(CL7="","",IF(CL7="-","【-】","【"&amp;SUBSTITUTE(TEXT(CL7,"#,##0.00"),"-","△")&amp;"】"))</f>
        <v>【215.23】</v>
      </c>
      <c r="CM6" s="35">
        <f>IF(CM7="",NA(),CM7)</f>
        <v>26.63</v>
      </c>
      <c r="CN6" s="35">
        <f t="shared" ref="CN6:CV6" si="10">IF(CN7="",NA(),CN7)</f>
        <v>26.86</v>
      </c>
      <c r="CO6" s="35">
        <f t="shared" si="10"/>
        <v>26.8</v>
      </c>
      <c r="CP6" s="35">
        <f t="shared" si="10"/>
        <v>31.6</v>
      </c>
      <c r="CQ6" s="35">
        <f t="shared" si="10"/>
        <v>27.83</v>
      </c>
      <c r="CR6" s="35">
        <f t="shared" si="10"/>
        <v>36.200000000000003</v>
      </c>
      <c r="CS6" s="35">
        <f t="shared" si="10"/>
        <v>43.58</v>
      </c>
      <c r="CT6" s="35">
        <f t="shared" si="10"/>
        <v>41.35</v>
      </c>
      <c r="CU6" s="35">
        <f t="shared" si="10"/>
        <v>42.9</v>
      </c>
      <c r="CV6" s="35">
        <f t="shared" si="10"/>
        <v>43.36</v>
      </c>
      <c r="CW6" s="34" t="str">
        <f>IF(CW7="","",IF(CW7="-","【-】","【"&amp;SUBSTITUTE(TEXT(CW7,"#,##0.00"),"-","△")&amp;"】"))</f>
        <v>【42.66】</v>
      </c>
      <c r="CX6" s="35">
        <f>IF(CX7="",NA(),CX7)</f>
        <v>53.4</v>
      </c>
      <c r="CY6" s="35">
        <f t="shared" ref="CY6:DG6" si="11">IF(CY7="",NA(),CY7)</f>
        <v>53.56</v>
      </c>
      <c r="CZ6" s="35">
        <f t="shared" si="11"/>
        <v>56.18</v>
      </c>
      <c r="DA6" s="35">
        <f t="shared" si="11"/>
        <v>59.97</v>
      </c>
      <c r="DB6" s="35">
        <f t="shared" si="11"/>
        <v>60.48</v>
      </c>
      <c r="DC6" s="35">
        <f t="shared" si="11"/>
        <v>71.069999999999993</v>
      </c>
      <c r="DD6" s="35">
        <f t="shared" si="11"/>
        <v>82.35</v>
      </c>
      <c r="DE6" s="35">
        <f t="shared" si="11"/>
        <v>82.9</v>
      </c>
      <c r="DF6" s="35">
        <f t="shared" si="11"/>
        <v>83.5</v>
      </c>
      <c r="DG6" s="35">
        <f t="shared" si="11"/>
        <v>83.06</v>
      </c>
      <c r="DH6" s="34" t="str">
        <f>IF(DH7="","",IF(DH7="-","【-】","【"&amp;SUBSTITUTE(TEXT(DH7,"#,##0.00"),"-","△")&amp;"】"))</f>
        <v>【82.67】</v>
      </c>
      <c r="DI6" s="35">
        <f>IF(DI7="",NA(),DI7)</f>
        <v>4.76</v>
      </c>
      <c r="DJ6" s="35">
        <f t="shared" ref="DJ6:DR6" si="12">IF(DJ7="",NA(),DJ7)</f>
        <v>11.12</v>
      </c>
      <c r="DK6" s="35">
        <f t="shared" si="12"/>
        <v>13.74</v>
      </c>
      <c r="DL6" s="35">
        <f t="shared" si="12"/>
        <v>15.58</v>
      </c>
      <c r="DM6" s="35">
        <f t="shared" si="12"/>
        <v>18.329999999999998</v>
      </c>
      <c r="DN6" s="35">
        <f t="shared" si="12"/>
        <v>6.66</v>
      </c>
      <c r="DO6" s="35">
        <f t="shared" si="12"/>
        <v>22.34</v>
      </c>
      <c r="DP6" s="35">
        <f t="shared" si="12"/>
        <v>22.79</v>
      </c>
      <c r="DQ6" s="35">
        <f t="shared" si="12"/>
        <v>22.77</v>
      </c>
      <c r="DR6" s="35">
        <f t="shared" si="12"/>
        <v>23.93</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5">
        <f t="shared" si="13"/>
        <v>0.04</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7.0000000000000007E-2</v>
      </c>
      <c r="EK6" s="35">
        <f t="shared" si="14"/>
        <v>0.04</v>
      </c>
      <c r="EL6" s="35">
        <f t="shared" si="14"/>
        <v>7.0000000000000007E-2</v>
      </c>
      <c r="EM6" s="35">
        <f t="shared" si="14"/>
        <v>0.09</v>
      </c>
      <c r="EN6" s="35">
        <f t="shared" si="14"/>
        <v>0.09</v>
      </c>
      <c r="EO6" s="34" t="str">
        <f>IF(EO7="","",IF(EO7="-","【-】","【"&amp;SUBSTITUTE(TEXT(EO7,"#,##0.00"),"-","△")&amp;"】"))</f>
        <v>【0.10】</v>
      </c>
    </row>
    <row r="7" spans="1:148" s="36" customFormat="1" x14ac:dyDescent="0.15">
      <c r="A7" s="28"/>
      <c r="B7" s="37">
        <v>2017</v>
      </c>
      <c r="C7" s="37">
        <v>372013</v>
      </c>
      <c r="D7" s="37">
        <v>46</v>
      </c>
      <c r="E7" s="37">
        <v>17</v>
      </c>
      <c r="F7" s="37">
        <v>4</v>
      </c>
      <c r="G7" s="37">
        <v>0</v>
      </c>
      <c r="H7" s="37" t="s">
        <v>108</v>
      </c>
      <c r="I7" s="37" t="s">
        <v>109</v>
      </c>
      <c r="J7" s="37" t="s">
        <v>110</v>
      </c>
      <c r="K7" s="37" t="s">
        <v>111</v>
      </c>
      <c r="L7" s="37" t="s">
        <v>112</v>
      </c>
      <c r="M7" s="37" t="s">
        <v>113</v>
      </c>
      <c r="N7" s="38" t="s">
        <v>114</v>
      </c>
      <c r="O7" s="38">
        <v>47.4</v>
      </c>
      <c r="P7" s="38">
        <v>2.17</v>
      </c>
      <c r="Q7" s="38">
        <v>100</v>
      </c>
      <c r="R7" s="38">
        <v>2461</v>
      </c>
      <c r="S7" s="38">
        <v>429189</v>
      </c>
      <c r="T7" s="38">
        <v>375.41</v>
      </c>
      <c r="U7" s="38">
        <v>1143.25</v>
      </c>
      <c r="V7" s="38">
        <v>9273</v>
      </c>
      <c r="W7" s="38">
        <v>4.16</v>
      </c>
      <c r="X7" s="38">
        <v>2229.09</v>
      </c>
      <c r="Y7" s="38">
        <v>100</v>
      </c>
      <c r="Z7" s="38">
        <v>100.21</v>
      </c>
      <c r="AA7" s="38">
        <v>100.13</v>
      </c>
      <c r="AB7" s="38">
        <v>100</v>
      </c>
      <c r="AC7" s="38">
        <v>100</v>
      </c>
      <c r="AD7" s="38">
        <v>95.59</v>
      </c>
      <c r="AE7" s="38">
        <v>101.24</v>
      </c>
      <c r="AF7" s="38">
        <v>100.94</v>
      </c>
      <c r="AG7" s="38">
        <v>100.85</v>
      </c>
      <c r="AH7" s="38">
        <v>102.13</v>
      </c>
      <c r="AI7" s="38">
        <v>102.38</v>
      </c>
      <c r="AJ7" s="38">
        <v>0</v>
      </c>
      <c r="AK7" s="38">
        <v>0</v>
      </c>
      <c r="AL7" s="38">
        <v>0</v>
      </c>
      <c r="AM7" s="38">
        <v>17.829999999999998</v>
      </c>
      <c r="AN7" s="38">
        <v>0</v>
      </c>
      <c r="AO7" s="38">
        <v>137.81</v>
      </c>
      <c r="AP7" s="38">
        <v>184.13</v>
      </c>
      <c r="AQ7" s="38">
        <v>101.85</v>
      </c>
      <c r="AR7" s="38">
        <v>110.77</v>
      </c>
      <c r="AS7" s="38">
        <v>109.51</v>
      </c>
      <c r="AT7" s="38">
        <v>102.97</v>
      </c>
      <c r="AU7" s="38">
        <v>1421.74</v>
      </c>
      <c r="AV7" s="38">
        <v>56.12</v>
      </c>
      <c r="AW7" s="38">
        <v>82.9</v>
      </c>
      <c r="AX7" s="38">
        <v>65.95</v>
      </c>
      <c r="AY7" s="38">
        <v>87.91</v>
      </c>
      <c r="AZ7" s="38">
        <v>189.4</v>
      </c>
      <c r="BA7" s="38">
        <v>63.22</v>
      </c>
      <c r="BB7" s="38">
        <v>49.07</v>
      </c>
      <c r="BC7" s="38">
        <v>46.78</v>
      </c>
      <c r="BD7" s="38">
        <v>47.44</v>
      </c>
      <c r="BE7" s="38">
        <v>54.73</v>
      </c>
      <c r="BF7" s="38">
        <v>6738.91</v>
      </c>
      <c r="BG7" s="38">
        <v>5845.7</v>
      </c>
      <c r="BH7" s="38">
        <v>3894.58</v>
      </c>
      <c r="BI7" s="38">
        <v>3963.56</v>
      </c>
      <c r="BJ7" s="38">
        <v>5309.85</v>
      </c>
      <c r="BK7" s="38">
        <v>1554.05</v>
      </c>
      <c r="BL7" s="38">
        <v>1436</v>
      </c>
      <c r="BM7" s="38">
        <v>1434.89</v>
      </c>
      <c r="BN7" s="38">
        <v>1298.9100000000001</v>
      </c>
      <c r="BO7" s="38">
        <v>1243.71</v>
      </c>
      <c r="BP7" s="38">
        <v>1225.44</v>
      </c>
      <c r="BQ7" s="38">
        <v>24.9</v>
      </c>
      <c r="BR7" s="38">
        <v>29.03</v>
      </c>
      <c r="BS7" s="38">
        <v>49.67</v>
      </c>
      <c r="BT7" s="38">
        <v>94.77</v>
      </c>
      <c r="BU7" s="38">
        <v>93.34</v>
      </c>
      <c r="BV7" s="38">
        <v>53.01</v>
      </c>
      <c r="BW7" s="38">
        <v>66.56</v>
      </c>
      <c r="BX7" s="38">
        <v>66.22</v>
      </c>
      <c r="BY7" s="38">
        <v>69.87</v>
      </c>
      <c r="BZ7" s="38">
        <v>74.3</v>
      </c>
      <c r="CA7" s="38">
        <v>75.58</v>
      </c>
      <c r="CB7" s="38">
        <v>515.20000000000005</v>
      </c>
      <c r="CC7" s="38">
        <v>504.08</v>
      </c>
      <c r="CD7" s="38">
        <v>436.22</v>
      </c>
      <c r="CE7" s="38">
        <v>225.95</v>
      </c>
      <c r="CF7" s="38">
        <v>155.47</v>
      </c>
      <c r="CG7" s="38">
        <v>299.39</v>
      </c>
      <c r="CH7" s="38">
        <v>244.29</v>
      </c>
      <c r="CI7" s="38">
        <v>246.72</v>
      </c>
      <c r="CJ7" s="38">
        <v>234.96</v>
      </c>
      <c r="CK7" s="38">
        <v>221.81</v>
      </c>
      <c r="CL7" s="38">
        <v>215.23</v>
      </c>
      <c r="CM7" s="38">
        <v>26.63</v>
      </c>
      <c r="CN7" s="38">
        <v>26.86</v>
      </c>
      <c r="CO7" s="38">
        <v>26.8</v>
      </c>
      <c r="CP7" s="38">
        <v>31.6</v>
      </c>
      <c r="CQ7" s="38">
        <v>27.83</v>
      </c>
      <c r="CR7" s="38">
        <v>36.200000000000003</v>
      </c>
      <c r="CS7" s="38">
        <v>43.58</v>
      </c>
      <c r="CT7" s="38">
        <v>41.35</v>
      </c>
      <c r="CU7" s="38">
        <v>42.9</v>
      </c>
      <c r="CV7" s="38">
        <v>43.36</v>
      </c>
      <c r="CW7" s="38">
        <v>42.66</v>
      </c>
      <c r="CX7" s="38">
        <v>53.4</v>
      </c>
      <c r="CY7" s="38">
        <v>53.56</v>
      </c>
      <c r="CZ7" s="38">
        <v>56.18</v>
      </c>
      <c r="DA7" s="38">
        <v>59.97</v>
      </c>
      <c r="DB7" s="38">
        <v>60.48</v>
      </c>
      <c r="DC7" s="38">
        <v>71.069999999999993</v>
      </c>
      <c r="DD7" s="38">
        <v>82.35</v>
      </c>
      <c r="DE7" s="38">
        <v>82.9</v>
      </c>
      <c r="DF7" s="38">
        <v>83.5</v>
      </c>
      <c r="DG7" s="38">
        <v>83.06</v>
      </c>
      <c r="DH7" s="38">
        <v>82.67</v>
      </c>
      <c r="DI7" s="38">
        <v>4.76</v>
      </c>
      <c r="DJ7" s="38">
        <v>11.12</v>
      </c>
      <c r="DK7" s="38">
        <v>13.74</v>
      </c>
      <c r="DL7" s="38">
        <v>15.58</v>
      </c>
      <c r="DM7" s="38">
        <v>18.329999999999998</v>
      </c>
      <c r="DN7" s="38">
        <v>6.66</v>
      </c>
      <c r="DO7" s="38">
        <v>22.34</v>
      </c>
      <c r="DP7" s="38">
        <v>22.79</v>
      </c>
      <c r="DQ7" s="38">
        <v>22.77</v>
      </c>
      <c r="DR7" s="38">
        <v>23.93</v>
      </c>
      <c r="DS7" s="38">
        <v>24.65</v>
      </c>
      <c r="DT7" s="38">
        <v>0</v>
      </c>
      <c r="DU7" s="38">
        <v>0</v>
      </c>
      <c r="DV7" s="38">
        <v>0</v>
      </c>
      <c r="DW7" s="38">
        <v>0</v>
      </c>
      <c r="DX7" s="38">
        <v>0</v>
      </c>
      <c r="DY7" s="38">
        <v>0</v>
      </c>
      <c r="DZ7" s="38">
        <v>0</v>
      </c>
      <c r="EA7" s="38">
        <v>0.04</v>
      </c>
      <c r="EB7" s="38">
        <v>0</v>
      </c>
      <c r="EC7" s="38">
        <v>0</v>
      </c>
      <c r="ED7" s="38">
        <v>0</v>
      </c>
      <c r="EE7" s="38">
        <v>0</v>
      </c>
      <c r="EF7" s="38">
        <v>0</v>
      </c>
      <c r="EG7" s="38">
        <v>0</v>
      </c>
      <c r="EH7" s="38">
        <v>0</v>
      </c>
      <c r="EI7" s="38">
        <v>0</v>
      </c>
      <c r="EJ7" s="38">
        <v>7.0000000000000007E-2</v>
      </c>
      <c r="EK7" s="38">
        <v>0.04</v>
      </c>
      <c r="EL7" s="38">
        <v>7.0000000000000007E-2</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池田 浩一郎</cp:lastModifiedBy>
  <cp:lastPrinted>2019-01-29T05:16:19Z</cp:lastPrinted>
  <dcterms:created xsi:type="dcterms:W3CDTF">2018-12-03T08:54:12Z</dcterms:created>
  <dcterms:modified xsi:type="dcterms:W3CDTF">2019-01-29T05:17:27Z</dcterms:modified>
  <cp:category/>
</cp:coreProperties>
</file>