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経理財産係\160.経営比較分析表\作成中 修正版\"/>
    </mc:Choice>
  </mc:AlternateContent>
  <workbookProtection workbookAlgorithmName="SHA-512" workbookHashValue="ZQ7GVpZoWxdhVQZZSdsMHfwPM3PX18vAQH+tmxv0GMeJFpvS2dQ65UZCE1KRyme/oIao7gJy/cW44aMYQb8U/w==" workbookSaltValue="M/2q6CRF6ESwLFyg8a57N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<sst xmlns="http://schemas.openxmlformats.org/spreadsheetml/2006/main" count="235" uniqueCount="123">
  <si>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</si>
  <si>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</si>
  <si>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</si>
  <si>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</si>
  <si>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</si>
  <si>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</si>
  <si>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</si>
  <si>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</si>
  <si>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</si>
  <si>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</si>
  <si>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</si>
  <si>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</si>
  <si>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</si>
  <si>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</si>
  <si>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</si>
  <si>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</si>
  <si>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</si>
  <si>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</si>
  <si>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</si>
  <si>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</si>
  <si>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</si>
  <si>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</si>
  <si>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</si>
  <si>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</si>
  <si>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</si>
  <si>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</si>
  <si>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</si>
  <si>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</si>
  <si>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</si>
  <si>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</si>
  <si>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</si>
  <si>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</si>
  <si>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</si>
  <si>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</si>
  <si>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</si>
  <si>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</si>
  <si>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</si>
  <si>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</si>
  <si>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</si>
  <si>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</si>
  <si>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</si>
  <si>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</si>
  <si>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</si>
  <si>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</si>
  <si>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</si>
  <si>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</si>
  <si>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</si>
  <si>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</si>
  <si>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</si>
  <si>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</si>
  <si>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</si>
  <si>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</si>
  <si>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</si>
  <si>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</si>
  <si>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</si>
  <si>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</si>
  <si>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</si>
  <si>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</si>
  <si>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</si>
  <si>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</si>
  <si>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</si>
  <si>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</si>
  <si>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</si>
  <si>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</si>
  <si>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</si>
  <si>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</si>
  <si>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</si>
  <si>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</si>
  <si>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</si>
  <si>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</si>
  <si>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</si>
  <si>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</si>
  <si>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</si>
  <si>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</si>
  <si>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</si>
  <si>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</si>
  <si>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</si>
  <si>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</si>
  <si>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</si>
  <si>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</si>
  <si>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</si>
  <si>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</si>
  <si>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</si>
  <si>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</si>
  <si>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</si>
  <si>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</si>
  <si>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</si>
  <si>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</si>
  <si>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</si>
  <si>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</si>
  <si>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</si>
  <si>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</si>
  <si>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</si>
  <si>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</si>
  <si>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</si>
  <si>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</si>
  <si>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</si>
  <si>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</si>
  <si>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</si>
  <si>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</si>
  <si>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</si>
  <si>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</si>
  <si>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</si>
  <si>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</si>
  <si>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</si>
  <si>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</si>
  <si>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</si>
  <si>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</si>
  <si>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</si>
  <si>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</si>
  <si>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</si>
  <si>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</si>
  <si>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</si>
  <si>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</si>
  <si>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</si>
  <si>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</si>
  <si>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</si>
  <si>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</si>
  <si>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</si>
  <si>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</si>
  <si>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７年頃と比較的新しく、管渠・施設等の法定耐用年数経過まで期間があり、管渠の傷みも少ないのが現状である。しかし、マンホールポンプなど、施設に負荷の掛かるものにおいては、計画的な修繕等を行い、適正な維持管理に努めている。</t>
    <phoneticPr fontId="4"/>
  </si>
  <si>
    <t>　農業集落排水事業の運営は、収入不足であり、その不足額については、一般会計繰入金で補うことにより収支を均衡させている。
　また、過疎化の進んでいる地域のため、今後利用者数の減少も見込まれる。しかし、使用料改定等による経営状況の改善を行うことは、使用者の負担を増大させることから、使用者数の減少に伴う収入の減少の恐れがあるため、現状では非常に難しい状況となっている。
　現在は、平成２７年度に改定し、経営戦略を兼ねることとした高松市上下水道事業基本計画（平成２４年度～平成３５年度）に基づき、事業を行っているが、平成３０年度に水道と下水道の組織が分離したことから、今後、新たな計画を策定し、引き続き経営成績や財収状況を明確にし、効率的な事業運営を実施していく。</t>
    <phoneticPr fontId="4"/>
  </si>
  <si>
    <t xml:space="preserve">①経常収支比率は、使用料で回収できない経費を一般会計からの繰入金で全額繰り入れて賄っていることから、比率は１００％となっている。
④企業債残高対事業規模比率は年々低下してきており、これは、現在新規の企業債の借入れを行っていないため、更新の時期を迎えるまでは、今後も低下傾向で推移すると思われる。
⑤経費回収率及び⑥汚水処理原価については、今年度は、類似団体平均値より良好な数値となっている。これは、平成２９年度については、施設の修繕費等が少なかったことによるものである。
</t>
    <rPh sb="133" eb="135">
      <t>テイカ</t>
    </rPh>
    <rPh sb="135" eb="137">
      <t>ケイコウ</t>
    </rPh>
    <rPh sb="138" eb="140">
      <t>スイイ</t>
    </rPh>
    <rPh sb="143" eb="144">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</si>
</sst>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BB-4F91-BAE8-7A99DC4BC3F4}"/>
            </c:ext>
          </c:extLst>
        </c:ser>
        <c:dLbls>
          <c:showLegendKey val="0"/>
          <c:showVal val="0"/>
          <c:showCatName val="0"/>
          <c:showSerName val="0"/>
          <c:showPercent val="0"/>
          <c:showBubbleSize val="0"/>
        </c:dLbls>
        <c:gapWidth val="150"/>
        <c:axId val="205286496"/>
        <c:axId val="20624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5BB-4F91-BAE8-7A99DC4BC3F4}"/>
            </c:ext>
          </c:extLst>
        </c:ser>
        <c:dLbls>
          <c:showLegendKey val="0"/>
          <c:showVal val="0"/>
          <c:showCatName val="0"/>
          <c:showSerName val="0"/>
          <c:showPercent val="0"/>
          <c:showBubbleSize val="0"/>
        </c:dLbls>
        <c:marker val="1"/>
        <c:smooth val="0"/>
        <c:axId val="205286496"/>
        <c:axId val="206247176"/>
      </c:lineChart>
      <c:dateAx>
        <c:axId val="205286496"/>
        <c:scaling>
          <c:orientation val="minMax"/>
        </c:scaling>
        <c:delete val="1"/>
        <c:axPos val="b"/>
        <c:numFmt formatCode="ge" sourceLinked="1"/>
        <c:majorTickMark val="none"/>
        <c:minorTickMark val="none"/>
        <c:tickLblPos val="none"/>
        <c:crossAx val="206247176"/>
        <c:crosses val="autoZero"/>
        <c:auto val="1"/>
        <c:lblOffset val="100"/>
        <c:baseTimeUnit val="years"/>
      </c:dateAx>
      <c:valAx>
        <c:axId val="20624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54.46</c:v>
                </c:pt>
                <c:pt idx="1">
                  <c:v>54.46</c:v>
                </c:pt>
                <c:pt idx="2">
                  <c:v>54.46</c:v>
                </c:pt>
                <c:pt idx="3">
                  <c:v>54.46</c:v>
                </c:pt>
                <c:pt idx="4">
                  <c:v>54.46</c:v>
                </c:pt>
              </c:numCache>
            </c:numRef>
          </c:val>
          <c:extLst>
            <c:ext xmlns:c16="http://schemas.microsoft.com/office/drawing/2014/chart" uri="{C3380CC4-5D6E-409C-BE32-E72D297353CC}">
              <c16:uniqueId val="{00000000-D89A-43BB-9B5C-A95D4DC3F718}"/>
            </c:ext>
          </c:extLst>
        </c:ser>
        <c:dLbls>
          <c:showLegendKey val="0"/>
          <c:showVal val="0"/>
          <c:showCatName val="0"/>
          <c:showSerName val="0"/>
          <c:showPercent val="0"/>
          <c:showBubbleSize val="0"/>
        </c:dLbls>
        <c:gapWidth val="150"/>
        <c:axId val="207691552"/>
        <c:axId val="20769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D89A-43BB-9B5C-A95D4DC3F718}"/>
            </c:ext>
          </c:extLst>
        </c:ser>
        <c:dLbls>
          <c:showLegendKey val="0"/>
          <c:showVal val="0"/>
          <c:showCatName val="0"/>
          <c:showSerName val="0"/>
          <c:showPercent val="0"/>
          <c:showBubbleSize val="0"/>
        </c:dLbls>
        <c:marker val="1"/>
        <c:smooth val="0"/>
        <c:axId val="207691552"/>
        <c:axId val="207691944"/>
      </c:lineChart>
      <c:dateAx>
        <c:axId val="207691552"/>
        <c:scaling>
          <c:orientation val="minMax"/>
        </c:scaling>
        <c:delete val="1"/>
        <c:axPos val="b"/>
        <c:numFmt formatCode="ge" sourceLinked="1"/>
        <c:majorTickMark val="none"/>
        <c:minorTickMark val="none"/>
        <c:tickLblPos val="none"/>
        <c:crossAx val="207691944"/>
        <c:crosses val="autoZero"/>
        <c:auto val="1"/>
        <c:lblOffset val="100"/>
        <c:baseTimeUnit val="years"/>
      </c:dateAx>
      <c:valAx>
        <c:axId val="20769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A5-4694-AD42-08648716F2D7}"/>
            </c:ext>
          </c:extLst>
        </c:ser>
        <c:dLbls>
          <c:showLegendKey val="0"/>
          <c:showVal val="0"/>
          <c:showCatName val="0"/>
          <c:showSerName val="0"/>
          <c:showPercent val="0"/>
          <c:showBubbleSize val="0"/>
        </c:dLbls>
        <c:gapWidth val="150"/>
        <c:axId val="207693120"/>
        <c:axId val="20769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B3A5-4694-AD42-08648716F2D7}"/>
            </c:ext>
          </c:extLst>
        </c:ser>
        <c:dLbls>
          <c:showLegendKey val="0"/>
          <c:showVal val="0"/>
          <c:showCatName val="0"/>
          <c:showSerName val="0"/>
          <c:showPercent val="0"/>
          <c:showBubbleSize val="0"/>
        </c:dLbls>
        <c:marker val="1"/>
        <c:smooth val="0"/>
        <c:axId val="207693120"/>
        <c:axId val="207693512"/>
      </c:lineChart>
      <c:dateAx>
        <c:axId val="207693120"/>
        <c:scaling>
          <c:orientation val="minMax"/>
        </c:scaling>
        <c:delete val="1"/>
        <c:axPos val="b"/>
        <c:numFmt formatCode="ge" sourceLinked="1"/>
        <c:majorTickMark val="none"/>
        <c:minorTickMark val="none"/>
        <c:tickLblPos val="none"/>
        <c:crossAx val="207693512"/>
        <c:crosses val="autoZero"/>
        <c:auto val="1"/>
        <c:lblOffset val="100"/>
        <c:baseTimeUnit val="years"/>
      </c:dateAx>
      <c:valAx>
        <c:axId val="20769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E25-481A-8932-FEB4CE83375F}"/>
            </c:ext>
          </c:extLst>
        </c:ser>
        <c:dLbls>
          <c:showLegendKey val="0"/>
          <c:showVal val="0"/>
          <c:showCatName val="0"/>
          <c:showSerName val="0"/>
          <c:showPercent val="0"/>
          <c:showBubbleSize val="0"/>
        </c:dLbls>
        <c:gapWidth val="150"/>
        <c:axId val="207027016"/>
        <c:axId val="20708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0E25-481A-8932-FEB4CE83375F}"/>
            </c:ext>
          </c:extLst>
        </c:ser>
        <c:dLbls>
          <c:showLegendKey val="0"/>
          <c:showVal val="0"/>
          <c:showCatName val="0"/>
          <c:showSerName val="0"/>
          <c:showPercent val="0"/>
          <c:showBubbleSize val="0"/>
        </c:dLbls>
        <c:marker val="1"/>
        <c:smooth val="0"/>
        <c:axId val="207027016"/>
        <c:axId val="207086696"/>
      </c:lineChart>
      <c:dateAx>
        <c:axId val="207027016"/>
        <c:scaling>
          <c:orientation val="minMax"/>
        </c:scaling>
        <c:delete val="1"/>
        <c:axPos val="b"/>
        <c:numFmt formatCode="ge" sourceLinked="1"/>
        <c:majorTickMark val="none"/>
        <c:minorTickMark val="none"/>
        <c:tickLblPos val="none"/>
        <c:crossAx val="207086696"/>
        <c:crosses val="autoZero"/>
        <c:auto val="1"/>
        <c:lblOffset val="100"/>
        <c:baseTimeUnit val="years"/>
      </c:dateAx>
      <c:valAx>
        <c:axId val="20708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2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5.65</c:v>
                </c:pt>
                <c:pt idx="1">
                  <c:v>18.329999999999998</c:v>
                </c:pt>
                <c:pt idx="2">
                  <c:v>21.11</c:v>
                </c:pt>
                <c:pt idx="3">
                  <c:v>23.64</c:v>
                </c:pt>
                <c:pt idx="4">
                  <c:v>26.28</c:v>
                </c:pt>
              </c:numCache>
            </c:numRef>
          </c:val>
          <c:extLst>
            <c:ext xmlns:c16="http://schemas.microsoft.com/office/drawing/2014/chart" uri="{C3380CC4-5D6E-409C-BE32-E72D297353CC}">
              <c16:uniqueId val="{00000000-DDA2-481B-99D3-FC638D696528}"/>
            </c:ext>
          </c:extLst>
        </c:ser>
        <c:dLbls>
          <c:showLegendKey val="0"/>
          <c:showVal val="0"/>
          <c:showCatName val="0"/>
          <c:showSerName val="0"/>
          <c:showPercent val="0"/>
          <c:showBubbleSize val="0"/>
        </c:dLbls>
        <c:gapWidth val="150"/>
        <c:axId val="207176832"/>
        <c:axId val="20717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DDA2-481B-99D3-FC638D696528}"/>
            </c:ext>
          </c:extLst>
        </c:ser>
        <c:dLbls>
          <c:showLegendKey val="0"/>
          <c:showVal val="0"/>
          <c:showCatName val="0"/>
          <c:showSerName val="0"/>
          <c:showPercent val="0"/>
          <c:showBubbleSize val="0"/>
        </c:dLbls>
        <c:marker val="1"/>
        <c:smooth val="0"/>
        <c:axId val="207176832"/>
        <c:axId val="207177216"/>
      </c:lineChart>
      <c:dateAx>
        <c:axId val="207176832"/>
        <c:scaling>
          <c:orientation val="minMax"/>
        </c:scaling>
        <c:delete val="1"/>
        <c:axPos val="b"/>
        <c:numFmt formatCode="ge" sourceLinked="1"/>
        <c:majorTickMark val="none"/>
        <c:minorTickMark val="none"/>
        <c:tickLblPos val="none"/>
        <c:crossAx val="207177216"/>
        <c:crosses val="autoZero"/>
        <c:auto val="1"/>
        <c:lblOffset val="100"/>
        <c:baseTimeUnit val="years"/>
      </c:dateAx>
      <c:valAx>
        <c:axId val="207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B8-4D0E-A27E-BC25B83A84CB}"/>
            </c:ext>
          </c:extLst>
        </c:ser>
        <c:dLbls>
          <c:showLegendKey val="0"/>
          <c:showVal val="0"/>
          <c:showCatName val="0"/>
          <c:showSerName val="0"/>
          <c:showPercent val="0"/>
          <c:showBubbleSize val="0"/>
        </c:dLbls>
        <c:gapWidth val="150"/>
        <c:axId val="207157080"/>
        <c:axId val="2072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EB8-4D0E-A27E-BC25B83A84CB}"/>
            </c:ext>
          </c:extLst>
        </c:ser>
        <c:dLbls>
          <c:showLegendKey val="0"/>
          <c:showVal val="0"/>
          <c:showCatName val="0"/>
          <c:showSerName val="0"/>
          <c:showPercent val="0"/>
          <c:showBubbleSize val="0"/>
        </c:dLbls>
        <c:marker val="1"/>
        <c:smooth val="0"/>
        <c:axId val="207157080"/>
        <c:axId val="207237408"/>
      </c:lineChart>
      <c:dateAx>
        <c:axId val="207157080"/>
        <c:scaling>
          <c:orientation val="minMax"/>
        </c:scaling>
        <c:delete val="1"/>
        <c:axPos val="b"/>
        <c:numFmt formatCode="ge" sourceLinked="1"/>
        <c:majorTickMark val="none"/>
        <c:minorTickMark val="none"/>
        <c:tickLblPos val="none"/>
        <c:crossAx val="207237408"/>
        <c:crosses val="autoZero"/>
        <c:auto val="1"/>
        <c:lblOffset val="100"/>
        <c:baseTimeUnit val="years"/>
      </c:dateAx>
      <c:valAx>
        <c:axId val="2072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5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97-4BF6-B72C-C65D6720C066}"/>
            </c:ext>
          </c:extLst>
        </c:ser>
        <c:dLbls>
          <c:showLegendKey val="0"/>
          <c:showVal val="0"/>
          <c:showCatName val="0"/>
          <c:showSerName val="0"/>
          <c:showPercent val="0"/>
          <c:showBubbleSize val="0"/>
        </c:dLbls>
        <c:gapWidth val="150"/>
        <c:axId val="207262704"/>
        <c:axId val="20726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3A97-4BF6-B72C-C65D6720C066}"/>
            </c:ext>
          </c:extLst>
        </c:ser>
        <c:dLbls>
          <c:showLegendKey val="0"/>
          <c:showVal val="0"/>
          <c:showCatName val="0"/>
          <c:showSerName val="0"/>
          <c:showPercent val="0"/>
          <c:showBubbleSize val="0"/>
        </c:dLbls>
        <c:marker val="1"/>
        <c:smooth val="0"/>
        <c:axId val="207262704"/>
        <c:axId val="207263096"/>
      </c:lineChart>
      <c:dateAx>
        <c:axId val="207262704"/>
        <c:scaling>
          <c:orientation val="minMax"/>
        </c:scaling>
        <c:delete val="1"/>
        <c:axPos val="b"/>
        <c:numFmt formatCode="ge" sourceLinked="1"/>
        <c:majorTickMark val="none"/>
        <c:minorTickMark val="none"/>
        <c:tickLblPos val="none"/>
        <c:crossAx val="207263096"/>
        <c:crosses val="autoZero"/>
        <c:auto val="1"/>
        <c:lblOffset val="100"/>
        <c:baseTimeUnit val="years"/>
      </c:dateAx>
      <c:valAx>
        <c:axId val="20726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6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448.61</c:v>
                </c:pt>
                <c:pt idx="1">
                  <c:v>1178.95</c:v>
                </c:pt>
                <c:pt idx="2">
                  <c:v>1399.82</c:v>
                </c:pt>
                <c:pt idx="3">
                  <c:v>1523.28</c:v>
                </c:pt>
                <c:pt idx="4">
                  <c:v>1667.25</c:v>
                </c:pt>
              </c:numCache>
            </c:numRef>
          </c:val>
          <c:extLst>
            <c:ext xmlns:c16="http://schemas.microsoft.com/office/drawing/2014/chart" uri="{C3380CC4-5D6E-409C-BE32-E72D297353CC}">
              <c16:uniqueId val="{00000000-C8F5-4972-A653-22F89EE9871E}"/>
            </c:ext>
          </c:extLst>
        </c:ser>
        <c:dLbls>
          <c:showLegendKey val="0"/>
          <c:showVal val="0"/>
          <c:showCatName val="0"/>
          <c:showSerName val="0"/>
          <c:showPercent val="0"/>
          <c:showBubbleSize val="0"/>
        </c:dLbls>
        <c:gapWidth val="150"/>
        <c:axId val="207261920"/>
        <c:axId val="20726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C8F5-4972-A653-22F89EE9871E}"/>
            </c:ext>
          </c:extLst>
        </c:ser>
        <c:dLbls>
          <c:showLegendKey val="0"/>
          <c:showVal val="0"/>
          <c:showCatName val="0"/>
          <c:showSerName val="0"/>
          <c:showPercent val="0"/>
          <c:showBubbleSize val="0"/>
        </c:dLbls>
        <c:marker val="1"/>
        <c:smooth val="0"/>
        <c:axId val="207261920"/>
        <c:axId val="207261528"/>
      </c:lineChart>
      <c:dateAx>
        <c:axId val="207261920"/>
        <c:scaling>
          <c:orientation val="minMax"/>
        </c:scaling>
        <c:delete val="1"/>
        <c:axPos val="b"/>
        <c:numFmt formatCode="ge" sourceLinked="1"/>
        <c:majorTickMark val="none"/>
        <c:minorTickMark val="none"/>
        <c:tickLblPos val="none"/>
        <c:crossAx val="207261528"/>
        <c:crosses val="autoZero"/>
        <c:auto val="1"/>
        <c:lblOffset val="100"/>
        <c:baseTimeUnit val="years"/>
      </c:dateAx>
      <c:valAx>
        <c:axId val="20726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2100.08</c:v>
                </c:pt>
                <c:pt idx="1">
                  <c:v>1929.37</c:v>
                </c:pt>
                <c:pt idx="2">
                  <c:v>1776.75</c:v>
                </c:pt>
                <c:pt idx="3" formatCode="#,##0.00;&quot;△&quot;#,##0.00">
                  <c:v>1600.85</c:v>
                </c:pt>
                <c:pt idx="4">
                  <c:v>1382.42</c:v>
                </c:pt>
              </c:numCache>
            </c:numRef>
          </c:val>
          <c:extLst>
            <c:ext xmlns:c16="http://schemas.microsoft.com/office/drawing/2014/chart" uri="{C3380CC4-5D6E-409C-BE32-E72D297353CC}">
              <c16:uniqueId val="{00000000-FBC7-4D6A-B059-59380BB0697F}"/>
            </c:ext>
          </c:extLst>
        </c:ser>
        <c:dLbls>
          <c:showLegendKey val="0"/>
          <c:showVal val="0"/>
          <c:showCatName val="0"/>
          <c:showSerName val="0"/>
          <c:showPercent val="0"/>
          <c:showBubbleSize val="0"/>
        </c:dLbls>
        <c:gapWidth val="150"/>
        <c:axId val="207262312"/>
        <c:axId val="20726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FBC7-4D6A-B059-59380BB0697F}"/>
            </c:ext>
          </c:extLst>
        </c:ser>
        <c:dLbls>
          <c:showLegendKey val="0"/>
          <c:showVal val="0"/>
          <c:showCatName val="0"/>
          <c:showSerName val="0"/>
          <c:showPercent val="0"/>
          <c:showBubbleSize val="0"/>
        </c:dLbls>
        <c:marker val="1"/>
        <c:smooth val="0"/>
        <c:axId val="207262312"/>
        <c:axId val="207264272"/>
      </c:lineChart>
      <c:dateAx>
        <c:axId val="207262312"/>
        <c:scaling>
          <c:orientation val="minMax"/>
        </c:scaling>
        <c:delete val="1"/>
        <c:axPos val="b"/>
        <c:numFmt formatCode="ge" sourceLinked="1"/>
        <c:majorTickMark val="none"/>
        <c:minorTickMark val="none"/>
        <c:tickLblPos val="none"/>
        <c:crossAx val="207264272"/>
        <c:crosses val="autoZero"/>
        <c:auto val="1"/>
        <c:lblOffset val="100"/>
        <c:baseTimeUnit val="years"/>
      </c:dateAx>
      <c:valAx>
        <c:axId val="20726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6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55.77</c:v>
                </c:pt>
                <c:pt idx="1">
                  <c:v>41.54</c:v>
                </c:pt>
                <c:pt idx="2">
                  <c:v>45.82</c:v>
                </c:pt>
                <c:pt idx="3">
                  <c:v>46.23</c:v>
                </c:pt>
                <c:pt idx="4">
                  <c:v>61.05</c:v>
                </c:pt>
              </c:numCache>
            </c:numRef>
          </c:val>
          <c:extLst>
            <c:ext xmlns:c16="http://schemas.microsoft.com/office/drawing/2014/chart" uri="{C3380CC4-5D6E-409C-BE32-E72D297353CC}">
              <c16:uniqueId val="{00000000-6D3E-4742-84B9-109273636A2C}"/>
            </c:ext>
          </c:extLst>
        </c:ser>
        <c:dLbls>
          <c:showLegendKey val="0"/>
          <c:showVal val="0"/>
          <c:showCatName val="0"/>
          <c:showSerName val="0"/>
          <c:showPercent val="0"/>
          <c:showBubbleSize val="0"/>
        </c:dLbls>
        <c:gapWidth val="150"/>
        <c:axId val="207376712"/>
        <c:axId val="20737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6D3E-4742-84B9-109273636A2C}"/>
            </c:ext>
          </c:extLst>
        </c:ser>
        <c:dLbls>
          <c:showLegendKey val="0"/>
          <c:showVal val="0"/>
          <c:showCatName val="0"/>
          <c:showSerName val="0"/>
          <c:showPercent val="0"/>
          <c:showBubbleSize val="0"/>
        </c:dLbls>
        <c:marker val="1"/>
        <c:smooth val="0"/>
        <c:axId val="207376712"/>
        <c:axId val="207377104"/>
      </c:lineChart>
      <c:dateAx>
        <c:axId val="207376712"/>
        <c:scaling>
          <c:orientation val="minMax"/>
        </c:scaling>
        <c:delete val="1"/>
        <c:axPos val="b"/>
        <c:numFmt formatCode="ge" sourceLinked="1"/>
        <c:majorTickMark val="none"/>
        <c:minorTickMark val="none"/>
        <c:tickLblPos val="none"/>
        <c:crossAx val="207377104"/>
        <c:crosses val="autoZero"/>
        <c:auto val="1"/>
        <c:lblOffset val="100"/>
        <c:baseTimeUnit val="years"/>
      </c:dateAx>
      <c:valAx>
        <c:axId val="2073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203</c:v>
                </c:pt>
                <c:pt idx="1">
                  <c:v>292.08999999999997</c:v>
                </c:pt>
                <c:pt idx="2">
                  <c:v>295.77999999999997</c:v>
                </c:pt>
                <c:pt idx="3">
                  <c:v>233.75</c:v>
                </c:pt>
                <c:pt idx="4">
                  <c:v>214.74</c:v>
                </c:pt>
              </c:numCache>
            </c:numRef>
          </c:val>
          <c:extLst>
            <c:ext xmlns:c16="http://schemas.microsoft.com/office/drawing/2014/chart" uri="{C3380CC4-5D6E-409C-BE32-E72D297353CC}">
              <c16:uniqueId val="{00000000-2BB5-4613-8020-B2CAA0D5B01D}"/>
            </c:ext>
          </c:extLst>
        </c:ser>
        <c:dLbls>
          <c:showLegendKey val="0"/>
          <c:showVal val="0"/>
          <c:showCatName val="0"/>
          <c:showSerName val="0"/>
          <c:showPercent val="0"/>
          <c:showBubbleSize val="0"/>
        </c:dLbls>
        <c:gapWidth val="150"/>
        <c:axId val="207378280"/>
        <c:axId val="20737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2BB5-4613-8020-B2CAA0D5B01D}"/>
            </c:ext>
          </c:extLst>
        </c:ser>
        <c:dLbls>
          <c:showLegendKey val="0"/>
          <c:showVal val="0"/>
          <c:showCatName val="0"/>
          <c:showSerName val="0"/>
          <c:showPercent val="0"/>
          <c:showBubbleSize val="0"/>
        </c:dLbls>
        <c:marker val="1"/>
        <c:smooth val="0"/>
        <c:axId val="207378280"/>
        <c:axId val="207378672"/>
      </c:lineChart>
      <c:dateAx>
        <c:axId val="207378280"/>
        <c:scaling>
          <c:orientation val="minMax"/>
        </c:scaling>
        <c:delete val="1"/>
        <c:axPos val="b"/>
        <c:numFmt formatCode="ge" sourceLinked="1"/>
        <c:majorTickMark val="none"/>
        <c:minorTickMark val="none"/>
        <c:tickLblPos val="none"/>
        <c:crossAx val="207378672"/>
        <c:crosses val="autoZero"/>
        <c:auto val="1"/>
        <c:lblOffset val="100"/>
        <c:baseTimeUnit val="years"/>
      </c:dateAx>
      <c:valAx>
        <c:axId val="20737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7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6"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香川県　高松市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自治体職員</v>
      </c>
      <c r="AE8" s="49"/>
      <c r="AF8" s="49"/>
      <c r="AG8" s="49"/>
      <c r="AH8" s="49"/>
      <c r="AI8" s="49"/>
      <c r="AJ8" s="49"/>
      <c r="AK8" s="3"/>
      <c r="AL8" s="50">
        <f>データ!S6</f>
        <v>429189</v>
      </c>
      <c r="AM8" s="50"/>
      <c r="AN8" s="50"/>
      <c r="AO8" s="50"/>
      <c r="AP8" s="50"/>
      <c r="AQ8" s="50"/>
      <c r="AR8" s="50"/>
      <c r="AS8" s="50"/>
      <c r="AT8" s="45">
        <f>データ!T6</f>
        <v>375.41</v>
      </c>
      <c r="AU8" s="45"/>
      <c r="AV8" s="45"/>
      <c r="AW8" s="45"/>
      <c r="AX8" s="45"/>
      <c r="AY8" s="45"/>
      <c r="AZ8" s="45"/>
      <c r="BA8" s="45"/>
      <c r="BB8" s="45">
        <f>データ!U6</f>
        <v>1143.25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90.87</v>
      </c>
      <c r="J10" s="45"/>
      <c r="K10" s="45"/>
      <c r="L10" s="45"/>
      <c r="M10" s="45"/>
      <c r="N10" s="45"/>
      <c r="O10" s="45"/>
      <c r="P10" s="45">
        <f>データ!P6</f>
        <v>0.04</v>
      </c>
      <c r="Q10" s="45"/>
      <c r="R10" s="45"/>
      <c r="S10" s="45"/>
      <c r="T10" s="45"/>
      <c r="U10" s="45"/>
      <c r="V10" s="45"/>
      <c r="W10" s="45">
        <f>データ!Q6</f>
        <v>100</v>
      </c>
      <c r="X10" s="45"/>
      <c r="Y10" s="45"/>
      <c r="Z10" s="45"/>
      <c r="AA10" s="45"/>
      <c r="AB10" s="45"/>
      <c r="AC10" s="45"/>
      <c r="AD10" s="50">
        <f>データ!R6</f>
        <v>2571</v>
      </c>
      <c r="AE10" s="50"/>
      <c r="AF10" s="50"/>
      <c r="AG10" s="50"/>
      <c r="AH10" s="50"/>
      <c r="AI10" s="50"/>
      <c r="AJ10" s="50"/>
      <c r="AK10" s="2"/>
      <c r="AL10" s="50">
        <f>データ!V6</f>
        <v>159</v>
      </c>
      <c r="AM10" s="50"/>
      <c r="AN10" s="50"/>
      <c r="AO10" s="50"/>
      <c r="AP10" s="50"/>
      <c r="AQ10" s="50"/>
      <c r="AR10" s="50"/>
      <c r="AS10" s="50"/>
      <c r="AT10" s="45">
        <f>データ!W6</f>
        <v>0.17</v>
      </c>
      <c r="AU10" s="45"/>
      <c r="AV10" s="45"/>
      <c r="AW10" s="45"/>
      <c r="AX10" s="45"/>
      <c r="AY10" s="45"/>
      <c r="AZ10" s="45"/>
      <c r="BA10" s="45"/>
      <c r="BB10" s="45">
        <f>データ!X6</f>
        <v>935.29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zHIy67ZKy8/kjrIo/1GpR1QMm+cf5FcfiEBcUc/+1KmsYppImlr9pHOTgl7cMEmLRerj/XE2wTjogZOwiS+FZw==" saltValue="viq0FxAxB7j1himN/TQY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election activeCell="BI8" sqref="BI8"/>
    </sheetView>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372013</v>
      </c>
      <c r="D6" s="33">
        <f t="shared" si="3"/>
        <v>46</v>
      </c>
      <c r="E6" s="33">
        <f t="shared" si="3"/>
        <v>17</v>
      </c>
      <c r="F6" s="33">
        <f t="shared" si="3"/>
        <v>5</v>
      </c>
      <c r="G6" s="33">
        <f t="shared" si="3"/>
        <v>0</v>
      </c>
      <c r="H6" s="33" t="str">
        <f t="shared" si="3"/>
        <v>香川県　高松市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90.87</v>
      </c>
      <c r="P6" s="34">
        <f t="shared" si="3"/>
        <v>0.04</v>
      </c>
      <c r="Q6" s="34">
        <f t="shared" si="3"/>
        <v>100</v>
      </c>
      <c r="R6" s="34">
        <f t="shared" si="3"/>
        <v>2571</v>
      </c>
      <c r="S6" s="34">
        <f t="shared" si="3"/>
        <v>429189</v>
      </c>
      <c r="T6" s="34">
        <f t="shared" si="3"/>
        <v>375.41</v>
      </c>
      <c r="U6" s="34">
        <f t="shared" si="3"/>
        <v>1143.25</v>
      </c>
      <c r="V6" s="34">
        <f t="shared" si="3"/>
        <v>159</v>
      </c>
      <c r="W6" s="34">
        <f t="shared" si="3"/>
        <v>0.17</v>
      </c>
      <c r="X6" s="34">
        <f t="shared" si="3"/>
        <v>935.29</v>
      </c>
      <c r="Y6" s="35">
        <f>IF(Y7="",NA(),Y7)</f>
        <v>100</v>
      </c>
      <c r="Z6" s="35">
        <f t="shared" ref="Z6:AH6" si="4">IF(Z7="",NA(),Z7)</f>
        <v>100</v>
      </c>
      <c r="AA6" s="35">
        <f t="shared" si="4"/>
        <v>100</v>
      </c>
      <c r="AB6" s="35">
        <f t="shared" si="4"/>
        <v>100</v>
      </c>
      <c r="AC6" s="35">
        <f t="shared" si="4"/>
        <v>100</v>
      </c>
      <c r="AD6" s="35">
        <f t="shared" si="4"/>
        <v>93.62</v>
      </c>
      <c r="AE6" s="35">
        <f t="shared" si="4"/>
        <v>97.53</v>
      </c>
      <c r="AF6" s="35">
        <f t="shared" si="4"/>
        <v>99.64</v>
      </c>
      <c r="AG6" s="35">
        <f t="shared" si="4"/>
        <v>99.66</v>
      </c>
      <c r="AH6" s="35">
        <f t="shared" si="4"/>
        <v>100.95</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448.61</v>
      </c>
      <c r="AV6" s="35">
        <f t="shared" ref="AV6:BD6" si="6">IF(AV7="",NA(),AV7)</f>
        <v>1178.95</v>
      </c>
      <c r="AW6" s="35">
        <f t="shared" si="6"/>
        <v>1399.82</v>
      </c>
      <c r="AX6" s="35">
        <f t="shared" si="6"/>
        <v>1523.28</v>
      </c>
      <c r="AY6" s="35">
        <f t="shared" si="6"/>
        <v>1667.25</v>
      </c>
      <c r="AZ6" s="35">
        <f t="shared" si="6"/>
        <v>124.2</v>
      </c>
      <c r="BA6" s="35">
        <f t="shared" si="6"/>
        <v>33.03</v>
      </c>
      <c r="BB6" s="35">
        <f t="shared" si="6"/>
        <v>29.45</v>
      </c>
      <c r="BC6" s="35">
        <f t="shared" si="6"/>
        <v>31.84</v>
      </c>
      <c r="BD6" s="35">
        <f t="shared" si="6"/>
        <v>29.91</v>
      </c>
      <c r="BE6" s="34" t="str">
        <f>IF(BE7="","",IF(BE7="-","【-】","【"&amp;SUBSTITUTE(TEXT(BE7,"#,##0.00"),"-","△")&amp;"】"))</f>
        <v>【32.86】</v>
      </c>
      <c r="BF6" s="35">
        <f>IF(BF7="",NA(),BF7)</f>
        <v>2100.08</v>
      </c>
      <c r="BG6" s="35">
        <f t="shared" ref="BG6:BO6" si="7">IF(BG7="",NA(),BG7)</f>
        <v>1929.37</v>
      </c>
      <c r="BH6" s="35">
        <f t="shared" si="7"/>
        <v>1776.75</v>
      </c>
      <c r="BI6" s="34">
        <f t="shared" si="7"/>
        <v>1600.85</v>
      </c>
      <c r="BJ6" s="35">
        <f t="shared" si="7"/>
        <v>1382.42</v>
      </c>
      <c r="BK6" s="35">
        <f t="shared" si="7"/>
        <v>1126.77</v>
      </c>
      <c r="BL6" s="35">
        <f t="shared" si="7"/>
        <v>1044.8</v>
      </c>
      <c r="BM6" s="35">
        <f t="shared" si="7"/>
        <v>1081.8</v>
      </c>
      <c r="BN6" s="35">
        <f t="shared" si="7"/>
        <v>974.93</v>
      </c>
      <c r="BO6" s="35">
        <f t="shared" si="7"/>
        <v>855.8</v>
      </c>
      <c r="BP6" s="34" t="str">
        <f>IF(BP7="","",IF(BP7="-","【-】","【"&amp;SUBSTITUTE(TEXT(BP7,"#,##0.00"),"-","△")&amp;"】"))</f>
        <v>【814.89】</v>
      </c>
      <c r="BQ6" s="35">
        <f>IF(BQ7="",NA(),BQ7)</f>
        <v>55.77</v>
      </c>
      <c r="BR6" s="35">
        <f t="shared" ref="BR6:BZ6" si="8">IF(BR7="",NA(),BR7)</f>
        <v>41.54</v>
      </c>
      <c r="BS6" s="35">
        <f t="shared" si="8"/>
        <v>45.82</v>
      </c>
      <c r="BT6" s="35">
        <f t="shared" si="8"/>
        <v>46.23</v>
      </c>
      <c r="BU6" s="35">
        <f t="shared" si="8"/>
        <v>61.05</v>
      </c>
      <c r="BV6" s="35">
        <f t="shared" si="8"/>
        <v>50.9</v>
      </c>
      <c r="BW6" s="35">
        <f t="shared" si="8"/>
        <v>50.82</v>
      </c>
      <c r="BX6" s="35">
        <f t="shared" si="8"/>
        <v>52.19</v>
      </c>
      <c r="BY6" s="35">
        <f t="shared" si="8"/>
        <v>55.32</v>
      </c>
      <c r="BZ6" s="35">
        <f t="shared" si="8"/>
        <v>59.8</v>
      </c>
      <c r="CA6" s="34" t="str">
        <f>IF(CA7="","",IF(CA7="-","【-】","【"&amp;SUBSTITUTE(TEXT(CA7,"#,##0.00"),"-","△")&amp;"】"))</f>
        <v>【60.64】</v>
      </c>
      <c r="CB6" s="35">
        <f>IF(CB7="",NA(),CB7)</f>
        <v>203</v>
      </c>
      <c r="CC6" s="35">
        <f t="shared" ref="CC6:CK6" si="9">IF(CC7="",NA(),CC7)</f>
        <v>292.08999999999997</v>
      </c>
      <c r="CD6" s="35">
        <f t="shared" si="9"/>
        <v>295.77999999999997</v>
      </c>
      <c r="CE6" s="35">
        <f t="shared" si="9"/>
        <v>233.75</v>
      </c>
      <c r="CF6" s="35">
        <f t="shared" si="9"/>
        <v>214.74</v>
      </c>
      <c r="CG6" s="35">
        <f t="shared" si="9"/>
        <v>293.27</v>
      </c>
      <c r="CH6" s="35">
        <f t="shared" si="9"/>
        <v>300.52</v>
      </c>
      <c r="CI6" s="35">
        <f t="shared" si="9"/>
        <v>296.14</v>
      </c>
      <c r="CJ6" s="35">
        <f t="shared" si="9"/>
        <v>283.17</v>
      </c>
      <c r="CK6" s="35">
        <f t="shared" si="9"/>
        <v>263.76</v>
      </c>
      <c r="CL6" s="34" t="str">
        <f>IF(CL7="","",IF(CL7="-","【-】","【"&amp;SUBSTITUTE(TEXT(CL7,"#,##0.00"),"-","△")&amp;"】"))</f>
        <v>【255.52】</v>
      </c>
      <c r="CM6" s="35">
        <f>IF(CM7="",NA(),CM7)</f>
        <v>54.46</v>
      </c>
      <c r="CN6" s="35">
        <f t="shared" ref="CN6:CV6" si="10">IF(CN7="",NA(),CN7)</f>
        <v>54.46</v>
      </c>
      <c r="CO6" s="35">
        <f t="shared" si="10"/>
        <v>54.46</v>
      </c>
      <c r="CP6" s="35">
        <f t="shared" si="10"/>
        <v>54.46</v>
      </c>
      <c r="CQ6" s="35">
        <f t="shared" si="10"/>
        <v>54.46</v>
      </c>
      <c r="CR6" s="35">
        <f t="shared" si="10"/>
        <v>53.78</v>
      </c>
      <c r="CS6" s="35">
        <f t="shared" si="10"/>
        <v>53.24</v>
      </c>
      <c r="CT6" s="35">
        <f t="shared" si="10"/>
        <v>52.31</v>
      </c>
      <c r="CU6" s="35">
        <f t="shared" si="10"/>
        <v>60.65</v>
      </c>
      <c r="CV6" s="35">
        <f t="shared" si="10"/>
        <v>51.75</v>
      </c>
      <c r="CW6" s="34" t="str">
        <f>IF(CW7="","",IF(CW7="-","【-】","【"&amp;SUBSTITUTE(TEXT(CW7,"#,##0.00"),"-","△")&amp;"】"))</f>
        <v>【52.49】</v>
      </c>
      <c r="CX6" s="35">
        <f>IF(CX7="",NA(),CX7)</f>
        <v>100</v>
      </c>
      <c r="CY6" s="35">
        <f t="shared" ref="CY6:DG6" si="11">IF(CY7="",NA(),CY7)</f>
        <v>100</v>
      </c>
      <c r="CZ6" s="35">
        <f t="shared" si="11"/>
        <v>100</v>
      </c>
      <c r="DA6" s="35">
        <f t="shared" si="11"/>
        <v>100</v>
      </c>
      <c r="DB6" s="35">
        <f t="shared" si="11"/>
        <v>100</v>
      </c>
      <c r="DC6" s="35">
        <f t="shared" si="11"/>
        <v>84.06</v>
      </c>
      <c r="DD6" s="35">
        <f t="shared" si="11"/>
        <v>84.07</v>
      </c>
      <c r="DE6" s="35">
        <f t="shared" si="11"/>
        <v>84.32</v>
      </c>
      <c r="DF6" s="35">
        <f t="shared" si="11"/>
        <v>84.58</v>
      </c>
      <c r="DG6" s="35">
        <f t="shared" si="11"/>
        <v>84.84</v>
      </c>
      <c r="DH6" s="34" t="str">
        <f>IF(DH7="","",IF(DH7="-","【-】","【"&amp;SUBSTITUTE(TEXT(DH7,"#,##0.00"),"-","△")&amp;"】"))</f>
        <v>【85.49】</v>
      </c>
      <c r="DI6" s="35">
        <f>IF(DI7="",NA(),DI7)</f>
        <v>5.65</v>
      </c>
      <c r="DJ6" s="35">
        <f t="shared" ref="DJ6:DR6" si="12">IF(DJ7="",NA(),DJ7)</f>
        <v>18.329999999999998</v>
      </c>
      <c r="DK6" s="35">
        <f t="shared" si="12"/>
        <v>21.11</v>
      </c>
      <c r="DL6" s="35">
        <f t="shared" si="12"/>
        <v>23.64</v>
      </c>
      <c r="DM6" s="35">
        <f t="shared" si="12"/>
        <v>26.28</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372013</v>
      </c>
      <c r="D7" s="37">
        <v>46</v>
      </c>
      <c r="E7" s="37">
        <v>17</v>
      </c>
      <c r="F7" s="37">
        <v>5</v>
      </c>
      <c r="G7" s="37">
        <v>0</v>
      </c>
      <c r="H7" s="37" t="s">
        <v>108</v>
      </c>
      <c r="I7" s="37" t="s">
        <v>109</v>
      </c>
      <c r="J7" s="37" t="s">
        <v>110</v>
      </c>
      <c r="K7" s="37" t="s">
        <v>111</v>
      </c>
      <c r="L7" s="37" t="s">
        <v>112</v>
      </c>
      <c r="M7" s="37" t="s">
        <v>113</v>
      </c>
      <c r="N7" s="38" t="s">
        <v>114</v>
      </c>
      <c r="O7" s="38">
        <v>90.87</v>
      </c>
      <c r="P7" s="38">
        <v>0.04</v>
      </c>
      <c r="Q7" s="38">
        <v>100</v>
      </c>
      <c r="R7" s="38">
        <v>2571</v>
      </c>
      <c r="S7" s="38">
        <v>429189</v>
      </c>
      <c r="T7" s="38">
        <v>375.41</v>
      </c>
      <c r="U7" s="38">
        <v>1143.25</v>
      </c>
      <c r="V7" s="38">
        <v>159</v>
      </c>
      <c r="W7" s="38">
        <v>0.17</v>
      </c>
      <c r="X7" s="38">
        <v>935.29</v>
      </c>
      <c r="Y7" s="38">
        <v>100</v>
      </c>
      <c r="Z7" s="38">
        <v>100</v>
      </c>
      <c r="AA7" s="38">
        <v>100</v>
      </c>
      <c r="AB7" s="38">
        <v>100</v>
      </c>
      <c r="AC7" s="38">
        <v>100</v>
      </c>
      <c r="AD7" s="38">
        <v>93.62</v>
      </c>
      <c r="AE7" s="38">
        <v>97.53</v>
      </c>
      <c r="AF7" s="38">
        <v>99.64</v>
      </c>
      <c r="AG7" s="38">
        <v>99.66</v>
      </c>
      <c r="AH7" s="38">
        <v>100.95</v>
      </c>
      <c r="AI7" s="38">
        <v>100.96</v>
      </c>
      <c r="AJ7" s="38">
        <v>0</v>
      </c>
      <c r="AK7" s="38">
        <v>0</v>
      </c>
      <c r="AL7" s="38">
        <v>0</v>
      </c>
      <c r="AM7" s="38">
        <v>0</v>
      </c>
      <c r="AN7" s="38">
        <v>0</v>
      </c>
      <c r="AO7" s="38">
        <v>280.08</v>
      </c>
      <c r="AP7" s="38">
        <v>223.09</v>
      </c>
      <c r="AQ7" s="38">
        <v>214.61</v>
      </c>
      <c r="AR7" s="38">
        <v>225.39</v>
      </c>
      <c r="AS7" s="38">
        <v>224.04</v>
      </c>
      <c r="AT7" s="38">
        <v>198.51</v>
      </c>
      <c r="AU7" s="38">
        <v>448.61</v>
      </c>
      <c r="AV7" s="38">
        <v>1178.95</v>
      </c>
      <c r="AW7" s="38">
        <v>1399.82</v>
      </c>
      <c r="AX7" s="38">
        <v>1523.28</v>
      </c>
      <c r="AY7" s="38">
        <v>1667.25</v>
      </c>
      <c r="AZ7" s="38">
        <v>124.2</v>
      </c>
      <c r="BA7" s="38">
        <v>33.03</v>
      </c>
      <c r="BB7" s="38">
        <v>29.45</v>
      </c>
      <c r="BC7" s="38">
        <v>31.84</v>
      </c>
      <c r="BD7" s="38">
        <v>29.91</v>
      </c>
      <c r="BE7" s="38">
        <v>32.86</v>
      </c>
      <c r="BF7" s="38">
        <v>2100.08</v>
      </c>
      <c r="BG7" s="38">
        <v>1929.37</v>
      </c>
      <c r="BH7" s="38">
        <v>1776.75</v>
      </c>
      <c r="BI7" s="38">
        <v>1600.85</v>
      </c>
      <c r="BJ7" s="38">
        <v>1382.42</v>
      </c>
      <c r="BK7" s="38">
        <v>1126.77</v>
      </c>
      <c r="BL7" s="38">
        <v>1044.8</v>
      </c>
      <c r="BM7" s="38">
        <v>1081.8</v>
      </c>
      <c r="BN7" s="38">
        <v>974.93</v>
      </c>
      <c r="BO7" s="38">
        <v>855.8</v>
      </c>
      <c r="BP7" s="38">
        <v>814.89</v>
      </c>
      <c r="BQ7" s="38">
        <v>55.77</v>
      </c>
      <c r="BR7" s="38">
        <v>41.54</v>
      </c>
      <c r="BS7" s="38">
        <v>45.82</v>
      </c>
      <c r="BT7" s="38">
        <v>46.23</v>
      </c>
      <c r="BU7" s="38">
        <v>61.05</v>
      </c>
      <c r="BV7" s="38">
        <v>50.9</v>
      </c>
      <c r="BW7" s="38">
        <v>50.82</v>
      </c>
      <c r="BX7" s="38">
        <v>52.19</v>
      </c>
      <c r="BY7" s="38">
        <v>55.32</v>
      </c>
      <c r="BZ7" s="38">
        <v>59.8</v>
      </c>
      <c r="CA7" s="38">
        <v>60.64</v>
      </c>
      <c r="CB7" s="38">
        <v>203</v>
      </c>
      <c r="CC7" s="38">
        <v>292.08999999999997</v>
      </c>
      <c r="CD7" s="38">
        <v>295.77999999999997</v>
      </c>
      <c r="CE7" s="38">
        <v>233.75</v>
      </c>
      <c r="CF7" s="38">
        <v>214.74</v>
      </c>
      <c r="CG7" s="38">
        <v>293.27</v>
      </c>
      <c r="CH7" s="38">
        <v>300.52</v>
      </c>
      <c r="CI7" s="38">
        <v>296.14</v>
      </c>
      <c r="CJ7" s="38">
        <v>283.17</v>
      </c>
      <c r="CK7" s="38">
        <v>263.76</v>
      </c>
      <c r="CL7" s="38">
        <v>255.52</v>
      </c>
      <c r="CM7" s="38">
        <v>54.46</v>
      </c>
      <c r="CN7" s="38">
        <v>54.46</v>
      </c>
      <c r="CO7" s="38">
        <v>54.46</v>
      </c>
      <c r="CP7" s="38">
        <v>54.46</v>
      </c>
      <c r="CQ7" s="38">
        <v>54.46</v>
      </c>
      <c r="CR7" s="38">
        <v>53.78</v>
      </c>
      <c r="CS7" s="38">
        <v>53.24</v>
      </c>
      <c r="CT7" s="38">
        <v>52.31</v>
      </c>
      <c r="CU7" s="38">
        <v>60.65</v>
      </c>
      <c r="CV7" s="38">
        <v>51.75</v>
      </c>
      <c r="CW7" s="38">
        <v>52.49</v>
      </c>
      <c r="CX7" s="38">
        <v>100</v>
      </c>
      <c r="CY7" s="38">
        <v>100</v>
      </c>
      <c r="CZ7" s="38">
        <v>100</v>
      </c>
      <c r="DA7" s="38">
        <v>100</v>
      </c>
      <c r="DB7" s="38">
        <v>100</v>
      </c>
      <c r="DC7" s="38">
        <v>84.06</v>
      </c>
      <c r="DD7" s="38">
        <v>84.07</v>
      </c>
      <c r="DE7" s="38">
        <v>84.32</v>
      </c>
      <c r="DF7" s="38">
        <v>84.58</v>
      </c>
      <c r="DG7" s="38">
        <v>84.84</v>
      </c>
      <c r="DH7" s="38">
        <v>85.49</v>
      </c>
      <c r="DI7" s="38">
        <v>5.65</v>
      </c>
      <c r="DJ7" s="38">
        <v>18.329999999999998</v>
      </c>
      <c r="DK7" s="38">
        <v>21.11</v>
      </c>
      <c r="DL7" s="38">
        <v>23.64</v>
      </c>
      <c r="DM7" s="38">
        <v>26.28</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浩一郎</cp:lastModifiedBy>
  <cp:lastPrinted>2019-01-29T05:13:48Z</cp:lastPrinted>
  <dcterms:created xsi:type="dcterms:W3CDTF">2018-12-03T08:56:04Z</dcterms:created>
  <dcterms:modified xsi:type="dcterms:W3CDTF">2019-01-29T05:14:51Z</dcterms:modified>
  <cp:category/>
</cp:coreProperties>
</file>