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W10" i="4" s="1"/>
  <c r="P6" i="5"/>
  <c r="O6" i="5"/>
  <c r="I10" i="4" s="1"/>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P10" i="4"/>
  <c r="B10" i="4"/>
  <c r="BB8" i="4"/>
  <c r="AT8" i="4"/>
  <c r="W8" i="4"/>
  <c r="P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<sst xmlns="http://schemas.openxmlformats.org/spreadsheetml/2006/main" count="235" uniqueCount="123">
  <si>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</si>
  <si>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</si>
  <si>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</si>
  <si>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</si>
  <si>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</si>
  <si>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</si>
  <si>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</si>
  <si>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</si>
  <si>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</si>
  <si>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</si>
  <si>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</si>
  <si>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</si>
  <si>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</si>
  <si>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</si>
  <si>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</si>
  <si>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</si>
  <si>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</si>
  <si>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</si>
  <si>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</si>
  <si>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</si>
  <si>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</si>
  <si>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</si>
  <si>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</si>
  <si>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</si>
  <si>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</si>
  <si>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</si>
  <si>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</si>
  <si>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</si>
  <si>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</si>
  <si>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</si>
  <si>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</si>
  <si>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</si>
  <si>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</si>
  <si>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</si>
  <si>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</si>
  <si>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</si>
  <si>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</si>
  <si>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</si>
  <si>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</si>
  <si>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</si>
  <si>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</si>
  <si>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</si>
  <si>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</si>
  <si>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</si>
  <si>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</si>
  <si>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</si>
  <si>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</si>
  <si>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</si>
  <si>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</si>
  <si>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</si>
  <si>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</si>
  <si>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</si>
  <si>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</si>
  <si>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</si>
  <si>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</si>
  <si>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</si>
  <si>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</si>
  <si>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</si>
  <si>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</si>
  <si>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</si>
  <si>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</si>
  <si>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</si>
  <si>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</si>
  <si>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</si>
  <si>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</si>
  <si>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</si>
  <si>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</si>
  <si>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</si>
  <si>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</si>
  <si>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</si>
  <si>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</si>
  <si>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</si>
  <si>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</si>
  <si>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</si>
  <si>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</si>
  <si>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</si>
  <si>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</si>
  <si>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</si>
  <si>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</si>
  <si>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</si>
  <si>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</si>
  <si>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</si>
  <si>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</si>
  <si>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</si>
  <si>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</si>
  <si>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</si>
  <si>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</si>
  <si>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</si>
  <si>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</si>
  <si>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</si>
  <si>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</si>
  <si>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</si>
  <si>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</si>
  <si>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</si>
  <si>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</si>
  <si>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</si>
  <si>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</si>
  <si>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</si>
  <si>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</si>
  <si>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</si>
  <si>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</si>
  <si>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</si>
  <si>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</si>
  <si>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</si>
  <si>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</si>
  <si>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</si>
  <si>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</si>
  <si>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</si>
  <si>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香川県　高松市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</si>
  <si>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</si>
  <si>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</si>
  <si>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</si>
  <si>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</si>
  <si>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</si>
  <si>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</si>
  <si>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</si>
  <si>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</si>
  <si>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</si>
  <si>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</si>
  <si>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phoneticPr fontId="4"/>
  </si>
  <si>
    <t xml:space="preserve">①経常収支比率は、一般会計からの繰入金で収益的収支を合わせていることから、経常収支比率は１００前後となっている。
②累積欠損金比率については、土地の一部を市長部局へ無償譲渡したことに伴い発生した譲渡損に伴う欠損金であるが、平成２９年６月に議会の議決を経て、資本金を取り崩し、欠損金を補てんした。
⑤経費回収率、⑥汚水処理原価については、一般会計繰入金の算定方法について、国からの指示により見直した結果、汚水処理費が減少したため、改善した。
　特定環境保全公共下水道は、公共下水道などと一体的に運営していることで維持管理費などは比較的低く抑えられているが、地域的に人口減少がより進んでいくことが見込まれるため、水洗化率の更なる向上は望みにくい状況である。経営状況は、今後更に厳しさを増すものと見込まれることから、より一層、効率的な事業経営をしていく必要がある。
</t>
    <rPh sb="1" eb="3">
      <t>ケイジョウ</t>
    </rPh>
    <rPh sb="3" eb="5">
      <t>シュウシ</t>
    </rPh>
    <rPh sb="5" eb="7">
      <t>ヒリツ</t>
    </rPh>
    <rPh sb="9" eb="11">
      <t>イッパン</t>
    </rPh>
    <rPh sb="11" eb="13">
      <t>カイケイ</t>
    </rPh>
    <rPh sb="16" eb="18">
      <t>クリイレ</t>
    </rPh>
    <rPh sb="18" eb="19">
      <t>キン</t>
    </rPh>
    <rPh sb="20" eb="23">
      <t>シュウエキテキ</t>
    </rPh>
    <rPh sb="23" eb="25">
      <t>シュウシ</t>
    </rPh>
    <rPh sb="26" eb="27">
      <t>ア</t>
    </rPh>
    <rPh sb="37" eb="39">
      <t>ケイジョウ</t>
    </rPh>
    <rPh sb="39" eb="41">
      <t>シュウシ</t>
    </rPh>
    <rPh sb="41" eb="43">
      <t>ヒリツ</t>
    </rPh>
    <rPh sb="47" eb="49">
      <t>ゼンゴ</t>
    </rPh>
    <rPh sb="72" eb="74">
      <t>トチ</t>
    </rPh>
    <rPh sb="112" eb="114">
      <t>ヘイセイ</t>
    </rPh>
    <rPh sb="151" eb="153">
      <t>ケイヒ</t>
    </rPh>
    <rPh sb="153" eb="155">
      <t>カイシュウ</t>
    </rPh>
    <rPh sb="155" eb="156">
      <t>リツ</t>
    </rPh>
    <rPh sb="158" eb="160">
      <t>オスイ</t>
    </rPh>
    <rPh sb="160" eb="162">
      <t>ショリ</t>
    </rPh>
    <rPh sb="162" eb="164">
      <t>ゲンカ</t>
    </rPh>
    <rPh sb="170" eb="172">
      <t>イッパン</t>
    </rPh>
    <rPh sb="172" eb="174">
      <t>カイケイ</t>
    </rPh>
    <rPh sb="174" eb="176">
      <t>クリイレ</t>
    </rPh>
    <rPh sb="176" eb="177">
      <t>キン</t>
    </rPh>
    <rPh sb="178" eb="180">
      <t>サンテイ</t>
    </rPh>
    <rPh sb="180" eb="182">
      <t>ホウホウ</t>
    </rPh>
    <rPh sb="187" eb="188">
      <t>クニ</t>
    </rPh>
    <rPh sb="191" eb="193">
      <t>シジ</t>
    </rPh>
    <rPh sb="196" eb="198">
      <t>ミナオ</t>
    </rPh>
    <rPh sb="200" eb="202">
      <t>ケッカ</t>
    </rPh>
    <rPh sb="203" eb="205">
      <t>オスイ</t>
    </rPh>
    <rPh sb="205" eb="207">
      <t>ショリ</t>
    </rPh>
    <rPh sb="207" eb="208">
      <t>ヒ</t>
    </rPh>
    <rPh sb="209" eb="211">
      <t>ゲンショウ</t>
    </rPh>
    <rPh sb="216" eb="218">
      <t>カイゼン</t>
    </rPh>
    <rPh sb="224" eb="226">
      <t>トクテイ</t>
    </rPh>
    <rPh sb="226" eb="228">
      <t>カンキョウ</t>
    </rPh>
    <rPh sb="228" eb="230">
      <t>ホゼン</t>
    </rPh>
    <rPh sb="230" eb="232">
      <t>コウキョウ</t>
    </rPh>
    <rPh sb="232" eb="235">
      <t>ゲスイドウ</t>
    </rPh>
    <rPh sb="323" eb="325">
      <t>ジョウキョウ</t>
    </rPh>
    <rPh sb="329" eb="331">
      <t>ケイエイ</t>
    </rPh>
    <rPh sb="331" eb="333">
      <t>ジョウキョウ</t>
    </rPh>
    <rPh sb="335" eb="337">
      <t>コンゴ</t>
    </rPh>
    <rPh sb="337" eb="338">
      <t>サラ</t>
    </rPh>
    <rPh sb="339" eb="340">
      <t>キビ</t>
    </rPh>
    <rPh sb="343" eb="344">
      <t>マ</t>
    </rPh>
    <rPh sb="348" eb="350">
      <t>ミコ</t>
    </rPh>
    <rPh sb="360" eb="362">
      <t>イッソウ</t>
    </rPh>
    <rPh sb="363" eb="366">
      <t>コウリツテキ</t>
    </rPh>
    <rPh sb="367" eb="369">
      <t>ジギョウ</t>
    </rPh>
    <rPh sb="369" eb="371">
      <t>ケイエイ</t>
    </rPh>
    <rPh sb="376" eb="378">
      <t>ヒツヨウ</t>
    </rPh>
    <phoneticPr fontId="7"/>
  </si>
  <si>
    <t>　特定環境保全公共下水道は、旧合併町が行っていた事業で、最も供用開始が早い町でも平成１１年度からと、公共下水道よりも整備時期が新しいため、現時点では老朽化対策は行っていない。今後も効率的な改築、更新等に努めたい。</t>
    <rPh sb="1" eb="3">
      <t>トクテイ</t>
    </rPh>
    <rPh sb="3" eb="5">
      <t>カンキョウ</t>
    </rPh>
    <rPh sb="5" eb="7">
      <t>ホゼン</t>
    </rPh>
    <rPh sb="7" eb="9">
      <t>コウキョウ</t>
    </rPh>
    <rPh sb="9" eb="12">
      <t>ゲスイドウ</t>
    </rPh>
    <rPh sb="14" eb="15">
      <t>キュウ</t>
    </rPh>
    <rPh sb="15" eb="17">
      <t>ガッペイ</t>
    </rPh>
    <rPh sb="17" eb="18">
      <t>チョウ</t>
    </rPh>
    <rPh sb="19" eb="20">
      <t>オコナ</t>
    </rPh>
    <rPh sb="24" eb="26">
      <t>ジギョウ</t>
    </rPh>
    <rPh sb="28" eb="29">
      <t>モット</t>
    </rPh>
    <rPh sb="30" eb="32">
      <t>キョウヨウ</t>
    </rPh>
    <rPh sb="32" eb="34">
      <t>カイシ</t>
    </rPh>
    <rPh sb="35" eb="36">
      <t>ハヤ</t>
    </rPh>
    <rPh sb="37" eb="38">
      <t>チョウ</t>
    </rPh>
    <rPh sb="40" eb="42">
      <t>ヘイセイ</t>
    </rPh>
    <rPh sb="44" eb="45">
      <t>ネン</t>
    </rPh>
    <rPh sb="45" eb="46">
      <t>ド</t>
    </rPh>
    <rPh sb="50" eb="52">
      <t>コウキョウ</t>
    </rPh>
    <rPh sb="52" eb="54">
      <t>ゲスイ</t>
    </rPh>
    <rPh sb="54" eb="55">
      <t>ドウ</t>
    </rPh>
    <rPh sb="58" eb="60">
      <t>セイビ</t>
    </rPh>
    <rPh sb="60" eb="62">
      <t>ジキ</t>
    </rPh>
    <rPh sb="63" eb="64">
      <t>アタラ</t>
    </rPh>
    <rPh sb="69" eb="72">
      <t>ゲンジテン</t>
    </rPh>
    <rPh sb="74" eb="76">
      <t>ロウキュウ</t>
    </rPh>
    <rPh sb="76" eb="77">
      <t>カ</t>
    </rPh>
    <rPh sb="77" eb="79">
      <t>タイサク</t>
    </rPh>
    <rPh sb="80" eb="81">
      <t>オコナ</t>
    </rPh>
    <rPh sb="87" eb="89">
      <t>コンゴ</t>
    </rPh>
    <rPh sb="90" eb="92">
      <t>コウリツ</t>
    </rPh>
    <rPh sb="92" eb="93">
      <t>テキ</t>
    </rPh>
    <rPh sb="94" eb="96">
      <t>カイチク</t>
    </rPh>
    <rPh sb="97" eb="99">
      <t>コウシン</t>
    </rPh>
    <rPh sb="99" eb="100">
      <t>トウ</t>
    </rPh>
    <rPh sb="101" eb="102">
      <t>ツト</t>
    </rPh>
    <phoneticPr fontId="7"/>
  </si>
  <si>
    <t xml:space="preserve">　管渠の整備はほぼ完了し、今後は維持管理にシフトすることから、下水道施設全体の中長期的な施設の状態を予測た計画的・効率的な維持管理、改築を行うなど、適切な事業運営に努める。また、平成２７年度に改定した高松市上下水道事業基本計画（経営戦略）に基づき、効率的・効果的な普及促進活動を行い、下水道未接続世帯の解消を図るとともに、収入の確保に努める。特定環境保全公共下水道の場合、人口密集率が少ない地域が多いことから、公共下水道以上に適切な事業経営に努めたい。
</t>
    <rPh sb="1" eb="3">
      <t>カンキョ</t>
    </rPh>
    <rPh sb="4" eb="6">
      <t>セイビ</t>
    </rPh>
    <rPh sb="9" eb="11">
      <t>カンリョウ</t>
    </rPh>
    <rPh sb="13" eb="15">
      <t>コンゴ</t>
    </rPh>
    <rPh sb="16" eb="18">
      <t>イジ</t>
    </rPh>
    <rPh sb="18" eb="20">
      <t>カンリ</t>
    </rPh>
    <rPh sb="124" eb="127">
      <t>コウリツテキ</t>
    </rPh>
    <rPh sb="128" eb="131">
      <t>コウカテキ</t>
    </rPh>
    <rPh sb="132" eb="134">
      <t>フキュウ</t>
    </rPh>
    <rPh sb="134" eb="136">
      <t>ソクシン</t>
    </rPh>
    <rPh sb="136" eb="138">
      <t>カツドウ</t>
    </rPh>
    <rPh sb="139" eb="140">
      <t>オコナ</t>
    </rPh>
    <rPh sb="142" eb="145">
      <t>ゲスイドウ</t>
    </rPh>
    <rPh sb="145" eb="148">
      <t>ミセツゾク</t>
    </rPh>
    <rPh sb="148" eb="150">
      <t>セタイ</t>
    </rPh>
    <rPh sb="151" eb="153">
      <t>カイショウ</t>
    </rPh>
    <rPh sb="154" eb="155">
      <t>ハカ</t>
    </rPh>
    <rPh sb="161" eb="163">
      <t>シュウニュウ</t>
    </rPh>
    <rPh sb="164" eb="166">
      <t>カクホ</t>
    </rPh>
    <rPh sb="167" eb="168">
      <t>ツト</t>
    </rPh>
    <rPh sb="183" eb="185">
      <t>バアイ</t>
    </rPh>
    <rPh sb="186" eb="188">
      <t>ジンコウ</t>
    </rPh>
    <rPh sb="188" eb="190">
      <t>ミッシュウ</t>
    </rPh>
    <rPh sb="190" eb="191">
      <t>リツ</t>
    </rPh>
    <rPh sb="192" eb="193">
      <t>スク</t>
    </rPh>
    <rPh sb="195" eb="197">
      <t>チイキ</t>
    </rPh>
    <rPh sb="198" eb="199">
      <t>オオ</t>
    </rPh>
    <rPh sb="205" eb="207">
      <t>コウキョウ</t>
    </rPh>
    <rPh sb="209" eb="210">
      <t>ドウ</t>
    </rPh>
    <rPh sb="213" eb="215">
      <t>テキセツ</t>
    </rPh>
    <rPh sb="216" eb="218">
      <t>ジギョウ</t>
    </rPh>
    <rPh sb="218" eb="220">
      <t>ケイエイ</t>
    </rPh>
    <rPh sb="221" eb="222">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</si>
</sst>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5796224"/>
        <c:axId val="13579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35796224"/>
        <c:axId val="135798144"/>
      </c:lineChart>
      <c:dateAx>
        <c:axId val="135796224"/>
        <c:scaling>
          <c:orientation val="minMax"/>
        </c:scaling>
        <c:delete val="1"/>
        <c:axPos val="b"/>
        <c:numFmt formatCode="ge" sourceLinked="1"/>
        <c:majorTickMark val="none"/>
        <c:minorTickMark val="none"/>
        <c:tickLblPos val="none"/>
        <c:crossAx val="135798144"/>
        <c:crosses val="autoZero"/>
        <c:auto val="1"/>
        <c:lblOffset val="100"/>
        <c:baseTimeUnit val="years"/>
      </c:dateAx>
      <c:valAx>
        <c:axId val="13579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9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100.21</c:v>
                </c:pt>
                <c:pt idx="3">
                  <c:v>100.13</c:v>
                </c:pt>
                <c:pt idx="4">
                  <c:v>100</c:v>
                </c:pt>
              </c:numCache>
            </c:numRef>
          </c:val>
        </c:ser>
        <c:dLbls>
          <c:showLegendKey val="0"/>
          <c:showVal val="0"/>
          <c:showCatName val="0"/>
          <c:showSerName val="0"/>
          <c:showPercent val="0"/>
          <c:showBubbleSize val="0"/>
        </c:dLbls>
        <c:gapWidth val="150"/>
        <c:axId val="135869568"/>
        <c:axId val="13587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93.85</c:v>
                </c:pt>
                <c:pt idx="1">
                  <c:v>95.59</c:v>
                </c:pt>
                <c:pt idx="2">
                  <c:v>101.24</c:v>
                </c:pt>
                <c:pt idx="3">
                  <c:v>100.94</c:v>
                </c:pt>
                <c:pt idx="4">
                  <c:v>100.85</c:v>
                </c:pt>
              </c:numCache>
            </c:numRef>
          </c:val>
          <c:smooth val="0"/>
        </c:ser>
        <c:dLbls>
          <c:showLegendKey val="0"/>
          <c:showVal val="0"/>
          <c:showCatName val="0"/>
          <c:showSerName val="0"/>
          <c:showPercent val="0"/>
          <c:showBubbleSize val="0"/>
        </c:dLbls>
        <c:marker val="1"/>
        <c:smooth val="0"/>
        <c:axId val="135869568"/>
        <c:axId val="135871488"/>
      </c:lineChart>
      <c:dateAx>
        <c:axId val="135869568"/>
        <c:scaling>
          <c:orientation val="minMax"/>
        </c:scaling>
        <c:delete val="1"/>
        <c:axPos val="b"/>
        <c:numFmt formatCode="ge" sourceLinked="1"/>
        <c:majorTickMark val="none"/>
        <c:minorTickMark val="none"/>
        <c:tickLblPos val="none"/>
        <c:crossAx val="135871488"/>
        <c:crosses val="autoZero"/>
        <c:auto val="1"/>
        <c:lblOffset val="100"/>
        <c:baseTimeUnit val="years"/>
      </c:dateAx>
      <c:valAx>
        <c:axId val="13587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6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3.23</c:v>
                </c:pt>
                <c:pt idx="1">
                  <c:v>4.76</c:v>
                </c:pt>
                <c:pt idx="2">
                  <c:v>11.12</c:v>
                </c:pt>
                <c:pt idx="3">
                  <c:v>13.74</c:v>
                </c:pt>
                <c:pt idx="4">
                  <c:v>15.58</c:v>
                </c:pt>
              </c:numCache>
            </c:numRef>
          </c:val>
        </c:ser>
        <c:dLbls>
          <c:showLegendKey val="0"/>
          <c:showVal val="0"/>
          <c:showCatName val="0"/>
          <c:showSerName val="0"/>
          <c:showPercent val="0"/>
          <c:showBubbleSize val="0"/>
        </c:dLbls>
        <c:gapWidth val="150"/>
        <c:axId val="135897856"/>
        <c:axId val="13589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6.5</c:v>
                </c:pt>
                <c:pt idx="1">
                  <c:v>6.66</c:v>
                </c:pt>
                <c:pt idx="2">
                  <c:v>22.34</c:v>
                </c:pt>
                <c:pt idx="3">
                  <c:v>22.79</c:v>
                </c:pt>
                <c:pt idx="4">
                  <c:v>22.77</c:v>
                </c:pt>
              </c:numCache>
            </c:numRef>
          </c:val>
          <c:smooth val="0"/>
        </c:ser>
        <c:dLbls>
          <c:showLegendKey val="0"/>
          <c:showVal val="0"/>
          <c:showCatName val="0"/>
          <c:showSerName val="0"/>
          <c:showPercent val="0"/>
          <c:showBubbleSize val="0"/>
        </c:dLbls>
        <c:marker val="1"/>
        <c:smooth val="0"/>
        <c:axId val="135897856"/>
        <c:axId val="135899776"/>
      </c:lineChart>
      <c:dateAx>
        <c:axId val="135897856"/>
        <c:scaling>
          <c:orientation val="minMax"/>
        </c:scaling>
        <c:delete val="1"/>
        <c:axPos val="b"/>
        <c:numFmt formatCode="ge" sourceLinked="1"/>
        <c:majorTickMark val="none"/>
        <c:minorTickMark val="none"/>
        <c:tickLblPos val="none"/>
        <c:crossAx val="135899776"/>
        <c:crosses val="autoZero"/>
        <c:auto val="1"/>
        <c:lblOffset val="100"/>
        <c:baseTimeUnit val="years"/>
      </c:dateAx>
      <c:valAx>
        <c:axId val="1358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9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5979392"/>
        <c:axId val="13598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135979392"/>
        <c:axId val="135981312"/>
      </c:lineChart>
      <c:dateAx>
        <c:axId val="135979392"/>
        <c:scaling>
          <c:orientation val="minMax"/>
        </c:scaling>
        <c:delete val="1"/>
        <c:axPos val="b"/>
        <c:numFmt formatCode="ge" sourceLinked="1"/>
        <c:majorTickMark val="none"/>
        <c:minorTickMark val="none"/>
        <c:tickLblPos val="none"/>
        <c:crossAx val="135981312"/>
        <c:crosses val="autoZero"/>
        <c:auto val="1"/>
        <c:lblOffset val="100"/>
        <c:baseTimeUnit val="years"/>
      </c:dateAx>
      <c:valAx>
        <c:axId val="13598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9793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quot;-&quot;">
                  <c:v>17.829999999999998</c:v>
                </c:pt>
              </c:numCache>
            </c:numRef>
          </c:val>
        </c:ser>
        <c:dLbls>
          <c:showLegendKey val="0"/>
          <c:showVal val="0"/>
          <c:showCatName val="0"/>
          <c:showSerName val="0"/>
          <c:showPercent val="0"/>
          <c:showBubbleSize val="0"/>
        </c:dLbls>
        <c:gapWidth val="150"/>
        <c:axId val="136888320"/>
        <c:axId val="13689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99.89</c:v>
                </c:pt>
                <c:pt idx="1">
                  <c:v>137.81</c:v>
                </c:pt>
                <c:pt idx="2">
                  <c:v>184.13</c:v>
                </c:pt>
                <c:pt idx="3">
                  <c:v>101.85</c:v>
                </c:pt>
                <c:pt idx="4">
                  <c:v>110.77</c:v>
                </c:pt>
              </c:numCache>
            </c:numRef>
          </c:val>
          <c:smooth val="0"/>
        </c:ser>
        <c:dLbls>
          <c:showLegendKey val="0"/>
          <c:showVal val="0"/>
          <c:showCatName val="0"/>
          <c:showSerName val="0"/>
          <c:showPercent val="0"/>
          <c:showBubbleSize val="0"/>
        </c:dLbls>
        <c:marker val="1"/>
        <c:smooth val="0"/>
        <c:axId val="136888320"/>
        <c:axId val="136890240"/>
      </c:lineChart>
      <c:dateAx>
        <c:axId val="136888320"/>
        <c:scaling>
          <c:orientation val="minMax"/>
        </c:scaling>
        <c:delete val="1"/>
        <c:axPos val="b"/>
        <c:numFmt formatCode="ge" sourceLinked="1"/>
        <c:majorTickMark val="none"/>
        <c:minorTickMark val="none"/>
        <c:tickLblPos val="none"/>
        <c:crossAx val="136890240"/>
        <c:crosses val="autoZero"/>
        <c:auto val="1"/>
        <c:lblOffset val="100"/>
        <c:baseTimeUnit val="years"/>
      </c:dateAx>
      <c:valAx>
        <c:axId val="13689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104.93</c:v>
                </c:pt>
                <c:pt idx="1">
                  <c:v>1421.74</c:v>
                </c:pt>
                <c:pt idx="2">
                  <c:v>56.12</c:v>
                </c:pt>
                <c:pt idx="3">
                  <c:v>82.9</c:v>
                </c:pt>
                <c:pt idx="4">
                  <c:v>65.95</c:v>
                </c:pt>
              </c:numCache>
            </c:numRef>
          </c:val>
        </c:ser>
        <c:dLbls>
          <c:showLegendKey val="0"/>
          <c:showVal val="0"/>
          <c:showCatName val="0"/>
          <c:showSerName val="0"/>
          <c:showPercent val="0"/>
          <c:showBubbleSize val="0"/>
        </c:dLbls>
        <c:gapWidth val="150"/>
        <c:axId val="136899968"/>
        <c:axId val="13719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209.18</c:v>
                </c:pt>
                <c:pt idx="1">
                  <c:v>189.4</c:v>
                </c:pt>
                <c:pt idx="2">
                  <c:v>63.22</c:v>
                </c:pt>
                <c:pt idx="3">
                  <c:v>49.07</c:v>
                </c:pt>
                <c:pt idx="4">
                  <c:v>46.78</c:v>
                </c:pt>
              </c:numCache>
            </c:numRef>
          </c:val>
          <c:smooth val="0"/>
        </c:ser>
        <c:dLbls>
          <c:showLegendKey val="0"/>
          <c:showVal val="0"/>
          <c:showCatName val="0"/>
          <c:showSerName val="0"/>
          <c:showPercent val="0"/>
          <c:showBubbleSize val="0"/>
        </c:dLbls>
        <c:marker val="1"/>
        <c:smooth val="0"/>
        <c:axId val="136899968"/>
        <c:axId val="137197056"/>
      </c:lineChart>
      <c:dateAx>
        <c:axId val="136899968"/>
        <c:scaling>
          <c:orientation val="minMax"/>
        </c:scaling>
        <c:delete val="1"/>
        <c:axPos val="b"/>
        <c:numFmt formatCode="ge" sourceLinked="1"/>
        <c:majorTickMark val="none"/>
        <c:minorTickMark val="none"/>
        <c:tickLblPos val="none"/>
        <c:crossAx val="137197056"/>
        <c:crosses val="autoZero"/>
        <c:auto val="1"/>
        <c:lblOffset val="100"/>
        <c:baseTimeUnit val="years"/>
      </c:dateAx>
      <c:valAx>
        <c:axId val="13719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9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6225.63</c:v>
                </c:pt>
                <c:pt idx="1">
                  <c:v>6738.91</c:v>
                </c:pt>
                <c:pt idx="2">
                  <c:v>5845.7</c:v>
                </c:pt>
                <c:pt idx="3">
                  <c:v>3894.58</c:v>
                </c:pt>
                <c:pt idx="4">
                  <c:v>3963.56</c:v>
                </c:pt>
              </c:numCache>
            </c:numRef>
          </c:val>
        </c:ser>
        <c:dLbls>
          <c:showLegendKey val="0"/>
          <c:showVal val="0"/>
          <c:showCatName val="0"/>
          <c:showSerName val="0"/>
          <c:showPercent val="0"/>
          <c:showBubbleSize val="0"/>
        </c:dLbls>
        <c:gapWidth val="150"/>
        <c:axId val="138550272"/>
        <c:axId val="13857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38550272"/>
        <c:axId val="138572928"/>
      </c:lineChart>
      <c:dateAx>
        <c:axId val="138550272"/>
        <c:scaling>
          <c:orientation val="minMax"/>
        </c:scaling>
        <c:delete val="1"/>
        <c:axPos val="b"/>
        <c:numFmt formatCode="ge" sourceLinked="1"/>
        <c:majorTickMark val="none"/>
        <c:minorTickMark val="none"/>
        <c:tickLblPos val="none"/>
        <c:crossAx val="138572928"/>
        <c:crosses val="autoZero"/>
        <c:auto val="1"/>
        <c:lblOffset val="100"/>
        <c:baseTimeUnit val="years"/>
      </c:dateAx>
      <c:valAx>
        <c:axId val="13857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5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28.78</c:v>
                </c:pt>
                <c:pt idx="1">
                  <c:v>24.9</c:v>
                </c:pt>
                <c:pt idx="2">
                  <c:v>29.03</c:v>
                </c:pt>
                <c:pt idx="3">
                  <c:v>49.67</c:v>
                </c:pt>
                <c:pt idx="4">
                  <c:v>94.77</c:v>
                </c:pt>
              </c:numCache>
            </c:numRef>
          </c:val>
        </c:ser>
        <c:dLbls>
          <c:showLegendKey val="0"/>
          <c:showVal val="0"/>
          <c:showCatName val="0"/>
          <c:showSerName val="0"/>
          <c:showPercent val="0"/>
          <c:showBubbleSize val="0"/>
        </c:dLbls>
        <c:gapWidth val="150"/>
        <c:axId val="138607232"/>
        <c:axId val="13861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66.56</c:v>
                </c:pt>
                <c:pt idx="3">
                  <c:v>66.22</c:v>
                </c:pt>
                <c:pt idx="4">
                  <c:v>69.87</c:v>
                </c:pt>
              </c:numCache>
            </c:numRef>
          </c:val>
          <c:smooth val="0"/>
        </c:ser>
        <c:dLbls>
          <c:showLegendKey val="0"/>
          <c:showVal val="0"/>
          <c:showCatName val="0"/>
          <c:showSerName val="0"/>
          <c:showPercent val="0"/>
          <c:showBubbleSize val="0"/>
        </c:dLbls>
        <c:marker val="1"/>
        <c:smooth val="0"/>
        <c:axId val="138607232"/>
        <c:axId val="138613504"/>
      </c:lineChart>
      <c:dateAx>
        <c:axId val="138607232"/>
        <c:scaling>
          <c:orientation val="minMax"/>
        </c:scaling>
        <c:delete val="1"/>
        <c:axPos val="b"/>
        <c:numFmt formatCode="ge" sourceLinked="1"/>
        <c:majorTickMark val="none"/>
        <c:minorTickMark val="none"/>
        <c:tickLblPos val="none"/>
        <c:crossAx val="138613504"/>
        <c:crosses val="autoZero"/>
        <c:auto val="1"/>
        <c:lblOffset val="100"/>
        <c:baseTimeUnit val="years"/>
      </c:dateAx>
      <c:valAx>
        <c:axId val="13861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60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510.06</c:v>
                </c:pt>
                <c:pt idx="1">
                  <c:v>515.20000000000005</c:v>
                </c:pt>
                <c:pt idx="2">
                  <c:v>504.08</c:v>
                </c:pt>
                <c:pt idx="3">
                  <c:v>436.22</c:v>
                </c:pt>
                <c:pt idx="4">
                  <c:v>225.95</c:v>
                </c:pt>
              </c:numCache>
            </c:numRef>
          </c:val>
        </c:ser>
        <c:dLbls>
          <c:showLegendKey val="0"/>
          <c:showVal val="0"/>
          <c:showCatName val="0"/>
          <c:showSerName val="0"/>
          <c:showPercent val="0"/>
          <c:showBubbleSize val="0"/>
        </c:dLbls>
        <c:gapWidth val="150"/>
        <c:axId val="138639616"/>
        <c:axId val="13864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244.29</c:v>
                </c:pt>
                <c:pt idx="3">
                  <c:v>246.72</c:v>
                </c:pt>
                <c:pt idx="4">
                  <c:v>234.96</c:v>
                </c:pt>
              </c:numCache>
            </c:numRef>
          </c:val>
          <c:smooth val="0"/>
        </c:ser>
        <c:dLbls>
          <c:showLegendKey val="0"/>
          <c:showVal val="0"/>
          <c:showCatName val="0"/>
          <c:showSerName val="0"/>
          <c:showPercent val="0"/>
          <c:showBubbleSize val="0"/>
        </c:dLbls>
        <c:marker val="1"/>
        <c:smooth val="0"/>
        <c:axId val="138639616"/>
        <c:axId val="138645888"/>
      </c:lineChart>
      <c:dateAx>
        <c:axId val="138639616"/>
        <c:scaling>
          <c:orientation val="minMax"/>
        </c:scaling>
        <c:delete val="1"/>
        <c:axPos val="b"/>
        <c:numFmt formatCode="ge" sourceLinked="1"/>
        <c:majorTickMark val="none"/>
        <c:minorTickMark val="none"/>
        <c:tickLblPos val="none"/>
        <c:crossAx val="138645888"/>
        <c:crosses val="autoZero"/>
        <c:auto val="1"/>
        <c:lblOffset val="100"/>
        <c:baseTimeUnit val="years"/>
      </c:dateAx>
      <c:valAx>
        <c:axId val="13864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63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26.4</c:v>
                </c:pt>
                <c:pt idx="1">
                  <c:v>26.63</c:v>
                </c:pt>
                <c:pt idx="2">
                  <c:v>26.86</c:v>
                </c:pt>
                <c:pt idx="3">
                  <c:v>26.8</c:v>
                </c:pt>
                <c:pt idx="4">
                  <c:v>31.6</c:v>
                </c:pt>
              </c:numCache>
            </c:numRef>
          </c:val>
        </c:ser>
        <c:dLbls>
          <c:showLegendKey val="0"/>
          <c:showVal val="0"/>
          <c:showCatName val="0"/>
          <c:showSerName val="0"/>
          <c:showPercent val="0"/>
          <c:showBubbleSize val="0"/>
        </c:dLbls>
        <c:gapWidth val="150"/>
        <c:axId val="138680192"/>
        <c:axId val="13871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43.58</c:v>
                </c:pt>
                <c:pt idx="3">
                  <c:v>41.35</c:v>
                </c:pt>
                <c:pt idx="4">
                  <c:v>42.9</c:v>
                </c:pt>
              </c:numCache>
            </c:numRef>
          </c:val>
          <c:smooth val="0"/>
        </c:ser>
        <c:dLbls>
          <c:showLegendKey val="0"/>
          <c:showVal val="0"/>
          <c:showCatName val="0"/>
          <c:showSerName val="0"/>
          <c:showPercent val="0"/>
          <c:showBubbleSize val="0"/>
        </c:dLbls>
        <c:marker val="1"/>
        <c:smooth val="0"/>
        <c:axId val="138680192"/>
        <c:axId val="138711040"/>
      </c:lineChart>
      <c:dateAx>
        <c:axId val="138680192"/>
        <c:scaling>
          <c:orientation val="minMax"/>
        </c:scaling>
        <c:delete val="1"/>
        <c:axPos val="b"/>
        <c:numFmt formatCode="ge" sourceLinked="1"/>
        <c:majorTickMark val="none"/>
        <c:minorTickMark val="none"/>
        <c:tickLblPos val="none"/>
        <c:crossAx val="138711040"/>
        <c:crosses val="autoZero"/>
        <c:auto val="1"/>
        <c:lblOffset val="100"/>
        <c:baseTimeUnit val="years"/>
      </c:dateAx>
      <c:valAx>
        <c:axId val="13871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68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51.78</c:v>
                </c:pt>
                <c:pt idx="1">
                  <c:v>53.4</c:v>
                </c:pt>
                <c:pt idx="2">
                  <c:v>53.56</c:v>
                </c:pt>
                <c:pt idx="3">
                  <c:v>56.18</c:v>
                </c:pt>
                <c:pt idx="4">
                  <c:v>59.97</c:v>
                </c:pt>
              </c:numCache>
            </c:numRef>
          </c:val>
        </c:ser>
        <c:dLbls>
          <c:showLegendKey val="0"/>
          <c:showVal val="0"/>
          <c:showCatName val="0"/>
          <c:showSerName val="0"/>
          <c:showPercent val="0"/>
          <c:showBubbleSize val="0"/>
        </c:dLbls>
        <c:gapWidth val="150"/>
        <c:axId val="138741248"/>
        <c:axId val="13874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82.35</c:v>
                </c:pt>
                <c:pt idx="3">
                  <c:v>82.9</c:v>
                </c:pt>
                <c:pt idx="4">
                  <c:v>83.5</c:v>
                </c:pt>
              </c:numCache>
            </c:numRef>
          </c:val>
          <c:smooth val="0"/>
        </c:ser>
        <c:dLbls>
          <c:showLegendKey val="0"/>
          <c:showVal val="0"/>
          <c:showCatName val="0"/>
          <c:showSerName val="0"/>
          <c:showPercent val="0"/>
          <c:showBubbleSize val="0"/>
        </c:dLbls>
        <c:marker val="1"/>
        <c:smooth val="0"/>
        <c:axId val="138741248"/>
        <c:axId val="138743168"/>
      </c:lineChart>
      <c:dateAx>
        <c:axId val="138741248"/>
        <c:scaling>
          <c:orientation val="minMax"/>
        </c:scaling>
        <c:delete val="1"/>
        <c:axPos val="b"/>
        <c:numFmt formatCode="ge" sourceLinked="1"/>
        <c:majorTickMark val="none"/>
        <c:minorTickMark val="none"/>
        <c:tickLblPos val="none"/>
        <c:crossAx val="138743168"/>
        <c:crosses val="autoZero"/>
        <c:auto val="1"/>
        <c:lblOffset val="100"/>
        <c:baseTimeUnit val="years"/>
      </c:dateAx>
      <c:valAx>
        <c:axId val="13874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74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60" zoomScaleNormal="100" workbookViewId="0">
      <selection activeCell="CB65" sqref="CB6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2" t="str">
        <f>データ!H6</f>
        <v>香川県　高松市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4"/>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4"/>
      <c r="BK7" s="4"/>
      <c r="BL7" s="5" t="s">
        <v>9</v>
      </c>
      <c r="BM7" s="6"/>
      <c r="BN7" s="6"/>
      <c r="BO7" s="6"/>
      <c r="BP7" s="6"/>
      <c r="BQ7" s="6"/>
      <c r="BR7" s="6"/>
      <c r="BS7" s="6"/>
      <c r="BT7" s="6"/>
      <c r="BU7" s="6"/>
      <c r="BV7" s="6"/>
      <c r="BW7" s="6"/>
      <c r="BX7" s="6"/>
      <c r="BY7" s="7"/>
    </row>
    <row r="8" spans="1:78" ht="18.75" customHeight="1">
      <c r="A8" s="2"/>
      <c r="B8" s="79" t="str">
        <f>データ!I6</f>
        <v>法適用</v>
      </c>
      <c r="C8" s="79"/>
      <c r="D8" s="79"/>
      <c r="E8" s="79"/>
      <c r="F8" s="79"/>
      <c r="G8" s="79"/>
      <c r="H8" s="79"/>
      <c r="I8" s="79" t="str">
        <f>データ!J6</f>
        <v>下水道事業</v>
      </c>
      <c r="J8" s="79"/>
      <c r="K8" s="79"/>
      <c r="L8" s="79"/>
      <c r="M8" s="79"/>
      <c r="N8" s="79"/>
      <c r="O8" s="79"/>
      <c r="P8" s="79" t="str">
        <f>データ!K6</f>
        <v>特定環境保全公共下水道</v>
      </c>
      <c r="Q8" s="79"/>
      <c r="R8" s="79"/>
      <c r="S8" s="79"/>
      <c r="T8" s="79"/>
      <c r="U8" s="79"/>
      <c r="V8" s="79"/>
      <c r="W8" s="79" t="str">
        <f>データ!L6</f>
        <v>D2</v>
      </c>
      <c r="X8" s="79"/>
      <c r="Y8" s="79"/>
      <c r="Z8" s="79"/>
      <c r="AA8" s="79"/>
      <c r="AB8" s="79"/>
      <c r="AC8" s="79"/>
      <c r="AD8" s="80" t="s">
        <v>119</v>
      </c>
      <c r="AE8" s="80"/>
      <c r="AF8" s="80"/>
      <c r="AG8" s="80"/>
      <c r="AH8" s="80"/>
      <c r="AI8" s="80"/>
      <c r="AJ8" s="80"/>
      <c r="AK8" s="4"/>
      <c r="AL8" s="74">
        <f>データ!S6</f>
        <v>429242</v>
      </c>
      <c r="AM8" s="74"/>
      <c r="AN8" s="74"/>
      <c r="AO8" s="74"/>
      <c r="AP8" s="74"/>
      <c r="AQ8" s="74"/>
      <c r="AR8" s="74"/>
      <c r="AS8" s="74"/>
      <c r="AT8" s="73">
        <f>データ!T6</f>
        <v>375.41</v>
      </c>
      <c r="AU8" s="73"/>
      <c r="AV8" s="73"/>
      <c r="AW8" s="73"/>
      <c r="AX8" s="73"/>
      <c r="AY8" s="73"/>
      <c r="AZ8" s="73"/>
      <c r="BA8" s="73"/>
      <c r="BB8" s="73">
        <f>データ!U6</f>
        <v>1143.4000000000001</v>
      </c>
      <c r="BC8" s="73"/>
      <c r="BD8" s="73"/>
      <c r="BE8" s="73"/>
      <c r="BF8" s="73"/>
      <c r="BG8" s="73"/>
      <c r="BH8" s="73"/>
      <c r="BI8" s="73"/>
      <c r="BJ8" s="4"/>
      <c r="BK8" s="4"/>
      <c r="BL8" s="77" t="s">
        <v>10</v>
      </c>
      <c r="BM8" s="78"/>
      <c r="BN8" s="8" t="s">
        <v>11</v>
      </c>
      <c r="BO8" s="9"/>
      <c r="BP8" s="9"/>
      <c r="BQ8" s="9"/>
      <c r="BR8" s="9"/>
      <c r="BS8" s="9"/>
      <c r="BT8" s="9"/>
      <c r="BU8" s="9"/>
      <c r="BV8" s="9"/>
      <c r="BW8" s="9"/>
      <c r="BX8" s="9"/>
      <c r="BY8" s="10"/>
    </row>
    <row r="9" spans="1:78" ht="18.75" customHeight="1">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4"/>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4"/>
      <c r="BK9" s="4"/>
      <c r="BL9" s="71" t="s">
        <v>20</v>
      </c>
      <c r="BM9" s="72"/>
      <c r="BN9" s="11" t="s">
        <v>21</v>
      </c>
      <c r="BO9" s="12"/>
      <c r="BP9" s="12"/>
      <c r="BQ9" s="12"/>
      <c r="BR9" s="12"/>
      <c r="BS9" s="12"/>
      <c r="BT9" s="12"/>
      <c r="BU9" s="12"/>
      <c r="BV9" s="12"/>
      <c r="BW9" s="12"/>
      <c r="BX9" s="12"/>
      <c r="BY9" s="13"/>
    </row>
    <row r="10" spans="1:78" ht="18.75" customHeight="1">
      <c r="A10" s="2"/>
      <c r="B10" s="73" t="str">
        <f>データ!N6</f>
        <v>-</v>
      </c>
      <c r="C10" s="73"/>
      <c r="D10" s="73"/>
      <c r="E10" s="73"/>
      <c r="F10" s="73"/>
      <c r="G10" s="73"/>
      <c r="H10" s="73"/>
      <c r="I10" s="73">
        <f>データ!O6</f>
        <v>46.99</v>
      </c>
      <c r="J10" s="73"/>
      <c r="K10" s="73"/>
      <c r="L10" s="73"/>
      <c r="M10" s="73"/>
      <c r="N10" s="73"/>
      <c r="O10" s="73"/>
      <c r="P10" s="73">
        <f>データ!P6</f>
        <v>2.1800000000000002</v>
      </c>
      <c r="Q10" s="73"/>
      <c r="R10" s="73"/>
      <c r="S10" s="73"/>
      <c r="T10" s="73"/>
      <c r="U10" s="73"/>
      <c r="V10" s="73"/>
      <c r="W10" s="73">
        <f>データ!Q6</f>
        <v>100</v>
      </c>
      <c r="X10" s="73"/>
      <c r="Y10" s="73"/>
      <c r="Z10" s="73"/>
      <c r="AA10" s="73"/>
      <c r="AB10" s="73"/>
      <c r="AC10" s="73"/>
      <c r="AD10" s="74">
        <f>データ!R6</f>
        <v>2461</v>
      </c>
      <c r="AE10" s="74"/>
      <c r="AF10" s="74"/>
      <c r="AG10" s="74"/>
      <c r="AH10" s="74"/>
      <c r="AI10" s="74"/>
      <c r="AJ10" s="74"/>
      <c r="AK10" s="2"/>
      <c r="AL10" s="74">
        <f>データ!V6</f>
        <v>9301</v>
      </c>
      <c r="AM10" s="74"/>
      <c r="AN10" s="74"/>
      <c r="AO10" s="74"/>
      <c r="AP10" s="74"/>
      <c r="AQ10" s="74"/>
      <c r="AR10" s="74"/>
      <c r="AS10" s="74"/>
      <c r="AT10" s="73">
        <f>データ!W6</f>
        <v>4.16</v>
      </c>
      <c r="AU10" s="73"/>
      <c r="AV10" s="73"/>
      <c r="AW10" s="73"/>
      <c r="AX10" s="73"/>
      <c r="AY10" s="73"/>
      <c r="AZ10" s="73"/>
      <c r="BA10" s="73"/>
      <c r="BB10" s="73">
        <f>データ!X6</f>
        <v>2235.8200000000002</v>
      </c>
      <c r="BC10" s="73"/>
      <c r="BD10" s="73"/>
      <c r="BE10" s="73"/>
      <c r="BF10" s="73"/>
      <c r="BG10" s="73"/>
      <c r="BH10" s="73"/>
      <c r="BI10" s="73"/>
      <c r="BJ10" s="2"/>
      <c r="BK10" s="2"/>
      <c r="BL10" s="75" t="s">
        <v>22</v>
      </c>
      <c r="BM10" s="76"/>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4" t="s">
        <v>120</v>
      </c>
      <c r="BM16" s="65"/>
      <c r="BN16" s="65"/>
      <c r="BO16" s="65"/>
      <c r="BP16" s="65"/>
      <c r="BQ16" s="65"/>
      <c r="BR16" s="65"/>
      <c r="BS16" s="65"/>
      <c r="BT16" s="65"/>
      <c r="BU16" s="65"/>
      <c r="BV16" s="65"/>
      <c r="BW16" s="65"/>
      <c r="BX16" s="65"/>
      <c r="BY16" s="65"/>
      <c r="BZ16" s="66"/>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4"/>
      <c r="BM17" s="65"/>
      <c r="BN17" s="65"/>
      <c r="BO17" s="65"/>
      <c r="BP17" s="65"/>
      <c r="BQ17" s="65"/>
      <c r="BR17" s="65"/>
      <c r="BS17" s="65"/>
      <c r="BT17" s="65"/>
      <c r="BU17" s="65"/>
      <c r="BV17" s="65"/>
      <c r="BW17" s="65"/>
      <c r="BX17" s="65"/>
      <c r="BY17" s="65"/>
      <c r="BZ17" s="66"/>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4"/>
      <c r="BM18" s="65"/>
      <c r="BN18" s="65"/>
      <c r="BO18" s="65"/>
      <c r="BP18" s="65"/>
      <c r="BQ18" s="65"/>
      <c r="BR18" s="65"/>
      <c r="BS18" s="65"/>
      <c r="BT18" s="65"/>
      <c r="BU18" s="65"/>
      <c r="BV18" s="65"/>
      <c r="BW18" s="65"/>
      <c r="BX18" s="65"/>
      <c r="BY18" s="65"/>
      <c r="BZ18" s="66"/>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4"/>
      <c r="BM19" s="65"/>
      <c r="BN19" s="65"/>
      <c r="BO19" s="65"/>
      <c r="BP19" s="65"/>
      <c r="BQ19" s="65"/>
      <c r="BR19" s="65"/>
      <c r="BS19" s="65"/>
      <c r="BT19" s="65"/>
      <c r="BU19" s="65"/>
      <c r="BV19" s="65"/>
      <c r="BW19" s="65"/>
      <c r="BX19" s="65"/>
      <c r="BY19" s="65"/>
      <c r="BZ19" s="66"/>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4"/>
      <c r="BM20" s="65"/>
      <c r="BN20" s="65"/>
      <c r="BO20" s="65"/>
      <c r="BP20" s="65"/>
      <c r="BQ20" s="65"/>
      <c r="BR20" s="65"/>
      <c r="BS20" s="65"/>
      <c r="BT20" s="65"/>
      <c r="BU20" s="65"/>
      <c r="BV20" s="65"/>
      <c r="BW20" s="65"/>
      <c r="BX20" s="65"/>
      <c r="BY20" s="65"/>
      <c r="BZ20" s="66"/>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4"/>
      <c r="BM21" s="65"/>
      <c r="BN21" s="65"/>
      <c r="BO21" s="65"/>
      <c r="BP21" s="65"/>
      <c r="BQ21" s="65"/>
      <c r="BR21" s="65"/>
      <c r="BS21" s="65"/>
      <c r="BT21" s="65"/>
      <c r="BU21" s="65"/>
      <c r="BV21" s="65"/>
      <c r="BW21" s="65"/>
      <c r="BX21" s="65"/>
      <c r="BY21" s="65"/>
      <c r="BZ21" s="66"/>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4"/>
      <c r="BM22" s="65"/>
      <c r="BN22" s="65"/>
      <c r="BO22" s="65"/>
      <c r="BP22" s="65"/>
      <c r="BQ22" s="65"/>
      <c r="BR22" s="65"/>
      <c r="BS22" s="65"/>
      <c r="BT22" s="65"/>
      <c r="BU22" s="65"/>
      <c r="BV22" s="65"/>
      <c r="BW22" s="65"/>
      <c r="BX22" s="65"/>
      <c r="BY22" s="65"/>
      <c r="BZ22" s="66"/>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4"/>
      <c r="BM23" s="65"/>
      <c r="BN23" s="65"/>
      <c r="BO23" s="65"/>
      <c r="BP23" s="65"/>
      <c r="BQ23" s="65"/>
      <c r="BR23" s="65"/>
      <c r="BS23" s="65"/>
      <c r="BT23" s="65"/>
      <c r="BU23" s="65"/>
      <c r="BV23" s="65"/>
      <c r="BW23" s="65"/>
      <c r="BX23" s="65"/>
      <c r="BY23" s="65"/>
      <c r="BZ23" s="66"/>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4"/>
      <c r="BM24" s="65"/>
      <c r="BN24" s="65"/>
      <c r="BO24" s="65"/>
      <c r="BP24" s="65"/>
      <c r="BQ24" s="65"/>
      <c r="BR24" s="65"/>
      <c r="BS24" s="65"/>
      <c r="BT24" s="65"/>
      <c r="BU24" s="65"/>
      <c r="BV24" s="65"/>
      <c r="BW24" s="65"/>
      <c r="BX24" s="65"/>
      <c r="BY24" s="65"/>
      <c r="BZ24" s="66"/>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4"/>
      <c r="BM25" s="65"/>
      <c r="BN25" s="65"/>
      <c r="BO25" s="65"/>
      <c r="BP25" s="65"/>
      <c r="BQ25" s="65"/>
      <c r="BR25" s="65"/>
      <c r="BS25" s="65"/>
      <c r="BT25" s="65"/>
      <c r="BU25" s="65"/>
      <c r="BV25" s="65"/>
      <c r="BW25" s="65"/>
      <c r="BX25" s="65"/>
      <c r="BY25" s="65"/>
      <c r="BZ25" s="66"/>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4"/>
      <c r="BM26" s="65"/>
      <c r="BN26" s="65"/>
      <c r="BO26" s="65"/>
      <c r="BP26" s="65"/>
      <c r="BQ26" s="65"/>
      <c r="BR26" s="65"/>
      <c r="BS26" s="65"/>
      <c r="BT26" s="65"/>
      <c r="BU26" s="65"/>
      <c r="BV26" s="65"/>
      <c r="BW26" s="65"/>
      <c r="BX26" s="65"/>
      <c r="BY26" s="65"/>
      <c r="BZ26" s="66"/>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4"/>
      <c r="BM27" s="65"/>
      <c r="BN27" s="65"/>
      <c r="BO27" s="65"/>
      <c r="BP27" s="65"/>
      <c r="BQ27" s="65"/>
      <c r="BR27" s="65"/>
      <c r="BS27" s="65"/>
      <c r="BT27" s="65"/>
      <c r="BU27" s="65"/>
      <c r="BV27" s="65"/>
      <c r="BW27" s="65"/>
      <c r="BX27" s="65"/>
      <c r="BY27" s="65"/>
      <c r="BZ27" s="66"/>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4"/>
      <c r="BM28" s="65"/>
      <c r="BN28" s="65"/>
      <c r="BO28" s="65"/>
      <c r="BP28" s="65"/>
      <c r="BQ28" s="65"/>
      <c r="BR28" s="65"/>
      <c r="BS28" s="65"/>
      <c r="BT28" s="65"/>
      <c r="BU28" s="65"/>
      <c r="BV28" s="65"/>
      <c r="BW28" s="65"/>
      <c r="BX28" s="65"/>
      <c r="BY28" s="65"/>
      <c r="BZ28" s="66"/>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4"/>
      <c r="BM29" s="65"/>
      <c r="BN29" s="65"/>
      <c r="BO29" s="65"/>
      <c r="BP29" s="65"/>
      <c r="BQ29" s="65"/>
      <c r="BR29" s="65"/>
      <c r="BS29" s="65"/>
      <c r="BT29" s="65"/>
      <c r="BU29" s="65"/>
      <c r="BV29" s="65"/>
      <c r="BW29" s="65"/>
      <c r="BX29" s="65"/>
      <c r="BY29" s="65"/>
      <c r="BZ29" s="66"/>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4"/>
      <c r="BM30" s="65"/>
      <c r="BN30" s="65"/>
      <c r="BO30" s="65"/>
      <c r="BP30" s="65"/>
      <c r="BQ30" s="65"/>
      <c r="BR30" s="65"/>
      <c r="BS30" s="65"/>
      <c r="BT30" s="65"/>
      <c r="BU30" s="65"/>
      <c r="BV30" s="65"/>
      <c r="BW30" s="65"/>
      <c r="BX30" s="65"/>
      <c r="BY30" s="65"/>
      <c r="BZ30" s="66"/>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4"/>
      <c r="BM31" s="65"/>
      <c r="BN31" s="65"/>
      <c r="BO31" s="65"/>
      <c r="BP31" s="65"/>
      <c r="BQ31" s="65"/>
      <c r="BR31" s="65"/>
      <c r="BS31" s="65"/>
      <c r="BT31" s="65"/>
      <c r="BU31" s="65"/>
      <c r="BV31" s="65"/>
      <c r="BW31" s="65"/>
      <c r="BX31" s="65"/>
      <c r="BY31" s="65"/>
      <c r="BZ31" s="66"/>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4"/>
      <c r="BM32" s="65"/>
      <c r="BN32" s="65"/>
      <c r="BO32" s="65"/>
      <c r="BP32" s="65"/>
      <c r="BQ32" s="65"/>
      <c r="BR32" s="65"/>
      <c r="BS32" s="65"/>
      <c r="BT32" s="65"/>
      <c r="BU32" s="65"/>
      <c r="BV32" s="65"/>
      <c r="BW32" s="65"/>
      <c r="BX32" s="65"/>
      <c r="BY32" s="65"/>
      <c r="BZ32" s="66"/>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4"/>
      <c r="BM33" s="65"/>
      <c r="BN33" s="65"/>
      <c r="BO33" s="65"/>
      <c r="BP33" s="65"/>
      <c r="BQ33" s="65"/>
      <c r="BR33" s="65"/>
      <c r="BS33" s="65"/>
      <c r="BT33" s="65"/>
      <c r="BU33" s="65"/>
      <c r="BV33" s="65"/>
      <c r="BW33" s="65"/>
      <c r="BX33" s="65"/>
      <c r="BY33" s="65"/>
      <c r="BZ33" s="66"/>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64"/>
      <c r="BM34" s="65"/>
      <c r="BN34" s="65"/>
      <c r="BO34" s="65"/>
      <c r="BP34" s="65"/>
      <c r="BQ34" s="65"/>
      <c r="BR34" s="65"/>
      <c r="BS34" s="65"/>
      <c r="BT34" s="65"/>
      <c r="BU34" s="65"/>
      <c r="BV34" s="65"/>
      <c r="BW34" s="65"/>
      <c r="BX34" s="65"/>
      <c r="BY34" s="65"/>
      <c r="BZ34" s="66"/>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64"/>
      <c r="BM35" s="65"/>
      <c r="BN35" s="65"/>
      <c r="BO35" s="65"/>
      <c r="BP35" s="65"/>
      <c r="BQ35" s="65"/>
      <c r="BR35" s="65"/>
      <c r="BS35" s="65"/>
      <c r="BT35" s="65"/>
      <c r="BU35" s="65"/>
      <c r="BV35" s="65"/>
      <c r="BW35" s="65"/>
      <c r="BX35" s="65"/>
      <c r="BY35" s="65"/>
      <c r="BZ35" s="66"/>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4"/>
      <c r="BM36" s="65"/>
      <c r="BN36" s="65"/>
      <c r="BO36" s="65"/>
      <c r="BP36" s="65"/>
      <c r="BQ36" s="65"/>
      <c r="BR36" s="65"/>
      <c r="BS36" s="65"/>
      <c r="BT36" s="65"/>
      <c r="BU36" s="65"/>
      <c r="BV36" s="65"/>
      <c r="BW36" s="65"/>
      <c r="BX36" s="65"/>
      <c r="BY36" s="65"/>
      <c r="BZ36" s="66"/>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4"/>
      <c r="BM37" s="65"/>
      <c r="BN37" s="65"/>
      <c r="BO37" s="65"/>
      <c r="BP37" s="65"/>
      <c r="BQ37" s="65"/>
      <c r="BR37" s="65"/>
      <c r="BS37" s="65"/>
      <c r="BT37" s="65"/>
      <c r="BU37" s="65"/>
      <c r="BV37" s="65"/>
      <c r="BW37" s="65"/>
      <c r="BX37" s="65"/>
      <c r="BY37" s="65"/>
      <c r="BZ37" s="66"/>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4"/>
      <c r="BM38" s="65"/>
      <c r="BN38" s="65"/>
      <c r="BO38" s="65"/>
      <c r="BP38" s="65"/>
      <c r="BQ38" s="65"/>
      <c r="BR38" s="65"/>
      <c r="BS38" s="65"/>
      <c r="BT38" s="65"/>
      <c r="BU38" s="65"/>
      <c r="BV38" s="65"/>
      <c r="BW38" s="65"/>
      <c r="BX38" s="65"/>
      <c r="BY38" s="65"/>
      <c r="BZ38" s="66"/>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4"/>
      <c r="BM39" s="65"/>
      <c r="BN39" s="65"/>
      <c r="BO39" s="65"/>
      <c r="BP39" s="65"/>
      <c r="BQ39" s="65"/>
      <c r="BR39" s="65"/>
      <c r="BS39" s="65"/>
      <c r="BT39" s="65"/>
      <c r="BU39" s="65"/>
      <c r="BV39" s="65"/>
      <c r="BW39" s="65"/>
      <c r="BX39" s="65"/>
      <c r="BY39" s="65"/>
      <c r="BZ39" s="66"/>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4"/>
      <c r="BM40" s="65"/>
      <c r="BN40" s="65"/>
      <c r="BO40" s="65"/>
      <c r="BP40" s="65"/>
      <c r="BQ40" s="65"/>
      <c r="BR40" s="65"/>
      <c r="BS40" s="65"/>
      <c r="BT40" s="65"/>
      <c r="BU40" s="65"/>
      <c r="BV40" s="65"/>
      <c r="BW40" s="65"/>
      <c r="BX40" s="65"/>
      <c r="BY40" s="65"/>
      <c r="BZ40" s="66"/>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4"/>
      <c r="BM41" s="65"/>
      <c r="BN41" s="65"/>
      <c r="BO41" s="65"/>
      <c r="BP41" s="65"/>
      <c r="BQ41" s="65"/>
      <c r="BR41" s="65"/>
      <c r="BS41" s="65"/>
      <c r="BT41" s="65"/>
      <c r="BU41" s="65"/>
      <c r="BV41" s="65"/>
      <c r="BW41" s="65"/>
      <c r="BX41" s="65"/>
      <c r="BY41" s="65"/>
      <c r="BZ41" s="66"/>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4"/>
      <c r="BM42" s="65"/>
      <c r="BN42" s="65"/>
      <c r="BO42" s="65"/>
      <c r="BP42" s="65"/>
      <c r="BQ42" s="65"/>
      <c r="BR42" s="65"/>
      <c r="BS42" s="65"/>
      <c r="BT42" s="65"/>
      <c r="BU42" s="65"/>
      <c r="BV42" s="65"/>
      <c r="BW42" s="65"/>
      <c r="BX42" s="65"/>
      <c r="BY42" s="65"/>
      <c r="BZ42" s="66"/>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4"/>
      <c r="BM43" s="65"/>
      <c r="BN43" s="65"/>
      <c r="BO43" s="65"/>
      <c r="BP43" s="65"/>
      <c r="BQ43" s="65"/>
      <c r="BR43" s="65"/>
      <c r="BS43" s="65"/>
      <c r="BT43" s="65"/>
      <c r="BU43" s="65"/>
      <c r="BV43" s="65"/>
      <c r="BW43" s="65"/>
      <c r="BX43" s="65"/>
      <c r="BY43" s="65"/>
      <c r="BZ43" s="66"/>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7"/>
      <c r="BM44" s="68"/>
      <c r="BN44" s="68"/>
      <c r="BO44" s="68"/>
      <c r="BP44" s="68"/>
      <c r="BQ44" s="68"/>
      <c r="BR44" s="68"/>
      <c r="BS44" s="68"/>
      <c r="BT44" s="68"/>
      <c r="BU44" s="68"/>
      <c r="BV44" s="68"/>
      <c r="BW44" s="68"/>
      <c r="BX44" s="68"/>
      <c r="BY44" s="68"/>
      <c r="BZ44" s="69"/>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372013</v>
      </c>
      <c r="D6" s="34">
        <f t="shared" si="3"/>
        <v>46</v>
      </c>
      <c r="E6" s="34">
        <f t="shared" si="3"/>
        <v>17</v>
      </c>
      <c r="F6" s="34">
        <f t="shared" si="3"/>
        <v>4</v>
      </c>
      <c r="G6" s="34">
        <f t="shared" si="3"/>
        <v>0</v>
      </c>
      <c r="H6" s="34" t="str">
        <f t="shared" si="3"/>
        <v>香川県　高松市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46.99</v>
      </c>
      <c r="P6" s="35">
        <f t="shared" si="3"/>
        <v>2.1800000000000002</v>
      </c>
      <c r="Q6" s="35">
        <f t="shared" si="3"/>
        <v>100</v>
      </c>
      <c r="R6" s="35">
        <f t="shared" si="3"/>
        <v>2461</v>
      </c>
      <c r="S6" s="35">
        <f t="shared" si="3"/>
        <v>429242</v>
      </c>
      <c r="T6" s="35">
        <f t="shared" si="3"/>
        <v>375.41</v>
      </c>
      <c r="U6" s="35">
        <f t="shared" si="3"/>
        <v>1143.4000000000001</v>
      </c>
      <c r="V6" s="35">
        <f t="shared" si="3"/>
        <v>9301</v>
      </c>
      <c r="W6" s="35">
        <f t="shared" si="3"/>
        <v>4.16</v>
      </c>
      <c r="X6" s="35">
        <f t="shared" si="3"/>
        <v>2235.8200000000002</v>
      </c>
      <c r="Y6" s="36">
        <f>IF(Y7="",NA(),Y7)</f>
        <v>100</v>
      </c>
      <c r="Z6" s="36">
        <f t="shared" ref="Z6:AH6" si="4">IF(Z7="",NA(),Z7)</f>
        <v>100</v>
      </c>
      <c r="AA6" s="36">
        <f t="shared" si="4"/>
        <v>100.21</v>
      </c>
      <c r="AB6" s="36">
        <f t="shared" si="4"/>
        <v>100.13</v>
      </c>
      <c r="AC6" s="36">
        <f t="shared" si="4"/>
        <v>100</v>
      </c>
      <c r="AD6" s="36">
        <f t="shared" si="4"/>
        <v>93.85</v>
      </c>
      <c r="AE6" s="36">
        <f t="shared" si="4"/>
        <v>95.59</v>
      </c>
      <c r="AF6" s="36">
        <f t="shared" si="4"/>
        <v>101.24</v>
      </c>
      <c r="AG6" s="36">
        <f t="shared" si="4"/>
        <v>100.94</v>
      </c>
      <c r="AH6" s="36">
        <f t="shared" si="4"/>
        <v>100.85</v>
      </c>
      <c r="AI6" s="35" t="str">
        <f>IF(AI7="","",IF(AI7="-","【-】","【"&amp;SUBSTITUTE(TEXT(AI7,"#,##0.00"),"-","△")&amp;"】"))</f>
        <v>【100.66】</v>
      </c>
      <c r="AJ6" s="35">
        <f>IF(AJ7="",NA(),AJ7)</f>
        <v>0</v>
      </c>
      <c r="AK6" s="35">
        <f t="shared" ref="AK6:AS6" si="5">IF(AK7="",NA(),AK7)</f>
        <v>0</v>
      </c>
      <c r="AL6" s="35">
        <f t="shared" si="5"/>
        <v>0</v>
      </c>
      <c r="AM6" s="35">
        <f t="shared" si="5"/>
        <v>0</v>
      </c>
      <c r="AN6" s="36">
        <f t="shared" si="5"/>
        <v>17.829999999999998</v>
      </c>
      <c r="AO6" s="36">
        <f t="shared" si="5"/>
        <v>99.89</v>
      </c>
      <c r="AP6" s="36">
        <f t="shared" si="5"/>
        <v>137.81</v>
      </c>
      <c r="AQ6" s="36">
        <f t="shared" si="5"/>
        <v>184.13</v>
      </c>
      <c r="AR6" s="36">
        <f t="shared" si="5"/>
        <v>101.85</v>
      </c>
      <c r="AS6" s="36">
        <f t="shared" si="5"/>
        <v>110.77</v>
      </c>
      <c r="AT6" s="35" t="str">
        <f>IF(AT7="","",IF(AT7="-","【-】","【"&amp;SUBSTITUTE(TEXT(AT7,"#,##0.00"),"-","△")&amp;"】"))</f>
        <v>【105.22】</v>
      </c>
      <c r="AU6" s="36">
        <f>IF(AU7="",NA(),AU7)</f>
        <v>104.93</v>
      </c>
      <c r="AV6" s="36">
        <f t="shared" ref="AV6:BD6" si="6">IF(AV7="",NA(),AV7)</f>
        <v>1421.74</v>
      </c>
      <c r="AW6" s="36">
        <f t="shared" si="6"/>
        <v>56.12</v>
      </c>
      <c r="AX6" s="36">
        <f t="shared" si="6"/>
        <v>82.9</v>
      </c>
      <c r="AY6" s="36">
        <f t="shared" si="6"/>
        <v>65.95</v>
      </c>
      <c r="AZ6" s="36">
        <f t="shared" si="6"/>
        <v>209.18</v>
      </c>
      <c r="BA6" s="36">
        <f t="shared" si="6"/>
        <v>189.4</v>
      </c>
      <c r="BB6" s="36">
        <f t="shared" si="6"/>
        <v>63.22</v>
      </c>
      <c r="BC6" s="36">
        <f t="shared" si="6"/>
        <v>49.07</v>
      </c>
      <c r="BD6" s="36">
        <f t="shared" si="6"/>
        <v>46.78</v>
      </c>
      <c r="BE6" s="35" t="str">
        <f>IF(BE7="","",IF(BE7="-","【-】","【"&amp;SUBSTITUTE(TEXT(BE7,"#,##0.00"),"-","△")&amp;"】"))</f>
        <v>【54.12】</v>
      </c>
      <c r="BF6" s="36">
        <f>IF(BF7="",NA(),BF7)</f>
        <v>6225.63</v>
      </c>
      <c r="BG6" s="36">
        <f t="shared" ref="BG6:BO6" si="7">IF(BG7="",NA(),BG7)</f>
        <v>6738.91</v>
      </c>
      <c r="BH6" s="36">
        <f t="shared" si="7"/>
        <v>5845.7</v>
      </c>
      <c r="BI6" s="36">
        <f t="shared" si="7"/>
        <v>3894.58</v>
      </c>
      <c r="BJ6" s="36">
        <f t="shared" si="7"/>
        <v>3963.56</v>
      </c>
      <c r="BK6" s="36">
        <f t="shared" si="7"/>
        <v>1716.82</v>
      </c>
      <c r="BL6" s="36">
        <f t="shared" si="7"/>
        <v>1554.05</v>
      </c>
      <c r="BM6" s="36">
        <f t="shared" si="7"/>
        <v>1436</v>
      </c>
      <c r="BN6" s="36">
        <f t="shared" si="7"/>
        <v>1434.89</v>
      </c>
      <c r="BO6" s="36">
        <f t="shared" si="7"/>
        <v>1298.9100000000001</v>
      </c>
      <c r="BP6" s="35" t="str">
        <f>IF(BP7="","",IF(BP7="-","【-】","【"&amp;SUBSTITUTE(TEXT(BP7,"#,##0.00"),"-","△")&amp;"】"))</f>
        <v>【1,348.09】</v>
      </c>
      <c r="BQ6" s="36">
        <f>IF(BQ7="",NA(),BQ7)</f>
        <v>28.78</v>
      </c>
      <c r="BR6" s="36">
        <f t="shared" ref="BR6:BZ6" si="8">IF(BR7="",NA(),BR7)</f>
        <v>24.9</v>
      </c>
      <c r="BS6" s="36">
        <f t="shared" si="8"/>
        <v>29.03</v>
      </c>
      <c r="BT6" s="36">
        <f t="shared" si="8"/>
        <v>49.67</v>
      </c>
      <c r="BU6" s="36">
        <f t="shared" si="8"/>
        <v>94.77</v>
      </c>
      <c r="BV6" s="36">
        <f t="shared" si="8"/>
        <v>51.73</v>
      </c>
      <c r="BW6" s="36">
        <f t="shared" si="8"/>
        <v>53.01</v>
      </c>
      <c r="BX6" s="36">
        <f t="shared" si="8"/>
        <v>66.56</v>
      </c>
      <c r="BY6" s="36">
        <f t="shared" si="8"/>
        <v>66.22</v>
      </c>
      <c r="BZ6" s="36">
        <f t="shared" si="8"/>
        <v>69.87</v>
      </c>
      <c r="CA6" s="35" t="str">
        <f>IF(CA7="","",IF(CA7="-","【-】","【"&amp;SUBSTITUTE(TEXT(CA7,"#,##0.00"),"-","△")&amp;"】"))</f>
        <v>【69.80】</v>
      </c>
      <c r="CB6" s="36">
        <f>IF(CB7="",NA(),CB7)</f>
        <v>510.06</v>
      </c>
      <c r="CC6" s="36">
        <f t="shared" ref="CC6:CK6" si="9">IF(CC7="",NA(),CC7)</f>
        <v>515.20000000000005</v>
      </c>
      <c r="CD6" s="36">
        <f t="shared" si="9"/>
        <v>504.08</v>
      </c>
      <c r="CE6" s="36">
        <f t="shared" si="9"/>
        <v>436.22</v>
      </c>
      <c r="CF6" s="36">
        <f t="shared" si="9"/>
        <v>225.95</v>
      </c>
      <c r="CG6" s="36">
        <f t="shared" si="9"/>
        <v>310.47000000000003</v>
      </c>
      <c r="CH6" s="36">
        <f t="shared" si="9"/>
        <v>299.39</v>
      </c>
      <c r="CI6" s="36">
        <f t="shared" si="9"/>
        <v>244.29</v>
      </c>
      <c r="CJ6" s="36">
        <f t="shared" si="9"/>
        <v>246.72</v>
      </c>
      <c r="CK6" s="36">
        <f t="shared" si="9"/>
        <v>234.96</v>
      </c>
      <c r="CL6" s="35" t="str">
        <f>IF(CL7="","",IF(CL7="-","【-】","【"&amp;SUBSTITUTE(TEXT(CL7,"#,##0.00"),"-","△")&amp;"】"))</f>
        <v>【232.54】</v>
      </c>
      <c r="CM6" s="36">
        <f>IF(CM7="",NA(),CM7)</f>
        <v>26.4</v>
      </c>
      <c r="CN6" s="36">
        <f t="shared" ref="CN6:CV6" si="10">IF(CN7="",NA(),CN7)</f>
        <v>26.63</v>
      </c>
      <c r="CO6" s="36">
        <f t="shared" si="10"/>
        <v>26.86</v>
      </c>
      <c r="CP6" s="36">
        <f t="shared" si="10"/>
        <v>26.8</v>
      </c>
      <c r="CQ6" s="36">
        <f t="shared" si="10"/>
        <v>31.6</v>
      </c>
      <c r="CR6" s="36">
        <f t="shared" si="10"/>
        <v>36.67</v>
      </c>
      <c r="CS6" s="36">
        <f t="shared" si="10"/>
        <v>36.200000000000003</v>
      </c>
      <c r="CT6" s="36">
        <f t="shared" si="10"/>
        <v>43.58</v>
      </c>
      <c r="CU6" s="36">
        <f t="shared" si="10"/>
        <v>41.35</v>
      </c>
      <c r="CV6" s="36">
        <f t="shared" si="10"/>
        <v>42.9</v>
      </c>
      <c r="CW6" s="35" t="str">
        <f>IF(CW7="","",IF(CW7="-","【-】","【"&amp;SUBSTITUTE(TEXT(CW7,"#,##0.00"),"-","△")&amp;"】"))</f>
        <v>【42.17】</v>
      </c>
      <c r="CX6" s="36">
        <f>IF(CX7="",NA(),CX7)</f>
        <v>51.78</v>
      </c>
      <c r="CY6" s="36">
        <f t="shared" ref="CY6:DG6" si="11">IF(CY7="",NA(),CY7)</f>
        <v>53.4</v>
      </c>
      <c r="CZ6" s="36">
        <f t="shared" si="11"/>
        <v>53.56</v>
      </c>
      <c r="DA6" s="36">
        <f t="shared" si="11"/>
        <v>56.18</v>
      </c>
      <c r="DB6" s="36">
        <f t="shared" si="11"/>
        <v>59.97</v>
      </c>
      <c r="DC6" s="36">
        <f t="shared" si="11"/>
        <v>71.239999999999995</v>
      </c>
      <c r="DD6" s="36">
        <f t="shared" si="11"/>
        <v>71.069999999999993</v>
      </c>
      <c r="DE6" s="36">
        <f t="shared" si="11"/>
        <v>82.35</v>
      </c>
      <c r="DF6" s="36">
        <f t="shared" si="11"/>
        <v>82.9</v>
      </c>
      <c r="DG6" s="36">
        <f t="shared" si="11"/>
        <v>83.5</v>
      </c>
      <c r="DH6" s="35" t="str">
        <f>IF(DH7="","",IF(DH7="-","【-】","【"&amp;SUBSTITUTE(TEXT(DH7,"#,##0.00"),"-","△")&amp;"】"))</f>
        <v>【82.30】</v>
      </c>
      <c r="DI6" s="36">
        <f>IF(DI7="",NA(),DI7)</f>
        <v>3.23</v>
      </c>
      <c r="DJ6" s="36">
        <f t="shared" ref="DJ6:DR6" si="12">IF(DJ7="",NA(),DJ7)</f>
        <v>4.76</v>
      </c>
      <c r="DK6" s="36">
        <f t="shared" si="12"/>
        <v>11.12</v>
      </c>
      <c r="DL6" s="36">
        <f t="shared" si="12"/>
        <v>13.74</v>
      </c>
      <c r="DM6" s="36">
        <f t="shared" si="12"/>
        <v>15.58</v>
      </c>
      <c r="DN6" s="36">
        <f t="shared" si="12"/>
        <v>6.5</v>
      </c>
      <c r="DO6" s="36">
        <f t="shared" si="12"/>
        <v>6.66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0.05</v>
      </c>
      <c r="EK6" s="36">
        <f t="shared" si="14"/>
        <v>7.0000000000000007E-2</v>
      </c>
      <c r="EL6" s="36">
        <f t="shared" si="14"/>
        <v>0.04</v>
      </c>
      <c r="EM6" s="36">
        <f t="shared" si="14"/>
        <v>7.0000000000000007E-2</v>
      </c>
      <c r="EN6" s="36">
        <f t="shared" si="14"/>
        <v>0.09</v>
      </c>
      <c r="EO6" s="35" t="str">
        <f>IF(EO7="","",IF(EO7="-","【-】","【"&amp;SUBSTITUTE(TEXT(EO7,"#,##0.00"),"-","△")&amp;"】"))</f>
        <v>【0.09】</v>
      </c>
    </row>
    <row r="7" spans="1:148" s="37" customFormat="1">
      <c r="A7" s="29"/>
      <c r="B7" s="38">
        <v>2016</v>
      </c>
      <c r="C7" s="38">
        <v>372013</v>
      </c>
      <c r="D7" s="38">
        <v>46</v>
      </c>
      <c r="E7" s="38">
        <v>17</v>
      </c>
      <c r="F7" s="38">
        <v>4</v>
      </c>
      <c r="G7" s="38">
        <v>0</v>
      </c>
      <c r="H7" s="38" t="s">
        <v>108</v>
      </c>
      <c r="I7" s="38" t="s">
        <v>109</v>
      </c>
      <c r="J7" s="38" t="s">
        <v>110</v>
      </c>
      <c r="K7" s="38" t="s">
        <v>111</v>
      </c>
      <c r="L7" s="38" t="s">
        <v>112</v>
      </c>
      <c r="M7" s="38"/>
      <c r="N7" s="39" t="s">
        <v>113</v>
      </c>
      <c r="O7" s="39">
        <v>46.99</v>
      </c>
      <c r="P7" s="39">
        <v>2.1800000000000002</v>
      </c>
      <c r="Q7" s="39">
        <v>100</v>
      </c>
      <c r="R7" s="39">
        <v>2461</v>
      </c>
      <c r="S7" s="39">
        <v>429242</v>
      </c>
      <c r="T7" s="39">
        <v>375.41</v>
      </c>
      <c r="U7" s="39">
        <v>1143.4000000000001</v>
      </c>
      <c r="V7" s="39">
        <v>9301</v>
      </c>
      <c r="W7" s="39">
        <v>4.16</v>
      </c>
      <c r="X7" s="39">
        <v>2235.8200000000002</v>
      </c>
      <c r="Y7" s="39">
        <v>100</v>
      </c>
      <c r="Z7" s="39">
        <v>100</v>
      </c>
      <c r="AA7" s="39">
        <v>100.21</v>
      </c>
      <c r="AB7" s="39">
        <v>100.13</v>
      </c>
      <c r="AC7" s="39">
        <v>100</v>
      </c>
      <c r="AD7" s="39">
        <v>93.85</v>
      </c>
      <c r="AE7" s="39">
        <v>95.59</v>
      </c>
      <c r="AF7" s="39">
        <v>101.24</v>
      </c>
      <c r="AG7" s="39">
        <v>100.94</v>
      </c>
      <c r="AH7" s="39">
        <v>100.85</v>
      </c>
      <c r="AI7" s="39">
        <v>100.66</v>
      </c>
      <c r="AJ7" s="39">
        <v>0</v>
      </c>
      <c r="AK7" s="39">
        <v>0</v>
      </c>
      <c r="AL7" s="39">
        <v>0</v>
      </c>
      <c r="AM7" s="39">
        <v>0</v>
      </c>
      <c r="AN7" s="39">
        <v>17.829999999999998</v>
      </c>
      <c r="AO7" s="39">
        <v>99.89</v>
      </c>
      <c r="AP7" s="39">
        <v>137.81</v>
      </c>
      <c r="AQ7" s="39">
        <v>184.13</v>
      </c>
      <c r="AR7" s="39">
        <v>101.85</v>
      </c>
      <c r="AS7" s="39">
        <v>110.77</v>
      </c>
      <c r="AT7" s="39">
        <v>105.22</v>
      </c>
      <c r="AU7" s="39">
        <v>104.93</v>
      </c>
      <c r="AV7" s="39">
        <v>1421.74</v>
      </c>
      <c r="AW7" s="39">
        <v>56.12</v>
      </c>
      <c r="AX7" s="39">
        <v>82.9</v>
      </c>
      <c r="AY7" s="39">
        <v>65.95</v>
      </c>
      <c r="AZ7" s="39">
        <v>209.18</v>
      </c>
      <c r="BA7" s="39">
        <v>189.4</v>
      </c>
      <c r="BB7" s="39">
        <v>63.22</v>
      </c>
      <c r="BC7" s="39">
        <v>49.07</v>
      </c>
      <c r="BD7" s="39">
        <v>46.78</v>
      </c>
      <c r="BE7" s="39">
        <v>54.12</v>
      </c>
      <c r="BF7" s="39">
        <v>6225.63</v>
      </c>
      <c r="BG7" s="39">
        <v>6738.91</v>
      </c>
      <c r="BH7" s="39">
        <v>5845.7</v>
      </c>
      <c r="BI7" s="39">
        <v>3894.58</v>
      </c>
      <c r="BJ7" s="39">
        <v>3963.56</v>
      </c>
      <c r="BK7" s="39">
        <v>1716.82</v>
      </c>
      <c r="BL7" s="39">
        <v>1554.05</v>
      </c>
      <c r="BM7" s="39">
        <v>1436</v>
      </c>
      <c r="BN7" s="39">
        <v>1434.89</v>
      </c>
      <c r="BO7" s="39">
        <v>1298.9100000000001</v>
      </c>
      <c r="BP7" s="39">
        <v>1348.09</v>
      </c>
      <c r="BQ7" s="39">
        <v>28.78</v>
      </c>
      <c r="BR7" s="39">
        <v>24.9</v>
      </c>
      <c r="BS7" s="39">
        <v>29.03</v>
      </c>
      <c r="BT7" s="39">
        <v>49.67</v>
      </c>
      <c r="BU7" s="39">
        <v>94.77</v>
      </c>
      <c r="BV7" s="39">
        <v>51.73</v>
      </c>
      <c r="BW7" s="39">
        <v>53.01</v>
      </c>
      <c r="BX7" s="39">
        <v>66.56</v>
      </c>
      <c r="BY7" s="39">
        <v>66.22</v>
      </c>
      <c r="BZ7" s="39">
        <v>69.87</v>
      </c>
      <c r="CA7" s="39">
        <v>69.8</v>
      </c>
      <c r="CB7" s="39">
        <v>510.06</v>
      </c>
      <c r="CC7" s="39">
        <v>515.20000000000005</v>
      </c>
      <c r="CD7" s="39">
        <v>504.08</v>
      </c>
      <c r="CE7" s="39">
        <v>436.22</v>
      </c>
      <c r="CF7" s="39">
        <v>225.95</v>
      </c>
      <c r="CG7" s="39">
        <v>310.47000000000003</v>
      </c>
      <c r="CH7" s="39">
        <v>299.39</v>
      </c>
      <c r="CI7" s="39">
        <v>244.29</v>
      </c>
      <c r="CJ7" s="39">
        <v>246.72</v>
      </c>
      <c r="CK7" s="39">
        <v>234.96</v>
      </c>
      <c r="CL7" s="39">
        <v>232.54</v>
      </c>
      <c r="CM7" s="39">
        <v>26.4</v>
      </c>
      <c r="CN7" s="39">
        <v>26.63</v>
      </c>
      <c r="CO7" s="39">
        <v>26.86</v>
      </c>
      <c r="CP7" s="39">
        <v>26.8</v>
      </c>
      <c r="CQ7" s="39">
        <v>31.6</v>
      </c>
      <c r="CR7" s="39">
        <v>36.67</v>
      </c>
      <c r="CS7" s="39">
        <v>36.200000000000003</v>
      </c>
      <c r="CT7" s="39">
        <v>43.58</v>
      </c>
      <c r="CU7" s="39">
        <v>41.35</v>
      </c>
      <c r="CV7" s="39">
        <v>42.9</v>
      </c>
      <c r="CW7" s="39">
        <v>42.17</v>
      </c>
      <c r="CX7" s="39">
        <v>51.78</v>
      </c>
      <c r="CY7" s="39">
        <v>53.4</v>
      </c>
      <c r="CZ7" s="39">
        <v>53.56</v>
      </c>
      <c r="DA7" s="39">
        <v>56.18</v>
      </c>
      <c r="DB7" s="39">
        <v>59.97</v>
      </c>
      <c r="DC7" s="39">
        <v>71.239999999999995</v>
      </c>
      <c r="DD7" s="39">
        <v>71.069999999999993</v>
      </c>
      <c r="DE7" s="39">
        <v>82.35</v>
      </c>
      <c r="DF7" s="39">
        <v>82.9</v>
      </c>
      <c r="DG7" s="39">
        <v>83.5</v>
      </c>
      <c r="DH7" s="39">
        <v>82.3</v>
      </c>
      <c r="DI7" s="39">
        <v>3.23</v>
      </c>
      <c r="DJ7" s="39">
        <v>4.76</v>
      </c>
      <c r="DK7" s="39">
        <v>11.12</v>
      </c>
      <c r="DL7" s="39">
        <v>13.74</v>
      </c>
      <c r="DM7" s="39">
        <v>15.58</v>
      </c>
      <c r="DN7" s="39">
        <v>6.5</v>
      </c>
      <c r="DO7" s="39">
        <v>6.66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0.05</v>
      </c>
      <c r="EK7" s="39">
        <v>7.0000000000000007E-2</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金子 瞳</cp:lastModifiedBy>
  <cp:lastPrinted>2018-02-08T03:02:46Z</cp:lastPrinted>
  <dcterms:created xsi:type="dcterms:W3CDTF">2017-12-25T01:57:00Z</dcterms:created>
  <dcterms:modified xsi:type="dcterms:W3CDTF">2018-02-08T03:03:30Z</dcterms:modified>
  <cp:category/>
</cp:coreProperties>
</file>