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aster.city.takamatsu.kagawa.jp\suidou\kigyou\経営比較分析表\"/>
    </mc:Choice>
  </mc:AlternateContent>
  <workbookProtection workbookPassword="B319" lockStructure="1"/>
  <bookViews>
    <workbookView xWindow="240" yWindow="75" windowWidth="14940" windowHeight="786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W10" i="4"/>
  <c r="P10" i="4"/>
  <c r="BB8" i="4"/>
  <c r="AT8" i="4"/>
  <c r="W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<sst xmlns="http://schemas.openxmlformats.org/spreadsheetml/2006/main" count="235" uniqueCount="123">
  <si>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</si>
  <si>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</si>
  <si>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</si>
  <si>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</si>
  <si>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</si>
  <si>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</si>
  <si>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</si>
  <si>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</si>
  <si>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</si>
  <si>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</si>
  <si>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</si>
  <si>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</si>
  <si>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</si>
  <si>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</si>
  <si>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</si>
  <si>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</si>
  <si>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</si>
  <si>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</si>
  <si>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</si>
  <si>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</si>
  <si>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</si>
  <si>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</si>
  <si>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</si>
  <si>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</si>
  <si>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</si>
  <si>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</si>
  <si>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</si>
  <si>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</si>
  <si>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</si>
  <si>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</si>
  <si>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</si>
  <si>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</si>
  <si>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</si>
  <si>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</si>
  <si>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</si>
  <si>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</si>
  <si>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</si>
  <si>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</si>
  <si>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</si>
  <si>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</si>
  <si>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</si>
  <si>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</si>
  <si>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</si>
  <si>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</si>
  <si>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</si>
  <si>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</si>
  <si>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</si>
  <si>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</si>
  <si>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</si>
  <si>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</si>
  <si>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</si>
  <si>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</si>
  <si>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</si>
  <si>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</si>
  <si>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</si>
  <si>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</si>
  <si>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</si>
  <si>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</si>
  <si>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</si>
  <si>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</si>
  <si>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</si>
  <si>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</si>
  <si>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</si>
  <si>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</si>
  <si>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</si>
  <si>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</si>
  <si>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</si>
  <si>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</si>
  <si>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</si>
  <si>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</si>
  <si>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</si>
  <si>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</si>
  <si>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</si>
  <si>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</si>
  <si>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</si>
  <si>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</si>
  <si>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</si>
  <si>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</si>
  <si>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</si>
  <si>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</si>
  <si>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</si>
  <si>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</si>
  <si>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</si>
  <si>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</si>
  <si>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</si>
  <si>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</si>
  <si>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</si>
  <si>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</si>
  <si>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</si>
  <si>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</si>
  <si>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</si>
  <si>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</si>
  <si>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</si>
  <si>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</si>
  <si>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</si>
  <si>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</si>
  <si>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</si>
  <si>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</si>
  <si>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</si>
  <si>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</si>
  <si>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</si>
  <si>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</si>
  <si>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</si>
  <si>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</si>
  <si>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</si>
  <si>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</si>
  <si>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</si>
  <si>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</si>
  <si>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香川県　高松市</t>
  </si>
  <si>
    <t>法適用</t>
  </si>
  <si>
    <t>下水道事業</t>
  </si>
  <si>
    <t>公共下水道</t>
  </si>
  <si>
    <t>Ac1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</si>
  <si>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</si>
  <si>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</si>
  <si>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</si>
  <si>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</si>
  <si>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</si>
  <si>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</si>
  <si>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</si>
  <si>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①有形固定資産減価償却率が類似団体平均値より大幅に低くなっている原因は、平成２３年度に法適化した際に既に償却している金額を簡便法により「０」としてスタートしたため、償却率が低くなっている。施設の更新が進むにつれて、本来の数値に近づいていくと思われる。
②管渠老朽化率が平均値を上回っているが、③管渠改善率は、管渠の更新を重点的に進め、平均値に改善した。今後更新すべき管渠について、効率的な改築、更新等に努めたい。</t>
    <rPh sb="1" eb="3">
      <t>ユウケイ</t>
    </rPh>
    <rPh sb="3" eb="5">
      <t>コテイ</t>
    </rPh>
    <rPh sb="5" eb="7">
      <t>シサン</t>
    </rPh>
    <rPh sb="7" eb="9">
      <t>ゲンカ</t>
    </rPh>
    <rPh sb="9" eb="11">
      <t>ショウキャク</t>
    </rPh>
    <rPh sb="11" eb="12">
      <t>リツ</t>
    </rPh>
    <rPh sb="13" eb="15">
      <t>ルイジ</t>
    </rPh>
    <rPh sb="15" eb="17">
      <t>ダンタイ</t>
    </rPh>
    <rPh sb="17" eb="20">
      <t>ヘイキンチ</t>
    </rPh>
    <rPh sb="22" eb="24">
      <t>オオハバ</t>
    </rPh>
    <rPh sb="25" eb="26">
      <t>ヒク</t>
    </rPh>
    <rPh sb="32" eb="34">
      <t>ゲンイン</t>
    </rPh>
    <rPh sb="36" eb="38">
      <t>ヘイセイ</t>
    </rPh>
    <rPh sb="40" eb="42">
      <t>ネンド</t>
    </rPh>
    <rPh sb="43" eb="44">
      <t>ホウ</t>
    </rPh>
    <rPh sb="44" eb="45">
      <t>テキ</t>
    </rPh>
    <rPh sb="45" eb="46">
      <t>カ</t>
    </rPh>
    <rPh sb="48" eb="49">
      <t>サイ</t>
    </rPh>
    <rPh sb="50" eb="51">
      <t>スデ</t>
    </rPh>
    <rPh sb="52" eb="54">
      <t>ショウキャク</t>
    </rPh>
    <rPh sb="58" eb="60">
      <t>キンガク</t>
    </rPh>
    <rPh sb="61" eb="63">
      <t>カンベン</t>
    </rPh>
    <rPh sb="63" eb="64">
      <t>ホウ</t>
    </rPh>
    <rPh sb="82" eb="84">
      <t>ショウキャク</t>
    </rPh>
    <rPh sb="84" eb="85">
      <t>リツ</t>
    </rPh>
    <rPh sb="86" eb="87">
      <t>ヒク</t>
    </rPh>
    <rPh sb="94" eb="96">
      <t>シセツ</t>
    </rPh>
    <rPh sb="97" eb="99">
      <t>コウシン</t>
    </rPh>
    <rPh sb="100" eb="101">
      <t>スス</t>
    </rPh>
    <rPh sb="107" eb="109">
      <t>ホンライ</t>
    </rPh>
    <rPh sb="110" eb="112">
      <t>スウチ</t>
    </rPh>
    <rPh sb="113" eb="114">
      <t>チカ</t>
    </rPh>
    <rPh sb="120" eb="121">
      <t>オモ</t>
    </rPh>
    <rPh sb="128" eb="130">
      <t>カンキョ</t>
    </rPh>
    <rPh sb="130" eb="133">
      <t>ロウキュウカ</t>
    </rPh>
    <rPh sb="133" eb="134">
      <t>リツ</t>
    </rPh>
    <rPh sb="135" eb="137">
      <t>ヘイキン</t>
    </rPh>
    <rPh sb="137" eb="138">
      <t>アタイ</t>
    </rPh>
    <rPh sb="139" eb="141">
      <t>ウワマワ</t>
    </rPh>
    <rPh sb="148" eb="150">
      <t>カンキョ</t>
    </rPh>
    <rPh sb="150" eb="152">
      <t>カイゼン</t>
    </rPh>
    <rPh sb="152" eb="153">
      <t>リツ</t>
    </rPh>
    <rPh sb="158" eb="160">
      <t>コウシン</t>
    </rPh>
    <rPh sb="161" eb="164">
      <t>ジュウテンテキ</t>
    </rPh>
    <rPh sb="165" eb="166">
      <t>スス</t>
    </rPh>
    <rPh sb="168" eb="170">
      <t>ヘイキン</t>
    </rPh>
    <rPh sb="170" eb="171">
      <t>チ</t>
    </rPh>
    <rPh sb="172" eb="174">
      <t>カイゼン</t>
    </rPh>
    <rPh sb="177" eb="179">
      <t>コンゴ</t>
    </rPh>
    <rPh sb="179" eb="181">
      <t>コウシン</t>
    </rPh>
    <rPh sb="184" eb="186">
      <t>カンキョ</t>
    </rPh>
    <rPh sb="195" eb="197">
      <t>カイチク</t>
    </rPh>
    <rPh sb="198" eb="200">
      <t>コウシン</t>
    </rPh>
    <rPh sb="200" eb="201">
      <t>トウ</t>
    </rPh>
    <rPh sb="202" eb="203">
      <t>ツト</t>
    </rPh>
    <phoneticPr fontId="7"/>
  </si>
  <si>
    <t>　整備がほぼ完了し、今後は維持管理に業務がシフトすることから、下水道施設全体の中長期的な施設の状態を予測しながら計画的・効率的に維持管理、改築を行うなど、適切な事業運営に努めたい。
　また、積極的に普及促進活動を行い、下水道未接続世帯の解消に努め、使用料収入の向上を図りたい。
　公共下水道は、一般会計からの繰入金により、収支均衡の状況である。平成２８年度に香川県から香東川流域下水道の移管を受け、継承する資産の減価償却費や企業債の償還額等も増えることから、平成２７年度に改定した高松市上下水道事業基本計画（経営戦略）に基づき、資金残高との整合性を図りながら、適切な事業運営に努めたい。</t>
    <rPh sb="1" eb="3">
      <t>セイビ</t>
    </rPh>
    <rPh sb="6" eb="8">
      <t>カンリョウ</t>
    </rPh>
    <rPh sb="10" eb="12">
      <t>コンゴ</t>
    </rPh>
    <rPh sb="13" eb="15">
      <t>イジ</t>
    </rPh>
    <rPh sb="15" eb="17">
      <t>カンリ</t>
    </rPh>
    <rPh sb="18" eb="20">
      <t>ギョウム</t>
    </rPh>
    <rPh sb="31" eb="34">
      <t>ゲスイドウ</t>
    </rPh>
    <rPh sb="34" eb="36">
      <t>シセツ</t>
    </rPh>
    <rPh sb="36" eb="38">
      <t>ゼンタイ</t>
    </rPh>
    <rPh sb="39" eb="43">
      <t>チュウチョウキテキ</t>
    </rPh>
    <rPh sb="44" eb="46">
      <t>シセツ</t>
    </rPh>
    <rPh sb="47" eb="49">
      <t>ジョウタイ</t>
    </rPh>
    <rPh sb="50" eb="52">
      <t>ヨソク</t>
    </rPh>
    <rPh sb="64" eb="66">
      <t>イジ</t>
    </rPh>
    <rPh sb="66" eb="68">
      <t>カンリ</t>
    </rPh>
    <rPh sb="69" eb="71">
      <t>カイチク</t>
    </rPh>
    <rPh sb="72" eb="73">
      <t>オコナ</t>
    </rPh>
    <rPh sb="77" eb="79">
      <t>テキセツ</t>
    </rPh>
    <rPh sb="80" eb="82">
      <t>ジギョウ</t>
    </rPh>
    <rPh sb="82" eb="84">
      <t>ウンエイ</t>
    </rPh>
    <rPh sb="85" eb="86">
      <t>ツト</t>
    </rPh>
    <rPh sb="95" eb="98">
      <t>セッキョクテキ</t>
    </rPh>
    <rPh sb="99" eb="101">
      <t>フキュウ</t>
    </rPh>
    <rPh sb="101" eb="103">
      <t>ソクシン</t>
    </rPh>
    <rPh sb="103" eb="105">
      <t>カツドウ</t>
    </rPh>
    <rPh sb="106" eb="107">
      <t>オコナ</t>
    </rPh>
    <rPh sb="109" eb="112">
      <t>ゲスイドウ</t>
    </rPh>
    <rPh sb="112" eb="113">
      <t>ミ</t>
    </rPh>
    <rPh sb="113" eb="115">
      <t>セツゾク</t>
    </rPh>
    <rPh sb="115" eb="117">
      <t>セタイ</t>
    </rPh>
    <rPh sb="118" eb="120">
      <t>カイショウ</t>
    </rPh>
    <rPh sb="121" eb="122">
      <t>ツト</t>
    </rPh>
    <rPh sb="127" eb="129">
      <t>シュウニュウ</t>
    </rPh>
    <rPh sb="130" eb="132">
      <t>コウジョウ</t>
    </rPh>
    <rPh sb="133" eb="134">
      <t>ハカ</t>
    </rPh>
    <rPh sb="140" eb="142">
      <t>コウキョウ</t>
    </rPh>
    <rPh sb="142" eb="145">
      <t>ゲスイドウ</t>
    </rPh>
    <rPh sb="147" eb="149">
      <t>イッパン</t>
    </rPh>
    <rPh sb="149" eb="151">
      <t>カイケイ</t>
    </rPh>
    <rPh sb="154" eb="156">
      <t>クリイレ</t>
    </rPh>
    <rPh sb="156" eb="157">
      <t>キン</t>
    </rPh>
    <rPh sb="161" eb="163">
      <t>シュウシ</t>
    </rPh>
    <rPh sb="163" eb="165">
      <t>キンコウ</t>
    </rPh>
    <rPh sb="166" eb="168">
      <t>ジョウキョウ</t>
    </rPh>
    <rPh sb="172" eb="174">
      <t>ヘイセイ</t>
    </rPh>
    <rPh sb="176" eb="178">
      <t>ネンド</t>
    </rPh>
    <rPh sb="179" eb="182">
      <t>カガワケン</t>
    </rPh>
    <rPh sb="184" eb="186">
      <t>コウトウ</t>
    </rPh>
    <rPh sb="186" eb="187">
      <t>カワ</t>
    </rPh>
    <rPh sb="187" eb="189">
      <t>リュウイキ</t>
    </rPh>
    <rPh sb="189" eb="192">
      <t>ゲスイドウ</t>
    </rPh>
    <rPh sb="193" eb="195">
      <t>イカン</t>
    </rPh>
    <rPh sb="196" eb="197">
      <t>ウ</t>
    </rPh>
    <rPh sb="199" eb="201">
      <t>ケイショウ</t>
    </rPh>
    <rPh sb="203" eb="205">
      <t>シサン</t>
    </rPh>
    <rPh sb="206" eb="208">
      <t>ゲンカ</t>
    </rPh>
    <rPh sb="208" eb="210">
      <t>ショウキャク</t>
    </rPh>
    <rPh sb="210" eb="211">
      <t>ヒ</t>
    </rPh>
    <rPh sb="212" eb="214">
      <t>キギョウ</t>
    </rPh>
    <rPh sb="214" eb="215">
      <t>サイ</t>
    </rPh>
    <rPh sb="216" eb="218">
      <t>ショウカン</t>
    </rPh>
    <rPh sb="218" eb="219">
      <t>ガク</t>
    </rPh>
    <rPh sb="219" eb="220">
      <t>トウ</t>
    </rPh>
    <rPh sb="221" eb="222">
      <t>フ</t>
    </rPh>
    <rPh sb="229" eb="231">
      <t>ヘイセイ</t>
    </rPh>
    <rPh sb="233" eb="234">
      <t>ネン</t>
    </rPh>
    <rPh sb="234" eb="235">
      <t>ド</t>
    </rPh>
    <rPh sb="236" eb="238">
      <t>カイテイ</t>
    </rPh>
    <rPh sb="240" eb="243">
      <t>タカマツシ</t>
    </rPh>
    <rPh sb="243" eb="245">
      <t>ジョウゲ</t>
    </rPh>
    <rPh sb="245" eb="247">
      <t>スイドウ</t>
    </rPh>
    <rPh sb="247" eb="249">
      <t>ジギョウ</t>
    </rPh>
    <rPh sb="249" eb="251">
      <t>キホン</t>
    </rPh>
    <rPh sb="251" eb="253">
      <t>ケイカク</t>
    </rPh>
    <rPh sb="254" eb="256">
      <t>ケイエイ</t>
    </rPh>
    <rPh sb="256" eb="258">
      <t>センリャク</t>
    </rPh>
    <rPh sb="260" eb="261">
      <t>モト</t>
    </rPh>
    <rPh sb="264" eb="266">
      <t>シキン</t>
    </rPh>
    <rPh sb="266" eb="268">
      <t>ザンダカ</t>
    </rPh>
    <rPh sb="270" eb="273">
      <t>セイゴウセイ</t>
    </rPh>
    <rPh sb="274" eb="275">
      <t>ハカ</t>
    </rPh>
    <rPh sb="280" eb="282">
      <t>テキセツ</t>
    </rPh>
    <rPh sb="283" eb="285">
      <t>ジギョウ</t>
    </rPh>
    <rPh sb="285" eb="287">
      <t>ウンエイ</t>
    </rPh>
    <rPh sb="288" eb="289">
      <t>ツト</t>
    </rPh>
    <phoneticPr fontId="7"/>
  </si>
  <si>
    <t>②累積欠損金比率については、土地の一部を市長部局へ無償譲渡したことに伴い発生した譲渡損に伴う欠損金であるが、平成２９年６月に議会の議決を経て資本金を取り崩し、欠損金を補てんした。
④企業債残高対事業規模比率については、類似団体平均値の２倍強となっており、従来から、資本費平準化債を積極的に活用してきたことに加え、平成２８年度は、香川県から香東川流域下水道が移管されたことに伴い、企業債を借入したことが要因としてあげられる。企業債残高は将来へわたっての負担となるため、今後の経営健全化への足かせになる可能性がある。
⑤経費回収率については１００％を下回っており、使用料で回収すべき経費を使用料で賄えておらず、不足分を一般会計から繰り入れている。
⑥汚水処理原価が類似団体平均値よりも上回っているため、経費回収率に悪影響を及ぼしていると考えられ、より効率的な汚水処理を進める必要がある。
⑦施設利用率については、昨年度より約10％下がっているが、これは、平成28年度より香川県から移管された香東川浄化センターの利用率が低かったことにより下がったものである。
⑧水洗化率が、類似団体平均値よりやや低いが、平成26年度から接続促進に向けた専属の係を設置したことにより改善傾向にあり、今後も改善が見込まれる。</t>
    <rPh sb="1" eb="3">
      <t>ルイセキ</t>
    </rPh>
    <rPh sb="3" eb="6">
      <t>ケッソンキン</t>
    </rPh>
    <rPh sb="6" eb="8">
      <t>ヒリツ</t>
    </rPh>
    <rPh sb="14" eb="16">
      <t>トチ</t>
    </rPh>
    <rPh sb="17" eb="19">
      <t>イチブ</t>
    </rPh>
    <rPh sb="20" eb="22">
      <t>シチョウ</t>
    </rPh>
    <rPh sb="22" eb="24">
      <t>ブキョク</t>
    </rPh>
    <rPh sb="25" eb="27">
      <t>ムショウ</t>
    </rPh>
    <rPh sb="27" eb="29">
      <t>ジョウト</t>
    </rPh>
    <rPh sb="34" eb="35">
      <t>トモナ</t>
    </rPh>
    <rPh sb="36" eb="38">
      <t>ハッセイ</t>
    </rPh>
    <rPh sb="40" eb="42">
      <t>ジョウト</t>
    </rPh>
    <rPh sb="42" eb="43">
      <t>ゾン</t>
    </rPh>
    <rPh sb="44" eb="45">
      <t>トモナ</t>
    </rPh>
    <rPh sb="46" eb="49">
      <t>ケッソンキン</t>
    </rPh>
    <rPh sb="54" eb="56">
      <t>ヘイセイ</t>
    </rPh>
    <rPh sb="58" eb="59">
      <t>ネン</t>
    </rPh>
    <rPh sb="60" eb="61">
      <t>ガツ</t>
    </rPh>
    <rPh sb="62" eb="64">
      <t>ギカイ</t>
    </rPh>
    <rPh sb="65" eb="67">
      <t>ギケツ</t>
    </rPh>
    <rPh sb="68" eb="69">
      <t>ヘ</t>
    </rPh>
    <rPh sb="70" eb="73">
      <t>シホンキン</t>
    </rPh>
    <rPh sb="74" eb="75">
      <t>ト</t>
    </rPh>
    <rPh sb="76" eb="77">
      <t>クズ</t>
    </rPh>
    <rPh sb="79" eb="82">
      <t>ケッソンキン</t>
    </rPh>
    <rPh sb="83" eb="84">
      <t>ホ</t>
    </rPh>
    <rPh sb="92" eb="94">
      <t>キギョウ</t>
    </rPh>
    <rPh sb="94" eb="95">
      <t>サイ</t>
    </rPh>
    <rPh sb="95" eb="97">
      <t>ザンダカ</t>
    </rPh>
    <rPh sb="97" eb="98">
      <t>タイ</t>
    </rPh>
    <rPh sb="98" eb="100">
      <t>ジギョウ</t>
    </rPh>
    <rPh sb="100" eb="102">
      <t>キボ</t>
    </rPh>
    <rPh sb="102" eb="104">
      <t>ヒリツ</t>
    </rPh>
    <rPh sb="110" eb="112">
      <t>ルイジ</t>
    </rPh>
    <rPh sb="112" eb="114">
      <t>ダンタイ</t>
    </rPh>
    <rPh sb="114" eb="117">
      <t>ヘイキンチ</t>
    </rPh>
    <rPh sb="119" eb="120">
      <t>バイ</t>
    </rPh>
    <rPh sb="120" eb="121">
      <t>キョウ</t>
    </rPh>
    <rPh sb="128" eb="130">
      <t>ジュウライ</t>
    </rPh>
    <rPh sb="133" eb="135">
      <t>シホン</t>
    </rPh>
    <rPh sb="135" eb="136">
      <t>ヒ</t>
    </rPh>
    <rPh sb="136" eb="139">
      <t>ヘイジュンカ</t>
    </rPh>
    <rPh sb="139" eb="140">
      <t>サイ</t>
    </rPh>
    <rPh sb="141" eb="144">
      <t>セッキョクテキ</t>
    </rPh>
    <rPh sb="145" eb="147">
      <t>カツヨウ</t>
    </rPh>
    <rPh sb="154" eb="155">
      <t>クワ</t>
    </rPh>
    <rPh sb="157" eb="159">
      <t>ヘイセイ</t>
    </rPh>
    <rPh sb="161" eb="163">
      <t>ネンド</t>
    </rPh>
    <rPh sb="165" eb="168">
      <t>カガワケン</t>
    </rPh>
    <rPh sb="170" eb="173">
      <t>コウトウガワ</t>
    </rPh>
    <rPh sb="173" eb="175">
      <t>リュウイキ</t>
    </rPh>
    <rPh sb="175" eb="178">
      <t>ゲスイドウ</t>
    </rPh>
    <rPh sb="179" eb="181">
      <t>イカン</t>
    </rPh>
    <rPh sb="187" eb="188">
      <t>トモナ</t>
    </rPh>
    <rPh sb="190" eb="192">
      <t>キギョウ</t>
    </rPh>
    <rPh sb="192" eb="193">
      <t>サイ</t>
    </rPh>
    <rPh sb="194" eb="196">
      <t>カリイレ</t>
    </rPh>
    <rPh sb="201" eb="203">
      <t>ヨウイン</t>
    </rPh>
    <rPh sb="212" eb="214">
      <t>キギョウ</t>
    </rPh>
    <rPh sb="214" eb="215">
      <t>サイ</t>
    </rPh>
    <rPh sb="215" eb="217">
      <t>ザンダカ</t>
    </rPh>
    <rPh sb="218" eb="220">
      <t>ショウライ</t>
    </rPh>
    <rPh sb="226" eb="228">
      <t>フタン</t>
    </rPh>
    <rPh sb="234" eb="236">
      <t>コンゴ</t>
    </rPh>
    <rPh sb="237" eb="239">
      <t>ケイエイ</t>
    </rPh>
    <rPh sb="275" eb="277">
      <t>シタマワ</t>
    </rPh>
    <rPh sb="305" eb="308">
      <t>フソクブン</t>
    </rPh>
    <rPh sb="385" eb="386">
      <t>スス</t>
    </rPh>
    <rPh sb="397" eb="399">
      <t>シセツ</t>
    </rPh>
    <rPh sb="399" eb="402">
      <t>リヨウリツ</t>
    </rPh>
    <rPh sb="408" eb="411">
      <t>サクネンド</t>
    </rPh>
    <rPh sb="413" eb="414">
      <t>ヤク</t>
    </rPh>
    <rPh sb="417" eb="418">
      <t>サ</t>
    </rPh>
    <rPh sb="429" eb="431">
      <t>ヘイセイ</t>
    </rPh>
    <rPh sb="433" eb="435">
      <t>ネンド</t>
    </rPh>
    <rPh sb="437" eb="440">
      <t>カガワケン</t>
    </rPh>
    <rPh sb="442" eb="444">
      <t>イカン</t>
    </rPh>
    <rPh sb="447" eb="450">
      <t>コウトウガワ</t>
    </rPh>
    <rPh sb="450" eb="452">
      <t>ジョウカ</t>
    </rPh>
    <rPh sb="457" eb="460">
      <t>リヨウリツ</t>
    </rPh>
    <rPh sb="461" eb="462">
      <t>ヒク</t>
    </rPh>
    <rPh sb="470" eb="471">
      <t>サ</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</si>
</sst>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7.0000000000000007E-2</c:v>
                </c:pt>
                <c:pt idx="1">
                  <c:v>0.01</c:v>
                </c:pt>
                <c:pt idx="2">
                  <c:v>0.03</c:v>
                </c:pt>
                <c:pt idx="3">
                  <c:v>0.03</c:v>
                </c:pt>
                <c:pt idx="4">
                  <c:v>0.13</c:v>
                </c:pt>
              </c:numCache>
            </c:numRef>
          </c:val>
        </c:ser>
        <c:dLbls>
          <c:showLegendKey val="0"/>
          <c:showVal val="0"/>
          <c:showCatName val="0"/>
          <c:showSerName val="0"/>
          <c:showPercent val="0"/>
          <c:showBubbleSize val="0"/>
        </c:dLbls>
        <c:gapWidth val="150"/>
        <c:axId val="218482544"/>
        <c:axId val="218587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c:v>
                </c:pt>
                <c:pt idx="2">
                  <c:v>0.11</c:v>
                </c:pt>
                <c:pt idx="3">
                  <c:v>0.12</c:v>
                </c:pt>
                <c:pt idx="4">
                  <c:v>0.13</c:v>
                </c:pt>
              </c:numCache>
            </c:numRef>
          </c:val>
          <c:smooth val="0"/>
        </c:ser>
        <c:dLbls>
          <c:showLegendKey val="0"/>
          <c:showVal val="0"/>
          <c:showCatName val="0"/>
          <c:showSerName val="0"/>
          <c:showPercent val="0"/>
          <c:showBubbleSize val="0"/>
        </c:dLbls>
        <c:marker val="1"/>
        <c:smooth val="0"/>
        <c:axId val="218482544"/>
        <c:axId val="218587096"/>
      </c:lineChart>
      <c:dateAx>
        <c:axId val="218482544"/>
        <c:scaling>
          <c:orientation val="minMax"/>
        </c:scaling>
        <c:delete val="1"/>
        <c:axPos val="b"/>
        <c:numFmt formatCode="ge" sourceLinked="1"/>
        <c:majorTickMark val="none"/>
        <c:minorTickMark val="none"/>
        <c:tickLblPos val="none"/>
        <c:crossAx val="218587096"/>
        <c:crosses val="autoZero"/>
        <c:auto val="1"/>
        <c:lblOffset val="100"/>
        <c:baseTimeUnit val="years"/>
      </c:dateAx>
      <c:valAx>
        <c:axId val="218587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48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57.36</c:v>
                </c:pt>
                <c:pt idx="1">
                  <c:v>77.55</c:v>
                </c:pt>
                <c:pt idx="2">
                  <c:v>77.849999999999994</c:v>
                </c:pt>
                <c:pt idx="3">
                  <c:v>77.25</c:v>
                </c:pt>
                <c:pt idx="4">
                  <c:v>67.31</c:v>
                </c:pt>
              </c:numCache>
            </c:numRef>
          </c:val>
        </c:ser>
        <c:dLbls>
          <c:showLegendKey val="0"/>
          <c:showVal val="0"/>
          <c:showCatName val="0"/>
          <c:showSerName val="0"/>
          <c:showPercent val="0"/>
          <c:showBubbleSize val="0"/>
        </c:dLbls>
        <c:gapWidth val="150"/>
        <c:axId val="217402952"/>
        <c:axId val="23397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61.73</c:v>
                </c:pt>
                <c:pt idx="1">
                  <c:v>61.1</c:v>
                </c:pt>
                <c:pt idx="2">
                  <c:v>61.03</c:v>
                </c:pt>
                <c:pt idx="3">
                  <c:v>62.5</c:v>
                </c:pt>
                <c:pt idx="4">
                  <c:v>63.26</c:v>
                </c:pt>
              </c:numCache>
            </c:numRef>
          </c:val>
          <c:smooth val="0"/>
        </c:ser>
        <c:dLbls>
          <c:showLegendKey val="0"/>
          <c:showVal val="0"/>
          <c:showCatName val="0"/>
          <c:showSerName val="0"/>
          <c:showPercent val="0"/>
          <c:showBubbleSize val="0"/>
        </c:dLbls>
        <c:marker val="1"/>
        <c:smooth val="0"/>
        <c:axId val="217402952"/>
        <c:axId val="233974944"/>
      </c:lineChart>
      <c:dateAx>
        <c:axId val="217402952"/>
        <c:scaling>
          <c:orientation val="minMax"/>
        </c:scaling>
        <c:delete val="1"/>
        <c:axPos val="b"/>
        <c:numFmt formatCode="ge" sourceLinked="1"/>
        <c:majorTickMark val="none"/>
        <c:minorTickMark val="none"/>
        <c:tickLblPos val="none"/>
        <c:crossAx val="233974944"/>
        <c:crosses val="autoZero"/>
        <c:auto val="1"/>
        <c:lblOffset val="100"/>
        <c:baseTimeUnit val="years"/>
      </c:dateAx>
      <c:valAx>
        <c:axId val="23397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40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91.24</c:v>
                </c:pt>
                <c:pt idx="1">
                  <c:v>91.67</c:v>
                </c:pt>
                <c:pt idx="2">
                  <c:v>91.94</c:v>
                </c:pt>
                <c:pt idx="3">
                  <c:v>92.26</c:v>
                </c:pt>
                <c:pt idx="4">
                  <c:v>91.95</c:v>
                </c:pt>
              </c:numCache>
            </c:numRef>
          </c:val>
        </c:ser>
        <c:dLbls>
          <c:showLegendKey val="0"/>
          <c:showVal val="0"/>
          <c:showCatName val="0"/>
          <c:showSerName val="0"/>
          <c:showPercent val="0"/>
          <c:showBubbleSize val="0"/>
        </c:dLbls>
        <c:gapWidth val="150"/>
        <c:axId val="233976120"/>
        <c:axId val="23397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c:v>
                </c:pt>
                <c:pt idx="1">
                  <c:v>93.47</c:v>
                </c:pt>
                <c:pt idx="2">
                  <c:v>93.83</c:v>
                </c:pt>
                <c:pt idx="3">
                  <c:v>93.88</c:v>
                </c:pt>
                <c:pt idx="4">
                  <c:v>94.07</c:v>
                </c:pt>
              </c:numCache>
            </c:numRef>
          </c:val>
          <c:smooth val="0"/>
        </c:ser>
        <c:dLbls>
          <c:showLegendKey val="0"/>
          <c:showVal val="0"/>
          <c:showCatName val="0"/>
          <c:showSerName val="0"/>
          <c:showPercent val="0"/>
          <c:showBubbleSize val="0"/>
        </c:dLbls>
        <c:marker val="1"/>
        <c:smooth val="0"/>
        <c:axId val="233976120"/>
        <c:axId val="233976512"/>
      </c:lineChart>
      <c:dateAx>
        <c:axId val="233976120"/>
        <c:scaling>
          <c:orientation val="minMax"/>
        </c:scaling>
        <c:delete val="1"/>
        <c:axPos val="b"/>
        <c:numFmt formatCode="ge" sourceLinked="1"/>
        <c:majorTickMark val="none"/>
        <c:minorTickMark val="none"/>
        <c:tickLblPos val="none"/>
        <c:crossAx val="233976512"/>
        <c:crosses val="autoZero"/>
        <c:auto val="1"/>
        <c:lblOffset val="100"/>
        <c:baseTimeUnit val="years"/>
      </c:dateAx>
      <c:valAx>
        <c:axId val="23397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976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100.15</c:v>
                </c:pt>
                <c:pt idx="1">
                  <c:v>100.13</c:v>
                </c:pt>
                <c:pt idx="2">
                  <c:v>101.77</c:v>
                </c:pt>
                <c:pt idx="3">
                  <c:v>100.8</c:v>
                </c:pt>
                <c:pt idx="4">
                  <c:v>100.37</c:v>
                </c:pt>
              </c:numCache>
            </c:numRef>
          </c:val>
        </c:ser>
        <c:dLbls>
          <c:showLegendKey val="0"/>
          <c:showVal val="0"/>
          <c:showCatName val="0"/>
          <c:showSerName val="0"/>
          <c:showPercent val="0"/>
          <c:showBubbleSize val="0"/>
        </c:dLbls>
        <c:gapWidth val="150"/>
        <c:axId val="218539528"/>
        <c:axId val="218539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102.74</c:v>
                </c:pt>
                <c:pt idx="1">
                  <c:v>103.51</c:v>
                </c:pt>
                <c:pt idx="2">
                  <c:v>105.47</c:v>
                </c:pt>
                <c:pt idx="3">
                  <c:v>106.67</c:v>
                </c:pt>
                <c:pt idx="4">
                  <c:v>107.45</c:v>
                </c:pt>
              </c:numCache>
            </c:numRef>
          </c:val>
          <c:smooth val="0"/>
        </c:ser>
        <c:dLbls>
          <c:showLegendKey val="0"/>
          <c:showVal val="0"/>
          <c:showCatName val="0"/>
          <c:showSerName val="0"/>
          <c:showPercent val="0"/>
          <c:showBubbleSize val="0"/>
        </c:dLbls>
        <c:marker val="1"/>
        <c:smooth val="0"/>
        <c:axId val="218539528"/>
        <c:axId val="218539912"/>
      </c:lineChart>
      <c:dateAx>
        <c:axId val="218539528"/>
        <c:scaling>
          <c:orientation val="minMax"/>
        </c:scaling>
        <c:delete val="1"/>
        <c:axPos val="b"/>
        <c:numFmt formatCode="ge" sourceLinked="1"/>
        <c:majorTickMark val="none"/>
        <c:minorTickMark val="none"/>
        <c:tickLblPos val="none"/>
        <c:crossAx val="218539912"/>
        <c:crosses val="autoZero"/>
        <c:auto val="1"/>
        <c:lblOffset val="100"/>
        <c:baseTimeUnit val="years"/>
      </c:dateAx>
      <c:valAx>
        <c:axId val="218539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539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3.64</c:v>
                </c:pt>
                <c:pt idx="1">
                  <c:v>5.17</c:v>
                </c:pt>
                <c:pt idx="2">
                  <c:v>12.36</c:v>
                </c:pt>
                <c:pt idx="3">
                  <c:v>14.8</c:v>
                </c:pt>
                <c:pt idx="4">
                  <c:v>15.9</c:v>
                </c:pt>
              </c:numCache>
            </c:numRef>
          </c:val>
        </c:ser>
        <c:dLbls>
          <c:showLegendKey val="0"/>
          <c:showVal val="0"/>
          <c:showCatName val="0"/>
          <c:showSerName val="0"/>
          <c:showPercent val="0"/>
          <c:showBubbleSize val="0"/>
        </c:dLbls>
        <c:gapWidth val="150"/>
        <c:axId val="218519144"/>
        <c:axId val="218519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15.36</c:v>
                </c:pt>
                <c:pt idx="1">
                  <c:v>16.57</c:v>
                </c:pt>
                <c:pt idx="2">
                  <c:v>28.06</c:v>
                </c:pt>
                <c:pt idx="3">
                  <c:v>29.48</c:v>
                </c:pt>
                <c:pt idx="4">
                  <c:v>28.95</c:v>
                </c:pt>
              </c:numCache>
            </c:numRef>
          </c:val>
          <c:smooth val="0"/>
        </c:ser>
        <c:dLbls>
          <c:showLegendKey val="0"/>
          <c:showVal val="0"/>
          <c:showCatName val="0"/>
          <c:showSerName val="0"/>
          <c:showPercent val="0"/>
          <c:showBubbleSize val="0"/>
        </c:dLbls>
        <c:marker val="1"/>
        <c:smooth val="0"/>
        <c:axId val="218519144"/>
        <c:axId val="218519528"/>
      </c:lineChart>
      <c:dateAx>
        <c:axId val="218519144"/>
        <c:scaling>
          <c:orientation val="minMax"/>
        </c:scaling>
        <c:delete val="1"/>
        <c:axPos val="b"/>
        <c:numFmt formatCode="ge" sourceLinked="1"/>
        <c:majorTickMark val="none"/>
        <c:minorTickMark val="none"/>
        <c:tickLblPos val="none"/>
        <c:crossAx val="218519528"/>
        <c:crosses val="autoZero"/>
        <c:auto val="1"/>
        <c:lblOffset val="100"/>
        <c:baseTimeUnit val="years"/>
      </c:dateAx>
      <c:valAx>
        <c:axId val="218519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519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11.36</c:v>
                </c:pt>
                <c:pt idx="1">
                  <c:v>12.65</c:v>
                </c:pt>
                <c:pt idx="2">
                  <c:v>13.98</c:v>
                </c:pt>
                <c:pt idx="3">
                  <c:v>16.670000000000002</c:v>
                </c:pt>
                <c:pt idx="4">
                  <c:v>18.03</c:v>
                </c:pt>
              </c:numCache>
            </c:numRef>
          </c:val>
        </c:ser>
        <c:dLbls>
          <c:showLegendKey val="0"/>
          <c:showVal val="0"/>
          <c:showCatName val="0"/>
          <c:showSerName val="0"/>
          <c:showPercent val="0"/>
          <c:showBubbleSize val="0"/>
        </c:dLbls>
        <c:gapWidth val="150"/>
        <c:axId val="218855584"/>
        <c:axId val="21885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2.81</c:v>
                </c:pt>
                <c:pt idx="1">
                  <c:v>3.11</c:v>
                </c:pt>
                <c:pt idx="2">
                  <c:v>3.32</c:v>
                </c:pt>
                <c:pt idx="3">
                  <c:v>3.89</c:v>
                </c:pt>
                <c:pt idx="4">
                  <c:v>4.07</c:v>
                </c:pt>
              </c:numCache>
            </c:numRef>
          </c:val>
          <c:smooth val="0"/>
        </c:ser>
        <c:dLbls>
          <c:showLegendKey val="0"/>
          <c:showVal val="0"/>
          <c:showCatName val="0"/>
          <c:showSerName val="0"/>
          <c:showPercent val="0"/>
          <c:showBubbleSize val="0"/>
        </c:dLbls>
        <c:marker val="1"/>
        <c:smooth val="0"/>
        <c:axId val="218855584"/>
        <c:axId val="218855968"/>
      </c:lineChart>
      <c:dateAx>
        <c:axId val="218855584"/>
        <c:scaling>
          <c:orientation val="minMax"/>
        </c:scaling>
        <c:delete val="1"/>
        <c:axPos val="b"/>
        <c:numFmt formatCode="ge" sourceLinked="1"/>
        <c:majorTickMark val="none"/>
        <c:minorTickMark val="none"/>
        <c:tickLblPos val="none"/>
        <c:crossAx val="218855968"/>
        <c:crosses val="autoZero"/>
        <c:auto val="1"/>
        <c:lblOffset val="100"/>
        <c:baseTimeUnit val="years"/>
      </c:dateAx>
      <c:valAx>
        <c:axId val="21885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85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0.14000000000000001</c:v>
                </c:pt>
                <c:pt idx="1">
                  <c:v>0.11</c:v>
                </c:pt>
                <c:pt idx="2" formatCode="#,##0.00;&quot;△&quot;#,##0.00">
                  <c:v>0</c:v>
                </c:pt>
                <c:pt idx="3" formatCode="#,##0.00;&quot;△&quot;#,##0.00">
                  <c:v>0</c:v>
                </c:pt>
                <c:pt idx="4">
                  <c:v>3.83</c:v>
                </c:pt>
              </c:numCache>
            </c:numRef>
          </c:val>
        </c:ser>
        <c:dLbls>
          <c:showLegendKey val="0"/>
          <c:showVal val="0"/>
          <c:showCatName val="0"/>
          <c:showSerName val="0"/>
          <c:showPercent val="0"/>
          <c:showBubbleSize val="0"/>
        </c:dLbls>
        <c:gapWidth val="150"/>
        <c:axId val="217404520"/>
        <c:axId val="21740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15.05</c:v>
                </c:pt>
                <c:pt idx="1">
                  <c:v>11.76</c:v>
                </c:pt>
                <c:pt idx="2">
                  <c:v>13.3</c:v>
                </c:pt>
                <c:pt idx="3">
                  <c:v>12.51</c:v>
                </c:pt>
                <c:pt idx="4">
                  <c:v>11.01</c:v>
                </c:pt>
              </c:numCache>
            </c:numRef>
          </c:val>
          <c:smooth val="0"/>
        </c:ser>
        <c:dLbls>
          <c:showLegendKey val="0"/>
          <c:showVal val="0"/>
          <c:showCatName val="0"/>
          <c:showSerName val="0"/>
          <c:showPercent val="0"/>
          <c:showBubbleSize val="0"/>
        </c:dLbls>
        <c:marker val="1"/>
        <c:smooth val="0"/>
        <c:axId val="217404520"/>
        <c:axId val="217404912"/>
      </c:lineChart>
      <c:dateAx>
        <c:axId val="217404520"/>
        <c:scaling>
          <c:orientation val="minMax"/>
        </c:scaling>
        <c:delete val="1"/>
        <c:axPos val="b"/>
        <c:numFmt formatCode="ge" sourceLinked="1"/>
        <c:majorTickMark val="none"/>
        <c:minorTickMark val="none"/>
        <c:tickLblPos val="none"/>
        <c:crossAx val="217404912"/>
        <c:crosses val="autoZero"/>
        <c:auto val="1"/>
        <c:lblOffset val="100"/>
        <c:baseTimeUnit val="years"/>
      </c:dateAx>
      <c:valAx>
        <c:axId val="21740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40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177.43</c:v>
                </c:pt>
                <c:pt idx="1">
                  <c:v>140.22</c:v>
                </c:pt>
                <c:pt idx="2">
                  <c:v>38.68</c:v>
                </c:pt>
                <c:pt idx="3">
                  <c:v>51.97</c:v>
                </c:pt>
                <c:pt idx="4">
                  <c:v>46.73</c:v>
                </c:pt>
              </c:numCache>
            </c:numRef>
          </c:val>
        </c:ser>
        <c:dLbls>
          <c:showLegendKey val="0"/>
          <c:showVal val="0"/>
          <c:showCatName val="0"/>
          <c:showSerName val="0"/>
          <c:showPercent val="0"/>
          <c:showBubbleSize val="0"/>
        </c:dLbls>
        <c:gapWidth val="150"/>
        <c:axId val="217406480"/>
        <c:axId val="217406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184.15</c:v>
                </c:pt>
                <c:pt idx="1">
                  <c:v>205.35</c:v>
                </c:pt>
                <c:pt idx="2">
                  <c:v>52.63</c:v>
                </c:pt>
                <c:pt idx="3">
                  <c:v>54.09</c:v>
                </c:pt>
                <c:pt idx="4">
                  <c:v>54.03</c:v>
                </c:pt>
              </c:numCache>
            </c:numRef>
          </c:val>
          <c:smooth val="0"/>
        </c:ser>
        <c:dLbls>
          <c:showLegendKey val="0"/>
          <c:showVal val="0"/>
          <c:showCatName val="0"/>
          <c:showSerName val="0"/>
          <c:showPercent val="0"/>
          <c:showBubbleSize val="0"/>
        </c:dLbls>
        <c:marker val="1"/>
        <c:smooth val="0"/>
        <c:axId val="217406480"/>
        <c:axId val="217406872"/>
      </c:lineChart>
      <c:dateAx>
        <c:axId val="217406480"/>
        <c:scaling>
          <c:orientation val="minMax"/>
        </c:scaling>
        <c:delete val="1"/>
        <c:axPos val="b"/>
        <c:numFmt formatCode="ge" sourceLinked="1"/>
        <c:majorTickMark val="none"/>
        <c:minorTickMark val="none"/>
        <c:tickLblPos val="none"/>
        <c:crossAx val="217406872"/>
        <c:crosses val="autoZero"/>
        <c:auto val="1"/>
        <c:lblOffset val="100"/>
        <c:baseTimeUnit val="years"/>
      </c:dateAx>
      <c:valAx>
        <c:axId val="21740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40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2108.15</c:v>
                </c:pt>
                <c:pt idx="1">
                  <c:v>2068.9499999999998</c:v>
                </c:pt>
                <c:pt idx="2">
                  <c:v>2075.09</c:v>
                </c:pt>
                <c:pt idx="3">
                  <c:v>2071.73</c:v>
                </c:pt>
                <c:pt idx="4">
                  <c:v>2129.61</c:v>
                </c:pt>
              </c:numCache>
            </c:numRef>
          </c:val>
        </c:ser>
        <c:dLbls>
          <c:showLegendKey val="0"/>
          <c:showVal val="0"/>
          <c:showCatName val="0"/>
          <c:showSerName val="0"/>
          <c:showPercent val="0"/>
          <c:showBubbleSize val="0"/>
        </c:dLbls>
        <c:gapWidth val="150"/>
        <c:axId val="233971808"/>
        <c:axId val="233972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941.18</c:v>
                </c:pt>
                <c:pt idx="1">
                  <c:v>893.45</c:v>
                </c:pt>
                <c:pt idx="2">
                  <c:v>843.57</c:v>
                </c:pt>
                <c:pt idx="3">
                  <c:v>845.86</c:v>
                </c:pt>
                <c:pt idx="4">
                  <c:v>802.49</c:v>
                </c:pt>
              </c:numCache>
            </c:numRef>
          </c:val>
          <c:smooth val="0"/>
        </c:ser>
        <c:dLbls>
          <c:showLegendKey val="0"/>
          <c:showVal val="0"/>
          <c:showCatName val="0"/>
          <c:showSerName val="0"/>
          <c:showPercent val="0"/>
          <c:showBubbleSize val="0"/>
        </c:dLbls>
        <c:marker val="1"/>
        <c:smooth val="0"/>
        <c:axId val="233971808"/>
        <c:axId val="233972200"/>
      </c:lineChart>
      <c:dateAx>
        <c:axId val="233971808"/>
        <c:scaling>
          <c:orientation val="minMax"/>
        </c:scaling>
        <c:delete val="1"/>
        <c:axPos val="b"/>
        <c:numFmt formatCode="ge" sourceLinked="1"/>
        <c:majorTickMark val="none"/>
        <c:minorTickMark val="none"/>
        <c:tickLblPos val="none"/>
        <c:crossAx val="233972200"/>
        <c:crosses val="autoZero"/>
        <c:auto val="1"/>
        <c:lblOffset val="100"/>
        <c:baseTimeUnit val="years"/>
      </c:dateAx>
      <c:valAx>
        <c:axId val="23397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97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94.28</c:v>
                </c:pt>
                <c:pt idx="1">
                  <c:v>91.91</c:v>
                </c:pt>
                <c:pt idx="2">
                  <c:v>90.87</c:v>
                </c:pt>
                <c:pt idx="3">
                  <c:v>88.74</c:v>
                </c:pt>
                <c:pt idx="4">
                  <c:v>91.39</c:v>
                </c:pt>
              </c:numCache>
            </c:numRef>
          </c:val>
        </c:ser>
        <c:dLbls>
          <c:showLegendKey val="0"/>
          <c:showVal val="0"/>
          <c:showCatName val="0"/>
          <c:showSerName val="0"/>
          <c:showPercent val="0"/>
          <c:showBubbleSize val="0"/>
        </c:dLbls>
        <c:gapWidth val="150"/>
        <c:axId val="233973376"/>
        <c:axId val="233973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93.55</c:v>
                </c:pt>
                <c:pt idx="1">
                  <c:v>95.24</c:v>
                </c:pt>
                <c:pt idx="2">
                  <c:v>99.86</c:v>
                </c:pt>
                <c:pt idx="3">
                  <c:v>101.88</c:v>
                </c:pt>
                <c:pt idx="4">
                  <c:v>103.18</c:v>
                </c:pt>
              </c:numCache>
            </c:numRef>
          </c:val>
          <c:smooth val="0"/>
        </c:ser>
        <c:dLbls>
          <c:showLegendKey val="0"/>
          <c:showVal val="0"/>
          <c:showCatName val="0"/>
          <c:showSerName val="0"/>
          <c:showPercent val="0"/>
          <c:showBubbleSize val="0"/>
        </c:dLbls>
        <c:marker val="1"/>
        <c:smooth val="0"/>
        <c:axId val="233973376"/>
        <c:axId val="233973768"/>
      </c:lineChart>
      <c:dateAx>
        <c:axId val="233973376"/>
        <c:scaling>
          <c:orientation val="minMax"/>
        </c:scaling>
        <c:delete val="1"/>
        <c:axPos val="b"/>
        <c:numFmt formatCode="ge" sourceLinked="1"/>
        <c:majorTickMark val="none"/>
        <c:minorTickMark val="none"/>
        <c:tickLblPos val="none"/>
        <c:crossAx val="233973768"/>
        <c:crosses val="autoZero"/>
        <c:auto val="1"/>
        <c:lblOffset val="100"/>
        <c:baseTimeUnit val="years"/>
      </c:dateAx>
      <c:valAx>
        <c:axId val="23397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97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155.72</c:v>
                </c:pt>
                <c:pt idx="1">
                  <c:v>160.19999999999999</c:v>
                </c:pt>
                <c:pt idx="2">
                  <c:v>161.06</c:v>
                </c:pt>
                <c:pt idx="3">
                  <c:v>163.16999999999999</c:v>
                </c:pt>
                <c:pt idx="4">
                  <c:v>157.34</c:v>
                </c:pt>
              </c:numCache>
            </c:numRef>
          </c:val>
        </c:ser>
        <c:dLbls>
          <c:showLegendKey val="0"/>
          <c:showVal val="0"/>
          <c:showCatName val="0"/>
          <c:showSerName val="0"/>
          <c:showPercent val="0"/>
          <c:showBubbleSize val="0"/>
        </c:dLbls>
        <c:gapWidth val="150"/>
        <c:axId val="217406088"/>
        <c:axId val="21740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153.24</c:v>
                </c:pt>
                <c:pt idx="1">
                  <c:v>150.75</c:v>
                </c:pt>
                <c:pt idx="2">
                  <c:v>147.29</c:v>
                </c:pt>
                <c:pt idx="3">
                  <c:v>143.15</c:v>
                </c:pt>
                <c:pt idx="4">
                  <c:v>141.11000000000001</c:v>
                </c:pt>
              </c:numCache>
            </c:numRef>
          </c:val>
          <c:smooth val="0"/>
        </c:ser>
        <c:dLbls>
          <c:showLegendKey val="0"/>
          <c:showVal val="0"/>
          <c:showCatName val="0"/>
          <c:showSerName val="0"/>
          <c:showPercent val="0"/>
          <c:showBubbleSize val="0"/>
        </c:dLbls>
        <c:marker val="1"/>
        <c:smooth val="0"/>
        <c:axId val="217406088"/>
        <c:axId val="217404128"/>
      </c:lineChart>
      <c:dateAx>
        <c:axId val="217406088"/>
        <c:scaling>
          <c:orientation val="minMax"/>
        </c:scaling>
        <c:delete val="1"/>
        <c:axPos val="b"/>
        <c:numFmt formatCode="ge" sourceLinked="1"/>
        <c:majorTickMark val="none"/>
        <c:minorTickMark val="none"/>
        <c:tickLblPos val="none"/>
        <c:crossAx val="217404128"/>
        <c:crosses val="autoZero"/>
        <c:auto val="1"/>
        <c:lblOffset val="100"/>
        <c:baseTimeUnit val="years"/>
      </c:dateAx>
      <c:valAx>
        <c:axId val="21740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40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1" zoomScale="85" zoomScaleNormal="85" workbookViewId="0">
      <selection activeCell="CB21" sqref="CB21"/>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2" t="str">
        <f>データ!H6</f>
        <v>香川県　高松市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4"/>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4"/>
      <c r="BK7" s="4"/>
      <c r="BL7" s="5" t="s">
        <v>9</v>
      </c>
      <c r="BM7" s="6"/>
      <c r="BN7" s="6"/>
      <c r="BO7" s="6"/>
      <c r="BP7" s="6"/>
      <c r="BQ7" s="6"/>
      <c r="BR7" s="6"/>
      <c r="BS7" s="6"/>
      <c r="BT7" s="6"/>
      <c r="BU7" s="6"/>
      <c r="BV7" s="6"/>
      <c r="BW7" s="6"/>
      <c r="BX7" s="6"/>
      <c r="BY7" s="7"/>
    </row>
    <row r="8" spans="1:78" ht="18.75" customHeight="1">
      <c r="A8" s="2"/>
      <c r="B8" s="79" t="str">
        <f>データ!I6</f>
        <v>法適用</v>
      </c>
      <c r="C8" s="79"/>
      <c r="D8" s="79"/>
      <c r="E8" s="79"/>
      <c r="F8" s="79"/>
      <c r="G8" s="79"/>
      <c r="H8" s="79"/>
      <c r="I8" s="79" t="str">
        <f>データ!J6</f>
        <v>下水道事業</v>
      </c>
      <c r="J8" s="79"/>
      <c r="K8" s="79"/>
      <c r="L8" s="79"/>
      <c r="M8" s="79"/>
      <c r="N8" s="79"/>
      <c r="O8" s="79"/>
      <c r="P8" s="79" t="str">
        <f>データ!K6</f>
        <v>公共下水道</v>
      </c>
      <c r="Q8" s="79"/>
      <c r="R8" s="79"/>
      <c r="S8" s="79"/>
      <c r="T8" s="79"/>
      <c r="U8" s="79"/>
      <c r="V8" s="79"/>
      <c r="W8" s="79" t="str">
        <f>データ!L6</f>
        <v>Ac1</v>
      </c>
      <c r="X8" s="79"/>
      <c r="Y8" s="79"/>
      <c r="Z8" s="79"/>
      <c r="AA8" s="79"/>
      <c r="AB8" s="79"/>
      <c r="AC8" s="79"/>
      <c r="AD8" s="80" t="s">
        <v>119</v>
      </c>
      <c r="AE8" s="80"/>
      <c r="AF8" s="80"/>
      <c r="AG8" s="80"/>
      <c r="AH8" s="80"/>
      <c r="AI8" s="80"/>
      <c r="AJ8" s="80"/>
      <c r="AK8" s="4"/>
      <c r="AL8" s="74">
        <f>データ!S6</f>
        <v>429242</v>
      </c>
      <c r="AM8" s="74"/>
      <c r="AN8" s="74"/>
      <c r="AO8" s="74"/>
      <c r="AP8" s="74"/>
      <c r="AQ8" s="74"/>
      <c r="AR8" s="74"/>
      <c r="AS8" s="74"/>
      <c r="AT8" s="73">
        <f>データ!T6</f>
        <v>375.41</v>
      </c>
      <c r="AU8" s="73"/>
      <c r="AV8" s="73"/>
      <c r="AW8" s="73"/>
      <c r="AX8" s="73"/>
      <c r="AY8" s="73"/>
      <c r="AZ8" s="73"/>
      <c r="BA8" s="73"/>
      <c r="BB8" s="73">
        <f>データ!U6</f>
        <v>1143.4000000000001</v>
      </c>
      <c r="BC8" s="73"/>
      <c r="BD8" s="73"/>
      <c r="BE8" s="73"/>
      <c r="BF8" s="73"/>
      <c r="BG8" s="73"/>
      <c r="BH8" s="73"/>
      <c r="BI8" s="73"/>
      <c r="BJ8" s="4"/>
      <c r="BK8" s="4"/>
      <c r="BL8" s="77" t="s">
        <v>10</v>
      </c>
      <c r="BM8" s="78"/>
      <c r="BN8" s="8" t="s">
        <v>11</v>
      </c>
      <c r="BO8" s="9"/>
      <c r="BP8" s="9"/>
      <c r="BQ8" s="9"/>
      <c r="BR8" s="9"/>
      <c r="BS8" s="9"/>
      <c r="BT8" s="9"/>
      <c r="BU8" s="9"/>
      <c r="BV8" s="9"/>
      <c r="BW8" s="9"/>
      <c r="BX8" s="9"/>
      <c r="BY8" s="10"/>
    </row>
    <row r="9" spans="1:78" ht="18.75" customHeight="1">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4"/>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4"/>
      <c r="BK9" s="4"/>
      <c r="BL9" s="71" t="s">
        <v>20</v>
      </c>
      <c r="BM9" s="72"/>
      <c r="BN9" s="11" t="s">
        <v>21</v>
      </c>
      <c r="BO9" s="12"/>
      <c r="BP9" s="12"/>
      <c r="BQ9" s="12"/>
      <c r="BR9" s="12"/>
      <c r="BS9" s="12"/>
      <c r="BT9" s="12"/>
      <c r="BU9" s="12"/>
      <c r="BV9" s="12"/>
      <c r="BW9" s="12"/>
      <c r="BX9" s="12"/>
      <c r="BY9" s="13"/>
    </row>
    <row r="10" spans="1:78" ht="18.75" customHeight="1">
      <c r="A10" s="2"/>
      <c r="B10" s="73" t="str">
        <f>データ!N6</f>
        <v>-</v>
      </c>
      <c r="C10" s="73"/>
      <c r="D10" s="73"/>
      <c r="E10" s="73"/>
      <c r="F10" s="73"/>
      <c r="G10" s="73"/>
      <c r="H10" s="73"/>
      <c r="I10" s="73">
        <f>データ!O6</f>
        <v>55.18</v>
      </c>
      <c r="J10" s="73"/>
      <c r="K10" s="73"/>
      <c r="L10" s="73"/>
      <c r="M10" s="73"/>
      <c r="N10" s="73"/>
      <c r="O10" s="73"/>
      <c r="P10" s="73">
        <f>データ!P6</f>
        <v>61.09</v>
      </c>
      <c r="Q10" s="73"/>
      <c r="R10" s="73"/>
      <c r="S10" s="73"/>
      <c r="T10" s="73"/>
      <c r="U10" s="73"/>
      <c r="V10" s="73"/>
      <c r="W10" s="73">
        <f>データ!Q6</f>
        <v>73.599999999999994</v>
      </c>
      <c r="X10" s="73"/>
      <c r="Y10" s="73"/>
      <c r="Z10" s="73"/>
      <c r="AA10" s="73"/>
      <c r="AB10" s="73"/>
      <c r="AC10" s="73"/>
      <c r="AD10" s="74">
        <f>データ!R6</f>
        <v>2461</v>
      </c>
      <c r="AE10" s="74"/>
      <c r="AF10" s="74"/>
      <c r="AG10" s="74"/>
      <c r="AH10" s="74"/>
      <c r="AI10" s="74"/>
      <c r="AJ10" s="74"/>
      <c r="AK10" s="2"/>
      <c r="AL10" s="74">
        <f>データ!V6</f>
        <v>260923</v>
      </c>
      <c r="AM10" s="74"/>
      <c r="AN10" s="74"/>
      <c r="AO10" s="74"/>
      <c r="AP10" s="74"/>
      <c r="AQ10" s="74"/>
      <c r="AR10" s="74"/>
      <c r="AS10" s="74"/>
      <c r="AT10" s="73">
        <f>データ!W6</f>
        <v>50.57</v>
      </c>
      <c r="AU10" s="73"/>
      <c r="AV10" s="73"/>
      <c r="AW10" s="73"/>
      <c r="AX10" s="73"/>
      <c r="AY10" s="73"/>
      <c r="AZ10" s="73"/>
      <c r="BA10" s="73"/>
      <c r="BB10" s="73">
        <f>データ!X6</f>
        <v>5159.6400000000003</v>
      </c>
      <c r="BC10" s="73"/>
      <c r="BD10" s="73"/>
      <c r="BE10" s="73"/>
      <c r="BF10" s="73"/>
      <c r="BG10" s="73"/>
      <c r="BH10" s="73"/>
      <c r="BI10" s="73"/>
      <c r="BJ10" s="2"/>
      <c r="BK10" s="2"/>
      <c r="BL10" s="75" t="s">
        <v>22</v>
      </c>
      <c r="BM10" s="76"/>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4" t="s">
        <v>122</v>
      </c>
      <c r="BM16" s="65"/>
      <c r="BN16" s="65"/>
      <c r="BO16" s="65"/>
      <c r="BP16" s="65"/>
      <c r="BQ16" s="65"/>
      <c r="BR16" s="65"/>
      <c r="BS16" s="65"/>
      <c r="BT16" s="65"/>
      <c r="BU16" s="65"/>
      <c r="BV16" s="65"/>
      <c r="BW16" s="65"/>
      <c r="BX16" s="65"/>
      <c r="BY16" s="65"/>
      <c r="BZ16" s="66"/>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4"/>
      <c r="BM17" s="65"/>
      <c r="BN17" s="65"/>
      <c r="BO17" s="65"/>
      <c r="BP17" s="65"/>
      <c r="BQ17" s="65"/>
      <c r="BR17" s="65"/>
      <c r="BS17" s="65"/>
      <c r="BT17" s="65"/>
      <c r="BU17" s="65"/>
      <c r="BV17" s="65"/>
      <c r="BW17" s="65"/>
      <c r="BX17" s="65"/>
      <c r="BY17" s="65"/>
      <c r="BZ17" s="66"/>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4"/>
      <c r="BM18" s="65"/>
      <c r="BN18" s="65"/>
      <c r="BO18" s="65"/>
      <c r="BP18" s="65"/>
      <c r="BQ18" s="65"/>
      <c r="BR18" s="65"/>
      <c r="BS18" s="65"/>
      <c r="BT18" s="65"/>
      <c r="BU18" s="65"/>
      <c r="BV18" s="65"/>
      <c r="BW18" s="65"/>
      <c r="BX18" s="65"/>
      <c r="BY18" s="65"/>
      <c r="BZ18" s="66"/>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4"/>
      <c r="BM19" s="65"/>
      <c r="BN19" s="65"/>
      <c r="BO19" s="65"/>
      <c r="BP19" s="65"/>
      <c r="BQ19" s="65"/>
      <c r="BR19" s="65"/>
      <c r="BS19" s="65"/>
      <c r="BT19" s="65"/>
      <c r="BU19" s="65"/>
      <c r="BV19" s="65"/>
      <c r="BW19" s="65"/>
      <c r="BX19" s="65"/>
      <c r="BY19" s="65"/>
      <c r="BZ19" s="66"/>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4"/>
      <c r="BM20" s="65"/>
      <c r="BN20" s="65"/>
      <c r="BO20" s="65"/>
      <c r="BP20" s="65"/>
      <c r="BQ20" s="65"/>
      <c r="BR20" s="65"/>
      <c r="BS20" s="65"/>
      <c r="BT20" s="65"/>
      <c r="BU20" s="65"/>
      <c r="BV20" s="65"/>
      <c r="BW20" s="65"/>
      <c r="BX20" s="65"/>
      <c r="BY20" s="65"/>
      <c r="BZ20" s="66"/>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4"/>
      <c r="BM21" s="65"/>
      <c r="BN21" s="65"/>
      <c r="BO21" s="65"/>
      <c r="BP21" s="65"/>
      <c r="BQ21" s="65"/>
      <c r="BR21" s="65"/>
      <c r="BS21" s="65"/>
      <c r="BT21" s="65"/>
      <c r="BU21" s="65"/>
      <c r="BV21" s="65"/>
      <c r="BW21" s="65"/>
      <c r="BX21" s="65"/>
      <c r="BY21" s="65"/>
      <c r="BZ21" s="66"/>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4"/>
      <c r="BM22" s="65"/>
      <c r="BN22" s="65"/>
      <c r="BO22" s="65"/>
      <c r="BP22" s="65"/>
      <c r="BQ22" s="65"/>
      <c r="BR22" s="65"/>
      <c r="BS22" s="65"/>
      <c r="BT22" s="65"/>
      <c r="BU22" s="65"/>
      <c r="BV22" s="65"/>
      <c r="BW22" s="65"/>
      <c r="BX22" s="65"/>
      <c r="BY22" s="65"/>
      <c r="BZ22" s="66"/>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4"/>
      <c r="BM23" s="65"/>
      <c r="BN23" s="65"/>
      <c r="BO23" s="65"/>
      <c r="BP23" s="65"/>
      <c r="BQ23" s="65"/>
      <c r="BR23" s="65"/>
      <c r="BS23" s="65"/>
      <c r="BT23" s="65"/>
      <c r="BU23" s="65"/>
      <c r="BV23" s="65"/>
      <c r="BW23" s="65"/>
      <c r="BX23" s="65"/>
      <c r="BY23" s="65"/>
      <c r="BZ23" s="66"/>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4"/>
      <c r="BM24" s="65"/>
      <c r="BN24" s="65"/>
      <c r="BO24" s="65"/>
      <c r="BP24" s="65"/>
      <c r="BQ24" s="65"/>
      <c r="BR24" s="65"/>
      <c r="BS24" s="65"/>
      <c r="BT24" s="65"/>
      <c r="BU24" s="65"/>
      <c r="BV24" s="65"/>
      <c r="BW24" s="65"/>
      <c r="BX24" s="65"/>
      <c r="BY24" s="65"/>
      <c r="BZ24" s="66"/>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4"/>
      <c r="BM25" s="65"/>
      <c r="BN25" s="65"/>
      <c r="BO25" s="65"/>
      <c r="BP25" s="65"/>
      <c r="BQ25" s="65"/>
      <c r="BR25" s="65"/>
      <c r="BS25" s="65"/>
      <c r="BT25" s="65"/>
      <c r="BU25" s="65"/>
      <c r="BV25" s="65"/>
      <c r="BW25" s="65"/>
      <c r="BX25" s="65"/>
      <c r="BY25" s="65"/>
      <c r="BZ25" s="66"/>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4"/>
      <c r="BM26" s="65"/>
      <c r="BN26" s="65"/>
      <c r="BO26" s="65"/>
      <c r="BP26" s="65"/>
      <c r="BQ26" s="65"/>
      <c r="BR26" s="65"/>
      <c r="BS26" s="65"/>
      <c r="BT26" s="65"/>
      <c r="BU26" s="65"/>
      <c r="BV26" s="65"/>
      <c r="BW26" s="65"/>
      <c r="BX26" s="65"/>
      <c r="BY26" s="65"/>
      <c r="BZ26" s="66"/>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4"/>
      <c r="BM27" s="65"/>
      <c r="BN27" s="65"/>
      <c r="BO27" s="65"/>
      <c r="BP27" s="65"/>
      <c r="BQ27" s="65"/>
      <c r="BR27" s="65"/>
      <c r="BS27" s="65"/>
      <c r="BT27" s="65"/>
      <c r="BU27" s="65"/>
      <c r="BV27" s="65"/>
      <c r="BW27" s="65"/>
      <c r="BX27" s="65"/>
      <c r="BY27" s="65"/>
      <c r="BZ27" s="66"/>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4"/>
      <c r="BM28" s="65"/>
      <c r="BN28" s="65"/>
      <c r="BO28" s="65"/>
      <c r="BP28" s="65"/>
      <c r="BQ28" s="65"/>
      <c r="BR28" s="65"/>
      <c r="BS28" s="65"/>
      <c r="BT28" s="65"/>
      <c r="BU28" s="65"/>
      <c r="BV28" s="65"/>
      <c r="BW28" s="65"/>
      <c r="BX28" s="65"/>
      <c r="BY28" s="65"/>
      <c r="BZ28" s="66"/>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4"/>
      <c r="BM29" s="65"/>
      <c r="BN29" s="65"/>
      <c r="BO29" s="65"/>
      <c r="BP29" s="65"/>
      <c r="BQ29" s="65"/>
      <c r="BR29" s="65"/>
      <c r="BS29" s="65"/>
      <c r="BT29" s="65"/>
      <c r="BU29" s="65"/>
      <c r="BV29" s="65"/>
      <c r="BW29" s="65"/>
      <c r="BX29" s="65"/>
      <c r="BY29" s="65"/>
      <c r="BZ29" s="66"/>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4"/>
      <c r="BM30" s="65"/>
      <c r="BN30" s="65"/>
      <c r="BO30" s="65"/>
      <c r="BP30" s="65"/>
      <c r="BQ30" s="65"/>
      <c r="BR30" s="65"/>
      <c r="BS30" s="65"/>
      <c r="BT30" s="65"/>
      <c r="BU30" s="65"/>
      <c r="BV30" s="65"/>
      <c r="BW30" s="65"/>
      <c r="BX30" s="65"/>
      <c r="BY30" s="65"/>
      <c r="BZ30" s="66"/>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4"/>
      <c r="BM31" s="65"/>
      <c r="BN31" s="65"/>
      <c r="BO31" s="65"/>
      <c r="BP31" s="65"/>
      <c r="BQ31" s="65"/>
      <c r="BR31" s="65"/>
      <c r="BS31" s="65"/>
      <c r="BT31" s="65"/>
      <c r="BU31" s="65"/>
      <c r="BV31" s="65"/>
      <c r="BW31" s="65"/>
      <c r="BX31" s="65"/>
      <c r="BY31" s="65"/>
      <c r="BZ31" s="66"/>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4"/>
      <c r="BM32" s="65"/>
      <c r="BN32" s="65"/>
      <c r="BO32" s="65"/>
      <c r="BP32" s="65"/>
      <c r="BQ32" s="65"/>
      <c r="BR32" s="65"/>
      <c r="BS32" s="65"/>
      <c r="BT32" s="65"/>
      <c r="BU32" s="65"/>
      <c r="BV32" s="65"/>
      <c r="BW32" s="65"/>
      <c r="BX32" s="65"/>
      <c r="BY32" s="65"/>
      <c r="BZ32" s="66"/>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4"/>
      <c r="BM33" s="65"/>
      <c r="BN33" s="65"/>
      <c r="BO33" s="65"/>
      <c r="BP33" s="65"/>
      <c r="BQ33" s="65"/>
      <c r="BR33" s="65"/>
      <c r="BS33" s="65"/>
      <c r="BT33" s="65"/>
      <c r="BU33" s="65"/>
      <c r="BV33" s="65"/>
      <c r="BW33" s="65"/>
      <c r="BX33" s="65"/>
      <c r="BY33" s="65"/>
      <c r="BZ33" s="66"/>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64"/>
      <c r="BM34" s="65"/>
      <c r="BN34" s="65"/>
      <c r="BO34" s="65"/>
      <c r="BP34" s="65"/>
      <c r="BQ34" s="65"/>
      <c r="BR34" s="65"/>
      <c r="BS34" s="65"/>
      <c r="BT34" s="65"/>
      <c r="BU34" s="65"/>
      <c r="BV34" s="65"/>
      <c r="BW34" s="65"/>
      <c r="BX34" s="65"/>
      <c r="BY34" s="65"/>
      <c r="BZ34" s="66"/>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64"/>
      <c r="BM35" s="65"/>
      <c r="BN35" s="65"/>
      <c r="BO35" s="65"/>
      <c r="BP35" s="65"/>
      <c r="BQ35" s="65"/>
      <c r="BR35" s="65"/>
      <c r="BS35" s="65"/>
      <c r="BT35" s="65"/>
      <c r="BU35" s="65"/>
      <c r="BV35" s="65"/>
      <c r="BW35" s="65"/>
      <c r="BX35" s="65"/>
      <c r="BY35" s="65"/>
      <c r="BZ35" s="66"/>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4"/>
      <c r="BM36" s="65"/>
      <c r="BN36" s="65"/>
      <c r="BO36" s="65"/>
      <c r="BP36" s="65"/>
      <c r="BQ36" s="65"/>
      <c r="BR36" s="65"/>
      <c r="BS36" s="65"/>
      <c r="BT36" s="65"/>
      <c r="BU36" s="65"/>
      <c r="BV36" s="65"/>
      <c r="BW36" s="65"/>
      <c r="BX36" s="65"/>
      <c r="BY36" s="65"/>
      <c r="BZ36" s="66"/>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4"/>
      <c r="BM37" s="65"/>
      <c r="BN37" s="65"/>
      <c r="BO37" s="65"/>
      <c r="BP37" s="65"/>
      <c r="BQ37" s="65"/>
      <c r="BR37" s="65"/>
      <c r="BS37" s="65"/>
      <c r="BT37" s="65"/>
      <c r="BU37" s="65"/>
      <c r="BV37" s="65"/>
      <c r="BW37" s="65"/>
      <c r="BX37" s="65"/>
      <c r="BY37" s="65"/>
      <c r="BZ37" s="66"/>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4"/>
      <c r="BM38" s="65"/>
      <c r="BN38" s="65"/>
      <c r="BO38" s="65"/>
      <c r="BP38" s="65"/>
      <c r="BQ38" s="65"/>
      <c r="BR38" s="65"/>
      <c r="BS38" s="65"/>
      <c r="BT38" s="65"/>
      <c r="BU38" s="65"/>
      <c r="BV38" s="65"/>
      <c r="BW38" s="65"/>
      <c r="BX38" s="65"/>
      <c r="BY38" s="65"/>
      <c r="BZ38" s="66"/>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4"/>
      <c r="BM39" s="65"/>
      <c r="BN39" s="65"/>
      <c r="BO39" s="65"/>
      <c r="BP39" s="65"/>
      <c r="BQ39" s="65"/>
      <c r="BR39" s="65"/>
      <c r="BS39" s="65"/>
      <c r="BT39" s="65"/>
      <c r="BU39" s="65"/>
      <c r="BV39" s="65"/>
      <c r="BW39" s="65"/>
      <c r="BX39" s="65"/>
      <c r="BY39" s="65"/>
      <c r="BZ39" s="66"/>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4"/>
      <c r="BM40" s="65"/>
      <c r="BN40" s="65"/>
      <c r="BO40" s="65"/>
      <c r="BP40" s="65"/>
      <c r="BQ40" s="65"/>
      <c r="BR40" s="65"/>
      <c r="BS40" s="65"/>
      <c r="BT40" s="65"/>
      <c r="BU40" s="65"/>
      <c r="BV40" s="65"/>
      <c r="BW40" s="65"/>
      <c r="BX40" s="65"/>
      <c r="BY40" s="65"/>
      <c r="BZ40" s="66"/>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4"/>
      <c r="BM41" s="65"/>
      <c r="BN41" s="65"/>
      <c r="BO41" s="65"/>
      <c r="BP41" s="65"/>
      <c r="BQ41" s="65"/>
      <c r="BR41" s="65"/>
      <c r="BS41" s="65"/>
      <c r="BT41" s="65"/>
      <c r="BU41" s="65"/>
      <c r="BV41" s="65"/>
      <c r="BW41" s="65"/>
      <c r="BX41" s="65"/>
      <c r="BY41" s="65"/>
      <c r="BZ41" s="66"/>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4"/>
      <c r="BM42" s="65"/>
      <c r="BN42" s="65"/>
      <c r="BO42" s="65"/>
      <c r="BP42" s="65"/>
      <c r="BQ42" s="65"/>
      <c r="BR42" s="65"/>
      <c r="BS42" s="65"/>
      <c r="BT42" s="65"/>
      <c r="BU42" s="65"/>
      <c r="BV42" s="65"/>
      <c r="BW42" s="65"/>
      <c r="BX42" s="65"/>
      <c r="BY42" s="65"/>
      <c r="BZ42" s="66"/>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4"/>
      <c r="BM43" s="65"/>
      <c r="BN43" s="65"/>
      <c r="BO43" s="65"/>
      <c r="BP43" s="65"/>
      <c r="BQ43" s="65"/>
      <c r="BR43" s="65"/>
      <c r="BS43" s="65"/>
      <c r="BT43" s="65"/>
      <c r="BU43" s="65"/>
      <c r="BV43" s="65"/>
      <c r="BW43" s="65"/>
      <c r="BX43" s="65"/>
      <c r="BY43" s="65"/>
      <c r="BZ43" s="66"/>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7"/>
      <c r="BM44" s="68"/>
      <c r="BN44" s="68"/>
      <c r="BO44" s="68"/>
      <c r="BP44" s="68"/>
      <c r="BQ44" s="68"/>
      <c r="BR44" s="68"/>
      <c r="BS44" s="68"/>
      <c r="BT44" s="68"/>
      <c r="BU44" s="68"/>
      <c r="BV44" s="68"/>
      <c r="BW44" s="68"/>
      <c r="BX44" s="68"/>
      <c r="BY44" s="68"/>
      <c r="BZ44" s="69"/>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0.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0.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0.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0.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0.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0.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0.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0.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0.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0.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0.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0.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0.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0.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0.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0.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0.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372013</v>
      </c>
      <c r="D6" s="34">
        <f t="shared" si="3"/>
        <v>46</v>
      </c>
      <c r="E6" s="34">
        <f t="shared" si="3"/>
        <v>17</v>
      </c>
      <c r="F6" s="34">
        <f t="shared" si="3"/>
        <v>1</v>
      </c>
      <c r="G6" s="34">
        <f t="shared" si="3"/>
        <v>0</v>
      </c>
      <c r="H6" s="34" t="str">
        <f t="shared" si="3"/>
        <v>香川県　高松市</v>
      </c>
      <c r="I6" s="34" t="str">
        <f t="shared" si="3"/>
        <v>法適用</v>
      </c>
      <c r="J6" s="34" t="str">
        <f t="shared" si="3"/>
        <v>下水道事業</v>
      </c>
      <c r="K6" s="34" t="str">
        <f t="shared" si="3"/>
        <v>公共下水道</v>
      </c>
      <c r="L6" s="34" t="str">
        <f t="shared" si="3"/>
        <v>Ac1</v>
      </c>
      <c r="M6" s="34">
        <f t="shared" si="3"/>
        <v>0</v>
      </c>
      <c r="N6" s="35" t="str">
        <f t="shared" si="3"/>
        <v>-</v>
      </c>
      <c r="O6" s="35">
        <f t="shared" si="3"/>
        <v>55.18</v>
      </c>
      <c r="P6" s="35">
        <f t="shared" si="3"/>
        <v>61.09</v>
      </c>
      <c r="Q6" s="35">
        <f t="shared" si="3"/>
        <v>73.599999999999994</v>
      </c>
      <c r="R6" s="35">
        <f t="shared" si="3"/>
        <v>2461</v>
      </c>
      <c r="S6" s="35">
        <f t="shared" si="3"/>
        <v>429242</v>
      </c>
      <c r="T6" s="35">
        <f t="shared" si="3"/>
        <v>375.41</v>
      </c>
      <c r="U6" s="35">
        <f t="shared" si="3"/>
        <v>1143.4000000000001</v>
      </c>
      <c r="V6" s="35">
        <f t="shared" si="3"/>
        <v>260923</v>
      </c>
      <c r="W6" s="35">
        <f t="shared" si="3"/>
        <v>50.57</v>
      </c>
      <c r="X6" s="35">
        <f t="shared" si="3"/>
        <v>5159.6400000000003</v>
      </c>
      <c r="Y6" s="36">
        <f>IF(Y7="",NA(),Y7)</f>
        <v>100.15</v>
      </c>
      <c r="Z6" s="36">
        <f t="shared" ref="Z6:AH6" si="4">IF(Z7="",NA(),Z7)</f>
        <v>100.13</v>
      </c>
      <c r="AA6" s="36">
        <f t="shared" si="4"/>
        <v>101.77</v>
      </c>
      <c r="AB6" s="36">
        <f t="shared" si="4"/>
        <v>100.8</v>
      </c>
      <c r="AC6" s="36">
        <f t="shared" si="4"/>
        <v>100.37</v>
      </c>
      <c r="AD6" s="36">
        <f t="shared" si="4"/>
        <v>102.74</v>
      </c>
      <c r="AE6" s="36">
        <f t="shared" si="4"/>
        <v>103.51</v>
      </c>
      <c r="AF6" s="36">
        <f t="shared" si="4"/>
        <v>105.47</v>
      </c>
      <c r="AG6" s="36">
        <f t="shared" si="4"/>
        <v>106.67</v>
      </c>
      <c r="AH6" s="36">
        <f t="shared" si="4"/>
        <v>107.45</v>
      </c>
      <c r="AI6" s="35" t="str">
        <f>IF(AI7="","",IF(AI7="-","【-】","【"&amp;SUBSTITUTE(TEXT(AI7,"#,##0.00"),"-","△")&amp;"】"))</f>
        <v>【108.57】</v>
      </c>
      <c r="AJ6" s="36">
        <f>IF(AJ7="",NA(),AJ7)</f>
        <v>0.14000000000000001</v>
      </c>
      <c r="AK6" s="36">
        <f t="shared" ref="AK6:AS6" si="5">IF(AK7="",NA(),AK7)</f>
        <v>0.11</v>
      </c>
      <c r="AL6" s="35">
        <f t="shared" si="5"/>
        <v>0</v>
      </c>
      <c r="AM6" s="35">
        <f t="shared" si="5"/>
        <v>0</v>
      </c>
      <c r="AN6" s="36">
        <f t="shared" si="5"/>
        <v>3.83</v>
      </c>
      <c r="AO6" s="36">
        <f t="shared" si="5"/>
        <v>15.05</v>
      </c>
      <c r="AP6" s="36">
        <f t="shared" si="5"/>
        <v>11.76</v>
      </c>
      <c r="AQ6" s="36">
        <f t="shared" si="5"/>
        <v>13.3</v>
      </c>
      <c r="AR6" s="36">
        <f t="shared" si="5"/>
        <v>12.51</v>
      </c>
      <c r="AS6" s="36">
        <f t="shared" si="5"/>
        <v>11.01</v>
      </c>
      <c r="AT6" s="35" t="str">
        <f>IF(AT7="","",IF(AT7="-","【-】","【"&amp;SUBSTITUTE(TEXT(AT7,"#,##0.00"),"-","△")&amp;"】"))</f>
        <v>【4.38】</v>
      </c>
      <c r="AU6" s="36">
        <f>IF(AU7="",NA(),AU7)</f>
        <v>177.43</v>
      </c>
      <c r="AV6" s="36">
        <f t="shared" ref="AV6:BD6" si="6">IF(AV7="",NA(),AV7)</f>
        <v>140.22</v>
      </c>
      <c r="AW6" s="36">
        <f t="shared" si="6"/>
        <v>38.68</v>
      </c>
      <c r="AX6" s="36">
        <f t="shared" si="6"/>
        <v>51.97</v>
      </c>
      <c r="AY6" s="36">
        <f t="shared" si="6"/>
        <v>46.73</v>
      </c>
      <c r="AZ6" s="36">
        <f t="shared" si="6"/>
        <v>184.15</v>
      </c>
      <c r="BA6" s="36">
        <f t="shared" si="6"/>
        <v>205.35</v>
      </c>
      <c r="BB6" s="36">
        <f t="shared" si="6"/>
        <v>52.63</v>
      </c>
      <c r="BC6" s="36">
        <f t="shared" si="6"/>
        <v>54.09</v>
      </c>
      <c r="BD6" s="36">
        <f t="shared" si="6"/>
        <v>54.03</v>
      </c>
      <c r="BE6" s="35" t="str">
        <f>IF(BE7="","",IF(BE7="-","【-】","【"&amp;SUBSTITUTE(TEXT(BE7,"#,##0.00"),"-","△")&amp;"】"))</f>
        <v>【59.95】</v>
      </c>
      <c r="BF6" s="36">
        <f>IF(BF7="",NA(),BF7)</f>
        <v>2108.15</v>
      </c>
      <c r="BG6" s="36">
        <f t="shared" ref="BG6:BO6" si="7">IF(BG7="",NA(),BG7)</f>
        <v>2068.9499999999998</v>
      </c>
      <c r="BH6" s="36">
        <f t="shared" si="7"/>
        <v>2075.09</v>
      </c>
      <c r="BI6" s="36">
        <f t="shared" si="7"/>
        <v>2071.73</v>
      </c>
      <c r="BJ6" s="36">
        <f t="shared" si="7"/>
        <v>2129.61</v>
      </c>
      <c r="BK6" s="36">
        <f t="shared" si="7"/>
        <v>941.18</v>
      </c>
      <c r="BL6" s="36">
        <f t="shared" si="7"/>
        <v>893.45</v>
      </c>
      <c r="BM6" s="36">
        <f t="shared" si="7"/>
        <v>843.57</v>
      </c>
      <c r="BN6" s="36">
        <f t="shared" si="7"/>
        <v>845.86</v>
      </c>
      <c r="BO6" s="36">
        <f t="shared" si="7"/>
        <v>802.49</v>
      </c>
      <c r="BP6" s="35" t="str">
        <f>IF(BP7="","",IF(BP7="-","【-】","【"&amp;SUBSTITUTE(TEXT(BP7,"#,##0.00"),"-","△")&amp;"】"))</f>
        <v>【728.30】</v>
      </c>
      <c r="BQ6" s="36">
        <f>IF(BQ7="",NA(),BQ7)</f>
        <v>94.28</v>
      </c>
      <c r="BR6" s="36">
        <f t="shared" ref="BR6:BZ6" si="8">IF(BR7="",NA(),BR7)</f>
        <v>91.91</v>
      </c>
      <c r="BS6" s="36">
        <f t="shared" si="8"/>
        <v>90.87</v>
      </c>
      <c r="BT6" s="36">
        <f t="shared" si="8"/>
        <v>88.74</v>
      </c>
      <c r="BU6" s="36">
        <f t="shared" si="8"/>
        <v>91.39</v>
      </c>
      <c r="BV6" s="36">
        <f t="shared" si="8"/>
        <v>93.55</v>
      </c>
      <c r="BW6" s="36">
        <f t="shared" si="8"/>
        <v>95.24</v>
      </c>
      <c r="BX6" s="36">
        <f t="shared" si="8"/>
        <v>99.86</v>
      </c>
      <c r="BY6" s="36">
        <f t="shared" si="8"/>
        <v>101.88</v>
      </c>
      <c r="BZ6" s="36">
        <f t="shared" si="8"/>
        <v>103.18</v>
      </c>
      <c r="CA6" s="35" t="str">
        <f>IF(CA7="","",IF(CA7="-","【-】","【"&amp;SUBSTITUTE(TEXT(CA7,"#,##0.00"),"-","△")&amp;"】"))</f>
        <v>【100.04】</v>
      </c>
      <c r="CB6" s="36">
        <f>IF(CB7="",NA(),CB7)</f>
        <v>155.72</v>
      </c>
      <c r="CC6" s="36">
        <f t="shared" ref="CC6:CK6" si="9">IF(CC7="",NA(),CC7)</f>
        <v>160.19999999999999</v>
      </c>
      <c r="CD6" s="36">
        <f t="shared" si="9"/>
        <v>161.06</v>
      </c>
      <c r="CE6" s="36">
        <f t="shared" si="9"/>
        <v>163.16999999999999</v>
      </c>
      <c r="CF6" s="36">
        <f t="shared" si="9"/>
        <v>157.34</v>
      </c>
      <c r="CG6" s="36">
        <f t="shared" si="9"/>
        <v>153.24</v>
      </c>
      <c r="CH6" s="36">
        <f t="shared" si="9"/>
        <v>150.75</v>
      </c>
      <c r="CI6" s="36">
        <f t="shared" si="9"/>
        <v>147.29</v>
      </c>
      <c r="CJ6" s="36">
        <f t="shared" si="9"/>
        <v>143.15</v>
      </c>
      <c r="CK6" s="36">
        <f t="shared" si="9"/>
        <v>141.11000000000001</v>
      </c>
      <c r="CL6" s="35" t="str">
        <f>IF(CL7="","",IF(CL7="-","【-】","【"&amp;SUBSTITUTE(TEXT(CL7,"#,##0.00"),"-","△")&amp;"】"))</f>
        <v>【137.82】</v>
      </c>
      <c r="CM6" s="36">
        <f>IF(CM7="",NA(),CM7)</f>
        <v>57.36</v>
      </c>
      <c r="CN6" s="36">
        <f t="shared" ref="CN6:CV6" si="10">IF(CN7="",NA(),CN7)</f>
        <v>77.55</v>
      </c>
      <c r="CO6" s="36">
        <f t="shared" si="10"/>
        <v>77.849999999999994</v>
      </c>
      <c r="CP6" s="36">
        <f t="shared" si="10"/>
        <v>77.25</v>
      </c>
      <c r="CQ6" s="36">
        <f t="shared" si="10"/>
        <v>67.31</v>
      </c>
      <c r="CR6" s="36">
        <f t="shared" si="10"/>
        <v>61.73</v>
      </c>
      <c r="CS6" s="36">
        <f t="shared" si="10"/>
        <v>61.1</v>
      </c>
      <c r="CT6" s="36">
        <f t="shared" si="10"/>
        <v>61.03</v>
      </c>
      <c r="CU6" s="36">
        <f t="shared" si="10"/>
        <v>62.5</v>
      </c>
      <c r="CV6" s="36">
        <f t="shared" si="10"/>
        <v>63.26</v>
      </c>
      <c r="CW6" s="35" t="str">
        <f>IF(CW7="","",IF(CW7="-","【-】","【"&amp;SUBSTITUTE(TEXT(CW7,"#,##0.00"),"-","△")&amp;"】"))</f>
        <v>【60.09】</v>
      </c>
      <c r="CX6" s="36">
        <f>IF(CX7="",NA(),CX7)</f>
        <v>91.24</v>
      </c>
      <c r="CY6" s="36">
        <f t="shared" ref="CY6:DG6" si="11">IF(CY7="",NA(),CY7)</f>
        <v>91.67</v>
      </c>
      <c r="CZ6" s="36">
        <f t="shared" si="11"/>
        <v>91.94</v>
      </c>
      <c r="DA6" s="36">
        <f t="shared" si="11"/>
        <v>92.26</v>
      </c>
      <c r="DB6" s="36">
        <f t="shared" si="11"/>
        <v>91.95</v>
      </c>
      <c r="DC6" s="36">
        <f t="shared" si="11"/>
        <v>93.1</v>
      </c>
      <c r="DD6" s="36">
        <f t="shared" si="11"/>
        <v>93.47</v>
      </c>
      <c r="DE6" s="36">
        <f t="shared" si="11"/>
        <v>93.83</v>
      </c>
      <c r="DF6" s="36">
        <f t="shared" si="11"/>
        <v>93.88</v>
      </c>
      <c r="DG6" s="36">
        <f t="shared" si="11"/>
        <v>94.07</v>
      </c>
      <c r="DH6" s="35" t="str">
        <f>IF(DH7="","",IF(DH7="-","【-】","【"&amp;SUBSTITUTE(TEXT(DH7,"#,##0.00"),"-","△")&amp;"】"))</f>
        <v>【94.90】</v>
      </c>
      <c r="DI6" s="36">
        <f>IF(DI7="",NA(),DI7)</f>
        <v>3.64</v>
      </c>
      <c r="DJ6" s="36">
        <f t="shared" ref="DJ6:DR6" si="12">IF(DJ7="",NA(),DJ7)</f>
        <v>5.17</v>
      </c>
      <c r="DK6" s="36">
        <f t="shared" si="12"/>
        <v>12.36</v>
      </c>
      <c r="DL6" s="36">
        <f t="shared" si="12"/>
        <v>14.8</v>
      </c>
      <c r="DM6" s="36">
        <f t="shared" si="12"/>
        <v>15.9</v>
      </c>
      <c r="DN6" s="36">
        <f t="shared" si="12"/>
        <v>15.36</v>
      </c>
      <c r="DO6" s="36">
        <f t="shared" si="12"/>
        <v>16.57</v>
      </c>
      <c r="DP6" s="36">
        <f t="shared" si="12"/>
        <v>28.06</v>
      </c>
      <c r="DQ6" s="36">
        <f t="shared" si="12"/>
        <v>29.48</v>
      </c>
      <c r="DR6" s="36">
        <f t="shared" si="12"/>
        <v>28.95</v>
      </c>
      <c r="DS6" s="35" t="str">
        <f>IF(DS7="","",IF(DS7="-","【-】","【"&amp;SUBSTITUTE(TEXT(DS7,"#,##0.00"),"-","△")&amp;"】"))</f>
        <v>【37.36】</v>
      </c>
      <c r="DT6" s="36">
        <f>IF(DT7="",NA(),DT7)</f>
        <v>11.36</v>
      </c>
      <c r="DU6" s="36">
        <f t="shared" ref="DU6:EC6" si="13">IF(DU7="",NA(),DU7)</f>
        <v>12.65</v>
      </c>
      <c r="DV6" s="36">
        <f t="shared" si="13"/>
        <v>13.98</v>
      </c>
      <c r="DW6" s="36">
        <f t="shared" si="13"/>
        <v>16.670000000000002</v>
      </c>
      <c r="DX6" s="36">
        <f t="shared" si="13"/>
        <v>18.03</v>
      </c>
      <c r="DY6" s="36">
        <f t="shared" si="13"/>
        <v>2.81</v>
      </c>
      <c r="DZ6" s="36">
        <f t="shared" si="13"/>
        <v>3.11</v>
      </c>
      <c r="EA6" s="36">
        <f t="shared" si="13"/>
        <v>3.32</v>
      </c>
      <c r="EB6" s="36">
        <f t="shared" si="13"/>
        <v>3.89</v>
      </c>
      <c r="EC6" s="36">
        <f t="shared" si="13"/>
        <v>4.07</v>
      </c>
      <c r="ED6" s="35" t="str">
        <f>IF(ED7="","",IF(ED7="-","【-】","【"&amp;SUBSTITUTE(TEXT(ED7,"#,##0.00"),"-","△")&amp;"】"))</f>
        <v>【4.96】</v>
      </c>
      <c r="EE6" s="36">
        <f>IF(EE7="",NA(),EE7)</f>
        <v>7.0000000000000007E-2</v>
      </c>
      <c r="EF6" s="36">
        <f t="shared" ref="EF6:EN6" si="14">IF(EF7="",NA(),EF7)</f>
        <v>0.01</v>
      </c>
      <c r="EG6" s="36">
        <f t="shared" si="14"/>
        <v>0.03</v>
      </c>
      <c r="EH6" s="36">
        <f t="shared" si="14"/>
        <v>0.03</v>
      </c>
      <c r="EI6" s="36">
        <f t="shared" si="14"/>
        <v>0.13</v>
      </c>
      <c r="EJ6" s="36">
        <f t="shared" si="14"/>
        <v>0.1</v>
      </c>
      <c r="EK6" s="36">
        <f t="shared" si="14"/>
        <v>0.1</v>
      </c>
      <c r="EL6" s="36">
        <f t="shared" si="14"/>
        <v>0.11</v>
      </c>
      <c r="EM6" s="36">
        <f t="shared" si="14"/>
        <v>0.12</v>
      </c>
      <c r="EN6" s="36">
        <f t="shared" si="14"/>
        <v>0.13</v>
      </c>
      <c r="EO6" s="35" t="str">
        <f>IF(EO7="","",IF(EO7="-","【-】","【"&amp;SUBSTITUTE(TEXT(EO7,"#,##0.00"),"-","△")&amp;"】"))</f>
        <v>【0.27】</v>
      </c>
    </row>
    <row r="7" spans="1:148" s="37" customFormat="1">
      <c r="A7" s="29"/>
      <c r="B7" s="38">
        <v>2016</v>
      </c>
      <c r="C7" s="38">
        <v>372013</v>
      </c>
      <c r="D7" s="38">
        <v>46</v>
      </c>
      <c r="E7" s="38">
        <v>17</v>
      </c>
      <c r="F7" s="38">
        <v>1</v>
      </c>
      <c r="G7" s="38">
        <v>0</v>
      </c>
      <c r="H7" s="38" t="s">
        <v>108</v>
      </c>
      <c r="I7" s="38" t="s">
        <v>109</v>
      </c>
      <c r="J7" s="38" t="s">
        <v>110</v>
      </c>
      <c r="K7" s="38" t="s">
        <v>111</v>
      </c>
      <c r="L7" s="38" t="s">
        <v>112</v>
      </c>
      <c r="M7" s="38"/>
      <c r="N7" s="39" t="s">
        <v>113</v>
      </c>
      <c r="O7" s="39">
        <v>55.18</v>
      </c>
      <c r="P7" s="39">
        <v>61.09</v>
      </c>
      <c r="Q7" s="39">
        <v>73.599999999999994</v>
      </c>
      <c r="R7" s="39">
        <v>2461</v>
      </c>
      <c r="S7" s="39">
        <v>429242</v>
      </c>
      <c r="T7" s="39">
        <v>375.41</v>
      </c>
      <c r="U7" s="39">
        <v>1143.4000000000001</v>
      </c>
      <c r="V7" s="39">
        <v>260923</v>
      </c>
      <c r="W7" s="39">
        <v>50.57</v>
      </c>
      <c r="X7" s="39">
        <v>5159.6400000000003</v>
      </c>
      <c r="Y7" s="39">
        <v>100.15</v>
      </c>
      <c r="Z7" s="39">
        <v>100.13</v>
      </c>
      <c r="AA7" s="39">
        <v>101.77</v>
      </c>
      <c r="AB7" s="39">
        <v>100.8</v>
      </c>
      <c r="AC7" s="39">
        <v>100.37</v>
      </c>
      <c r="AD7" s="39">
        <v>102.74</v>
      </c>
      <c r="AE7" s="39">
        <v>103.51</v>
      </c>
      <c r="AF7" s="39">
        <v>105.47</v>
      </c>
      <c r="AG7" s="39">
        <v>106.67</v>
      </c>
      <c r="AH7" s="39">
        <v>107.45</v>
      </c>
      <c r="AI7" s="39">
        <v>108.57</v>
      </c>
      <c r="AJ7" s="39">
        <v>0.14000000000000001</v>
      </c>
      <c r="AK7" s="39">
        <v>0.11</v>
      </c>
      <c r="AL7" s="39">
        <v>0</v>
      </c>
      <c r="AM7" s="39">
        <v>0</v>
      </c>
      <c r="AN7" s="39">
        <v>3.83</v>
      </c>
      <c r="AO7" s="39">
        <v>15.05</v>
      </c>
      <c r="AP7" s="39">
        <v>11.76</v>
      </c>
      <c r="AQ7" s="39">
        <v>13.3</v>
      </c>
      <c r="AR7" s="39">
        <v>12.51</v>
      </c>
      <c r="AS7" s="39">
        <v>11.01</v>
      </c>
      <c r="AT7" s="39">
        <v>4.38</v>
      </c>
      <c r="AU7" s="39">
        <v>177.43</v>
      </c>
      <c r="AV7" s="39">
        <v>140.22</v>
      </c>
      <c r="AW7" s="39">
        <v>38.68</v>
      </c>
      <c r="AX7" s="39">
        <v>51.97</v>
      </c>
      <c r="AY7" s="39">
        <v>46.73</v>
      </c>
      <c r="AZ7" s="39">
        <v>184.15</v>
      </c>
      <c r="BA7" s="39">
        <v>205.35</v>
      </c>
      <c r="BB7" s="39">
        <v>52.63</v>
      </c>
      <c r="BC7" s="39">
        <v>54.09</v>
      </c>
      <c r="BD7" s="39">
        <v>54.03</v>
      </c>
      <c r="BE7" s="39">
        <v>59.95</v>
      </c>
      <c r="BF7" s="39">
        <v>2108.15</v>
      </c>
      <c r="BG7" s="39">
        <v>2068.9499999999998</v>
      </c>
      <c r="BH7" s="39">
        <v>2075.09</v>
      </c>
      <c r="BI7" s="39">
        <v>2071.73</v>
      </c>
      <c r="BJ7" s="39">
        <v>2129.61</v>
      </c>
      <c r="BK7" s="39">
        <v>941.18</v>
      </c>
      <c r="BL7" s="39">
        <v>893.45</v>
      </c>
      <c r="BM7" s="39">
        <v>843.57</v>
      </c>
      <c r="BN7" s="39">
        <v>845.86</v>
      </c>
      <c r="BO7" s="39">
        <v>802.49</v>
      </c>
      <c r="BP7" s="39">
        <v>728.3</v>
      </c>
      <c r="BQ7" s="39">
        <v>94.28</v>
      </c>
      <c r="BR7" s="39">
        <v>91.91</v>
      </c>
      <c r="BS7" s="39">
        <v>90.87</v>
      </c>
      <c r="BT7" s="39">
        <v>88.74</v>
      </c>
      <c r="BU7" s="39">
        <v>91.39</v>
      </c>
      <c r="BV7" s="39">
        <v>93.55</v>
      </c>
      <c r="BW7" s="39">
        <v>95.24</v>
      </c>
      <c r="BX7" s="39">
        <v>99.86</v>
      </c>
      <c r="BY7" s="39">
        <v>101.88</v>
      </c>
      <c r="BZ7" s="39">
        <v>103.18</v>
      </c>
      <c r="CA7" s="39">
        <v>100.04</v>
      </c>
      <c r="CB7" s="39">
        <v>155.72</v>
      </c>
      <c r="CC7" s="39">
        <v>160.19999999999999</v>
      </c>
      <c r="CD7" s="39">
        <v>161.06</v>
      </c>
      <c r="CE7" s="39">
        <v>163.16999999999999</v>
      </c>
      <c r="CF7" s="39">
        <v>157.34</v>
      </c>
      <c r="CG7" s="39">
        <v>153.24</v>
      </c>
      <c r="CH7" s="39">
        <v>150.75</v>
      </c>
      <c r="CI7" s="39">
        <v>147.29</v>
      </c>
      <c r="CJ7" s="39">
        <v>143.15</v>
      </c>
      <c r="CK7" s="39">
        <v>141.11000000000001</v>
      </c>
      <c r="CL7" s="39">
        <v>137.82</v>
      </c>
      <c r="CM7" s="39">
        <v>57.36</v>
      </c>
      <c r="CN7" s="39">
        <v>77.55</v>
      </c>
      <c r="CO7" s="39">
        <v>77.849999999999994</v>
      </c>
      <c r="CP7" s="39">
        <v>77.25</v>
      </c>
      <c r="CQ7" s="39">
        <v>67.31</v>
      </c>
      <c r="CR7" s="39">
        <v>61.73</v>
      </c>
      <c r="CS7" s="39">
        <v>61.1</v>
      </c>
      <c r="CT7" s="39">
        <v>61.03</v>
      </c>
      <c r="CU7" s="39">
        <v>62.5</v>
      </c>
      <c r="CV7" s="39">
        <v>63.26</v>
      </c>
      <c r="CW7" s="39">
        <v>60.09</v>
      </c>
      <c r="CX7" s="39">
        <v>91.24</v>
      </c>
      <c r="CY7" s="39">
        <v>91.67</v>
      </c>
      <c r="CZ7" s="39">
        <v>91.94</v>
      </c>
      <c r="DA7" s="39">
        <v>92.26</v>
      </c>
      <c r="DB7" s="39">
        <v>91.95</v>
      </c>
      <c r="DC7" s="39">
        <v>93.1</v>
      </c>
      <c r="DD7" s="39">
        <v>93.47</v>
      </c>
      <c r="DE7" s="39">
        <v>93.83</v>
      </c>
      <c r="DF7" s="39">
        <v>93.88</v>
      </c>
      <c r="DG7" s="39">
        <v>94.07</v>
      </c>
      <c r="DH7" s="39">
        <v>94.9</v>
      </c>
      <c r="DI7" s="39">
        <v>3.64</v>
      </c>
      <c r="DJ7" s="39">
        <v>5.17</v>
      </c>
      <c r="DK7" s="39">
        <v>12.36</v>
      </c>
      <c r="DL7" s="39">
        <v>14.8</v>
      </c>
      <c r="DM7" s="39">
        <v>15.9</v>
      </c>
      <c r="DN7" s="39">
        <v>15.36</v>
      </c>
      <c r="DO7" s="39">
        <v>16.57</v>
      </c>
      <c r="DP7" s="39">
        <v>28.06</v>
      </c>
      <c r="DQ7" s="39">
        <v>29.48</v>
      </c>
      <c r="DR7" s="39">
        <v>28.95</v>
      </c>
      <c r="DS7" s="39">
        <v>37.36</v>
      </c>
      <c r="DT7" s="39">
        <v>11.36</v>
      </c>
      <c r="DU7" s="39">
        <v>12.65</v>
      </c>
      <c r="DV7" s="39">
        <v>13.98</v>
      </c>
      <c r="DW7" s="39">
        <v>16.670000000000002</v>
      </c>
      <c r="DX7" s="39">
        <v>18.03</v>
      </c>
      <c r="DY7" s="39">
        <v>2.81</v>
      </c>
      <c r="DZ7" s="39">
        <v>3.11</v>
      </c>
      <c r="EA7" s="39">
        <v>3.32</v>
      </c>
      <c r="EB7" s="39">
        <v>3.89</v>
      </c>
      <c r="EC7" s="39">
        <v>4.07</v>
      </c>
      <c r="ED7" s="39">
        <v>4.96</v>
      </c>
      <c r="EE7" s="39">
        <v>7.0000000000000007E-2</v>
      </c>
      <c r="EF7" s="39">
        <v>0.01</v>
      </c>
      <c r="EG7" s="39">
        <v>0.03</v>
      </c>
      <c r="EH7" s="39">
        <v>0.03</v>
      </c>
      <c r="EI7" s="39">
        <v>0.13</v>
      </c>
      <c r="EJ7" s="39">
        <v>0.1</v>
      </c>
      <c r="EK7" s="39">
        <v>0.1</v>
      </c>
      <c r="EL7" s="39">
        <v>0.11</v>
      </c>
      <c r="EM7" s="39">
        <v>0.12</v>
      </c>
      <c r="EN7" s="39">
        <v>0.13</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金子 瞳</cp:lastModifiedBy>
  <cp:lastPrinted>2018-02-14T01:17:11Z</cp:lastPrinted>
  <dcterms:created xsi:type="dcterms:W3CDTF">2017-12-25T01:53:17Z</dcterms:created>
  <dcterms:modified xsi:type="dcterms:W3CDTF">2018-03-08T00:34:15Z</dcterms:modified>
  <cp:category/>
</cp:coreProperties>
</file>