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7-8014\disk1\03税財政Ｇ\07公営企業\公営企業\経営比較分析表（H27～\H28\06.総務省より差替え（下水）\02.市町へ\01.高松市\"/>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<sst xmlns="http://schemas.openxmlformats.org/spreadsheetml/2006/main" count="220" uniqueCount="109">
  <si>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</si>
  <si>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</si>
  <si>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</si>
  <si>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</si>
  <si>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</si>
  <si>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</si>
  <si>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</si>
  <si>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</si>
  <si>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</si>
  <si>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</si>
  <si>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</si>
  <si>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</si>
  <si>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</si>
  <si>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</si>
  <si>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</si>
  <si>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</si>
  <si>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</si>
  <si>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</si>
  <si>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</si>
  <si>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</si>
  <si>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</si>
  <si>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</si>
  <si>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</si>
  <si>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</si>
  <si>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</si>
  <si>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</si>
  <si>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</si>
  <si>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</si>
  <si>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</si>
  <si>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</si>
  <si>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</si>
  <si>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</si>
  <si>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</si>
  <si>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</si>
  <si>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</si>
  <si>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</si>
  <si>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</si>
  <si>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</si>
  <si>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</si>
  <si>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</si>
  <si>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</si>
  <si>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</si>
  <si>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</si>
  <si>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</si>
  <si>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</si>
  <si>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</si>
  <si>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</si>
  <si>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</si>
  <si>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</si>
  <si>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</si>
  <si>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</si>
  <si>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</si>
  <si>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</si>
  <si>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</si>
  <si>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</si>
  <si>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</si>
  <si>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</si>
  <si>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</si>
  <si>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</si>
  <si>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</si>
  <si>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</si>
  <si>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</si>
  <si>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</si>
  <si>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</si>
  <si>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</si>
  <si>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</si>
  <si>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</si>
  <si>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</si>
  <si>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</si>
  <si>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</si>
  <si>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</si>
  <si>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</si>
  <si>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</si>
  <si>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</si>
  <si>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</si>
  <si>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</si>
  <si>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</si>
  <si>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</si>
  <si>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</si>
  <si>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</si>
  <si>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</si>
  <si>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</si>
  <si>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</si>
  <si>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</si>
  <si>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</si>
  <si>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</si>
  <si>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</si>
  <si>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</si>
  <si>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</si>
  <si>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</si>
  <si>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</si>
  <si>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</si>
  <si>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</si>
  <si>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</si>
  <si>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</si>
  <si>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高松市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</si>
  <si>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</si>
  <si>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</si>
  <si>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</si>
  <si>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</si>
  <si>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</si>
  <si>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</si>
  <si>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</si>
  <si>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</si>
  <si>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</si>
  <si>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</si>
  <si>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①経常収支比率は、一般会計からの繰入金で収益的収支を合わせていることから、経常収支比率は１００前後となっている。
　特定環境保全公共下水道においては、汚水処理をしている人口の割合を示す⑧水洗化率が５０％程度と他都市平均と比べても低く、施設規模に対する有収水量の確保が少ないため④企業債残高対事業規模比率は全国平均を上回り⑦施設利用率は全国平均よりも下回った数値となっている。
その結果、有収水量１ｍ３あたりの資本費（減価償却費＋支払利息）が高くなっていることから、⑤経費回収率、⑥汚水処理原価についても、全国平均を下回っている。
⑤経費回収率が昨年より上昇している理由については、企業債利息等が減少し、汚水処理費が減少したことや、下水道使用料収益を公共下水道事業と按分による算出から実際の使用料収入額に見直したことによって増加したためである。同様に④企業債残高対事業規模比率においても、営業収益が増えたため、比率が下がったものである。
⑧水洗化率が他団体の平均より大きく下回っている。経営状況を改善させるためにはこの数値の上昇させることが必要であるが、地域的に人口減少や超高齢社会がより進んでいくことが見込まれるため、水洗化率の更なる向上は望みにくく、現状維持に努めることに重点を置くこととする。
　公共下水道などと一体的に運営していることで維持管理費などは比較的低く抑えられているが、他都市同様低い水準となっている経費回収率を将来的に向上させるため使用料確保の適正化と汚水処理原価の引き下げに努めていく。</t>
    <phoneticPr fontId="4"/>
  </si>
  <si>
    <t>特定環境保全公共下水道は旧合併町が行っていた事業で、最も供用開始が早い町で平成１１年度からと公共下水道よりも整備時期が新しいため、現時点では老朽化による、布設替えや改良等は行っていないが、平成２７年度に高松市上下水道事業基本計画を改定し、施設・管路の長寿命化計画に基づく改築・更新事業を継続的かつ効果的に実施することとしている。</t>
    <phoneticPr fontId="4"/>
  </si>
  <si>
    <t>　管渠の整備はほぼ完了し、今後は維持管理にシフトすることから、下水道台帳の整備等を進め、適切な事業運営に努める。また、効率的・効果的な普及促進活動を行い、下水道未接続世帯の早期解消を図り、収入の確保にも努める。特定環境保全公共下水道の場合比較的人口密集率が少ない地域が多いことから、公共下水道以上に適切な管渠の維持、修繕計画が求められる。
　平成２７年度には、高松市上下水道事業基本計画を改定し、施設・管路の長寿命化計画に基づく改築・更新事業を継続的かつ効果的に実施することとしている。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</si>
</sst>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0278664"/>
        <c:axId val="36027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360278664"/>
        <c:axId val="360276312"/>
      </c:lineChart>
      <c:dateAx>
        <c:axId val="360278664"/>
        <c:scaling>
          <c:orientation val="minMax"/>
        </c:scaling>
        <c:delete val="1"/>
        <c:axPos val="b"/>
        <c:numFmt formatCode="ge" sourceLinked="1"/>
        <c:majorTickMark val="none"/>
        <c:minorTickMark val="none"/>
        <c:tickLblPos val="none"/>
        <c:crossAx val="360276312"/>
        <c:crosses val="autoZero"/>
        <c:auto val="1"/>
        <c:lblOffset val="100"/>
        <c:baseTimeUnit val="years"/>
      </c:dateAx>
      <c:valAx>
        <c:axId val="36027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7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26.4</c:v>
                </c:pt>
                <c:pt idx="1">
                  <c:v>26.4</c:v>
                </c:pt>
                <c:pt idx="2">
                  <c:v>26.63</c:v>
                </c:pt>
                <c:pt idx="3">
                  <c:v>26.86</c:v>
                </c:pt>
                <c:pt idx="4">
                  <c:v>26.8</c:v>
                </c:pt>
              </c:numCache>
            </c:numRef>
          </c:val>
        </c:ser>
        <c:dLbls>
          <c:showLegendKey val="0"/>
          <c:showVal val="0"/>
          <c:showCatName val="0"/>
          <c:showSerName val="0"/>
          <c:showPercent val="0"/>
          <c:showBubbleSize val="0"/>
        </c:dLbls>
        <c:gapWidth val="150"/>
        <c:axId val="364322120"/>
        <c:axId val="36432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364322120"/>
        <c:axId val="364326824"/>
      </c:lineChart>
      <c:dateAx>
        <c:axId val="364322120"/>
        <c:scaling>
          <c:orientation val="minMax"/>
        </c:scaling>
        <c:delete val="1"/>
        <c:axPos val="b"/>
        <c:numFmt formatCode="ge" sourceLinked="1"/>
        <c:majorTickMark val="none"/>
        <c:minorTickMark val="none"/>
        <c:tickLblPos val="none"/>
        <c:crossAx val="364326824"/>
        <c:crosses val="autoZero"/>
        <c:auto val="1"/>
        <c:lblOffset val="100"/>
        <c:baseTimeUnit val="years"/>
      </c:dateAx>
      <c:valAx>
        <c:axId val="36432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2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51.48</c:v>
                </c:pt>
                <c:pt idx="1">
                  <c:v>51.78</c:v>
                </c:pt>
                <c:pt idx="2">
                  <c:v>53.4</c:v>
                </c:pt>
                <c:pt idx="3">
                  <c:v>53.56</c:v>
                </c:pt>
                <c:pt idx="4">
                  <c:v>56.18</c:v>
                </c:pt>
              </c:numCache>
            </c:numRef>
          </c:val>
        </c:ser>
        <c:dLbls>
          <c:showLegendKey val="0"/>
          <c:showVal val="0"/>
          <c:showCatName val="0"/>
          <c:showSerName val="0"/>
          <c:showPercent val="0"/>
          <c:showBubbleSize val="0"/>
        </c:dLbls>
        <c:gapWidth val="150"/>
        <c:axId val="364323296"/>
        <c:axId val="36432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364323296"/>
        <c:axId val="364325648"/>
      </c:lineChart>
      <c:dateAx>
        <c:axId val="364323296"/>
        <c:scaling>
          <c:orientation val="minMax"/>
        </c:scaling>
        <c:delete val="1"/>
        <c:axPos val="b"/>
        <c:numFmt formatCode="ge" sourceLinked="1"/>
        <c:majorTickMark val="none"/>
        <c:minorTickMark val="none"/>
        <c:tickLblPos val="none"/>
        <c:crossAx val="364325648"/>
        <c:crosses val="autoZero"/>
        <c:auto val="1"/>
        <c:lblOffset val="100"/>
        <c:baseTimeUnit val="years"/>
      </c:dateAx>
      <c:valAx>
        <c:axId val="3643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100.21</c:v>
                </c:pt>
                <c:pt idx="4">
                  <c:v>100.13</c:v>
                </c:pt>
              </c:numCache>
            </c:numRef>
          </c:val>
        </c:ser>
        <c:dLbls>
          <c:showLegendKey val="0"/>
          <c:showVal val="0"/>
          <c:showCatName val="0"/>
          <c:showSerName val="0"/>
          <c:showPercent val="0"/>
          <c:showBubbleSize val="0"/>
        </c:dLbls>
        <c:gapWidth val="150"/>
        <c:axId val="360282192"/>
        <c:axId val="36028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93.66</c:v>
                </c:pt>
                <c:pt idx="1">
                  <c:v>93.85</c:v>
                </c:pt>
                <c:pt idx="2">
                  <c:v>95.59</c:v>
                </c:pt>
                <c:pt idx="3">
                  <c:v>101.24</c:v>
                </c:pt>
                <c:pt idx="4">
                  <c:v>100.94</c:v>
                </c:pt>
              </c:numCache>
            </c:numRef>
          </c:val>
          <c:smooth val="0"/>
        </c:ser>
        <c:dLbls>
          <c:showLegendKey val="0"/>
          <c:showVal val="0"/>
          <c:showCatName val="0"/>
          <c:showSerName val="0"/>
          <c:showPercent val="0"/>
          <c:showBubbleSize val="0"/>
        </c:dLbls>
        <c:marker val="1"/>
        <c:smooth val="0"/>
        <c:axId val="360282192"/>
        <c:axId val="360280624"/>
      </c:lineChart>
      <c:dateAx>
        <c:axId val="360282192"/>
        <c:scaling>
          <c:orientation val="minMax"/>
        </c:scaling>
        <c:delete val="1"/>
        <c:axPos val="b"/>
        <c:numFmt formatCode="ge" sourceLinked="1"/>
        <c:majorTickMark val="none"/>
        <c:minorTickMark val="none"/>
        <c:tickLblPos val="none"/>
        <c:crossAx val="360280624"/>
        <c:crosses val="autoZero"/>
        <c:auto val="1"/>
        <c:lblOffset val="100"/>
        <c:baseTimeUnit val="years"/>
      </c:dateAx>
      <c:valAx>
        <c:axId val="36028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8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1.62</c:v>
                </c:pt>
                <c:pt idx="1">
                  <c:v>3.23</c:v>
                </c:pt>
                <c:pt idx="2">
                  <c:v>4.76</c:v>
                </c:pt>
                <c:pt idx="3">
                  <c:v>11.12</c:v>
                </c:pt>
                <c:pt idx="4">
                  <c:v>13.74</c:v>
                </c:pt>
              </c:numCache>
            </c:numRef>
          </c:val>
        </c:ser>
        <c:dLbls>
          <c:showLegendKey val="0"/>
          <c:showVal val="0"/>
          <c:showCatName val="0"/>
          <c:showSerName val="0"/>
          <c:showPercent val="0"/>
          <c:showBubbleSize val="0"/>
        </c:dLbls>
        <c:gapWidth val="150"/>
        <c:axId val="360281800"/>
        <c:axId val="36027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7.58</c:v>
                </c:pt>
                <c:pt idx="1">
                  <c:v>6.5</c:v>
                </c:pt>
                <c:pt idx="2">
                  <c:v>6.66</c:v>
                </c:pt>
                <c:pt idx="3">
                  <c:v>22.34</c:v>
                </c:pt>
                <c:pt idx="4">
                  <c:v>22.79</c:v>
                </c:pt>
              </c:numCache>
            </c:numRef>
          </c:val>
          <c:smooth val="0"/>
        </c:ser>
        <c:dLbls>
          <c:showLegendKey val="0"/>
          <c:showVal val="0"/>
          <c:showCatName val="0"/>
          <c:showSerName val="0"/>
          <c:showPercent val="0"/>
          <c:showBubbleSize val="0"/>
        </c:dLbls>
        <c:marker val="1"/>
        <c:smooth val="0"/>
        <c:axId val="360281800"/>
        <c:axId val="360277880"/>
      </c:lineChart>
      <c:dateAx>
        <c:axId val="360281800"/>
        <c:scaling>
          <c:orientation val="minMax"/>
        </c:scaling>
        <c:delete val="1"/>
        <c:axPos val="b"/>
        <c:numFmt formatCode="ge" sourceLinked="1"/>
        <c:majorTickMark val="none"/>
        <c:minorTickMark val="none"/>
        <c:tickLblPos val="none"/>
        <c:crossAx val="360277880"/>
        <c:crosses val="autoZero"/>
        <c:auto val="1"/>
        <c:lblOffset val="100"/>
        <c:baseTimeUnit val="years"/>
      </c:dateAx>
      <c:valAx>
        <c:axId val="36027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8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0277096"/>
        <c:axId val="36027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360277096"/>
        <c:axId val="360274744"/>
      </c:lineChart>
      <c:dateAx>
        <c:axId val="360277096"/>
        <c:scaling>
          <c:orientation val="minMax"/>
        </c:scaling>
        <c:delete val="1"/>
        <c:axPos val="b"/>
        <c:numFmt formatCode="ge" sourceLinked="1"/>
        <c:majorTickMark val="none"/>
        <c:minorTickMark val="none"/>
        <c:tickLblPos val="none"/>
        <c:crossAx val="360274744"/>
        <c:crosses val="autoZero"/>
        <c:auto val="1"/>
        <c:lblOffset val="100"/>
        <c:baseTimeUnit val="years"/>
      </c:dateAx>
      <c:valAx>
        <c:axId val="3602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2770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3841080"/>
        <c:axId val="36384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143.69</c:v>
                </c:pt>
                <c:pt idx="1">
                  <c:v>99.89</c:v>
                </c:pt>
                <c:pt idx="2">
                  <c:v>137.81</c:v>
                </c:pt>
                <c:pt idx="3">
                  <c:v>184.13</c:v>
                </c:pt>
                <c:pt idx="4">
                  <c:v>101.85</c:v>
                </c:pt>
              </c:numCache>
            </c:numRef>
          </c:val>
          <c:smooth val="0"/>
        </c:ser>
        <c:dLbls>
          <c:showLegendKey val="0"/>
          <c:showVal val="0"/>
          <c:showCatName val="0"/>
          <c:showSerName val="0"/>
          <c:showPercent val="0"/>
          <c:showBubbleSize val="0"/>
        </c:dLbls>
        <c:marker val="1"/>
        <c:smooth val="0"/>
        <c:axId val="363841080"/>
        <c:axId val="363843040"/>
      </c:lineChart>
      <c:dateAx>
        <c:axId val="363841080"/>
        <c:scaling>
          <c:orientation val="minMax"/>
        </c:scaling>
        <c:delete val="1"/>
        <c:axPos val="b"/>
        <c:numFmt formatCode="ge" sourceLinked="1"/>
        <c:majorTickMark val="none"/>
        <c:minorTickMark val="none"/>
        <c:tickLblPos val="none"/>
        <c:crossAx val="363843040"/>
        <c:crosses val="autoZero"/>
        <c:auto val="1"/>
        <c:lblOffset val="100"/>
        <c:baseTimeUnit val="years"/>
      </c:dateAx>
      <c:valAx>
        <c:axId val="36384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115.12</c:v>
                </c:pt>
                <c:pt idx="1">
                  <c:v>104.93</c:v>
                </c:pt>
                <c:pt idx="2">
                  <c:v>1421.74</c:v>
                </c:pt>
                <c:pt idx="3">
                  <c:v>56.12</c:v>
                </c:pt>
                <c:pt idx="4">
                  <c:v>82.9</c:v>
                </c:pt>
              </c:numCache>
            </c:numRef>
          </c:val>
        </c:ser>
        <c:dLbls>
          <c:showLegendKey val="0"/>
          <c:showVal val="0"/>
          <c:showCatName val="0"/>
          <c:showSerName val="0"/>
          <c:showPercent val="0"/>
          <c:showBubbleSize val="0"/>
        </c:dLbls>
        <c:gapWidth val="150"/>
        <c:axId val="363840688"/>
        <c:axId val="36383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199.45</c:v>
                </c:pt>
                <c:pt idx="1">
                  <c:v>209.18</c:v>
                </c:pt>
                <c:pt idx="2">
                  <c:v>189.4</c:v>
                </c:pt>
                <c:pt idx="3">
                  <c:v>63.22</c:v>
                </c:pt>
                <c:pt idx="4">
                  <c:v>49.07</c:v>
                </c:pt>
              </c:numCache>
            </c:numRef>
          </c:val>
          <c:smooth val="0"/>
        </c:ser>
        <c:dLbls>
          <c:showLegendKey val="0"/>
          <c:showVal val="0"/>
          <c:showCatName val="0"/>
          <c:showSerName val="0"/>
          <c:showPercent val="0"/>
          <c:showBubbleSize val="0"/>
        </c:dLbls>
        <c:marker val="1"/>
        <c:smooth val="0"/>
        <c:axId val="363840688"/>
        <c:axId val="363837944"/>
      </c:lineChart>
      <c:dateAx>
        <c:axId val="363840688"/>
        <c:scaling>
          <c:orientation val="minMax"/>
        </c:scaling>
        <c:delete val="1"/>
        <c:axPos val="b"/>
        <c:numFmt formatCode="ge" sourceLinked="1"/>
        <c:majorTickMark val="none"/>
        <c:minorTickMark val="none"/>
        <c:tickLblPos val="none"/>
        <c:crossAx val="363837944"/>
        <c:crosses val="autoZero"/>
        <c:auto val="1"/>
        <c:lblOffset val="100"/>
        <c:baseTimeUnit val="years"/>
      </c:dateAx>
      <c:valAx>
        <c:axId val="36383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6057.72</c:v>
                </c:pt>
                <c:pt idx="1">
                  <c:v>6225.63</c:v>
                </c:pt>
                <c:pt idx="2">
                  <c:v>6738.91</c:v>
                </c:pt>
                <c:pt idx="3">
                  <c:v>5845.7</c:v>
                </c:pt>
                <c:pt idx="4">
                  <c:v>3894.58</c:v>
                </c:pt>
              </c:numCache>
            </c:numRef>
          </c:val>
        </c:ser>
        <c:dLbls>
          <c:showLegendKey val="0"/>
          <c:showVal val="0"/>
          <c:showCatName val="0"/>
          <c:showSerName val="0"/>
          <c:showPercent val="0"/>
          <c:showBubbleSize val="0"/>
        </c:dLbls>
        <c:gapWidth val="150"/>
        <c:axId val="363837552"/>
        <c:axId val="3638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363837552"/>
        <c:axId val="363839904"/>
      </c:lineChart>
      <c:dateAx>
        <c:axId val="363837552"/>
        <c:scaling>
          <c:orientation val="minMax"/>
        </c:scaling>
        <c:delete val="1"/>
        <c:axPos val="b"/>
        <c:numFmt formatCode="ge" sourceLinked="1"/>
        <c:majorTickMark val="none"/>
        <c:minorTickMark val="none"/>
        <c:tickLblPos val="none"/>
        <c:crossAx val="363839904"/>
        <c:crosses val="autoZero"/>
        <c:auto val="1"/>
        <c:lblOffset val="100"/>
        <c:baseTimeUnit val="years"/>
      </c:dateAx>
      <c:valAx>
        <c:axId val="3638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3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30.57</c:v>
                </c:pt>
                <c:pt idx="1">
                  <c:v>28.78</c:v>
                </c:pt>
                <c:pt idx="2">
                  <c:v>24.9</c:v>
                </c:pt>
                <c:pt idx="3">
                  <c:v>29.03</c:v>
                </c:pt>
                <c:pt idx="4">
                  <c:v>49.67</c:v>
                </c:pt>
              </c:numCache>
            </c:numRef>
          </c:val>
        </c:ser>
        <c:dLbls>
          <c:showLegendKey val="0"/>
          <c:showVal val="0"/>
          <c:showCatName val="0"/>
          <c:showSerName val="0"/>
          <c:showPercent val="0"/>
          <c:showBubbleSize val="0"/>
        </c:dLbls>
        <c:gapWidth val="150"/>
        <c:axId val="363839512"/>
        <c:axId val="36384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363839512"/>
        <c:axId val="363842648"/>
      </c:lineChart>
      <c:dateAx>
        <c:axId val="363839512"/>
        <c:scaling>
          <c:orientation val="minMax"/>
        </c:scaling>
        <c:delete val="1"/>
        <c:axPos val="b"/>
        <c:numFmt formatCode="ge" sourceLinked="1"/>
        <c:majorTickMark val="none"/>
        <c:minorTickMark val="none"/>
        <c:tickLblPos val="none"/>
        <c:crossAx val="363842648"/>
        <c:crosses val="autoZero"/>
        <c:auto val="1"/>
        <c:lblOffset val="100"/>
        <c:baseTimeUnit val="years"/>
      </c:dateAx>
      <c:valAx>
        <c:axId val="36384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3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481.5</c:v>
                </c:pt>
                <c:pt idx="1">
                  <c:v>510.06</c:v>
                </c:pt>
                <c:pt idx="2">
                  <c:v>515.20000000000005</c:v>
                </c:pt>
                <c:pt idx="3">
                  <c:v>504.08</c:v>
                </c:pt>
                <c:pt idx="4">
                  <c:v>436.22</c:v>
                </c:pt>
              </c:numCache>
            </c:numRef>
          </c:val>
        </c:ser>
        <c:dLbls>
          <c:showLegendKey val="0"/>
          <c:showVal val="0"/>
          <c:showCatName val="0"/>
          <c:showSerName val="0"/>
          <c:showPercent val="0"/>
          <c:showBubbleSize val="0"/>
        </c:dLbls>
        <c:gapWidth val="150"/>
        <c:axId val="363843432"/>
        <c:axId val="36383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363843432"/>
        <c:axId val="363837160"/>
      </c:lineChart>
      <c:dateAx>
        <c:axId val="363843432"/>
        <c:scaling>
          <c:orientation val="minMax"/>
        </c:scaling>
        <c:delete val="1"/>
        <c:axPos val="b"/>
        <c:numFmt formatCode="ge" sourceLinked="1"/>
        <c:majorTickMark val="none"/>
        <c:minorTickMark val="none"/>
        <c:tickLblPos val="none"/>
        <c:crossAx val="363837160"/>
        <c:crosses val="autoZero"/>
        <c:auto val="1"/>
        <c:lblOffset val="100"/>
        <c:baseTimeUnit val="years"/>
      </c:dateAx>
      <c:valAx>
        <c:axId val="36383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4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2" zoomScaleNormal="10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高松市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429451</v>
      </c>
      <c r="AM8" s="64"/>
      <c r="AN8" s="64"/>
      <c r="AO8" s="64"/>
      <c r="AP8" s="64"/>
      <c r="AQ8" s="64"/>
      <c r="AR8" s="64"/>
      <c r="AS8" s="64"/>
      <c r="AT8" s="63">
        <f>データ!S6</f>
        <v>375.41</v>
      </c>
      <c r="AU8" s="63"/>
      <c r="AV8" s="63"/>
      <c r="AW8" s="63"/>
      <c r="AX8" s="63"/>
      <c r="AY8" s="63"/>
      <c r="AZ8" s="63"/>
      <c r="BA8" s="63"/>
      <c r="BB8" s="63">
        <f>データ!T6</f>
        <v>1143.95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44.22</v>
      </c>
      <c r="J10" s="63"/>
      <c r="K10" s="63"/>
      <c r="L10" s="63"/>
      <c r="M10" s="63"/>
      <c r="N10" s="63"/>
      <c r="O10" s="63"/>
      <c r="P10" s="63">
        <f>データ!O6</f>
        <v>2.2599999999999998</v>
      </c>
      <c r="Q10" s="63"/>
      <c r="R10" s="63"/>
      <c r="S10" s="63"/>
      <c r="T10" s="63"/>
      <c r="U10" s="63"/>
      <c r="V10" s="63"/>
      <c r="W10" s="63">
        <f>データ!P6</f>
        <v>95.48</v>
      </c>
      <c r="X10" s="63"/>
      <c r="Y10" s="63"/>
      <c r="Z10" s="63"/>
      <c r="AA10" s="63"/>
      <c r="AB10" s="63"/>
      <c r="AC10" s="63"/>
      <c r="AD10" s="64">
        <f>データ!Q6</f>
        <v>2461</v>
      </c>
      <c r="AE10" s="64"/>
      <c r="AF10" s="64"/>
      <c r="AG10" s="64"/>
      <c r="AH10" s="64"/>
      <c r="AI10" s="64"/>
      <c r="AJ10" s="64"/>
      <c r="AK10" s="2"/>
      <c r="AL10" s="64">
        <f>データ!U6</f>
        <v>9644</v>
      </c>
      <c r="AM10" s="64"/>
      <c r="AN10" s="64"/>
      <c r="AO10" s="64"/>
      <c r="AP10" s="64"/>
      <c r="AQ10" s="64"/>
      <c r="AR10" s="64"/>
      <c r="AS10" s="64"/>
      <c r="AT10" s="63">
        <f>データ!V6</f>
        <v>4.16</v>
      </c>
      <c r="AU10" s="63"/>
      <c r="AV10" s="63"/>
      <c r="AW10" s="63"/>
      <c r="AX10" s="63"/>
      <c r="AY10" s="63"/>
      <c r="AZ10" s="63"/>
      <c r="BA10" s="63"/>
      <c r="BB10" s="63">
        <f>データ!W6</f>
        <v>2318.27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106</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372013</v>
      </c>
      <c r="D6" s="31">
        <f t="shared" si="3"/>
        <v>46</v>
      </c>
      <c r="E6" s="31">
        <f t="shared" si="3"/>
        <v>17</v>
      </c>
      <c r="F6" s="31">
        <f t="shared" si="3"/>
        <v>4</v>
      </c>
      <c r="G6" s="31">
        <f t="shared" si="3"/>
        <v>0</v>
      </c>
      <c r="H6" s="31" t="str">
        <f t="shared" si="3"/>
        <v>香川県　高松市</v>
      </c>
      <c r="I6" s="31" t="str">
        <f t="shared" si="3"/>
        <v>法適用</v>
      </c>
      <c r="J6" s="31" t="str">
        <f t="shared" si="3"/>
        <v>下水道事業</v>
      </c>
      <c r="K6" s="31" t="str">
        <f t="shared" si="3"/>
        <v>特定環境保全公共下水道</v>
      </c>
      <c r="L6" s="31" t="str">
        <f t="shared" si="3"/>
        <v>D2</v>
      </c>
      <c r="M6" s="32" t="str">
        <f t="shared" si="3"/>
        <v>-</v>
      </c>
      <c r="N6" s="32">
        <f t="shared" si="3"/>
        <v>44.22</v>
      </c>
      <c r="O6" s="32">
        <f t="shared" si="3"/>
        <v>2.2599999999999998</v>
      </c>
      <c r="P6" s="32">
        <f t="shared" si="3"/>
        <v>95.48</v>
      </c>
      <c r="Q6" s="32">
        <f t="shared" si="3"/>
        <v>2461</v>
      </c>
      <c r="R6" s="32">
        <f t="shared" si="3"/>
        <v>429451</v>
      </c>
      <c r="S6" s="32">
        <f t="shared" si="3"/>
        <v>375.41</v>
      </c>
      <c r="T6" s="32">
        <f t="shared" si="3"/>
        <v>1143.95</v>
      </c>
      <c r="U6" s="32">
        <f t="shared" si="3"/>
        <v>9644</v>
      </c>
      <c r="V6" s="32">
        <f t="shared" si="3"/>
        <v>4.16</v>
      </c>
      <c r="W6" s="32">
        <f t="shared" si="3"/>
        <v>2318.27</v>
      </c>
      <c r="X6" s="33">
        <f>IF(X7="",NA(),X7)</f>
        <v>100</v>
      </c>
      <c r="Y6" s="33">
        <f t="shared" ref="Y6:AG6" si="4">IF(Y7="",NA(),Y7)</f>
        <v>100</v>
      </c>
      <c r="Z6" s="33">
        <f t="shared" si="4"/>
        <v>100</v>
      </c>
      <c r="AA6" s="33">
        <f t="shared" si="4"/>
        <v>100.21</v>
      </c>
      <c r="AB6" s="33">
        <f t="shared" si="4"/>
        <v>100.13</v>
      </c>
      <c r="AC6" s="33">
        <f t="shared" si="4"/>
        <v>93.66</v>
      </c>
      <c r="AD6" s="33">
        <f t="shared" si="4"/>
        <v>93.85</v>
      </c>
      <c r="AE6" s="33">
        <f t="shared" si="4"/>
        <v>95.59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143.69</v>
      </c>
      <c r="AO6" s="33">
        <f t="shared" si="5"/>
        <v>99.89</v>
      </c>
      <c r="AP6" s="33">
        <f t="shared" si="5"/>
        <v>137.81</v>
      </c>
      <c r="AQ6" s="33">
        <f t="shared" si="5"/>
        <v>184.13</v>
      </c>
      <c r="AR6" s="33">
        <f t="shared" si="5"/>
        <v>101.85</v>
      </c>
      <c r="AS6" s="32" t="str">
        <f>IF(AS7="","",IF(AS7="-","【-】","【"&amp;SUBSTITUTE(TEXT(AS7,"#,##0.00"),"-","△")&amp;"】"))</f>
        <v>【98.78】</v>
      </c>
      <c r="AT6" s="33">
        <f>IF(AT7="",NA(),AT7)</f>
        <v>115.12</v>
      </c>
      <c r="AU6" s="33">
        <f t="shared" ref="AU6:BC6" si="6">IF(AU7="",NA(),AU7)</f>
        <v>104.93</v>
      </c>
      <c r="AV6" s="33">
        <f t="shared" si="6"/>
        <v>1421.74</v>
      </c>
      <c r="AW6" s="33">
        <f t="shared" si="6"/>
        <v>56.12</v>
      </c>
      <c r="AX6" s="33">
        <f t="shared" si="6"/>
        <v>82.9</v>
      </c>
      <c r="AY6" s="33">
        <f t="shared" si="6"/>
        <v>199.45</v>
      </c>
      <c r="AZ6" s="33">
        <f t="shared" si="6"/>
        <v>209.18</v>
      </c>
      <c r="BA6" s="33">
        <f t="shared" si="6"/>
        <v>189.4</v>
      </c>
      <c r="BB6" s="33">
        <f t="shared" si="6"/>
        <v>63.22</v>
      </c>
      <c r="BC6" s="33">
        <f t="shared" si="6"/>
        <v>49.07</v>
      </c>
      <c r="BD6" s="32" t="str">
        <f>IF(BD7="","",IF(BD7="-","【-】","【"&amp;SUBSTITUTE(TEXT(BD7,"#,##0.00"),"-","△")&amp;"】"))</f>
        <v>【58.70】</v>
      </c>
      <c r="BE6" s="33">
        <f>IF(BE7="",NA(),BE7)</f>
        <v>6057.72</v>
      </c>
      <c r="BF6" s="33">
        <f t="shared" ref="BF6:BN6" si="7">IF(BF7="",NA(),BF7)</f>
        <v>6225.63</v>
      </c>
      <c r="BG6" s="33">
        <f t="shared" si="7"/>
        <v>6738.91</v>
      </c>
      <c r="BH6" s="33">
        <f t="shared" si="7"/>
        <v>5845.7</v>
      </c>
      <c r="BI6" s="33">
        <f t="shared" si="7"/>
        <v>3894.58</v>
      </c>
      <c r="BJ6" s="33">
        <f t="shared" si="7"/>
        <v>1835.56</v>
      </c>
      <c r="BK6" s="33">
        <f t="shared" si="7"/>
        <v>1716.82</v>
      </c>
      <c r="BL6" s="33">
        <f t="shared" si="7"/>
        <v>1554.05</v>
      </c>
      <c r="BM6" s="33">
        <f t="shared" si="7"/>
        <v>1436</v>
      </c>
      <c r="BN6" s="33">
        <f t="shared" si="7"/>
        <v>1434.89</v>
      </c>
      <c r="BO6" s="32" t="str">
        <f>IF(BO7="","",IF(BO7="-","【-】","【"&amp;SUBSTITUTE(TEXT(BO7,"#,##0.00"),"-","△")&amp;"】"))</f>
        <v>【1,457.06】</v>
      </c>
      <c r="BP6" s="33">
        <f>IF(BP7="",NA(),BP7)</f>
        <v>30.57</v>
      </c>
      <c r="BQ6" s="33">
        <f t="shared" ref="BQ6:BY6" si="8">IF(BQ7="",NA(),BQ7)</f>
        <v>28.78</v>
      </c>
      <c r="BR6" s="33">
        <f t="shared" si="8"/>
        <v>24.9</v>
      </c>
      <c r="BS6" s="33">
        <f t="shared" si="8"/>
        <v>29.03</v>
      </c>
      <c r="BT6" s="33">
        <f t="shared" si="8"/>
        <v>49.67</v>
      </c>
      <c r="BU6" s="33">
        <f t="shared" si="8"/>
        <v>52.89</v>
      </c>
      <c r="BV6" s="33">
        <f t="shared" si="8"/>
        <v>51.73</v>
      </c>
      <c r="BW6" s="33">
        <f t="shared" si="8"/>
        <v>53.01</v>
      </c>
      <c r="BX6" s="33">
        <f t="shared" si="8"/>
        <v>66.56</v>
      </c>
      <c r="BY6" s="33">
        <f t="shared" si="8"/>
        <v>66.22</v>
      </c>
      <c r="BZ6" s="32" t="str">
        <f>IF(BZ7="","",IF(BZ7="-","【-】","【"&amp;SUBSTITUTE(TEXT(BZ7,"#,##0.00"),"-","△")&amp;"】"))</f>
        <v>【64.73】</v>
      </c>
      <c r="CA6" s="33">
        <f>IF(CA7="",NA(),CA7)</f>
        <v>481.5</v>
      </c>
      <c r="CB6" s="33">
        <f t="shared" ref="CB6:CJ6" si="9">IF(CB7="",NA(),CB7)</f>
        <v>510.06</v>
      </c>
      <c r="CC6" s="33">
        <f t="shared" si="9"/>
        <v>515.20000000000005</v>
      </c>
      <c r="CD6" s="33">
        <f t="shared" si="9"/>
        <v>504.08</v>
      </c>
      <c r="CE6" s="33">
        <f t="shared" si="9"/>
        <v>436.22</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26.4</v>
      </c>
      <c r="CM6" s="33">
        <f t="shared" ref="CM6:CU6" si="10">IF(CM7="",NA(),CM7)</f>
        <v>26.4</v>
      </c>
      <c r="CN6" s="33">
        <f t="shared" si="10"/>
        <v>26.63</v>
      </c>
      <c r="CO6" s="33">
        <f t="shared" si="10"/>
        <v>26.86</v>
      </c>
      <c r="CP6" s="33">
        <f t="shared" si="10"/>
        <v>26.8</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51.48</v>
      </c>
      <c r="CX6" s="33">
        <f t="shared" ref="CX6:DF6" si="11">IF(CX7="",NA(),CX7)</f>
        <v>51.78</v>
      </c>
      <c r="CY6" s="33">
        <f t="shared" si="11"/>
        <v>53.4</v>
      </c>
      <c r="CZ6" s="33">
        <f t="shared" si="11"/>
        <v>53.56</v>
      </c>
      <c r="DA6" s="33">
        <f t="shared" si="11"/>
        <v>56.18</v>
      </c>
      <c r="DB6" s="33">
        <f t="shared" si="11"/>
        <v>71.62</v>
      </c>
      <c r="DC6" s="33">
        <f t="shared" si="11"/>
        <v>71.239999999999995</v>
      </c>
      <c r="DD6" s="33">
        <f t="shared" si="11"/>
        <v>71.069999999999993</v>
      </c>
      <c r="DE6" s="33">
        <f t="shared" si="11"/>
        <v>82.35</v>
      </c>
      <c r="DF6" s="33">
        <f t="shared" si="11"/>
        <v>82.9</v>
      </c>
      <c r="DG6" s="32" t="str">
        <f>IF(DG7="","",IF(DG7="-","【-】","【"&amp;SUBSTITUTE(TEXT(DG7,"#,##0.00"),"-","△")&amp;"】"))</f>
        <v>【81.28】</v>
      </c>
      <c r="DH6" s="33">
        <f>IF(DH7="",NA(),DH7)</f>
        <v>1.62</v>
      </c>
      <c r="DI6" s="33">
        <f t="shared" ref="DI6:DQ6" si="12">IF(DI7="",NA(),DI7)</f>
        <v>3.23</v>
      </c>
      <c r="DJ6" s="33">
        <f t="shared" si="12"/>
        <v>4.76</v>
      </c>
      <c r="DK6" s="33">
        <f t="shared" si="12"/>
        <v>11.12</v>
      </c>
      <c r="DL6" s="33">
        <f t="shared" si="12"/>
        <v>13.74</v>
      </c>
      <c r="DM6" s="33">
        <f t="shared" si="12"/>
        <v>7.58</v>
      </c>
      <c r="DN6" s="33">
        <f t="shared" si="12"/>
        <v>6.5</v>
      </c>
      <c r="DO6" s="33">
        <f t="shared" si="12"/>
        <v>6.66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7" s="34" customFormat="1">
      <c r="A7" s="26"/>
      <c r="B7" s="35">
        <v>2015</v>
      </c>
      <c r="C7" s="35">
        <v>372013</v>
      </c>
      <c r="D7" s="35">
        <v>46</v>
      </c>
      <c r="E7" s="35">
        <v>17</v>
      </c>
      <c r="F7" s="35">
        <v>4</v>
      </c>
      <c r="G7" s="35">
        <v>0</v>
      </c>
      <c r="H7" s="35" t="s">
        <v>95</v>
      </c>
      <c r="I7" s="35" t="s">
        <v>96</v>
      </c>
      <c r="J7" s="35" t="s">
        <v>97</v>
      </c>
      <c r="K7" s="35" t="s">
        <v>98</v>
      </c>
      <c r="L7" s="35" t="s">
        <v>99</v>
      </c>
      <c r="M7" s="36" t="s">
        <v>100</v>
      </c>
      <c r="N7" s="36">
        <v>44.22</v>
      </c>
      <c r="O7" s="36">
        <v>2.2599999999999998</v>
      </c>
      <c r="P7" s="36">
        <v>95.48</v>
      </c>
      <c r="Q7" s="36">
        <v>2461</v>
      </c>
      <c r="R7" s="36">
        <v>429451</v>
      </c>
      <c r="S7" s="36">
        <v>375.41</v>
      </c>
      <c r="T7" s="36">
        <v>1143.95</v>
      </c>
      <c r="U7" s="36">
        <v>9644</v>
      </c>
      <c r="V7" s="36">
        <v>4.16</v>
      </c>
      <c r="W7" s="36">
        <v>2318.27</v>
      </c>
      <c r="X7" s="36">
        <v>100</v>
      </c>
      <c r="Y7" s="36">
        <v>100</v>
      </c>
      <c r="Z7" s="36">
        <v>100</v>
      </c>
      <c r="AA7" s="36">
        <v>100.21</v>
      </c>
      <c r="AB7" s="36">
        <v>100.13</v>
      </c>
      <c r="AC7" s="36">
        <v>93.66</v>
      </c>
      <c r="AD7" s="36">
        <v>93.85</v>
      </c>
      <c r="AE7" s="36">
        <v>95.59</v>
      </c>
      <c r="AF7" s="36">
        <v>101.24</v>
      </c>
      <c r="AG7" s="36">
        <v>100.94</v>
      </c>
      <c r="AH7" s="36">
        <v>100.36</v>
      </c>
      <c r="AI7" s="36">
        <v>0</v>
      </c>
      <c r="AJ7" s="36">
        <v>0</v>
      </c>
      <c r="AK7" s="36">
        <v>0</v>
      </c>
      <c r="AL7" s="36">
        <v>0</v>
      </c>
      <c r="AM7" s="36">
        <v>0</v>
      </c>
      <c r="AN7" s="36">
        <v>143.69</v>
      </c>
      <c r="AO7" s="36">
        <v>99.89</v>
      </c>
      <c r="AP7" s="36">
        <v>137.81</v>
      </c>
      <c r="AQ7" s="36">
        <v>184.13</v>
      </c>
      <c r="AR7" s="36">
        <v>101.85</v>
      </c>
      <c r="AS7" s="36">
        <v>98.78</v>
      </c>
      <c r="AT7" s="36">
        <v>115.12</v>
      </c>
      <c r="AU7" s="36">
        <v>104.93</v>
      </c>
      <c r="AV7" s="36">
        <v>1421.74</v>
      </c>
      <c r="AW7" s="36">
        <v>56.12</v>
      </c>
      <c r="AX7" s="36">
        <v>82.9</v>
      </c>
      <c r="AY7" s="36">
        <v>199.45</v>
      </c>
      <c r="AZ7" s="36">
        <v>209.18</v>
      </c>
      <c r="BA7" s="36">
        <v>189.4</v>
      </c>
      <c r="BB7" s="36">
        <v>63.22</v>
      </c>
      <c r="BC7" s="36">
        <v>49.07</v>
      </c>
      <c r="BD7" s="36">
        <v>58.7</v>
      </c>
      <c r="BE7" s="36">
        <v>6057.72</v>
      </c>
      <c r="BF7" s="36">
        <v>6225.63</v>
      </c>
      <c r="BG7" s="36">
        <v>6738.91</v>
      </c>
      <c r="BH7" s="36">
        <v>5845.7</v>
      </c>
      <c r="BI7" s="36">
        <v>3894.58</v>
      </c>
      <c r="BJ7" s="36">
        <v>1835.56</v>
      </c>
      <c r="BK7" s="36">
        <v>1716.82</v>
      </c>
      <c r="BL7" s="36">
        <v>1554.05</v>
      </c>
      <c r="BM7" s="36">
        <v>1436</v>
      </c>
      <c r="BN7" s="36">
        <v>1434.89</v>
      </c>
      <c r="BO7" s="36">
        <v>1457.06</v>
      </c>
      <c r="BP7" s="36">
        <v>30.57</v>
      </c>
      <c r="BQ7" s="36">
        <v>28.78</v>
      </c>
      <c r="BR7" s="36">
        <v>24.9</v>
      </c>
      <c r="BS7" s="36">
        <v>29.03</v>
      </c>
      <c r="BT7" s="36">
        <v>49.67</v>
      </c>
      <c r="BU7" s="36">
        <v>52.89</v>
      </c>
      <c r="BV7" s="36">
        <v>51.73</v>
      </c>
      <c r="BW7" s="36">
        <v>53.01</v>
      </c>
      <c r="BX7" s="36">
        <v>66.56</v>
      </c>
      <c r="BY7" s="36">
        <v>66.22</v>
      </c>
      <c r="BZ7" s="36">
        <v>64.73</v>
      </c>
      <c r="CA7" s="36">
        <v>481.5</v>
      </c>
      <c r="CB7" s="36">
        <v>510.06</v>
      </c>
      <c r="CC7" s="36">
        <v>515.20000000000005</v>
      </c>
      <c r="CD7" s="36">
        <v>504.08</v>
      </c>
      <c r="CE7" s="36">
        <v>436.22</v>
      </c>
      <c r="CF7" s="36">
        <v>300.52</v>
      </c>
      <c r="CG7" s="36">
        <v>310.47000000000003</v>
      </c>
      <c r="CH7" s="36">
        <v>299.39</v>
      </c>
      <c r="CI7" s="36">
        <v>244.29</v>
      </c>
      <c r="CJ7" s="36">
        <v>246.72</v>
      </c>
      <c r="CK7" s="36">
        <v>250.25</v>
      </c>
      <c r="CL7" s="36">
        <v>26.4</v>
      </c>
      <c r="CM7" s="36">
        <v>26.4</v>
      </c>
      <c r="CN7" s="36">
        <v>26.63</v>
      </c>
      <c r="CO7" s="36">
        <v>26.86</v>
      </c>
      <c r="CP7" s="36">
        <v>26.8</v>
      </c>
      <c r="CQ7" s="36">
        <v>36.799999999999997</v>
      </c>
      <c r="CR7" s="36">
        <v>36.67</v>
      </c>
      <c r="CS7" s="36">
        <v>36.200000000000003</v>
      </c>
      <c r="CT7" s="36">
        <v>43.58</v>
      </c>
      <c r="CU7" s="36">
        <v>41.35</v>
      </c>
      <c r="CV7" s="36">
        <v>40.31</v>
      </c>
      <c r="CW7" s="36">
        <v>51.48</v>
      </c>
      <c r="CX7" s="36">
        <v>51.78</v>
      </c>
      <c r="CY7" s="36">
        <v>53.4</v>
      </c>
      <c r="CZ7" s="36">
        <v>53.56</v>
      </c>
      <c r="DA7" s="36">
        <v>56.18</v>
      </c>
      <c r="DB7" s="36">
        <v>71.62</v>
      </c>
      <c r="DC7" s="36">
        <v>71.239999999999995</v>
      </c>
      <c r="DD7" s="36">
        <v>71.069999999999993</v>
      </c>
      <c r="DE7" s="36">
        <v>82.35</v>
      </c>
      <c r="DF7" s="36">
        <v>82.9</v>
      </c>
      <c r="DG7" s="36">
        <v>81.28</v>
      </c>
      <c r="DH7" s="36">
        <v>1.62</v>
      </c>
      <c r="DI7" s="36">
        <v>3.23</v>
      </c>
      <c r="DJ7" s="36">
        <v>4.76</v>
      </c>
      <c r="DK7" s="36">
        <v>11.12</v>
      </c>
      <c r="DL7" s="36">
        <v>13.74</v>
      </c>
      <c r="DM7" s="36">
        <v>7.58</v>
      </c>
      <c r="DN7" s="36">
        <v>6.5</v>
      </c>
      <c r="DO7" s="36">
        <v>6.66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0.05</v>
      </c>
      <c r="EJ7" s="36">
        <v>0.05</v>
      </c>
      <c r="EK7" s="36">
        <v>7.0000000000000007E-2</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C14-1069</cp:lastModifiedBy>
  <dcterms:created xsi:type="dcterms:W3CDTF">2017-02-08T02:40:02Z</dcterms:created>
  <dcterms:modified xsi:type="dcterms:W3CDTF">2017-02-12T02:39:53Z</dcterms:modified>
  <cp:category/>
</cp:coreProperties>
</file>