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pcbackup\財政課\大路\07 公会計\R6年度\01_県照会等\11_【香川県自治振興課：9.18〆】令和４年度財政状況資料集の作成について（2回目）\05_市HPデータ掲載\02_作業\"/>
    </mc:Choice>
  </mc:AlternateContent>
  <xr:revisionPtr revIDLastSave="0" documentId="13_ncr:1_{EAF36991-CC9B-4A7E-8167-C79887152C4F}" xr6:coauthVersionLast="47" xr6:coauthVersionMax="47" xr10:uidLastSave="{00000000-0000-0000-0000-000000000000}"/>
  <bookViews>
    <workbookView xWindow="-108" yWindow="-108" windowWidth="23256" windowHeight="12456" tabRatio="68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2" l="1"/>
  <c r="AA9" i="12"/>
  <c r="AA7" i="12"/>
  <c r="BG35" i="10" l="1"/>
  <c r="BG34"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C39" i="10"/>
  <c r="BW38" i="10"/>
  <c r="BE38" i="10"/>
  <c r="AM38" i="10"/>
  <c r="C38" i="10"/>
  <c r="BE37" i="10"/>
  <c r="AM37" i="10"/>
  <c r="C37" i="10"/>
  <c r="BE36" i="10"/>
  <c r="AM36" i="10"/>
  <c r="CO34" i="10"/>
  <c r="CO35" i="10" s="1"/>
  <c r="CO36" i="10" s="1"/>
  <c r="CO37" i="10" s="1"/>
  <c r="CO38" i="10" s="1"/>
  <c r="CO39" i="10" s="1"/>
  <c r="CO40" i="10" s="1"/>
  <c r="CO41" i="10" s="1"/>
  <c r="CO42" i="10" s="1"/>
  <c r="CO43" i="10" s="1"/>
  <c r="BW34" i="10"/>
  <c r="BW35" i="10" s="1"/>
  <c r="BW36" i="10" s="1"/>
  <c r="BW37"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BE34" i="10" l="1"/>
  <c r="BE35" i="10" s="1"/>
  <c r="AM34" i="10"/>
  <c r="AM35" i="10" s="1"/>
</calcChain>
</file>

<file path=xl/sharedStrings.xml><?xml version="1.0" encoding="utf-8"?>
<sst xmlns="http://schemas.openxmlformats.org/spreadsheetml/2006/main" count="1104" uniqueCount="625">
  <si>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</si>
  <si>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</si>
  <si>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</si>
  <si>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</si>
  <si>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</si>
  <si>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</si>
  <si>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</si>
  <si>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</si>
  <si>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</si>
  <si>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</si>
  <si>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</si>
  <si>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</si>
  <si>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</si>
  <si>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</si>
  <si>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</si>
  <si>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</si>
  <si>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</si>
  <si>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</si>
  <si>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</si>
  <si>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</si>
  <si>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</si>
  <si>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</si>
  <si>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</si>
  <si>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</si>
  <si>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</si>
  <si>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</si>
  <si>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</si>
  <si>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</si>
  <si>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</si>
  <si>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</si>
  <si>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</si>
  <si>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</si>
  <si>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</si>
  <si>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</si>
  <si>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</si>
  <si>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</si>
  <si>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</si>
  <si>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</si>
  <si>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</si>
  <si>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</si>
  <si>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</si>
  <si>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</si>
  <si>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</si>
  <si>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</si>
  <si>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</si>
  <si>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</si>
  <si>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</si>
  <si>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</si>
  <si>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</si>
  <si>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</si>
  <si>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</si>
  <si>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</si>
  <si>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</si>
  <si>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</si>
  <si>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</si>
  <si>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</si>
  <si>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</si>
  <si>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</si>
  <si>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</si>
  <si>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</si>
  <si>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</si>
  <si>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</si>
  <si>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</si>
  <si>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</si>
  <si>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</si>
  <si>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</si>
  <si>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</si>
  <si>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</si>
  <si>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</si>
  <si>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</si>
  <si>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</si>
  <si>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</si>
  <si>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</si>
  <si>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</si>
  <si>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</si>
  <si>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</si>
  <si>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</si>
  <si>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</si>
  <si>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</si>
  <si>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</si>
  <si>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</si>
  <si>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</si>
  <si>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</si>
  <si>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</si>
  <si>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</si>
  <si>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</si>
  <si>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</si>
  <si>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</si>
  <si>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</si>
  <si>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</si>
  <si>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</si>
  <si>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</si>
  <si>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</si>
  <si>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</si>
  <si>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</si>
  <si>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</si>
  <si>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</si>
  <si>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</si>
  <si>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</si>
  <si>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</si>
  <si>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</si>
  <si>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</si>
  <si>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</si>
  <si>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</si>
  <si>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</si>
  <si>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</si>
  <si>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</si>
  <si>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</si>
  <si>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</si>
  <si>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</si>
  <si>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</si>
  <si>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</si>
  <si>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</si>
  <si>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</si>
  <si>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</si>
  <si>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</si>
  <si>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</si>
  <si>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</si>
  <si>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</si>
  <si>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</si>
  <si>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</si>
  <si>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</si>
  <si>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</si>
  <si>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</si>
  <si>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</si>
  <si>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</si>
  <si>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</si>
  <si>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</si>
  <si>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</si>
  <si>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</si>
  <si>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</si>
  <si>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</si>
  <si>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</si>
  <si>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</si>
  <si>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</si>
  <si>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</si>
  <si>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</si>
  <si>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</si>
  <si>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</si>
  <si>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</si>
  <si>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</si>
  <si>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</si>
  <si>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</si>
  <si>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</si>
  <si>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</si>
  <si>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</si>
  <si>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</si>
  <si>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</si>
  <si>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</si>
  <si>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</si>
  <si>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</si>
  <si>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</si>
  <si>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</si>
  <si>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</si>
  <si>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</si>
  <si>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</si>
  <si>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</si>
  <si>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</si>
  <si>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</si>
  <si>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</si>
  <si>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</si>
  <si>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</si>
  <si>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</si>
  <si>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</si>
  <si>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</si>
  <si>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</si>
  <si>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</si>
  <si>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</si>
  <si>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</si>
  <si>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</si>
  <si>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</si>
  <si>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</si>
  <si>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</si>
  <si>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</si>
  <si>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</si>
  <si>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</si>
  <si>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</si>
  <si>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</si>
  <si>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</si>
  <si>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</si>
  <si>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</si>
  <si>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</si>
  <si>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</si>
  <si>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</si>
  <si>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</si>
  <si>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</si>
  <si>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</si>
  <si>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</si>
  <si>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</si>
  <si>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</si>
  <si>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</si>
  <si>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</si>
  <si>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</si>
  <si>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</si>
  <si>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</si>
  <si>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</si>
  <si>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</si>
  <si>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</si>
  <si>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</si>
  <si>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</si>
  <si>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</si>
  <si>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</si>
  <si>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</si>
  <si>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</si>
  <si>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</si>
  <si>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</si>
  <si>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</si>
  <si>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</si>
  <si>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</si>
  <si>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</si>
  <si>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</si>
  <si>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</si>
  <si>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</si>
  <si>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香川県高松市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</si>
  <si>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</si>
  <si>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</si>
  <si>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</si>
  <si>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</si>
  <si>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</si>
  <si>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</si>
  <si>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</si>
  <si>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</si>
  <si>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</si>
  <si>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</si>
  <si>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</si>
  <si>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</si>
  <si>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</si>
  <si>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</si>
  <si>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</si>
  <si>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</si>
  <si>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</si>
  <si>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</si>
  <si>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</si>
  <si>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</si>
  <si>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</si>
  <si>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</si>
  <si>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</si>
  <si>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</si>
  <si>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</si>
  <si>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</si>
  <si>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</si>
  <si>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</si>
  <si>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</si>
  <si>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</si>
  <si>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</si>
  <si>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</si>
  <si>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</si>
  <si>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</si>
  <si>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</si>
  <si>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</si>
  <si>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</si>
  <si>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</si>
  <si>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</si>
  <si>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</si>
  <si>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</si>
  <si>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</si>
  <si>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</si>
  <si>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</si>
  <si>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</si>
  <si>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</si>
  <si>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</si>
  <si>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</si>
  <si>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</si>
  <si>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</si>
  <si>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</si>
  <si>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</si>
  <si>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</si>
  <si>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</si>
  <si>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</si>
  <si>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</si>
  <si>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</si>
  <si>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</si>
  <si>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</si>
  <si>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</si>
  <si>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</si>
  <si>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</si>
  <si>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</si>
  <si>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</si>
  <si>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</si>
  <si>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</si>
  <si>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</si>
  <si>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</si>
  <si>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</si>
  <si>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</si>
  <si>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</si>
  <si>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</si>
  <si>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</si>
  <si>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</si>
  <si>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</si>
  <si>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</si>
  <si>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</si>
  <si>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</si>
  <si>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</si>
  <si>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</si>
  <si>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</si>
  <si>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</si>
  <si>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</si>
  <si>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</si>
  <si>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</si>
  <si>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</si>
  <si>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</si>
  <si>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</si>
  <si>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</si>
  <si>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</si>
  <si>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</si>
  <si>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</si>
  <si>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</si>
  <si>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</si>
  <si>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</si>
  <si>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</si>
  <si>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</si>
  <si>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</si>
  <si>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</si>
  <si>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</si>
  <si>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</si>
  <si>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</si>
  <si>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</si>
  <si>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</si>
  <si>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</si>
  <si>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</si>
  <si>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</si>
  <si>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</si>
  <si>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</si>
  <si>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</si>
  <si>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</si>
  <si>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</si>
  <si>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</si>
  <si>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</si>
  <si>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</si>
  <si>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</si>
  <si>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</si>
  <si>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</si>
  <si>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</si>
  <si>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</si>
  <si>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</si>
  <si>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</si>
  <si>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</si>
  <si>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</si>
  <si>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</si>
  <si>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</si>
  <si>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と畜場</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</si>
  <si>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</si>
  <si>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</si>
  <si>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</si>
  <si>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</si>
  <si>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</si>
  <si>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</si>
  <si>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</si>
  <si>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</si>
  <si>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</si>
  <si>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</si>
  <si>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</si>
  <si>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</si>
  <si>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</si>
  <si>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</si>
  <si>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</si>
  <si>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</si>
  <si>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</si>
  <si>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</si>
  <si>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</si>
  <si>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</si>
  <si>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</si>
  <si>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</si>
  <si>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</si>
  <si>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</si>
  <si>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</si>
  <si>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</si>
  <si>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香川県高松市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</si>
  <si>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</si>
  <si>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</si>
  <si>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</si>
  <si>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</si>
  <si>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</si>
  <si>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</si>
  <si>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</si>
  <si>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</si>
  <si>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</si>
  <si>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</si>
  <si>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</si>
  <si>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</si>
  <si>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</si>
  <si>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</si>
  <si>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</si>
  <si>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</si>
  <si>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</si>
  <si>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</si>
  <si>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</si>
  <si>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</si>
  <si>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高松市母子福祉資金等貸付事業特別会計</t>
    <phoneticPr fontId="5"/>
  </si>
  <si>
    <t>高松市中小企業勤労者福祉共済事業特別会計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</si>
  <si>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</si>
  <si>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</si>
  <si>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</si>
  <si>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</si>
  <si>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</si>
  <si>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</si>
  <si>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</si>
  <si>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</si>
  <si>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</si>
  <si>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</si>
  <si>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</si>
  <si>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</si>
  <si>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</si>
  <si>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</si>
  <si>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高松市国民健康保険事業特別会計</t>
    <phoneticPr fontId="5"/>
  </si>
  <si>
    <t>高松市介護保険事業特別会計（保険事業勘定）</t>
    <phoneticPr fontId="5"/>
  </si>
  <si>
    <t>高松市後期高齢者医療事業特別会計</t>
    <phoneticPr fontId="5"/>
  </si>
  <si>
    <t>高松市競輪事業特別会計</t>
    <phoneticPr fontId="5"/>
  </si>
  <si>
    <t>高松市駐車場事業特別会計</t>
    <phoneticPr fontId="5"/>
  </si>
  <si>
    <t>高松市介護保険事業特別会計（介護サービス事業勘定）</t>
    <phoneticPr fontId="5"/>
  </si>
  <si>
    <t>高松市下水道事業会計</t>
    <phoneticPr fontId="5"/>
  </si>
  <si>
    <t>法適用企業</t>
    <phoneticPr fontId="5"/>
  </si>
  <si>
    <t>高松市病院事業会計</t>
    <phoneticPr fontId="5"/>
  </si>
  <si>
    <t>高松市卸売市場事業特別会計</t>
    <phoneticPr fontId="5"/>
  </si>
  <si>
    <t>法非適用企業</t>
    <phoneticPr fontId="5"/>
  </si>
  <si>
    <t>高松市食肉センター事業特別会計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</si>
  <si>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</si>
  <si>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</si>
  <si>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</si>
  <si>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</si>
  <si>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</si>
  <si>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</si>
  <si>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</si>
  <si>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</si>
  <si>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</si>
  <si>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</si>
  <si>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</si>
  <si>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</si>
  <si>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</si>
  <si>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</si>
  <si>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</si>
  <si>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</si>
  <si>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</si>
  <si>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</si>
  <si>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</si>
  <si>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</si>
  <si>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</si>
  <si>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</si>
  <si>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</si>
  <si>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</si>
  <si>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</si>
  <si>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</si>
  <si>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</si>
  <si>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</si>
  <si>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</si>
  <si>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</si>
  <si>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</si>
  <si>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</si>
  <si>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</si>
  <si>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</si>
  <si>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</si>
  <si>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</si>
  <si>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</si>
  <si>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</si>
  <si>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</si>
  <si>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</si>
  <si>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</si>
  <si>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</si>
  <si>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</si>
  <si>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</si>
  <si>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</si>
  <si>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</si>
  <si>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</si>
  <si>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</si>
  <si>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</si>
  <si>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</si>
  <si>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</si>
  <si>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</si>
  <si>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</si>
  <si>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</si>
  <si>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</si>
  <si>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</si>
  <si>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</si>
  <si>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</si>
  <si>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</si>
  <si>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</si>
  <si>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</si>
  <si>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</si>
  <si>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</si>
  <si>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</si>
  <si>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</si>
  <si>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高松市卸売市場事業特別会計</t>
    <phoneticPr fontId="5"/>
  </si>
  <si>
    <t>-</t>
    <phoneticPr fontId="5"/>
  </si>
  <si>
    <t>(Ｆ)</t>
    <phoneticPr fontId="5"/>
  </si>
  <si>
    <t>高松市食肉センター事業特別会計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</si>
  <si>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</si>
  <si>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</si>
  <si>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</si>
  <si>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</si>
  <si>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</si>
  <si>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</si>
  <si>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</si>
  <si>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</si>
  <si>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</si>
  <si>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</si>
  <si>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</si>
  <si>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</si>
  <si>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</si>
  <si>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</si>
  <si>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</si>
  <si>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</si>
  <si>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</si>
  <si>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</si>
  <si>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</si>
  <si>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</si>
  <si>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</si>
  <si>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</si>
  <si>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</si>
  <si>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</si>
  <si>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</si>
  <si>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</si>
  <si>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</si>
  <si>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</si>
  <si>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</si>
  <si>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</si>
  <si>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</si>
  <si>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</si>
  <si>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</si>
  <si>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</si>
  <si>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</si>
  <si>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</si>
  <si>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</si>
  <si>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</si>
  <si>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</si>
  <si>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</si>
  <si>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</si>
  <si>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</si>
  <si>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</si>
  <si>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</si>
  <si>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</si>
  <si>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</si>
  <si>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</si>
  <si>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</si>
  <si>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</si>
  <si>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</si>
  <si>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</si>
  <si>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</si>
  <si>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</si>
  <si>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</si>
  <si>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</si>
  <si>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</si>
  <si>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</si>
  <si>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</si>
  <si>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</si>
  <si>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</si>
  <si>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</si>
  <si>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</si>
  <si>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</si>
  <si>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</si>
  <si>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</si>
  <si>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</si>
  <si>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</si>
  <si>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</si>
  <si>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</si>
  <si>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</si>
  <si>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</si>
  <si>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</si>
  <si>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</si>
  <si>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</si>
  <si>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</si>
  <si>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</si>
  <si>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</si>
  <si>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</si>
  <si>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</si>
  <si>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</si>
  <si>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</si>
  <si>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</si>
  <si>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</si>
  <si>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</si>
  <si>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</si>
  <si>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</si>
  <si>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2.23</t>
  </si>
  <si>
    <t>▲ 2.14</t>
  </si>
  <si>
    <t>▲ 0.45</t>
  </si>
  <si>
    <t>高松市病院事業会計</t>
  </si>
  <si>
    <t>一般会計</t>
  </si>
  <si>
    <t>高松市下水道事業会計</t>
  </si>
  <si>
    <t>高松市介護保険事業特別会計（保険事業勘定）</t>
  </si>
  <si>
    <t>高松市競輪事業特別会計</t>
  </si>
  <si>
    <t>高松市国民健康保険事業特別会計</t>
  </si>
  <si>
    <t>高松市後期高齢者医療事業特別会計</t>
  </si>
  <si>
    <t>高松市中小企業勤労者福祉共済事業特別会計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</si>
  <si>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</si>
  <si>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</si>
  <si>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</si>
  <si>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</si>
  <si>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</si>
  <si>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</si>
  <si>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</si>
  <si>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</si>
  <si>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</si>
  <si>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</si>
  <si>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4" eb="16">
      <t>イッパン</t>
    </rPh>
    <rPh sb="16" eb="18">
      <t>カイケイ</t>
    </rPh>
    <phoneticPr fontId="2"/>
  </si>
  <si>
    <t>香川県後期高齢者医療広域連合特別会計</t>
    <rPh sb="0" eb="3">
      <t>カガワケン</t>
    </rPh>
    <rPh sb="3" eb="5">
      <t>コウキ</t>
    </rPh>
    <rPh sb="5" eb="8">
      <t>コウレイシャ</t>
    </rPh>
    <rPh sb="8" eb="10">
      <t>イリョウ</t>
    </rPh>
    <rPh sb="10" eb="12">
      <t>コウイキ</t>
    </rPh>
    <rPh sb="12" eb="14">
      <t>レンゴウ</t>
    </rPh>
    <rPh sb="14" eb="16">
      <t>トクベツ</t>
    </rPh>
    <rPh sb="16" eb="18">
      <t>カイケイ</t>
    </rPh>
    <phoneticPr fontId="2"/>
  </si>
  <si>
    <t>香川県広域水道企業団水道事業会計</t>
    <rPh sb="0" eb="3">
      <t>カガワケン</t>
    </rPh>
    <rPh sb="3" eb="5">
      <t>コウイキ</t>
    </rPh>
    <rPh sb="5" eb="7">
      <t>スイドウ</t>
    </rPh>
    <rPh sb="7" eb="9">
      <t>キギョウ</t>
    </rPh>
    <rPh sb="9" eb="10">
      <t>ダン</t>
    </rPh>
    <rPh sb="10" eb="12">
      <t>スイドウ</t>
    </rPh>
    <rPh sb="12" eb="14">
      <t>ジギョウ</t>
    </rPh>
    <rPh sb="14" eb="16">
      <t>カイケイ</t>
    </rPh>
    <phoneticPr fontId="2"/>
  </si>
  <si>
    <t>香川県広域水道企業団工業水道事業会計</t>
    <rPh sb="0" eb="3">
      <t>カガワケン</t>
    </rPh>
    <rPh sb="3" eb="5">
      <t>コウイキ</t>
    </rPh>
    <rPh sb="5" eb="7">
      <t>スイドウ</t>
    </rPh>
    <rPh sb="7" eb="9">
      <t>キギョウ</t>
    </rPh>
    <rPh sb="9" eb="10">
      <t>ダン</t>
    </rPh>
    <rPh sb="10" eb="12">
      <t>コウギョウ</t>
    </rPh>
    <rPh sb="12" eb="14">
      <t>スイドウ</t>
    </rPh>
    <rPh sb="14" eb="16">
      <t>ジギョウ</t>
    </rPh>
    <rPh sb="16" eb="18">
      <t>カイケイ</t>
    </rPh>
    <phoneticPr fontId="2"/>
  </si>
  <si>
    <t>○</t>
    <phoneticPr fontId="2"/>
  </si>
  <si>
    <t>高松市土地開発公社</t>
    <rPh sb="0" eb="2">
      <t>タカマツ</t>
    </rPh>
    <rPh sb="2" eb="3">
      <t>シ</t>
    </rPh>
    <rPh sb="3" eb="5">
      <t>トチ</t>
    </rPh>
    <rPh sb="5" eb="7">
      <t>カイハツ</t>
    </rPh>
    <rPh sb="7" eb="9">
      <t>コウシャ</t>
    </rPh>
    <phoneticPr fontId="2"/>
  </si>
  <si>
    <t>（公財）高松市学校給食会</t>
    <rPh sb="1" eb="2">
      <t>コウ</t>
    </rPh>
    <rPh sb="2" eb="3">
      <t>ザイ</t>
    </rPh>
    <rPh sb="4" eb="6">
      <t>タカマツ</t>
    </rPh>
    <rPh sb="6" eb="7">
      <t>シ</t>
    </rPh>
    <rPh sb="7" eb="9">
      <t>ガッコウ</t>
    </rPh>
    <rPh sb="9" eb="11">
      <t>キュウショク</t>
    </rPh>
    <rPh sb="11" eb="12">
      <t>カイ</t>
    </rPh>
    <phoneticPr fontId="2"/>
  </si>
  <si>
    <t>（公財）高松市スポーツ協会</t>
    <rPh sb="1" eb="2">
      <t>コウ</t>
    </rPh>
    <rPh sb="2" eb="3">
      <t>ザイ</t>
    </rPh>
    <rPh sb="4" eb="6">
      <t>タカマツ</t>
    </rPh>
    <rPh sb="6" eb="7">
      <t>シ</t>
    </rPh>
    <rPh sb="11" eb="13">
      <t>キョウカイ</t>
    </rPh>
    <phoneticPr fontId="2"/>
  </si>
  <si>
    <t>（公財）高松市国際交流協会</t>
    <rPh sb="1" eb="2">
      <t>コウ</t>
    </rPh>
    <rPh sb="2" eb="3">
      <t>ザイ</t>
    </rPh>
    <rPh sb="4" eb="6">
      <t>タカマツ</t>
    </rPh>
    <rPh sb="6" eb="7">
      <t>シ</t>
    </rPh>
    <rPh sb="7" eb="9">
      <t>コクサイ</t>
    </rPh>
    <rPh sb="9" eb="11">
      <t>コウリュウ</t>
    </rPh>
    <rPh sb="11" eb="13">
      <t>キョウカイ</t>
    </rPh>
    <phoneticPr fontId="2"/>
  </si>
  <si>
    <t>（公財）高松観光コンベンションビューロー</t>
    <rPh sb="1" eb="2">
      <t>コウ</t>
    </rPh>
    <rPh sb="2" eb="3">
      <t>ザイ</t>
    </rPh>
    <rPh sb="4" eb="6">
      <t>タカマツ</t>
    </rPh>
    <rPh sb="6" eb="8">
      <t>カンコウ</t>
    </rPh>
    <phoneticPr fontId="2"/>
  </si>
  <si>
    <t>（株）高松市食肉卸売市場公社</t>
    <rPh sb="1" eb="2">
      <t>カブ</t>
    </rPh>
    <rPh sb="3" eb="5">
      <t>タカマツ</t>
    </rPh>
    <rPh sb="5" eb="6">
      <t>シ</t>
    </rPh>
    <rPh sb="6" eb="8">
      <t>ショクニク</t>
    </rPh>
    <rPh sb="8" eb="10">
      <t>オロシウ</t>
    </rPh>
    <rPh sb="10" eb="12">
      <t>シジョウ</t>
    </rPh>
    <rPh sb="12" eb="14">
      <t>コウシャ</t>
    </rPh>
    <phoneticPr fontId="2"/>
  </si>
  <si>
    <t>（公財）高松市文化芸術財団</t>
    <rPh sb="1" eb="2">
      <t>コウ</t>
    </rPh>
    <rPh sb="2" eb="3">
      <t>ザイ</t>
    </rPh>
    <rPh sb="4" eb="6">
      <t>タカマツ</t>
    </rPh>
    <rPh sb="6" eb="7">
      <t>シ</t>
    </rPh>
    <rPh sb="7" eb="9">
      <t>ブンカ</t>
    </rPh>
    <rPh sb="9" eb="11">
      <t>ゲイジュツ</t>
    </rPh>
    <rPh sb="11" eb="13">
      <t>ザイダン</t>
    </rPh>
    <phoneticPr fontId="2"/>
  </si>
  <si>
    <t>（有）湯遊しおのえ</t>
    <rPh sb="1" eb="2">
      <t>ユウ</t>
    </rPh>
    <rPh sb="3" eb="4">
      <t>ユ</t>
    </rPh>
    <rPh sb="4" eb="5">
      <t>ユウ</t>
    </rPh>
    <phoneticPr fontId="2"/>
  </si>
  <si>
    <t>（有）香南町農業振興公社</t>
    <rPh sb="1" eb="2">
      <t>ユウ</t>
    </rPh>
    <rPh sb="3" eb="6">
      <t>コウナンチョウ</t>
    </rPh>
    <rPh sb="6" eb="8">
      <t>ノウギョウ</t>
    </rPh>
    <rPh sb="8" eb="10">
      <t>シンコウ</t>
    </rPh>
    <rPh sb="10" eb="12">
      <t>コウシャ</t>
    </rPh>
    <phoneticPr fontId="2"/>
  </si>
  <si>
    <t>-</t>
    <phoneticPr fontId="2"/>
  </si>
  <si>
    <t>地域振興基金</t>
    <rPh sb="0" eb="2">
      <t>チイキ</t>
    </rPh>
    <rPh sb="2" eb="4">
      <t>シンコウ</t>
    </rPh>
    <rPh sb="4" eb="6">
      <t>キキン</t>
    </rPh>
    <phoneticPr fontId="5"/>
  </si>
  <si>
    <t>施設整備基金</t>
    <rPh sb="0" eb="2">
      <t>シセツ</t>
    </rPh>
    <rPh sb="2" eb="4">
      <t>セイビ</t>
    </rPh>
    <rPh sb="4" eb="6">
      <t>キキン</t>
    </rPh>
    <phoneticPr fontId="5"/>
  </si>
  <si>
    <t>消防施設整備基金</t>
    <rPh sb="0" eb="2">
      <t>ショウボウ</t>
    </rPh>
    <rPh sb="2" eb="4">
      <t>シセツ</t>
    </rPh>
    <rPh sb="4" eb="6">
      <t>セイビ</t>
    </rPh>
    <rPh sb="6" eb="8">
      <t>キキン</t>
    </rPh>
    <phoneticPr fontId="5"/>
  </si>
  <si>
    <t>中小企業勤労者福祉共済基金</t>
    <rPh sb="0" eb="2">
      <t>チュウショウ</t>
    </rPh>
    <rPh sb="2" eb="4">
      <t>キギョウ</t>
    </rPh>
    <rPh sb="4" eb="7">
      <t>キンロウシャ</t>
    </rPh>
    <rPh sb="7" eb="9">
      <t>フクシ</t>
    </rPh>
    <rPh sb="9" eb="11">
      <t>キョウサイ</t>
    </rPh>
    <rPh sb="11" eb="13">
      <t>キキン</t>
    </rPh>
    <phoneticPr fontId="5"/>
  </si>
  <si>
    <t>サンクリスタル高松リニューアル基金</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</si>
  <si>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</si>
  <si>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</si>
  <si>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</si>
  <si>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</si>
  <si>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将来負担比率は類似団体内平均値と比べて高い水準にある一方、有形固定資産減価償却率は類似団体内平均値よりも低い水準である。
　これは、大型建設事業に係る地方債借入がピークを過ぎたものの、依然として地方債現在高は多いままであるため将来負担比率は高い水準である一方、新規施設が増加しているため有形固定資産減価償却率は低い水準を保っていると考えら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</si>
  <si>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</si>
  <si>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</si>
  <si>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</si>
  <si>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</si>
  <si>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</si>
  <si>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</si>
  <si>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内平均値と比べていずれも高い水準にある。令和４年度は地方債現在高や公営企業債等繰入見込額等の将来負担額が減少したほか、財政調整基金を約８億円積み立てたことから充当可能財源が増加しており、結果として将来負担比率が減少している。また、元利償還金の額が増加しているものの、標準財政規模が増加傾向にあることなどにより、実質公債費比率は下降傾向にある。
　引き続き、プライマリーバランスに留意して、新規の市債発行の抑制に取り組むとともに、発行に当たっては事業の緊急性・必要性を検討し、後年度負担となる市債残高の縮減に努める。</t>
    <rPh sb="54" eb="59">
      <t>コウエイキギョウサイ</t>
    </rPh>
    <rPh sb="59" eb="60">
      <t>トウ</t>
    </rPh>
    <rPh sb="60" eb="62">
      <t>クリイレ</t>
    </rPh>
    <rPh sb="62" eb="65">
      <t>ミコミガク</t>
    </rPh>
    <rPh sb="65" eb="66">
      <t>トウ</t>
    </rPh>
    <rPh sb="67" eb="72">
      <t>ショウライフタンガク</t>
    </rPh>
    <rPh sb="73" eb="75">
      <t>ゲンショウ</t>
    </rPh>
    <rPh sb="87" eb="88">
      <t>ヤク</t>
    </rPh>
    <rPh sb="136" eb="141">
      <t>ガンリショウカンキン</t>
    </rPh>
    <rPh sb="142" eb="143">
      <t>ガク</t>
    </rPh>
    <rPh sb="144" eb="146">
      <t>ゾウカ</t>
    </rPh>
    <rPh sb="154" eb="160">
      <t>ヒョウジュンザイセイキボ</t>
    </rPh>
    <rPh sb="161" eb="165">
      <t>ゾウカケイコウ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</si>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</sst>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17"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ACFCD25-5F84-4D51-8CFD-EC2D0C33BC9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9D33-4F5A-9BA0-C493A3CB45B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34941</c:v>
                </c:pt>
                <c:pt idx="1">
                  <c:v>36523</c:v>
                </c:pt>
                <c:pt idx="2">
                  <c:v>54732</c:v>
                </c:pt>
                <c:pt idx="3">
                  <c:v>51784</c:v>
                </c:pt>
                <c:pt idx="4">
                  <c:v>35766</c:v>
                </c:pt>
              </c:numCache>
            </c:numRef>
          </c:val>
          <c:smooth val="0"/>
          <c:extLst>
            <c:ext xmlns:c16="http://schemas.microsoft.com/office/drawing/2014/chart" uri="{C3380CC4-5D6E-409C-BE32-E72D297353CC}">
              <c16:uniqueId val="{00000001-9D33-4F5A-9BA0-C493A3CB45B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2.2000000000000002</c:v>
                </c:pt>
                <c:pt idx="1">
                  <c:v>2.91</c:v>
                </c:pt>
                <c:pt idx="2">
                  <c:v>3.16</c:v>
                </c:pt>
                <c:pt idx="3">
                  <c:v>3.77</c:v>
                </c:pt>
                <c:pt idx="4">
                  <c:v>3.93</c:v>
                </c:pt>
              </c:numCache>
            </c:numRef>
          </c:val>
          <c:extLst>
            <c:ext xmlns:c16="http://schemas.microsoft.com/office/drawing/2014/chart" uri="{C3380CC4-5D6E-409C-BE32-E72D297353CC}">
              <c16:uniqueId val="{00000000-EEE6-49CE-BC18-8BA1D431EB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9.7899999999999991</c:v>
                </c:pt>
                <c:pt idx="1">
                  <c:v>8.44</c:v>
                </c:pt>
                <c:pt idx="2">
                  <c:v>9.65</c:v>
                </c:pt>
                <c:pt idx="3">
                  <c:v>10.88</c:v>
                </c:pt>
                <c:pt idx="4">
                  <c:v>11.9</c:v>
                </c:pt>
              </c:numCache>
            </c:numRef>
          </c:val>
          <c:extLst>
            <c:ext xmlns:c16="http://schemas.microsoft.com/office/drawing/2014/chart" uri="{C3380CC4-5D6E-409C-BE32-E72D297353CC}">
              <c16:uniqueId val="{00000001-EEE6-49CE-BC18-8BA1D431EB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-2.23</c:v>
                </c:pt>
                <c:pt idx="1">
                  <c:v>-2.14</c:v>
                </c:pt>
                <c:pt idx="2">
                  <c:v>0.35</c:v>
                </c:pt>
                <c:pt idx="3">
                  <c:v>0.73</c:v>
                </c:pt>
                <c:pt idx="4">
                  <c:v>-0.45</c:v>
                </c:pt>
              </c:numCache>
            </c:numRef>
          </c:val>
          <c:smooth val="0"/>
          <c:extLst>
            <c:ext xmlns:c16="http://schemas.microsoft.com/office/drawing/2014/chart" uri="{C3380CC4-5D6E-409C-BE32-E72D297353CC}">
              <c16:uniqueId val="{00000002-EEE6-49CE-BC18-8BA1D431EB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EB8-4D69-95AF-ABA40A6870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B8-4D69-95AF-ABA40A6870E8}"/>
            </c:ext>
          </c:extLst>
        </c:ser>
        <c:ser>
          <c:idx val="2"/>
          <c:order val="2"/>
          <c:tx>
            <c:strRef>
              <c:f>データシート!$A$29</c:f>
              <c:strCache>
                <c:ptCount val="1"/>
                <c:pt idx="0">
                  <c:v>高松市中小企業勤労者福祉共済事業特別会計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EB8-4D69-95AF-ABA40A6870E8}"/>
            </c:ext>
          </c:extLst>
        </c:ser>
        <c:ser>
          <c:idx val="3"/>
          <c:order val="3"/>
          <c:tx>
            <c:strRef>
              <c:f>データシート!$A$30</c:f>
              <c:strCache>
                <c:ptCount val="1"/>
                <c:pt idx="0">
                  <c:v>高松市後期高齢者医療事業特別会計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EB8-4D69-95AF-ABA40A6870E8}"/>
            </c:ext>
          </c:extLst>
        </c:ser>
        <c:ser>
          <c:idx val="4"/>
          <c:order val="4"/>
          <c:tx>
            <c:strRef>
              <c:f>データシート!$A$31</c:f>
              <c:strCache>
                <c:ptCount val="1"/>
                <c:pt idx="0">
                  <c:v>高松市国民健康保険事業特別会計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0.02</c:v>
                </c:pt>
                <c:pt idx="8">
                  <c:v>#N/A</c:v>
                </c:pt>
                <c:pt idx="9">
                  <c:v>7.0000000000000007E-2</c:v>
                </c:pt>
              </c:numCache>
            </c:numRef>
          </c:val>
          <c:extLst>
            <c:ext xmlns:c16="http://schemas.microsoft.com/office/drawing/2014/chart" uri="{C3380CC4-5D6E-409C-BE32-E72D297353CC}">
              <c16:uniqueId val="{00000004-8EB8-4D69-95AF-ABA40A6870E8}"/>
            </c:ext>
          </c:extLst>
        </c:ser>
        <c:ser>
          <c:idx val="5"/>
          <c:order val="5"/>
          <c:tx>
            <c:strRef>
              <c:f>データシート!$A$32</c:f>
              <c:strCache>
                <c:ptCount val="1"/>
                <c:pt idx="0">
                  <c:v>高松市競輪事業特別会計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0.54</c:v>
                </c:pt>
                <c:pt idx="2">
                  <c:v>#N/A</c:v>
                </c:pt>
                <c:pt idx="3">
                  <c:v>0.46</c:v>
                </c:pt>
                <c:pt idx="4">
                  <c:v>#N/A</c:v>
                </c:pt>
                <c:pt idx="5">
                  <c:v>0.42</c:v>
                </c:pt>
                <c:pt idx="6">
                  <c:v>#N/A</c:v>
                </c:pt>
                <c:pt idx="7">
                  <c:v>0.46</c:v>
                </c:pt>
                <c:pt idx="8">
                  <c:v>#N/A</c:v>
                </c:pt>
                <c:pt idx="9">
                  <c:v>0.12</c:v>
                </c:pt>
              </c:numCache>
            </c:numRef>
          </c:val>
          <c:extLst>
            <c:ext xmlns:c16="http://schemas.microsoft.com/office/drawing/2014/chart" uri="{C3380CC4-5D6E-409C-BE32-E72D297353CC}">
              <c16:uniqueId val="{00000005-8EB8-4D69-95AF-ABA40A6870E8}"/>
            </c:ext>
          </c:extLst>
        </c:ser>
        <c:ser>
          <c:idx val="6"/>
          <c:order val="6"/>
          <c:tx>
            <c:strRef>
              <c:f>データシート!$A$33</c:f>
              <c:strCache>
                <c:ptCount val="1"/>
                <c:pt idx="0">
                  <c:v>高松市介護保険事業特別会計（保険事業勘定）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0.92</c:v>
                </c:pt>
                <c:pt idx="2">
                  <c:v>#N/A</c:v>
                </c:pt>
                <c:pt idx="3">
                  <c:v>0.34</c:v>
                </c:pt>
                <c:pt idx="4">
                  <c:v>#N/A</c:v>
                </c:pt>
                <c:pt idx="5">
                  <c:v>0.46</c:v>
                </c:pt>
                <c:pt idx="6">
                  <c:v>#N/A</c:v>
                </c:pt>
                <c:pt idx="7">
                  <c:v>0.8</c:v>
                </c:pt>
                <c:pt idx="8">
                  <c:v>#N/A</c:v>
                </c:pt>
                <c:pt idx="9">
                  <c:v>0.68</c:v>
                </c:pt>
              </c:numCache>
            </c:numRef>
          </c:val>
          <c:extLst>
            <c:ext xmlns:c16="http://schemas.microsoft.com/office/drawing/2014/chart" uri="{C3380CC4-5D6E-409C-BE32-E72D297353CC}">
              <c16:uniqueId val="{00000006-8EB8-4D69-95AF-ABA40A6870E8}"/>
            </c:ext>
          </c:extLst>
        </c:ser>
        <c:ser>
          <c:idx val="7"/>
          <c:order val="7"/>
          <c:tx>
            <c:strRef>
              <c:f>データシート!$A$34</c:f>
              <c:strCache>
                <c:ptCount val="1"/>
                <c:pt idx="0">
                  <c:v>高松市下水道事業会計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2.56</c:v>
                </c:pt>
                <c:pt idx="2">
                  <c:v>#N/A</c:v>
                </c:pt>
                <c:pt idx="3">
                  <c:v>2.79</c:v>
                </c:pt>
                <c:pt idx="4">
                  <c:v>#N/A</c:v>
                </c:pt>
                <c:pt idx="5">
                  <c:v>2.64</c:v>
                </c:pt>
                <c:pt idx="6">
                  <c:v>#N/A</c:v>
                </c:pt>
                <c:pt idx="7">
                  <c:v>2.5099999999999998</c:v>
                </c:pt>
                <c:pt idx="8">
                  <c:v>#N/A</c:v>
                </c:pt>
                <c:pt idx="9">
                  <c:v>2.44</c:v>
                </c:pt>
              </c:numCache>
            </c:numRef>
          </c:val>
          <c:extLst>
            <c:ext xmlns:c16="http://schemas.microsoft.com/office/drawing/2014/chart" uri="{C3380CC4-5D6E-409C-BE32-E72D297353CC}">
              <c16:uniqueId val="{00000007-8EB8-4D69-95AF-ABA40A6870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2.19</c:v>
                </c:pt>
                <c:pt idx="2">
                  <c:v>#N/A</c:v>
                </c:pt>
                <c:pt idx="3">
                  <c:v>2.89</c:v>
                </c:pt>
                <c:pt idx="4">
                  <c:v>#N/A</c:v>
                </c:pt>
                <c:pt idx="5">
                  <c:v>3.15</c:v>
                </c:pt>
                <c:pt idx="6">
                  <c:v>#N/A</c:v>
                </c:pt>
                <c:pt idx="7">
                  <c:v>3.76</c:v>
                </c:pt>
                <c:pt idx="8">
                  <c:v>#N/A</c:v>
                </c:pt>
                <c:pt idx="9">
                  <c:v>3.92</c:v>
                </c:pt>
              </c:numCache>
            </c:numRef>
          </c:val>
          <c:extLst>
            <c:ext xmlns:c16="http://schemas.microsoft.com/office/drawing/2014/chart" uri="{C3380CC4-5D6E-409C-BE32-E72D297353CC}">
              <c16:uniqueId val="{00000008-8EB8-4D69-95AF-ABA40A6870E8}"/>
            </c:ext>
          </c:extLst>
        </c:ser>
        <c:ser>
          <c:idx val="9"/>
          <c:order val="9"/>
          <c:tx>
            <c:strRef>
              <c:f>データシート!$A$36</c:f>
              <c:strCache>
                <c:ptCount val="1"/>
                <c:pt idx="0">
                  <c:v>高松市病院事業会計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0.78</c:v>
                </c:pt>
                <c:pt idx="2">
                  <c:v>#N/A</c:v>
                </c:pt>
                <c:pt idx="3">
                  <c:v>0.97</c:v>
                </c:pt>
                <c:pt idx="4">
                  <c:v>#N/A</c:v>
                </c:pt>
                <c:pt idx="5">
                  <c:v>1.71</c:v>
                </c:pt>
                <c:pt idx="6">
                  <c:v>#N/A</c:v>
                </c:pt>
                <c:pt idx="7">
                  <c:v>2.98</c:v>
                </c:pt>
                <c:pt idx="8">
                  <c:v>#N/A</c:v>
                </c:pt>
                <c:pt idx="9">
                  <c:v>4.13</c:v>
                </c:pt>
              </c:numCache>
            </c:numRef>
          </c:val>
          <c:extLst>
            <c:ext xmlns:c16="http://schemas.microsoft.com/office/drawing/2014/chart" uri="{C3380CC4-5D6E-409C-BE32-E72D297353CC}">
              <c16:uniqueId val="{00000009-8EB8-4D69-95AF-ABA40A6870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13392</c:v>
                </c:pt>
                <c:pt idx="5">
                  <c:v>13234</c:v>
                </c:pt>
                <c:pt idx="8">
                  <c:v>13923</c:v>
                </c:pt>
                <c:pt idx="11">
                  <c:v>14311</c:v>
                </c:pt>
                <c:pt idx="14">
                  <c:v>14385</c:v>
                </c:pt>
              </c:numCache>
            </c:numRef>
          </c:val>
          <c:extLst>
            <c:ext xmlns:c16="http://schemas.microsoft.com/office/drawing/2014/chart" uri="{C3380CC4-5D6E-409C-BE32-E72D297353CC}">
              <c16:uniqueId val="{00000000-C1F7-4004-BF17-A0476963EB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F7-4004-BF17-A0476963EB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c:v>
                </c:pt>
                <c:pt idx="3">
                  <c:v>17</c:v>
                </c:pt>
                <c:pt idx="6">
                  <c:v>17</c:v>
                </c:pt>
                <c:pt idx="9">
                  <c:v>17</c:v>
                </c:pt>
                <c:pt idx="12">
                  <c:v>17</c:v>
                </c:pt>
              </c:numCache>
            </c:numRef>
          </c:val>
          <c:extLst>
            <c:ext xmlns:c16="http://schemas.microsoft.com/office/drawing/2014/chart" uri="{C3380CC4-5D6E-409C-BE32-E72D297353CC}">
              <c16:uniqueId val="{00000002-C1F7-4004-BF17-A0476963EB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c:v>
                </c:pt>
                <c:pt idx="3">
                  <c:v>9</c:v>
                </c:pt>
                <c:pt idx="6">
                  <c:v>9</c:v>
                </c:pt>
                <c:pt idx="9">
                  <c:v>8</c:v>
                </c:pt>
                <c:pt idx="12">
                  <c:v>8</c:v>
                </c:pt>
              </c:numCache>
            </c:numRef>
          </c:val>
          <c:extLst>
            <c:ext xmlns:c16="http://schemas.microsoft.com/office/drawing/2014/chart" uri="{C3380CC4-5D6E-409C-BE32-E72D297353CC}">
              <c16:uniqueId val="{00000003-C1F7-4004-BF17-A0476963EB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3161</c:v>
                </c:pt>
                <c:pt idx="3">
                  <c:v>2903</c:v>
                </c:pt>
                <c:pt idx="6">
                  <c:v>2953</c:v>
                </c:pt>
                <c:pt idx="9">
                  <c:v>2747</c:v>
                </c:pt>
                <c:pt idx="12">
                  <c:v>2781</c:v>
                </c:pt>
              </c:numCache>
            </c:numRef>
          </c:val>
          <c:extLst>
            <c:ext xmlns:c16="http://schemas.microsoft.com/office/drawing/2014/chart" uri="{C3380CC4-5D6E-409C-BE32-E72D297353CC}">
              <c16:uniqueId val="{00000004-C1F7-4004-BF17-A0476963EB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c:ext xmlns:c16="http://schemas.microsoft.com/office/drawing/2014/chart" uri="{C3380CC4-5D6E-409C-BE32-E72D297353CC}">
              <c16:uniqueId val="{00000005-C1F7-4004-BF17-A0476963EB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F7-4004-BF17-A0476963EB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16363</c:v>
                </c:pt>
                <c:pt idx="3">
                  <c:v>16403</c:v>
                </c:pt>
                <c:pt idx="6">
                  <c:v>16961</c:v>
                </c:pt>
                <c:pt idx="9">
                  <c:v>17429</c:v>
                </c:pt>
                <c:pt idx="12">
                  <c:v>17509</c:v>
                </c:pt>
              </c:numCache>
            </c:numRef>
          </c:val>
          <c:extLst>
            <c:ext xmlns:c16="http://schemas.microsoft.com/office/drawing/2014/chart" uri="{C3380CC4-5D6E-409C-BE32-E72D297353CC}">
              <c16:uniqueId val="{00000007-C1F7-4004-BF17-A0476963EB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6234</c:v>
                </c:pt>
                <c:pt idx="2">
                  <c:v>#N/A</c:v>
                </c:pt>
                <c:pt idx="3">
                  <c:v>#N/A</c:v>
                </c:pt>
                <c:pt idx="4">
                  <c:v>6165</c:v>
                </c:pt>
                <c:pt idx="5">
                  <c:v>#N/A</c:v>
                </c:pt>
                <c:pt idx="6">
                  <c:v>#N/A</c:v>
                </c:pt>
                <c:pt idx="7">
                  <c:v>6084</c:v>
                </c:pt>
                <c:pt idx="8">
                  <c:v>#N/A</c:v>
                </c:pt>
                <c:pt idx="9">
                  <c:v>#N/A</c:v>
                </c:pt>
                <c:pt idx="10">
                  <c:v>5957</c:v>
                </c:pt>
                <c:pt idx="11">
                  <c:v>#N/A</c:v>
                </c:pt>
                <c:pt idx="12">
                  <c:v>#N/A</c:v>
                </c:pt>
                <c:pt idx="13">
                  <c:v>5997</c:v>
                </c:pt>
                <c:pt idx="14">
                  <c:v>#N/A</c:v>
                </c:pt>
              </c:numCache>
            </c:numRef>
          </c:val>
          <c:smooth val="0"/>
          <c:extLst>
            <c:ext xmlns:c16="http://schemas.microsoft.com/office/drawing/2014/chart" uri="{C3380CC4-5D6E-409C-BE32-E72D297353CC}">
              <c16:uniqueId val="{00000008-C1F7-4004-BF17-A0476963EB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175677</c:v>
                </c:pt>
                <c:pt idx="5">
                  <c:v>173497</c:v>
                </c:pt>
                <c:pt idx="8">
                  <c:v>171820</c:v>
                </c:pt>
                <c:pt idx="11">
                  <c:v>169485</c:v>
                </c:pt>
                <c:pt idx="14">
                  <c:v>163557</c:v>
                </c:pt>
              </c:numCache>
            </c:numRef>
          </c:val>
          <c:extLst>
            <c:ext xmlns:c16="http://schemas.microsoft.com/office/drawing/2014/chart" uri="{C3380CC4-5D6E-409C-BE32-E72D297353CC}">
              <c16:uniqueId val="{00000000-F995-4AFD-8795-012405E29B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8554</c:v>
                </c:pt>
                <c:pt idx="5">
                  <c:v>8376</c:v>
                </c:pt>
                <c:pt idx="8">
                  <c:v>1777</c:v>
                </c:pt>
                <c:pt idx="11">
                  <c:v>1189</c:v>
                </c:pt>
                <c:pt idx="14">
                  <c:v>1328</c:v>
                </c:pt>
              </c:numCache>
            </c:numRef>
          </c:val>
          <c:extLst>
            <c:ext xmlns:c16="http://schemas.microsoft.com/office/drawing/2014/chart" uri="{C3380CC4-5D6E-409C-BE32-E72D297353CC}">
              <c16:uniqueId val="{00000001-F995-4AFD-8795-012405E29B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14915</c:v>
                </c:pt>
                <c:pt idx="5">
                  <c:v>14061</c:v>
                </c:pt>
                <c:pt idx="8">
                  <c:v>16534</c:v>
                </c:pt>
                <c:pt idx="11">
                  <c:v>21393</c:v>
                </c:pt>
                <c:pt idx="14">
                  <c:v>22896</c:v>
                </c:pt>
              </c:numCache>
            </c:numRef>
          </c:val>
          <c:extLst>
            <c:ext xmlns:c16="http://schemas.microsoft.com/office/drawing/2014/chart" uri="{C3380CC4-5D6E-409C-BE32-E72D297353CC}">
              <c16:uniqueId val="{00000002-F995-4AFD-8795-012405E29B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95-4AFD-8795-012405E29B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95-4AFD-8795-012405E29B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7169</c:v>
                </c:pt>
                <c:pt idx="3">
                  <c:v>7132</c:v>
                </c:pt>
                <c:pt idx="6">
                  <c:v>574</c:v>
                </c:pt>
                <c:pt idx="9">
                  <c:v>602</c:v>
                </c:pt>
                <c:pt idx="12">
                  <c:v>653</c:v>
                </c:pt>
              </c:numCache>
            </c:numRef>
          </c:val>
          <c:extLst>
            <c:ext xmlns:c16="http://schemas.microsoft.com/office/drawing/2014/chart" uri="{C3380CC4-5D6E-409C-BE32-E72D297353CC}">
              <c16:uniqueId val="{00000005-F995-4AFD-8795-012405E29B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22920</c:v>
                </c:pt>
                <c:pt idx="3">
                  <c:v>22773</c:v>
                </c:pt>
                <c:pt idx="6">
                  <c:v>23475</c:v>
                </c:pt>
                <c:pt idx="9">
                  <c:v>22727</c:v>
                </c:pt>
                <c:pt idx="12">
                  <c:v>22852</c:v>
                </c:pt>
              </c:numCache>
            </c:numRef>
          </c:val>
          <c:extLst>
            <c:ext xmlns:c16="http://schemas.microsoft.com/office/drawing/2014/chart" uri="{C3380CC4-5D6E-409C-BE32-E72D297353CC}">
              <c16:uniqueId val="{00000006-F995-4AFD-8795-012405E29B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166</c:v>
                </c:pt>
                <c:pt idx="3">
                  <c:v>166</c:v>
                </c:pt>
                <c:pt idx="6">
                  <c:v>108</c:v>
                </c:pt>
                <c:pt idx="9">
                  <c:v>108</c:v>
                </c:pt>
                <c:pt idx="12">
                  <c:v>106</c:v>
                </c:pt>
              </c:numCache>
            </c:numRef>
          </c:val>
          <c:extLst>
            <c:ext xmlns:c16="http://schemas.microsoft.com/office/drawing/2014/chart" uri="{C3380CC4-5D6E-409C-BE32-E72D297353CC}">
              <c16:uniqueId val="{00000007-F995-4AFD-8795-012405E29B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50290</c:v>
                </c:pt>
                <c:pt idx="3">
                  <c:v>50730</c:v>
                </c:pt>
                <c:pt idx="6">
                  <c:v>49495</c:v>
                </c:pt>
                <c:pt idx="9">
                  <c:v>46991</c:v>
                </c:pt>
                <c:pt idx="12">
                  <c:v>44211</c:v>
                </c:pt>
              </c:numCache>
            </c:numRef>
          </c:val>
          <c:extLst>
            <c:ext xmlns:c16="http://schemas.microsoft.com/office/drawing/2014/chart" uri="{C3380CC4-5D6E-409C-BE32-E72D297353CC}">
              <c16:uniqueId val="{00000008-F995-4AFD-8795-012405E29B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84</c:v>
                </c:pt>
                <c:pt idx="3">
                  <c:v>67</c:v>
                </c:pt>
                <c:pt idx="6">
                  <c:v>51</c:v>
                </c:pt>
                <c:pt idx="9">
                  <c:v>34</c:v>
                </c:pt>
                <c:pt idx="12">
                  <c:v>116</c:v>
                </c:pt>
              </c:numCache>
            </c:numRef>
          </c:val>
          <c:extLst>
            <c:ext xmlns:c16="http://schemas.microsoft.com/office/drawing/2014/chart" uri="{C3380CC4-5D6E-409C-BE32-E72D297353CC}">
              <c16:uniqueId val="{00000009-F995-4AFD-8795-012405E29B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178157</c:v>
                </c:pt>
                <c:pt idx="3">
                  <c:v>177448</c:v>
                </c:pt>
                <c:pt idx="6">
                  <c:v>178323</c:v>
                </c:pt>
                <c:pt idx="9">
                  <c:v>180465</c:v>
                </c:pt>
                <c:pt idx="12">
                  <c:v>176614</c:v>
                </c:pt>
              </c:numCache>
            </c:numRef>
          </c:val>
          <c:extLst>
            <c:ext xmlns:c16="http://schemas.microsoft.com/office/drawing/2014/chart" uri="{C3380CC4-5D6E-409C-BE32-E72D297353CC}">
              <c16:uniqueId val="{0000000A-F995-4AFD-8795-012405E29B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59642</c:v>
                </c:pt>
                <c:pt idx="2">
                  <c:v>#N/A</c:v>
                </c:pt>
                <c:pt idx="3">
                  <c:v>#N/A</c:v>
                </c:pt>
                <c:pt idx="4">
                  <c:v>62383</c:v>
                </c:pt>
                <c:pt idx="5">
                  <c:v>#N/A</c:v>
                </c:pt>
                <c:pt idx="6">
                  <c:v>#N/A</c:v>
                </c:pt>
                <c:pt idx="7">
                  <c:v>61896</c:v>
                </c:pt>
                <c:pt idx="8">
                  <c:v>#N/A</c:v>
                </c:pt>
                <c:pt idx="9">
                  <c:v>#N/A</c:v>
                </c:pt>
                <c:pt idx="10">
                  <c:v>58859</c:v>
                </c:pt>
                <c:pt idx="11">
                  <c:v>#N/A</c:v>
                </c:pt>
                <c:pt idx="12">
                  <c:v>#N/A</c:v>
                </c:pt>
                <c:pt idx="13">
                  <c:v>56772</c:v>
                </c:pt>
                <c:pt idx="14">
                  <c:v>#N/A</c:v>
                </c:pt>
              </c:numCache>
            </c:numRef>
          </c:val>
          <c:smooth val="0"/>
          <c:extLst>
            <c:ext xmlns:c16="http://schemas.microsoft.com/office/drawing/2014/chart" uri="{C3380CC4-5D6E-409C-BE32-E72D297353CC}">
              <c16:uniqueId val="{0000000B-F995-4AFD-8795-012405E29B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9349</c:v>
                </c:pt>
                <c:pt idx="1">
                  <c:v>10953</c:v>
                </c:pt>
                <c:pt idx="2">
                  <c:v>11797</c:v>
                </c:pt>
              </c:numCache>
            </c:numRef>
          </c:val>
          <c:extLst>
            <c:ext xmlns:c16="http://schemas.microsoft.com/office/drawing/2014/chart" uri="{C3380CC4-5D6E-409C-BE32-E72D297353CC}">
              <c16:uniqueId val="{00000000-5122-49ED-82BD-F94652BF8F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1100</c:v>
                </c:pt>
                <c:pt idx="1">
                  <c:v>2801</c:v>
                </c:pt>
                <c:pt idx="2">
                  <c:v>2144</c:v>
                </c:pt>
              </c:numCache>
            </c:numRef>
          </c:val>
          <c:extLst>
            <c:ext xmlns:c16="http://schemas.microsoft.com/office/drawing/2014/chart" uri="{C3380CC4-5D6E-409C-BE32-E72D297353CC}">
              <c16:uniqueId val="{00000001-5122-49ED-82BD-F94652BF8F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5740</c:v>
                </c:pt>
                <c:pt idx="1">
                  <c:v>6708</c:v>
                </c:pt>
                <c:pt idx="2">
                  <c:v>6916</c:v>
                </c:pt>
              </c:numCache>
            </c:numRef>
          </c:val>
          <c:extLst>
            <c:ext xmlns:c16="http://schemas.microsoft.com/office/drawing/2014/chart" uri="{C3380CC4-5D6E-409C-BE32-E72D297353CC}">
              <c16:uniqueId val="{00000002-5122-49ED-82BD-F94652BF8F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{0FBB031F-A213-48DA-B23B-56AB3A58D37A}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47C-4C69-8869-74A9E3A3DC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{9C213832-5F2C-44A0-82A7-B500852E41E7}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7C-4C69-8869-74A9E3A3DC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{FCC7FF4F-B002-414F-B553-C44DCB240856}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7C-4C69-8869-74A9E3A3DC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{9EB38DF0-4862-412C-ADDE-318B93234180}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7C-4C69-8869-74A9E3A3DC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{35501434-9613-462B-BA33-5C29E9BB7437}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7C-4C69-8869-74A9E3A3DC9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{353ADCC3-B383-48CD-BE92-F628A8CDC2B4}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47C-4C69-8869-74A9E3A3DC9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{877F3AA8-18D4-468E-B343-4E4748182D1C}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47C-4C69-8869-74A9E3A3DC9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{36641D92-7E85-427C-A6FE-69D199F0D7F6}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47C-4C69-8869-74A9E3A3DC9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{BFB9EE70-0ADB-4F00-9A1F-0C0DC99BA6D8}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47C-4C69-8869-74A9E3A3DC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55.2</c:v>
                </c:pt>
                <c:pt idx="8">
                  <c:v>56.6</c:v>
                </c:pt>
                <c:pt idx="16">
                  <c:v>57.6</c:v>
                </c:pt>
                <c:pt idx="24">
                  <c:v>58.6</c:v>
                </c:pt>
                <c:pt idx="32">
                  <c:v>59.7</c:v>
                </c:pt>
              </c:numCache>
            </c:numRef>
          </c:xVal>
          <c:yVal>
            <c:numRef>
              <c:f>公会計指標分析・財政指標組合せ分析表!$BP$51:$DC$51</c:f>
              <c:numCache>
                <c:formatCode>#,##0.0;"▲ "#,##0.0</c:formatCode>
                <c:ptCount val="40"/>
                <c:pt idx="0">
                  <c:v>73.400000000000006</c:v>
                </c:pt>
                <c:pt idx="8">
                  <c:v>77.099999999999994</c:v>
                </c:pt>
                <c:pt idx="16">
                  <c:v>74.5</c:v>
                </c:pt>
                <c:pt idx="24">
                  <c:v>68</c:v>
                </c:pt>
                <c:pt idx="32">
                  <c:v>66.8</c:v>
                </c:pt>
              </c:numCache>
            </c:numRef>
          </c:yVal>
          <c:smooth val="0"/>
          <c:extLst>
            <c:ext xmlns:c16="http://schemas.microsoft.com/office/drawing/2014/chart" uri="{C3380CC4-5D6E-409C-BE32-E72D297353CC}">
              <c16:uniqueId val="{00000009-447C-4C69-8869-74A9E3A3DC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{6F1E0DF8-DAD1-4E43-822A-23D160F3C548}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47C-4C69-8869-74A9E3A3DC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{6B4D6A3C-BADD-4DEB-B8A0-9B0E3B1BAC5A}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7C-4C69-8869-74A9E3A3DC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{CA357CF5-F3E5-496F-BB25-2E803B992377}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7C-4C69-8869-74A9E3A3DC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{169E3D67-8441-400B-BC72-6B6D5C555867}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7C-4C69-8869-74A9E3A3DC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{25D95287-8581-4D83-8463-A9A664C7B5E6}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7C-4C69-8869-74A9E3A3DC9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{7112A9EF-9C9F-4F3A-8517-B2633330F478}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47C-4C69-8869-74A9E3A3DC9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{F8556BEE-61ED-4F2E-9029-47C6606D3520}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47C-4C69-8869-74A9E3A3DC9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{E137D46E-3302-4BAB-85D3-01149E83B011}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47C-4C69-8869-74A9E3A3DC9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{58B29CB6-71CE-4AB9-BB35-486EE7535669}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47C-4C69-8869-74A9E3A3DC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447C-4C69-8869-74A9E3A3DC97}"/>
            </c:ext>
          </c:extLst>
        </c:ser>
        <c:dLbls>
          <c:showLegendKey val="0"/>
          <c:showVal val="1"/>
          <c:showCatName val="0"/>
          <c:showSerName val="0"/>
          <c:showPercent val="0"/>
          <c:showBubbleSize val="0"/>
        </c:dLbls>
        <c:axId val="46179840"/>
        <c:axId val="46181760"/>
      </c:scatterChart>
      <c:valAx>
        <c:axId val="46179840"/>
        <c:scaling>
          <c:orientation val="maxMin"/>
          <c:max val="66"/>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{15C55710-0B2C-496D-96DD-6B82734BE0B0}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79D-4874-AB69-FAF4478ACE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{121C5230-312F-47A8-A7BA-32110F5A3550}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9D-4874-AB69-FAF4478ACE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{B9830160-C5CB-49AF-AD89-6A78C874E98A}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9D-4874-AB69-FAF4478ACE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{5A99D2F6-6375-4BD9-A5D7-084979797610}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9D-4874-AB69-FAF4478ACE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{54CA0648-C3A0-450F-AA4D-D419A650D609}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9D-4874-AB69-FAF4478ACEF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{FFC753F0-06AB-42B3-BAC0-0F3775ABBAEC}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79D-4874-AB69-FAF4478ACEF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{763F4EA2-72C7-4F06-B3DC-7E868BA14622}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79D-4874-AB69-FAF4478ACEF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{A1845FFD-99EC-41A7-AEC6-E73E26DFD756}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79D-4874-AB69-FAF4478ACEF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{63995F82-7268-4740-A7C2-4F651A8D1D5B}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79D-4874-AB69-FAF4478ACE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7.8</c:v>
                </c:pt>
                <c:pt idx="16">
                  <c:v>7.5</c:v>
                </c:pt>
                <c:pt idx="24">
                  <c:v>7.2</c:v>
                </c:pt>
                <c:pt idx="32">
                  <c:v>7</c:v>
                </c:pt>
              </c:numCache>
            </c:numRef>
          </c:xVal>
          <c:yVal>
            <c:numRef>
              <c:f>公会計指標分析・財政指標組合せ分析表!$BP$73:$DC$73</c:f>
              <c:numCache>
                <c:formatCode>#,##0.0;"▲ "#,##0.0</c:formatCode>
                <c:ptCount val="40"/>
                <c:pt idx="0">
                  <c:v>73.400000000000006</c:v>
                </c:pt>
                <c:pt idx="8">
                  <c:v>77.099999999999994</c:v>
                </c:pt>
                <c:pt idx="16">
                  <c:v>74.5</c:v>
                </c:pt>
                <c:pt idx="24">
                  <c:v>68</c:v>
                </c:pt>
                <c:pt idx="32">
                  <c:v>66.8</c:v>
                </c:pt>
              </c:numCache>
            </c:numRef>
          </c:yVal>
          <c:smooth val="0"/>
          <c:extLst>
            <c:ext xmlns:c16="http://schemas.microsoft.com/office/drawing/2014/chart" uri="{C3380CC4-5D6E-409C-BE32-E72D297353CC}">
              <c16:uniqueId val="{00000009-D79D-4874-AB69-FAF4478ACEF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{60D04573-E267-44BF-96DE-34F3CF78A2E8}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79D-4874-AB69-FAF4478ACEF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{3DA56191-F2F2-4897-B838-4FF822D36A11}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9D-4874-AB69-FAF4478ACE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{D002238F-A68E-4B0A-A1A0-7AE4C8F2E75C}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9D-4874-AB69-FAF4478ACE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{6C52E667-5AAD-4385-9007-FD0936D8B420}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9D-4874-AB69-FAF4478ACE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{9081DD87-D49A-4B67-AD3A-3BD04D786609}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9D-4874-AB69-FAF4478ACEF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{1FF048A0-1B9C-44C3-AB3F-B863E395A19A}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79D-4874-AB69-FAF4478ACEF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{40EBD82B-2FD2-40B3-91D1-A02588619D40}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79D-4874-AB69-FAF4478ACEF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{3E0CDDB1-15E5-404B-BD78-F1B2E817922F}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79D-4874-AB69-FAF4478ACEF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{D84A8E5F-B117-48D9-A05F-D39F4253CCD7}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79D-4874-AB69-FAF4478ACE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D79D-4874-AB69-FAF4478ACEF8}"/>
            </c:ext>
          </c:extLst>
        </c:ser>
        <c:dLbls>
          <c:showLegendKey val="0"/>
          <c:showVal val="1"/>
          <c:showCatName val="0"/>
          <c:showSerName val="0"/>
          <c:showPercent val="0"/>
          <c:showBubbleSize val="0"/>
        </c:dLbls>
        <c:axId val="84219776"/>
        <c:axId val="84234240"/>
      </c:scatterChart>
      <c:valAx>
        <c:axId val="84219776"/>
        <c:scaling>
          <c:orientation val="maxMin"/>
          <c:max val="9"/>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39104CA-8DA8-47F6-8184-254A723325C1}"/>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F36BBEF-EDC2-4D20-AE72-09B1274C8842}"/>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6E4A2F9-BECF-4092-BFE3-F08033F49966}"/>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FA2843C-8FF1-4D88-B007-6BD03D7D22F3}"/>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43295C8-FEFF-49E9-88AD-DA4B68C68BD6}"/>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8B8A0CC-14B9-4093-8560-6EB503718F07}"/>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8181BE89-0341-40CB-8004-1FB2A3FEB23C}"/>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631EE20-0780-4187-8B42-B5C24C1EBE87}"/>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D421031-08EA-4408-9121-04678E06ECAC}"/>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E4C3470-2AAC-47FA-9F66-35B3062A46A0}"/>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72AA44B-0A5B-4F2E-8293-51704F26BD61}"/>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410F56F-AC3C-4BB8-8D74-F9D72B8684C5}"/>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08226D8-3F67-4594-AA4F-7579E68D15DD}"/>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999AEE8-7729-450F-AB7C-D0B19C80D4BF}"/>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424E4F6-2C47-452C-84FC-962F1EDDA35E}"/>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7C60629-6287-4238-9804-4DE3521A9ADB}"/>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A93D58C-C06E-4DDC-B341-0D8A249D96EC}"/>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F1E510C-F235-4292-8F08-F6D86C0CF293}"/>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9347B602-27A8-4559-B0E5-F1E7EE6B587D}"/>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D73526B-306C-48B2-BFED-2E3366492CF6}"/>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C7106753-5C05-406F-A356-F7B74210A6F4}"/>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738D69B-9564-486A-8A6E-D82770502CF1}"/>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0C10D33-2D07-47EA-BBE5-FF28D414DB3B}"/>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CC6E140-73C4-4EE7-971F-54532B67E886}"/>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F8F1800-F8D7-4E9C-8D04-CEA2F0267C3C}"/>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5F90945-2091-4864-8724-A61DC0BF3998}"/>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EC97000-3761-44ED-8D49-25DD62049F9F}"/>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F817E6A-B296-4A33-9C98-5272E0990D56}"/>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293A3E5-A086-48E0-B345-B1F9065A4544}"/>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8A76BE6-77E1-451E-973E-553EAF8BB11E}"/>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1783841-1C4C-46A1-A214-0A5009197FB0}"/>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2E590C8-E7C8-4BA8-B96C-C04F84BB8D13}"/>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FB8C432B-6C33-4853-86A8-7FAE9EE3F12E}"/>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7CF0A78-1E86-44DA-B221-547B40FE4AF7}"/>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8E86CF5-0E3F-4651-A378-52A9EC17609C}"/>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DDC1F84-A8AB-423D-9BFB-827342F7897C}"/>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CF06D50-CD9D-4B8F-8BD1-DDBA5BFB4FED}"/>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2C99233-EA80-4EC7-9A47-B1D01E61FF2E}"/>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7210F4A6-D155-4A5F-9FF3-FB2305AB9FD4}"/>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283CD34A-F521-4A91-9BB4-AD3AAF393F26}"/>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B1F4408-A54A-4284-B84D-0A27FA7A2978}"/>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BBDD637A-A5FC-48D6-B737-69734923D7EB}"/>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A04A86A-BB4A-4B62-B0AA-E5D3E538E9F6}"/>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A4917008-0588-49E6-8CEA-2D16AE81B566}"/>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8765C73-4830-4229-91C0-12C26FB13E42}"/>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BCBF838-D686-4B44-9959-611565064D40}"/>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862D2AA-C7AD-4F17-A717-EB29F3CA3D76}"/>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基準財政需要額が、臨時財政対策債発行可能額の減等により増加傾向にあることから、前年度から０．０１ポイント減の０．７９となったものの、類似団体平均より０．０１ポイント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引き続き、市税を始めとした自主財源の積極的な確保に努めるほか、行財政改革の推進や施策、事業の厳しい選択を図り、指数の改善に努める。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3996E84A-F928-4A0A-B947-A2D16F593C4F}"/>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7A71381-4392-488A-8F41-E75EC7740275}"/>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95CA8B05-81ED-4CF8-AC8A-B254105F92D0}"/>
            </a:ext>
          </a:extLst>
        </xdr:cNvPr>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565844FA-56D6-4569-944F-502654997B32}"/>
            </a:ext>
          </a:extLst>
        </xdr:cNvPr>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B78092B1-D1C9-4E4F-A430-AB5DBA8EB827}"/>
            </a:ext>
          </a:extLst>
        </xdr:cNvPr>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38FAC68-70F7-4189-891C-9B70295C755B}"/>
            </a:ext>
          </a:extLst>
        </xdr:cNvPr>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4F37FAE3-BEAE-4FF9-AF53-5A85A084C6C0}"/>
            </a:ext>
          </a:extLst>
        </xdr:cNvPr>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EB7BD31-D661-40F2-9986-392C030E91E6}"/>
            </a:ext>
          </a:extLst>
        </xdr:cNvPr>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156D38D3-5877-4725-B93F-08E150F691A5}"/>
            </a:ext>
          </a:extLst>
        </xdr:cNvPr>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5C45FB86-3393-4BBB-8458-1302610DE2FA}"/>
            </a:ext>
          </a:extLst>
        </xdr:cNvPr>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A09E92A7-95C1-4F5D-B5FC-5FA7E4D0D296}"/>
            </a:ext>
          </a:extLst>
        </xdr:cNvPr>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A3020C8A-8C37-4648-BFC2-CB8A63BBF049}"/>
            </a:ext>
          </a:extLst>
        </xdr:cNvPr>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78B7918B-B9B7-4618-B041-60A3A029DCA3}"/>
            </a:ext>
          </a:extLst>
        </xdr:cNvPr>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9FF6B219-3CDB-48C2-8643-C3FAD707654D}"/>
            </a:ext>
          </a:extLst>
        </xdr:cNvPr>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3F59E84E-9F62-4B36-A9BA-C3E947EC0A5E}"/>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F42D84CD-2224-4664-9B11-07D5B4E78BFF}"/>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C3E5F966-D076-4452-91F4-91B2F68A679C}"/>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13B1050F-F73C-4713-BD08-47364A08DAD9}"/>
            </a:ext>
          </a:extLst>
        </xdr:cNvPr>
        <xdr:cNvCxnSpPr/>
      </xdr:nvCxnSpPr>
      <xdr:spPr>
        <a:xfrm flipV="1">
          <a:off x="4514850" y="6141176"/>
          <a:ext cx="0" cy="1400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F6795262-4C34-4782-BA00-FEE1C8AE63D1}"/>
            </a:ext>
          </a:extLst>
        </xdr:cNvPr>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454421F0-4CC6-4845-B3DE-4088EB2311C1}"/>
            </a:ext>
          </a:extLst>
        </xdr:cNvPr>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A8E0D56D-A47C-4FF8-8C0B-671D2ABC265C}"/>
            </a:ext>
          </a:extLst>
        </xdr:cNvPr>
        <xdr:cNvSpPr txBox="1"/>
      </xdr:nvSpPr>
      <xdr:spPr>
        <a:xfrm>
          <a:off x="4584700" y="588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54792332-374F-499B-8D64-BD8F90A365B3}"/>
            </a:ext>
          </a:extLst>
        </xdr:cNvPr>
        <xdr:cNvCxnSpPr/>
      </xdr:nvCxnSpPr>
      <xdr:spPr>
        <a:xfrm>
          <a:off x="4425950" y="61411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D31CE54A-9A8B-402D-B0D7-245B928F1E9B}"/>
            </a:ext>
          </a:extLst>
        </xdr:cNvPr>
        <xdr:cNvCxnSpPr/>
      </xdr:nvCxnSpPr>
      <xdr:spPr>
        <a:xfrm>
          <a:off x="3752850" y="7001147"/>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a:extLst>
            <a:ext uri="{FF2B5EF4-FFF2-40B4-BE49-F238E27FC236}">
              <a16:creationId xmlns:a16="http://schemas.microsoft.com/office/drawing/2014/main" id="{8459D8F1-694E-43EB-A872-E8CF4C2432C1}"/>
            </a:ext>
          </a:extLst>
        </xdr:cNvPr>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77585699-3294-4C2A-B512-9F9FBBA3CC36}"/>
            </a:ext>
          </a:extLst>
        </xdr:cNvPr>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34E395F5-FF81-46B0-B592-AC876DF3C51D}"/>
            </a:ext>
          </a:extLst>
        </xdr:cNvPr>
        <xdr:cNvCxnSpPr/>
      </xdr:nvCxnSpPr>
      <xdr:spPr>
        <a:xfrm>
          <a:off x="2940050" y="6966675"/>
          <a:ext cx="8128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E5E7D835-9E12-482A-B298-5011C88110EC}"/>
            </a:ext>
          </a:extLst>
        </xdr:cNvPr>
        <xdr:cNvSpPr/>
      </xdr:nvSpPr>
      <xdr:spPr>
        <a:xfrm>
          <a:off x="3702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CE9DC369-423C-4BB7-B6AA-107B8EA7302D}"/>
            </a:ext>
          </a:extLst>
        </xdr:cNvPr>
        <xdr:cNvSpPr txBox="1"/>
      </xdr:nvSpPr>
      <xdr:spPr>
        <a:xfrm>
          <a:off x="3409950" y="706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DD5B1351-FADA-4C30-8896-04A6E12078EA}"/>
            </a:ext>
          </a:extLst>
        </xdr:cNvPr>
        <xdr:cNvCxnSpPr/>
      </xdr:nvCxnSpPr>
      <xdr:spPr>
        <a:xfrm>
          <a:off x="2127250" y="696667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AF129C38-F75C-4A3B-B025-8EE4347A7D98}"/>
            </a:ext>
          </a:extLst>
        </xdr:cNvPr>
        <xdr:cNvSpPr/>
      </xdr:nvSpPr>
      <xdr:spPr>
        <a:xfrm>
          <a:off x="2889250" y="6950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a:extLst>
            <a:ext uri="{FF2B5EF4-FFF2-40B4-BE49-F238E27FC236}">
              <a16:creationId xmlns:a16="http://schemas.microsoft.com/office/drawing/2014/main" id="{FCE2E1AF-F0B0-4272-8337-797A4777737C}"/>
            </a:ext>
          </a:extLst>
        </xdr:cNvPr>
        <xdr:cNvSpPr txBox="1"/>
      </xdr:nvSpPr>
      <xdr:spPr>
        <a:xfrm>
          <a:off x="25971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a:extLst>
            <a:ext uri="{FF2B5EF4-FFF2-40B4-BE49-F238E27FC236}">
              <a16:creationId xmlns:a16="http://schemas.microsoft.com/office/drawing/2014/main" id="{19C60D46-1B6E-4E33-9353-8341BBADCC26}"/>
            </a:ext>
          </a:extLst>
        </xdr:cNvPr>
        <xdr:cNvCxnSpPr/>
      </xdr:nvCxnSpPr>
      <xdr:spPr>
        <a:xfrm>
          <a:off x="1333500" y="6949440"/>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82D0905A-3835-4E73-ADDA-4406571B7F0F}"/>
            </a:ext>
          </a:extLst>
        </xdr:cNvPr>
        <xdr:cNvSpPr/>
      </xdr:nvSpPr>
      <xdr:spPr>
        <a:xfrm>
          <a:off x="20955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74A8DFFD-5C96-4E3A-B3E9-7EC373D5C871}"/>
            </a:ext>
          </a:extLst>
        </xdr:cNvPr>
        <xdr:cNvSpPr txBox="1"/>
      </xdr:nvSpPr>
      <xdr:spPr>
        <a:xfrm>
          <a:off x="17843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B4B36BF9-45FF-42BA-87C1-FF39D7C8ACA5}"/>
            </a:ext>
          </a:extLst>
        </xdr:cNvPr>
        <xdr:cNvSpPr/>
      </xdr:nvSpPr>
      <xdr:spPr>
        <a:xfrm>
          <a:off x="1282700" y="695034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a:extLst>
            <a:ext uri="{FF2B5EF4-FFF2-40B4-BE49-F238E27FC236}">
              <a16:creationId xmlns:a16="http://schemas.microsoft.com/office/drawing/2014/main" id="{4A795B5F-C7FC-4B22-B3CB-9A9207E55C0D}"/>
            </a:ext>
          </a:extLst>
        </xdr:cNvPr>
        <xdr:cNvSpPr txBox="1"/>
      </xdr:nvSpPr>
      <xdr:spPr>
        <a:xfrm>
          <a:off x="971550" y="703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7A270C2-BFBB-4EA1-BCA1-F76FDA1D3144}"/>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C551D47-7BB8-45F1-920E-51213ACA1A54}"/>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CBB372D9-0257-4BD9-8717-BF227C5E26F5}"/>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25602EB-CF31-41A9-BFB3-34F16F94B7E2}"/>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A6225080-047C-453D-9C96-7AE30CAACEA5}"/>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EFD330BF-438B-494A-915D-D06C0BF5713E}"/>
            </a:ext>
          </a:extLst>
        </xdr:cNvPr>
        <xdr:cNvSpPr/>
      </xdr:nvSpPr>
      <xdr:spPr>
        <a:xfrm>
          <a:off x="4464050" y="6967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C34ED6D2-B2C7-44D2-873A-87B968AC0BA3}"/>
            </a:ext>
          </a:extLst>
        </xdr:cNvPr>
        <xdr:cNvSpPr txBox="1"/>
      </xdr:nvSpPr>
      <xdr:spPr>
        <a:xfrm>
          <a:off x="4584700" y="68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90566569-72F7-4244-9510-169B22A1686A}"/>
            </a:ext>
          </a:extLst>
        </xdr:cNvPr>
        <xdr:cNvSpPr/>
      </xdr:nvSpPr>
      <xdr:spPr>
        <a:xfrm>
          <a:off x="3702050" y="6950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a:extLst>
            <a:ext uri="{FF2B5EF4-FFF2-40B4-BE49-F238E27FC236}">
              <a16:creationId xmlns:a16="http://schemas.microsoft.com/office/drawing/2014/main" id="{05585DA7-C6B2-4752-973C-B5D92F7BCF72}"/>
            </a:ext>
          </a:extLst>
        </xdr:cNvPr>
        <xdr:cNvSpPr txBox="1"/>
      </xdr:nvSpPr>
      <xdr:spPr>
        <a:xfrm>
          <a:off x="3409950" y="672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E40AF95-6839-47C0-B40F-363837D542B4}"/>
            </a:ext>
          </a:extLst>
        </xdr:cNvPr>
        <xdr:cNvSpPr/>
      </xdr:nvSpPr>
      <xdr:spPr>
        <a:xfrm>
          <a:off x="2889250" y="691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1AA8ED0E-ED67-4594-A57F-CF507B8990A1}"/>
            </a:ext>
          </a:extLst>
        </xdr:cNvPr>
        <xdr:cNvSpPr txBox="1"/>
      </xdr:nvSpPr>
      <xdr:spPr>
        <a:xfrm>
          <a:off x="25971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70C8BCB3-DB63-43A1-9D27-BE6152D169B5}"/>
            </a:ext>
          </a:extLst>
        </xdr:cNvPr>
        <xdr:cNvSpPr/>
      </xdr:nvSpPr>
      <xdr:spPr>
        <a:xfrm>
          <a:off x="2095500" y="6915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a:extLst>
            <a:ext uri="{FF2B5EF4-FFF2-40B4-BE49-F238E27FC236}">
              <a16:creationId xmlns:a16="http://schemas.microsoft.com/office/drawing/2014/main" id="{2D3FCCEF-3680-431B-9F56-60E33ECBCF5D}"/>
            </a:ext>
          </a:extLst>
        </xdr:cNvPr>
        <xdr:cNvSpPr txBox="1"/>
      </xdr:nvSpPr>
      <xdr:spPr>
        <a:xfrm>
          <a:off x="178435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30D8D5DD-6CFA-45E8-8CE9-ADEF0D9EEFE4}"/>
            </a:ext>
          </a:extLst>
        </xdr:cNvPr>
        <xdr:cNvSpPr/>
      </xdr:nvSpPr>
      <xdr:spPr>
        <a:xfrm>
          <a:off x="1282700" y="68986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719E25C5-FF82-4BCD-B35D-6B4F561B54E9}"/>
            </a:ext>
          </a:extLst>
        </xdr:cNvPr>
        <xdr:cNvSpPr txBox="1"/>
      </xdr:nvSpPr>
      <xdr:spPr>
        <a:xfrm>
          <a:off x="971550" y="66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F8327C2C-48BC-43FA-B44F-6B459023110C}"/>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AFACB5ED-C191-4955-9156-95C33E3E6102}"/>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E44B9DFA-C583-4147-B399-5D5C2BB53E3E}"/>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1A0B0524-0A96-4C0F-A983-9EA8C231BA59}"/>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3F71887E-5E91-4971-B342-8F06E77C805F}"/>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AD7CB450-195C-4616-8078-6F7D9F821439}"/>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C9D446BF-88E0-47D5-AC99-B04E8743C65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78B07B30-29E2-4374-9904-AEF7E16B4070}"/>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DE1CA5DE-8C5C-4A6E-B77C-C65463512EC4}"/>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745774F2-CF43-4C73-81F3-893E2F44C027}"/>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7FB23591-2244-4255-8E27-8C7FEBDD8B0C}"/>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25FE343C-E45C-4FD8-8B96-D75180EAA13E}"/>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F96950F3-1FCF-4011-8086-D8E6933B66E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扶助費や人件費などの経常経費が増加し、臨時財政対策債の減などにより、経常一般財源が減少した結果、経常収支比率は前年度から４．３ポイント増加し、９４．１％となった。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引き続き、市税収納率の向上や受益者負担の適正化をはじめ、自主財源の確保に全力を挙げて取り組むほか、予算の執行段階においても再度精査するなど、経常経費のさらなる見直しを図り、財政構造の弾力化に努める。 </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97A7172-90D1-4E73-8974-8C18385E640D}"/>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231C691C-1C58-43A5-996A-1F301839B137}"/>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98B944E0-27B6-4D8B-AB90-019BD73BA460}"/>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76E85902-23EF-4A52-9B72-7CD43134995F}"/>
            </a:ext>
          </a:extLst>
        </xdr:cNvPr>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5613323F-5854-4123-BF2D-0E9F6F838BD6}"/>
            </a:ext>
          </a:extLst>
        </xdr:cNvPr>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AFEBD9A2-3D46-457B-B00E-3B4F679E237B}"/>
            </a:ext>
          </a:extLst>
        </xdr:cNvPr>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C202E56C-CCA1-4995-81B2-5E50620B2DAC}"/>
            </a:ext>
          </a:extLst>
        </xdr:cNvPr>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19D4B389-B700-47E7-8EA8-BB5A84475314}"/>
            </a:ext>
          </a:extLst>
        </xdr:cNvPr>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39571F3D-67B9-477B-9D8C-2FCF0770ED69}"/>
            </a:ext>
          </a:extLst>
        </xdr:cNvPr>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83F026BF-9282-4D95-AF74-02D740EA7964}"/>
            </a:ext>
          </a:extLst>
        </xdr:cNvPr>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8B4CF9CD-E654-4515-8591-FD48F0D2CDE9}"/>
            </a:ext>
          </a:extLst>
        </xdr:cNvPr>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07A4063-748A-4D31-90C7-85C48184CA4C}"/>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2E2D59CC-343F-48B9-A609-A188E04EEB16}"/>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BBCE5DAF-51F0-4A43-A7B6-B6AE56A1DD38}"/>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24CCBA6D-F247-44B9-B7C6-D0483CA8B73B}"/>
            </a:ext>
          </a:extLst>
        </xdr:cNvPr>
        <xdr:cNvCxnSpPr/>
      </xdr:nvCxnSpPr>
      <xdr:spPr>
        <a:xfrm flipV="1">
          <a:off x="4514850" y="9899396"/>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DC6FE7B2-4905-4446-971D-AE7E67AE16C8}"/>
            </a:ext>
          </a:extLst>
        </xdr:cNvPr>
        <xdr:cNvSpPr txBox="1"/>
      </xdr:nvSpPr>
      <xdr:spPr>
        <a:xfrm>
          <a:off x="4584700" y="1119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281DBE0D-1106-482A-9C4C-7939C112BA73}"/>
            </a:ext>
          </a:extLst>
        </xdr:cNvPr>
        <xdr:cNvCxnSpPr/>
      </xdr:nvCxnSpPr>
      <xdr:spPr>
        <a:xfrm>
          <a:off x="4425950" y="11224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33607A2C-E74E-4A32-BAC7-040B76556062}"/>
            </a:ext>
          </a:extLst>
        </xdr:cNvPr>
        <xdr:cNvSpPr txBox="1"/>
      </xdr:nvSpPr>
      <xdr:spPr>
        <a:xfrm>
          <a:off x="4584700" y="965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48032643-4F12-4F59-BCCB-F8AE1585DE06}"/>
            </a:ext>
          </a:extLst>
        </xdr:cNvPr>
        <xdr:cNvCxnSpPr/>
      </xdr:nvCxnSpPr>
      <xdr:spPr>
        <a:xfrm>
          <a:off x="4425950" y="98993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65</xdr:row>
      <xdr:rowOff>89916</xdr:rowOff>
    </xdr:to>
    <xdr:cxnSp macro="">
      <xdr:nvCxnSpPr>
        <xdr:cNvPr id="132" name="直線コネクタ 131">
          <a:extLst>
            <a:ext uri="{FF2B5EF4-FFF2-40B4-BE49-F238E27FC236}">
              <a16:creationId xmlns:a16="http://schemas.microsoft.com/office/drawing/2014/main" id="{40B539F6-147F-418F-80E8-D5F33BE9B195}"/>
            </a:ext>
          </a:extLst>
        </xdr:cNvPr>
        <xdr:cNvCxnSpPr/>
      </xdr:nvCxnSpPr>
      <xdr:spPr>
        <a:xfrm>
          <a:off x="3752850" y="10782808"/>
          <a:ext cx="762000" cy="2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7A094B2-4794-4223-A4E8-3C1EB69722AC}"/>
            </a:ext>
          </a:extLst>
        </xdr:cNvPr>
        <xdr:cNvSpPr txBox="1"/>
      </xdr:nvSpPr>
      <xdr:spPr>
        <a:xfrm>
          <a:off x="4584700" y="10687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1911E05E-5AE1-4599-8B7D-BBECA33FE689}"/>
            </a:ext>
          </a:extLst>
        </xdr:cNvPr>
        <xdr:cNvSpPr/>
      </xdr:nvSpPr>
      <xdr:spPr>
        <a:xfrm>
          <a:off x="4464050" y="10838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53848</xdr:rowOff>
    </xdr:from>
    <xdr:to>
      <xdr:col>19</xdr:col>
      <xdr:colOff>133350</xdr:colOff>
      <xdr:row>65</xdr:row>
      <xdr:rowOff>123698</xdr:rowOff>
    </xdr:to>
    <xdr:cxnSp macro="">
      <xdr:nvCxnSpPr>
        <xdr:cNvPr id="135" name="直線コネクタ 134">
          <a:extLst>
            <a:ext uri="{FF2B5EF4-FFF2-40B4-BE49-F238E27FC236}">
              <a16:creationId xmlns:a16="http://schemas.microsoft.com/office/drawing/2014/main" id="{88BC98FF-23F5-48CC-BB66-DF60A8708909}"/>
            </a:ext>
          </a:extLst>
        </xdr:cNvPr>
        <xdr:cNvCxnSpPr/>
      </xdr:nvCxnSpPr>
      <xdr:spPr>
        <a:xfrm flipV="1">
          <a:off x="2940050" y="10782808"/>
          <a:ext cx="812800" cy="2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D32317E7-1D43-40E2-BC6D-86455E37E525}"/>
            </a:ext>
          </a:extLst>
        </xdr:cNvPr>
        <xdr:cNvSpPr/>
      </xdr:nvSpPr>
      <xdr:spPr>
        <a:xfrm>
          <a:off x="3702050" y="10682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61739</xdr:rowOff>
    </xdr:from>
    <xdr:ext cx="736600" cy="259045"/>
    <xdr:sp macro="" textlink="">
      <xdr:nvSpPr>
        <xdr:cNvPr id="137" name="テキスト ボックス 136">
          <a:extLst>
            <a:ext uri="{FF2B5EF4-FFF2-40B4-BE49-F238E27FC236}">
              <a16:creationId xmlns:a16="http://schemas.microsoft.com/office/drawing/2014/main" id="{80EA49DE-969B-403F-A947-6D44037BD645}"/>
            </a:ext>
          </a:extLst>
        </xdr:cNvPr>
        <xdr:cNvSpPr txBox="1"/>
      </xdr:nvSpPr>
      <xdr:spPr>
        <a:xfrm>
          <a:off x="3409950" y="1045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65</xdr:row>
      <xdr:rowOff>123698</xdr:rowOff>
    </xdr:to>
    <xdr:cxnSp macro="">
      <xdr:nvCxnSpPr>
        <xdr:cNvPr id="138" name="直線コネクタ 137">
          <a:extLst>
            <a:ext uri="{FF2B5EF4-FFF2-40B4-BE49-F238E27FC236}">
              <a16:creationId xmlns:a16="http://schemas.microsoft.com/office/drawing/2014/main" id="{A775078A-28FC-47F9-A874-F837862C0D24}"/>
            </a:ext>
          </a:extLst>
        </xdr:cNvPr>
        <xdr:cNvCxnSpPr/>
      </xdr:nvCxnSpPr>
      <xdr:spPr>
        <a:xfrm>
          <a:off x="2127250" y="10952734"/>
          <a:ext cx="8128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E9F1EE32-1D6E-4344-A3BC-DDE0A9E44374}"/>
            </a:ext>
          </a:extLst>
        </xdr:cNvPr>
        <xdr:cNvSpPr/>
      </xdr:nvSpPr>
      <xdr:spPr>
        <a:xfrm>
          <a:off x="2889250" y="10871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40" name="テキスト ボックス 139">
          <a:extLst>
            <a:ext uri="{FF2B5EF4-FFF2-40B4-BE49-F238E27FC236}">
              <a16:creationId xmlns:a16="http://schemas.microsoft.com/office/drawing/2014/main" id="{E61414F7-5C75-493F-A1E1-DBA04712CB3B}"/>
            </a:ext>
          </a:extLst>
        </xdr:cNvPr>
        <xdr:cNvSpPr txBox="1"/>
      </xdr:nvSpPr>
      <xdr:spPr>
        <a:xfrm>
          <a:off x="2597150" y="106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164846</xdr:rowOff>
    </xdr:from>
    <xdr:to>
      <xdr:col>11</xdr:col>
      <xdr:colOff>31750</xdr:colOff>
      <xdr:row>65</xdr:row>
      <xdr:rowOff>56134</xdr:rowOff>
    </xdr:to>
    <xdr:cxnSp macro="">
      <xdr:nvCxnSpPr>
        <xdr:cNvPr id="141" name="直線コネクタ 140">
          <a:extLst>
            <a:ext uri="{FF2B5EF4-FFF2-40B4-BE49-F238E27FC236}">
              <a16:creationId xmlns:a16="http://schemas.microsoft.com/office/drawing/2014/main" id="{61CD6FFB-99F1-42BD-A2F7-37C884FC99BF}"/>
            </a:ext>
          </a:extLst>
        </xdr:cNvPr>
        <xdr:cNvCxnSpPr/>
      </xdr:nvCxnSpPr>
      <xdr:spPr>
        <a:xfrm>
          <a:off x="1333500" y="10893806"/>
          <a:ext cx="79375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5AD36FA7-6153-4175-8483-49EA0444EEA9}"/>
            </a:ext>
          </a:extLst>
        </xdr:cNvPr>
        <xdr:cNvSpPr/>
      </xdr:nvSpPr>
      <xdr:spPr>
        <a:xfrm>
          <a:off x="2095500" y="108767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88155</xdr:rowOff>
    </xdr:from>
    <xdr:ext cx="762000" cy="259045"/>
    <xdr:sp macro="" textlink="">
      <xdr:nvSpPr>
        <xdr:cNvPr id="143" name="テキスト ボックス 142">
          <a:extLst>
            <a:ext uri="{FF2B5EF4-FFF2-40B4-BE49-F238E27FC236}">
              <a16:creationId xmlns:a16="http://schemas.microsoft.com/office/drawing/2014/main" id="{03D211F4-8CA8-4A74-B9E8-C6D9488D0D34}"/>
            </a:ext>
          </a:extLst>
        </xdr:cNvPr>
        <xdr:cNvSpPr txBox="1"/>
      </xdr:nvSpPr>
      <xdr:spPr>
        <a:xfrm>
          <a:off x="1784350" y="1064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FFB9B72D-DE4C-4B62-9599-5EEDF93411B5}"/>
            </a:ext>
          </a:extLst>
        </xdr:cNvPr>
        <xdr:cNvSpPr/>
      </xdr:nvSpPr>
      <xdr:spPr>
        <a:xfrm>
          <a:off x="1282700" y="108478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1FCE23C1-398C-41AD-BE93-C0835701B4A1}"/>
            </a:ext>
          </a:extLst>
        </xdr:cNvPr>
        <xdr:cNvSpPr txBox="1"/>
      </xdr:nvSpPr>
      <xdr:spPr>
        <a:xfrm>
          <a:off x="971550" y="1093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931B52F0-AB4C-47BF-85CE-D0F11DA84594}"/>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72B3D436-B455-46CF-B069-AA0381F6C7FB}"/>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9F00A93-6260-4617-806C-AE63CFDFD118}"/>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2ECF76C-9A3A-4776-9708-FAC12B0EC1F2}"/>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E24E353-670F-4FD2-B4D6-0BF124DDBA24}"/>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39116</xdr:rowOff>
    </xdr:from>
    <xdr:to>
      <xdr:col>23</xdr:col>
      <xdr:colOff>184150</xdr:colOff>
      <xdr:row>65</xdr:row>
      <xdr:rowOff>140716</xdr:rowOff>
    </xdr:to>
    <xdr:sp macro="" textlink="">
      <xdr:nvSpPr>
        <xdr:cNvPr id="151" name="楕円 150">
          <a:extLst>
            <a:ext uri="{FF2B5EF4-FFF2-40B4-BE49-F238E27FC236}">
              <a16:creationId xmlns:a16="http://schemas.microsoft.com/office/drawing/2014/main" id="{6E7E6667-830C-40A0-8722-D88629A11775}"/>
            </a:ext>
          </a:extLst>
        </xdr:cNvPr>
        <xdr:cNvSpPr/>
      </xdr:nvSpPr>
      <xdr:spPr>
        <a:xfrm>
          <a:off x="446405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11193</xdr:rowOff>
    </xdr:from>
    <xdr:ext cx="762000" cy="259045"/>
    <xdr:sp macro="" textlink="">
      <xdr:nvSpPr>
        <xdr:cNvPr id="152" name="財政構造の弾力性該当値テキスト">
          <a:extLst>
            <a:ext uri="{FF2B5EF4-FFF2-40B4-BE49-F238E27FC236}">
              <a16:creationId xmlns:a16="http://schemas.microsoft.com/office/drawing/2014/main" id="{F3DFC679-85D4-47D3-ABA4-AAE38EF1851E}"/>
            </a:ext>
          </a:extLst>
        </xdr:cNvPr>
        <xdr:cNvSpPr txBox="1"/>
      </xdr:nvSpPr>
      <xdr:spPr>
        <a:xfrm>
          <a:off x="45847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3" name="楕円 152">
          <a:extLst>
            <a:ext uri="{FF2B5EF4-FFF2-40B4-BE49-F238E27FC236}">
              <a16:creationId xmlns:a16="http://schemas.microsoft.com/office/drawing/2014/main" id="{D0FFDC98-676B-4627-B3F1-8B6B50AA9A56}"/>
            </a:ext>
          </a:extLst>
        </xdr:cNvPr>
        <xdr:cNvSpPr/>
      </xdr:nvSpPr>
      <xdr:spPr>
        <a:xfrm>
          <a:off x="3702050" y="10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89425</xdr:rowOff>
    </xdr:from>
    <xdr:ext cx="736600" cy="259045"/>
    <xdr:sp macro="" textlink="">
      <xdr:nvSpPr>
        <xdr:cNvPr id="154" name="テキスト ボックス 153">
          <a:extLst>
            <a:ext uri="{FF2B5EF4-FFF2-40B4-BE49-F238E27FC236}">
              <a16:creationId xmlns:a16="http://schemas.microsoft.com/office/drawing/2014/main" id="{90507DFF-7499-470A-9987-62E5CD466431}"/>
            </a:ext>
          </a:extLst>
        </xdr:cNvPr>
        <xdr:cNvSpPr txBox="1"/>
      </xdr:nvSpPr>
      <xdr:spPr>
        <a:xfrm>
          <a:off x="3409950" y="1081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5" name="楕円 154">
          <a:extLst>
            <a:ext uri="{FF2B5EF4-FFF2-40B4-BE49-F238E27FC236}">
              <a16:creationId xmlns:a16="http://schemas.microsoft.com/office/drawing/2014/main" id="{EC588190-299A-40DD-A3A0-D80B00CCC204}"/>
            </a:ext>
          </a:extLst>
        </xdr:cNvPr>
        <xdr:cNvSpPr/>
      </xdr:nvSpPr>
      <xdr:spPr>
        <a:xfrm>
          <a:off x="2889250" y="109694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6" name="テキスト ボックス 155">
          <a:extLst>
            <a:ext uri="{FF2B5EF4-FFF2-40B4-BE49-F238E27FC236}">
              <a16:creationId xmlns:a16="http://schemas.microsoft.com/office/drawing/2014/main" id="{7E45F693-D7F0-4284-B7EE-6BD730BBD884}"/>
            </a:ext>
          </a:extLst>
        </xdr:cNvPr>
        <xdr:cNvSpPr txBox="1"/>
      </xdr:nvSpPr>
      <xdr:spPr>
        <a:xfrm>
          <a:off x="2597150" y="1105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7" name="楕円 156">
          <a:extLst>
            <a:ext uri="{FF2B5EF4-FFF2-40B4-BE49-F238E27FC236}">
              <a16:creationId xmlns:a16="http://schemas.microsoft.com/office/drawing/2014/main" id="{C18AE33E-34CF-49A2-B6BC-B05E4552BBB3}"/>
            </a:ext>
          </a:extLst>
        </xdr:cNvPr>
        <xdr:cNvSpPr/>
      </xdr:nvSpPr>
      <xdr:spPr>
        <a:xfrm>
          <a:off x="2095500" y="10901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8" name="テキスト ボックス 157">
          <a:extLst>
            <a:ext uri="{FF2B5EF4-FFF2-40B4-BE49-F238E27FC236}">
              <a16:creationId xmlns:a16="http://schemas.microsoft.com/office/drawing/2014/main" id="{A943A926-FA48-432A-A205-9EE7725B64C4}"/>
            </a:ext>
          </a:extLst>
        </xdr:cNvPr>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114046</xdr:rowOff>
    </xdr:from>
    <xdr:to>
      <xdr:col>7</xdr:col>
      <xdr:colOff>31750</xdr:colOff>
      <xdr:row>65</xdr:row>
      <xdr:rowOff>44196</xdr:rowOff>
    </xdr:to>
    <xdr:sp macro="" textlink="">
      <xdr:nvSpPr>
        <xdr:cNvPr id="159" name="楕円 158">
          <a:extLst>
            <a:ext uri="{FF2B5EF4-FFF2-40B4-BE49-F238E27FC236}">
              <a16:creationId xmlns:a16="http://schemas.microsoft.com/office/drawing/2014/main" id="{B9AF045C-AAD0-457B-B031-52FB471D7396}"/>
            </a:ext>
          </a:extLst>
        </xdr:cNvPr>
        <xdr:cNvSpPr/>
      </xdr:nvSpPr>
      <xdr:spPr>
        <a:xfrm>
          <a:off x="1282700" y="108430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54373</xdr:rowOff>
    </xdr:from>
    <xdr:ext cx="762000" cy="259045"/>
    <xdr:sp macro="" textlink="">
      <xdr:nvSpPr>
        <xdr:cNvPr id="160" name="テキスト ボックス 159">
          <a:extLst>
            <a:ext uri="{FF2B5EF4-FFF2-40B4-BE49-F238E27FC236}">
              <a16:creationId xmlns:a16="http://schemas.microsoft.com/office/drawing/2014/main" id="{3F57C615-8CC3-46D5-BA49-CC8EE4F27851}"/>
            </a:ext>
          </a:extLst>
        </xdr:cNvPr>
        <xdr:cNvSpPr txBox="1"/>
      </xdr:nvSpPr>
      <xdr:spPr>
        <a:xfrm>
          <a:off x="971550" y="1061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1552AD1-14F7-4AB0-9B6F-CDB5229FBE2F}"/>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B1750BD1-1FA0-4B03-9F89-6B0C14B96E11}"/>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934E21C-9B97-446E-A82E-8C87F690B866}"/>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BFD43B87-240F-4E99-83FF-028DF48F4AED}"/>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37D6A91C-D9E8-4B3B-A224-17A1B3D6ABA2}"/>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67D869F-223F-4D44-992A-EC7B0A802A44}"/>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B717D4E-AC43-43D7-A71F-150371B5A368}"/>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2FE3E7E-9A04-42E2-A458-AF8E495A5224}"/>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B9151A28-DE82-48EF-9416-FF65A666403E}"/>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9E0DAFAD-6CF0-48F7-8430-958EE523168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6597501A-CD56-4976-A067-CC2D982B4E8A}"/>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3D3A2B5E-2371-4F84-8CB5-0F89820E49E3}"/>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BBC0C0BD-659C-4C90-A430-2F1A736B0B76}"/>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給与費等の増、物件費については、新型コロナウイルス感染症特別経済対策事業に係る経費等が増となり、前年度より６，９５４円増加した結果、類似団体平均を上回ることとなっ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今後とも、引き続き職員数の適正化による人件費の抑制に努めるとともに、指定管理等による民間委託の推進などによる行政コスト削減を図っていく。 </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2BC70BC-800C-4FC9-BB79-EAB0053B5C42}"/>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F24D974C-6DA2-407A-8E37-67E4CA0E2CC2}"/>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3559220-6681-45A6-9C10-123D79806147}"/>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1066A5D-A246-4EE1-B349-ECC20DDC12B9}"/>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48086CB3-B0AD-47EE-BCD3-B9AA0792AB15}"/>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F0320CC6-D853-4E31-963A-36A4F8AF6F2E}"/>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4AC589E-795F-4C92-928F-DE87D545244B}"/>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DFDCA3DD-FCAB-4ED3-8FB5-C53C79B7BB81}"/>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ED81105A-9F45-46D4-822A-87E850661B0B}"/>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8900095D-6C41-413A-AF7F-C376AF285795}"/>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686D574A-7421-4621-9801-7F05B111AE62}"/>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2E26DA3B-6530-4D19-A9B3-838EB7B1C172}"/>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4AC3010B-27FA-4B23-AC77-3AD8F0D9C0E4}"/>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41146A25-E655-4F39-BFA2-4F5003986CDC}"/>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AB536DC7-4C6C-47EE-BB76-8583519D5EB1}"/>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5986F1E1-C4B7-43C4-809D-ED9FD2240B36}"/>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a:extLst>
            <a:ext uri="{FF2B5EF4-FFF2-40B4-BE49-F238E27FC236}">
              <a16:creationId xmlns:a16="http://schemas.microsoft.com/office/drawing/2014/main" id="{1FF99725-69D7-41EB-9336-62759BD38D3D}"/>
            </a:ext>
          </a:extLst>
        </xdr:cNvPr>
        <xdr:cNvCxnSpPr/>
      </xdr:nvCxnSpPr>
      <xdr:spPr>
        <a:xfrm flipV="1">
          <a:off x="4514850" y="13528884"/>
          <a:ext cx="0" cy="13179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a:extLst>
            <a:ext uri="{FF2B5EF4-FFF2-40B4-BE49-F238E27FC236}">
              <a16:creationId xmlns:a16="http://schemas.microsoft.com/office/drawing/2014/main" id="{F9641377-706D-4A96-9F4B-49EA0B663FB1}"/>
            </a:ext>
          </a:extLst>
        </xdr:cNvPr>
        <xdr:cNvSpPr txBox="1"/>
      </xdr:nvSpPr>
      <xdr:spPr>
        <a:xfrm>
          <a:off x="4584700" y="1481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a:extLst>
            <a:ext uri="{FF2B5EF4-FFF2-40B4-BE49-F238E27FC236}">
              <a16:creationId xmlns:a16="http://schemas.microsoft.com/office/drawing/2014/main" id="{AF025AFE-2E0D-4937-96C3-576D20209EDB}"/>
            </a:ext>
          </a:extLst>
        </xdr:cNvPr>
        <xdr:cNvCxnSpPr/>
      </xdr:nvCxnSpPr>
      <xdr:spPr>
        <a:xfrm>
          <a:off x="4425950" y="148468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a:extLst>
            <a:ext uri="{FF2B5EF4-FFF2-40B4-BE49-F238E27FC236}">
              <a16:creationId xmlns:a16="http://schemas.microsoft.com/office/drawing/2014/main" id="{E781B620-5947-4BF4-BF7A-F507851C8127}"/>
            </a:ext>
          </a:extLst>
        </xdr:cNvPr>
        <xdr:cNvSpPr txBox="1"/>
      </xdr:nvSpPr>
      <xdr:spPr>
        <a:xfrm>
          <a:off x="4584700" y="132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a:extLst>
            <a:ext uri="{FF2B5EF4-FFF2-40B4-BE49-F238E27FC236}">
              <a16:creationId xmlns:a16="http://schemas.microsoft.com/office/drawing/2014/main" id="{E43F937A-63C9-4EC2-BE65-240C6B753516}"/>
            </a:ext>
          </a:extLst>
        </xdr:cNvPr>
        <xdr:cNvCxnSpPr/>
      </xdr:nvCxnSpPr>
      <xdr:spPr>
        <a:xfrm>
          <a:off x="4425950" y="13528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98763</xdr:rowOff>
    </xdr:from>
    <xdr:to>
      <xdr:col>23</xdr:col>
      <xdr:colOff>133350</xdr:colOff>
      <xdr:row>84</xdr:row>
      <xdr:rowOff>67146</xdr:rowOff>
    </xdr:to>
    <xdr:cxnSp macro="">
      <xdr:nvCxnSpPr>
        <xdr:cNvPr id="195" name="直線コネクタ 194">
          <a:extLst>
            <a:ext uri="{FF2B5EF4-FFF2-40B4-BE49-F238E27FC236}">
              <a16:creationId xmlns:a16="http://schemas.microsoft.com/office/drawing/2014/main" id="{9D4DAF45-D058-4F2D-B0B3-815721C026BE}"/>
            </a:ext>
          </a:extLst>
        </xdr:cNvPr>
        <xdr:cNvCxnSpPr/>
      </xdr:nvCxnSpPr>
      <xdr:spPr>
        <a:xfrm>
          <a:off x="3752850" y="14012883"/>
          <a:ext cx="762000" cy="1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a:extLst>
            <a:ext uri="{FF2B5EF4-FFF2-40B4-BE49-F238E27FC236}">
              <a16:creationId xmlns:a16="http://schemas.microsoft.com/office/drawing/2014/main" id="{22D391C5-75CF-4D3E-A623-10C7E638ABCF}"/>
            </a:ext>
          </a:extLst>
        </xdr:cNvPr>
        <xdr:cNvSpPr txBox="1"/>
      </xdr:nvSpPr>
      <xdr:spPr>
        <a:xfrm>
          <a:off x="4584700" y="1392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a:extLst>
            <a:ext uri="{FF2B5EF4-FFF2-40B4-BE49-F238E27FC236}">
              <a16:creationId xmlns:a16="http://schemas.microsoft.com/office/drawing/2014/main" id="{71697714-060D-47A1-9CB9-B0EE526F8223}"/>
            </a:ext>
          </a:extLst>
        </xdr:cNvPr>
        <xdr:cNvSpPr/>
      </xdr:nvSpPr>
      <xdr:spPr>
        <a:xfrm>
          <a:off x="4464050" y="14078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10227</xdr:rowOff>
    </xdr:from>
    <xdr:to>
      <xdr:col>19</xdr:col>
      <xdr:colOff>133350</xdr:colOff>
      <xdr:row>83</xdr:row>
      <xdr:rowOff>98763</xdr:rowOff>
    </xdr:to>
    <xdr:cxnSp macro="">
      <xdr:nvCxnSpPr>
        <xdr:cNvPr id="198" name="直線コネクタ 197">
          <a:extLst>
            <a:ext uri="{FF2B5EF4-FFF2-40B4-BE49-F238E27FC236}">
              <a16:creationId xmlns:a16="http://schemas.microsoft.com/office/drawing/2014/main" id="{924B2BF1-5766-417B-850F-A83A245EC0C6}"/>
            </a:ext>
          </a:extLst>
        </xdr:cNvPr>
        <xdr:cNvCxnSpPr/>
      </xdr:nvCxnSpPr>
      <xdr:spPr>
        <a:xfrm>
          <a:off x="2940050" y="13924347"/>
          <a:ext cx="812800" cy="8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a:extLst>
            <a:ext uri="{FF2B5EF4-FFF2-40B4-BE49-F238E27FC236}">
              <a16:creationId xmlns:a16="http://schemas.microsoft.com/office/drawing/2014/main" id="{68196F07-2852-492E-9877-EAC7A452FF01}"/>
            </a:ext>
          </a:extLst>
        </xdr:cNvPr>
        <xdr:cNvSpPr/>
      </xdr:nvSpPr>
      <xdr:spPr>
        <a:xfrm>
          <a:off x="3702050" y="1398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156601</xdr:rowOff>
    </xdr:from>
    <xdr:ext cx="736600" cy="259045"/>
    <xdr:sp macro="" textlink="">
      <xdr:nvSpPr>
        <xdr:cNvPr id="200" name="テキスト ボックス 199">
          <a:extLst>
            <a:ext uri="{FF2B5EF4-FFF2-40B4-BE49-F238E27FC236}">
              <a16:creationId xmlns:a16="http://schemas.microsoft.com/office/drawing/2014/main" id="{012951D6-2B71-4DE4-AA34-A094FF89FF53}"/>
            </a:ext>
          </a:extLst>
        </xdr:cNvPr>
        <xdr:cNvSpPr txBox="1"/>
      </xdr:nvSpPr>
      <xdr:spPr>
        <a:xfrm>
          <a:off x="3409950" y="1407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150313</xdr:rowOff>
    </xdr:from>
    <xdr:to>
      <xdr:col>15</xdr:col>
      <xdr:colOff>82550</xdr:colOff>
      <xdr:row>83</xdr:row>
      <xdr:rowOff>10227</xdr:rowOff>
    </xdr:to>
    <xdr:cxnSp macro="">
      <xdr:nvCxnSpPr>
        <xdr:cNvPr id="201" name="直線コネクタ 200">
          <a:extLst>
            <a:ext uri="{FF2B5EF4-FFF2-40B4-BE49-F238E27FC236}">
              <a16:creationId xmlns:a16="http://schemas.microsoft.com/office/drawing/2014/main" id="{3535BD40-0789-4149-99C9-302D8A7373A6}"/>
            </a:ext>
          </a:extLst>
        </xdr:cNvPr>
        <xdr:cNvCxnSpPr/>
      </xdr:nvCxnSpPr>
      <xdr:spPr>
        <a:xfrm>
          <a:off x="2127250" y="13729153"/>
          <a:ext cx="812800" cy="19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a:extLst>
            <a:ext uri="{FF2B5EF4-FFF2-40B4-BE49-F238E27FC236}">
              <a16:creationId xmlns:a16="http://schemas.microsoft.com/office/drawing/2014/main" id="{B6E98252-A192-48C7-B6D5-710F250F899B}"/>
            </a:ext>
          </a:extLst>
        </xdr:cNvPr>
        <xdr:cNvSpPr/>
      </xdr:nvSpPr>
      <xdr:spPr>
        <a:xfrm>
          <a:off x="2889250" y="138272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a:extLst>
            <a:ext uri="{FF2B5EF4-FFF2-40B4-BE49-F238E27FC236}">
              <a16:creationId xmlns:a16="http://schemas.microsoft.com/office/drawing/2014/main" id="{85063EE4-D54F-43CC-8C29-4E8CBF05E32E}"/>
            </a:ext>
          </a:extLst>
        </xdr:cNvPr>
        <xdr:cNvSpPr txBox="1"/>
      </xdr:nvSpPr>
      <xdr:spPr>
        <a:xfrm>
          <a:off x="2597150" y="135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62661</xdr:rowOff>
    </xdr:from>
    <xdr:to>
      <xdr:col>11</xdr:col>
      <xdr:colOff>31750</xdr:colOff>
      <xdr:row>81</xdr:row>
      <xdr:rowOff>150313</xdr:rowOff>
    </xdr:to>
    <xdr:cxnSp macro="">
      <xdr:nvCxnSpPr>
        <xdr:cNvPr id="204" name="直線コネクタ 203">
          <a:extLst>
            <a:ext uri="{FF2B5EF4-FFF2-40B4-BE49-F238E27FC236}">
              <a16:creationId xmlns:a16="http://schemas.microsoft.com/office/drawing/2014/main" id="{D295C561-7643-48C0-BB18-4BF21C0893AB}"/>
            </a:ext>
          </a:extLst>
        </xdr:cNvPr>
        <xdr:cNvCxnSpPr/>
      </xdr:nvCxnSpPr>
      <xdr:spPr>
        <a:xfrm>
          <a:off x="1333500" y="13641501"/>
          <a:ext cx="793750" cy="8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a:extLst>
            <a:ext uri="{FF2B5EF4-FFF2-40B4-BE49-F238E27FC236}">
              <a16:creationId xmlns:a16="http://schemas.microsoft.com/office/drawing/2014/main" id="{76A3EEBB-CA4E-40B9-9CBC-16D59847B1DA}"/>
            </a:ext>
          </a:extLst>
        </xdr:cNvPr>
        <xdr:cNvSpPr/>
      </xdr:nvSpPr>
      <xdr:spPr>
        <a:xfrm>
          <a:off x="2095500" y="136674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a:extLst>
            <a:ext uri="{FF2B5EF4-FFF2-40B4-BE49-F238E27FC236}">
              <a16:creationId xmlns:a16="http://schemas.microsoft.com/office/drawing/2014/main" id="{CA33ABD5-D152-473B-A3EB-48B073935AAC}"/>
            </a:ext>
          </a:extLst>
        </xdr:cNvPr>
        <xdr:cNvSpPr txBox="1"/>
      </xdr:nvSpPr>
      <xdr:spPr>
        <a:xfrm>
          <a:off x="1784350" y="1344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a:extLst>
            <a:ext uri="{FF2B5EF4-FFF2-40B4-BE49-F238E27FC236}">
              <a16:creationId xmlns:a16="http://schemas.microsoft.com/office/drawing/2014/main" id="{86904B6F-274B-4A34-B05C-29C73DBFFCD0}"/>
            </a:ext>
          </a:extLst>
        </xdr:cNvPr>
        <xdr:cNvSpPr/>
      </xdr:nvSpPr>
      <xdr:spPr>
        <a:xfrm>
          <a:off x="1282700" y="136157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123334</xdr:rowOff>
    </xdr:from>
    <xdr:ext cx="762000" cy="259045"/>
    <xdr:sp macro="" textlink="">
      <xdr:nvSpPr>
        <xdr:cNvPr id="208" name="テキスト ボックス 207">
          <a:extLst>
            <a:ext uri="{FF2B5EF4-FFF2-40B4-BE49-F238E27FC236}">
              <a16:creationId xmlns:a16="http://schemas.microsoft.com/office/drawing/2014/main" id="{CA235C55-F0B7-48C7-A0F1-19743E9D4AAE}"/>
            </a:ext>
          </a:extLst>
        </xdr:cNvPr>
        <xdr:cNvSpPr txBox="1"/>
      </xdr:nvSpPr>
      <xdr:spPr>
        <a:xfrm>
          <a:off x="971550" y="137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DFC4A67D-F2B8-4BA0-93D3-E69924920DAB}"/>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1A1C90C6-6AC1-437E-B6FC-41574C573CA5}"/>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9B00CAF-A023-4640-A205-1E648C06D7F5}"/>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90B5452-D266-43BE-8735-54A1A9F674A1}"/>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46DA9D48-DE64-4FD1-99C0-4B4EE42DFE8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16346</xdr:rowOff>
    </xdr:from>
    <xdr:to>
      <xdr:col>23</xdr:col>
      <xdr:colOff>184150</xdr:colOff>
      <xdr:row>84</xdr:row>
      <xdr:rowOff>117946</xdr:rowOff>
    </xdr:to>
    <xdr:sp macro="" textlink="">
      <xdr:nvSpPr>
        <xdr:cNvPr id="214" name="楕円 213">
          <a:extLst>
            <a:ext uri="{FF2B5EF4-FFF2-40B4-BE49-F238E27FC236}">
              <a16:creationId xmlns:a16="http://schemas.microsoft.com/office/drawing/2014/main" id="{DF2624DB-2554-4AA6-AF35-A1D9746ABE94}"/>
            </a:ext>
          </a:extLst>
        </xdr:cNvPr>
        <xdr:cNvSpPr/>
      </xdr:nvSpPr>
      <xdr:spPr>
        <a:xfrm>
          <a:off x="4464050" y="14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159873</xdr:rowOff>
    </xdr:from>
    <xdr:ext cx="762000" cy="259045"/>
    <xdr:sp macro="" textlink="">
      <xdr:nvSpPr>
        <xdr:cNvPr id="215" name="人件費・物件費等の状況該当値テキスト">
          <a:extLst>
            <a:ext uri="{FF2B5EF4-FFF2-40B4-BE49-F238E27FC236}">
              <a16:creationId xmlns:a16="http://schemas.microsoft.com/office/drawing/2014/main" id="{D1C31D8A-3858-4A1A-9346-05B4D5868FC1}"/>
            </a:ext>
          </a:extLst>
        </xdr:cNvPr>
        <xdr:cNvSpPr txBox="1"/>
      </xdr:nvSpPr>
      <xdr:spPr>
        <a:xfrm>
          <a:off x="4584700" y="140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47963</xdr:rowOff>
    </xdr:from>
    <xdr:to>
      <xdr:col>19</xdr:col>
      <xdr:colOff>184150</xdr:colOff>
      <xdr:row>83</xdr:row>
      <xdr:rowOff>149563</xdr:rowOff>
    </xdr:to>
    <xdr:sp macro="" textlink="">
      <xdr:nvSpPr>
        <xdr:cNvPr id="216" name="楕円 215">
          <a:extLst>
            <a:ext uri="{FF2B5EF4-FFF2-40B4-BE49-F238E27FC236}">
              <a16:creationId xmlns:a16="http://schemas.microsoft.com/office/drawing/2014/main" id="{17E5B109-7EC7-4D66-BCE3-B76977094B94}"/>
            </a:ext>
          </a:extLst>
        </xdr:cNvPr>
        <xdr:cNvSpPr/>
      </xdr:nvSpPr>
      <xdr:spPr>
        <a:xfrm>
          <a:off x="3702050" y="139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159740</xdr:rowOff>
    </xdr:from>
    <xdr:ext cx="736600" cy="259045"/>
    <xdr:sp macro="" textlink="">
      <xdr:nvSpPr>
        <xdr:cNvPr id="217" name="テキスト ボックス 216">
          <a:extLst>
            <a:ext uri="{FF2B5EF4-FFF2-40B4-BE49-F238E27FC236}">
              <a16:creationId xmlns:a16="http://schemas.microsoft.com/office/drawing/2014/main" id="{79230A04-B33E-4DF2-BA5B-E0E52A6BEC03}"/>
            </a:ext>
          </a:extLst>
        </xdr:cNvPr>
        <xdr:cNvSpPr txBox="1"/>
      </xdr:nvSpPr>
      <xdr:spPr>
        <a:xfrm>
          <a:off x="3409950" y="13738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130877</xdr:rowOff>
    </xdr:from>
    <xdr:to>
      <xdr:col>15</xdr:col>
      <xdr:colOff>133350</xdr:colOff>
      <xdr:row>83</xdr:row>
      <xdr:rowOff>61027</xdr:rowOff>
    </xdr:to>
    <xdr:sp macro="" textlink="">
      <xdr:nvSpPr>
        <xdr:cNvPr id="218" name="楕円 217">
          <a:extLst>
            <a:ext uri="{FF2B5EF4-FFF2-40B4-BE49-F238E27FC236}">
              <a16:creationId xmlns:a16="http://schemas.microsoft.com/office/drawing/2014/main" id="{DE1FF533-D907-4216-858C-FF771AC0ABF8}"/>
            </a:ext>
          </a:extLst>
        </xdr:cNvPr>
        <xdr:cNvSpPr/>
      </xdr:nvSpPr>
      <xdr:spPr>
        <a:xfrm>
          <a:off x="2889250" y="138773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45804</xdr:rowOff>
    </xdr:from>
    <xdr:ext cx="762000" cy="259045"/>
    <xdr:sp macro="" textlink="">
      <xdr:nvSpPr>
        <xdr:cNvPr id="219" name="テキスト ボックス 218">
          <a:extLst>
            <a:ext uri="{FF2B5EF4-FFF2-40B4-BE49-F238E27FC236}">
              <a16:creationId xmlns:a16="http://schemas.microsoft.com/office/drawing/2014/main" id="{AC6E4FD8-8F6F-4DA8-8D77-241EF8A4E10A}"/>
            </a:ext>
          </a:extLst>
        </xdr:cNvPr>
        <xdr:cNvSpPr txBox="1"/>
      </xdr:nvSpPr>
      <xdr:spPr>
        <a:xfrm>
          <a:off x="2597150" y="1395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99513</xdr:rowOff>
    </xdr:from>
    <xdr:to>
      <xdr:col>11</xdr:col>
      <xdr:colOff>82550</xdr:colOff>
      <xdr:row>82</xdr:row>
      <xdr:rowOff>29663</xdr:rowOff>
    </xdr:to>
    <xdr:sp macro="" textlink="">
      <xdr:nvSpPr>
        <xdr:cNvPr id="220" name="楕円 219">
          <a:extLst>
            <a:ext uri="{FF2B5EF4-FFF2-40B4-BE49-F238E27FC236}">
              <a16:creationId xmlns:a16="http://schemas.microsoft.com/office/drawing/2014/main" id="{3C13A4FA-12EA-449A-8F15-A4EBD1A36DA3}"/>
            </a:ext>
          </a:extLst>
        </xdr:cNvPr>
        <xdr:cNvSpPr/>
      </xdr:nvSpPr>
      <xdr:spPr>
        <a:xfrm>
          <a:off x="2095500" y="1367835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14440</xdr:rowOff>
    </xdr:from>
    <xdr:ext cx="762000" cy="259045"/>
    <xdr:sp macro="" textlink="">
      <xdr:nvSpPr>
        <xdr:cNvPr id="221" name="テキスト ボックス 220">
          <a:extLst>
            <a:ext uri="{FF2B5EF4-FFF2-40B4-BE49-F238E27FC236}">
              <a16:creationId xmlns:a16="http://schemas.microsoft.com/office/drawing/2014/main" id="{1DE4C7ED-712F-48AF-B10B-7B79A72AD80D}"/>
            </a:ext>
          </a:extLst>
        </xdr:cNvPr>
        <xdr:cNvSpPr txBox="1"/>
      </xdr:nvSpPr>
      <xdr:spPr>
        <a:xfrm>
          <a:off x="1784350" y="1376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11861</xdr:rowOff>
    </xdr:from>
    <xdr:to>
      <xdr:col>7</xdr:col>
      <xdr:colOff>31750</xdr:colOff>
      <xdr:row>81</xdr:row>
      <xdr:rowOff>113461</xdr:rowOff>
    </xdr:to>
    <xdr:sp macro="" textlink="">
      <xdr:nvSpPr>
        <xdr:cNvPr id="222" name="楕円 221">
          <a:extLst>
            <a:ext uri="{FF2B5EF4-FFF2-40B4-BE49-F238E27FC236}">
              <a16:creationId xmlns:a16="http://schemas.microsoft.com/office/drawing/2014/main" id="{0BDC1CFD-21ED-4F58-937B-6253ADEEFEAD}"/>
            </a:ext>
          </a:extLst>
        </xdr:cNvPr>
        <xdr:cNvSpPr/>
      </xdr:nvSpPr>
      <xdr:spPr>
        <a:xfrm>
          <a:off x="1282700" y="135907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123638</xdr:rowOff>
    </xdr:from>
    <xdr:ext cx="762000" cy="259045"/>
    <xdr:sp macro="" textlink="">
      <xdr:nvSpPr>
        <xdr:cNvPr id="223" name="テキスト ボックス 222">
          <a:extLst>
            <a:ext uri="{FF2B5EF4-FFF2-40B4-BE49-F238E27FC236}">
              <a16:creationId xmlns:a16="http://schemas.microsoft.com/office/drawing/2014/main" id="{1D2BB1A2-0DA5-4073-8706-5E026349F9F3}"/>
            </a:ext>
          </a:extLst>
        </xdr:cNvPr>
        <xdr:cNvSpPr txBox="1"/>
      </xdr:nvSpPr>
      <xdr:spPr>
        <a:xfrm>
          <a:off x="971550" y="1336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62876D7A-9523-4859-A5EA-B426DE532DD4}"/>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97EEC7ED-FB79-427C-81F7-70FD9029C613}"/>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6E6666E-713F-44BE-8427-47F84C3605F3}"/>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F57B8ADD-93D0-49DC-8751-7F3BC996E66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DC6E43BE-E483-4514-B8DC-0AB5FC84A355}"/>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2B073830-54F0-4DEE-BA22-BC1E8F37FA60}"/>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91BDEF01-F727-4674-9F62-564BBE6791B3}"/>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30A74825-88CD-441F-9200-484BE4AF4659}"/>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19DCD6F0-1BA3-4FB1-A6A0-AD9025CBD0F2}"/>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D7B830E8-1D83-401C-A934-03B88097ED12}"/>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B583DF90-BD8B-403C-B39E-4E9A18FFC952}"/>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E3547CF1-E093-4564-B4A5-D38D4E5F10B3}"/>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8A550938-EEEA-4697-A597-D2F350B9370F}"/>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令和４年度は、前年度より０．２ポイント低下し、類似団体平均より１．３ポイント上回った。</a:t>
          </a:r>
        </a:p>
        <a:p>
          <a:r>
            <a:rPr kumimoji="1" lang="ja-JP" altLang="en-US" sz="1300">
              <a:latin typeface="ＭＳ Ｐゴシック" panose="020B0600070205080204" pitchFamily="50" charset="-128"/>
              <a:ea typeface="ＭＳ Ｐゴシック" panose="020B0600070205080204" pitchFamily="50" charset="-128"/>
            </a:rPr>
            <a:t>　今後とも引き続き、本市の財政状況を踏まえた適正な給与水準の維持に努める。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46F8A038-3B72-4686-B53F-14A9245DBAC6}"/>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4E16DD93-F6C4-4B13-A256-F21EF326BF25}"/>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34F440F2-743A-4CDE-8956-47ECFB8721CE}"/>
            </a:ext>
          </a:extLst>
        </xdr:cNvPr>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83C8E67F-0271-413D-AC6C-259F0753BEDB}"/>
            </a:ext>
          </a:extLst>
        </xdr:cNvPr>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AFB6127E-AAAF-4B71-B81D-33BCC89415AF}"/>
            </a:ext>
          </a:extLst>
        </xdr:cNvPr>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EB7AAB17-31F5-4113-808C-25B4839D9BA3}"/>
            </a:ext>
          </a:extLst>
        </xdr:cNvPr>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AB06D558-86A0-43F4-9885-711D4C43740F}"/>
            </a:ext>
          </a:extLst>
        </xdr:cNvPr>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7DBFC187-7D1F-46CF-B072-C00BDAE8FAE6}"/>
            </a:ext>
          </a:extLst>
        </xdr:cNvPr>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2F1B40CA-C51E-4953-8203-DA7DD60A84CD}"/>
            </a:ext>
          </a:extLst>
        </xdr:cNvPr>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5D5C305-0312-4283-982E-F5F8D86B9BB7}"/>
            </a:ext>
          </a:extLst>
        </xdr:cNvPr>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C38C0707-F0B1-4A7C-85B0-4F63547D4164}"/>
            </a:ext>
          </a:extLst>
        </xdr:cNvPr>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44CAEA6F-DDB5-4905-AC19-75724A4CD73F}"/>
            </a:ext>
          </a:extLst>
        </xdr:cNvPr>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A4E789BC-3E53-4013-ACFC-08EC1447ABF6}"/>
            </a:ext>
          </a:extLst>
        </xdr:cNvPr>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FAB04370-163A-40FD-BE20-7C2A025FD962}"/>
            </a:ext>
          </a:extLst>
        </xdr:cNvPr>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950C26E1-6724-49AF-8EDC-9DB6BEB55A3B}"/>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FEF8C65F-01F5-4B03-BD16-14892E604CB4}"/>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DD637360-61D8-4A6C-B117-FF87AAA9DFEC}"/>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D135749A-8799-42C8-BD31-17ECA96402DE}"/>
            </a:ext>
          </a:extLst>
        </xdr:cNvPr>
        <xdr:cNvCxnSpPr/>
      </xdr:nvCxnSpPr>
      <xdr:spPr>
        <a:xfrm flipV="1">
          <a:off x="15474950" y="13455650"/>
          <a:ext cx="0" cy="155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CF9AA82E-61EC-4561-AFAA-1ACCDD8E154A}"/>
            </a:ext>
          </a:extLst>
        </xdr:cNvPr>
        <xdr:cNvSpPr txBox="1"/>
      </xdr:nvSpPr>
      <xdr:spPr>
        <a:xfrm>
          <a:off x="15563850" y="1497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505811F4-F915-4846-858C-1C95BF76DAA2}"/>
            </a:ext>
          </a:extLst>
        </xdr:cNvPr>
        <xdr:cNvCxnSpPr/>
      </xdr:nvCxnSpPr>
      <xdr:spPr>
        <a:xfrm>
          <a:off x="15405100" y="15007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23B45E15-FAA1-4770-A9D9-2760A49AA128}"/>
            </a:ext>
          </a:extLst>
        </xdr:cNvPr>
        <xdr:cNvSpPr txBox="1"/>
      </xdr:nvSpPr>
      <xdr:spPr>
        <a:xfrm>
          <a:off x="15563850" y="1320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ABA3A491-836E-4064-A9D1-FDDE59FE7650}"/>
            </a:ext>
          </a:extLst>
        </xdr:cNvPr>
        <xdr:cNvCxnSpPr/>
      </xdr:nvCxnSpPr>
      <xdr:spPr>
        <a:xfrm>
          <a:off x="15405100" y="13455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16329</xdr:rowOff>
    </xdr:to>
    <xdr:cxnSp macro="">
      <xdr:nvCxnSpPr>
        <xdr:cNvPr id="259" name="直線コネクタ 258">
          <a:extLst>
            <a:ext uri="{FF2B5EF4-FFF2-40B4-BE49-F238E27FC236}">
              <a16:creationId xmlns:a16="http://schemas.microsoft.com/office/drawing/2014/main" id="{8CF27A6D-85E3-497B-B677-44A492CE86EE}"/>
            </a:ext>
          </a:extLst>
        </xdr:cNvPr>
        <xdr:cNvCxnSpPr/>
      </xdr:nvCxnSpPr>
      <xdr:spPr>
        <a:xfrm flipV="1">
          <a:off x="14712950" y="14570347"/>
          <a:ext cx="762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2B53547D-5459-4347-A702-4AF52FE1C3E1}"/>
            </a:ext>
          </a:extLst>
        </xdr:cNvPr>
        <xdr:cNvSpPr txBox="1"/>
      </xdr:nvSpPr>
      <xdr:spPr>
        <a:xfrm>
          <a:off x="15563850" y="141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F04A5FED-A93B-4837-8625-37CCECF0CF47}"/>
            </a:ext>
          </a:extLst>
        </xdr:cNvPr>
        <xdr:cNvSpPr/>
      </xdr:nvSpPr>
      <xdr:spPr>
        <a:xfrm>
          <a:off x="15427960" y="1429929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33564</xdr:rowOff>
    </xdr:to>
    <xdr:cxnSp macro="">
      <xdr:nvCxnSpPr>
        <xdr:cNvPr id="262" name="直線コネクタ 261">
          <a:extLst>
            <a:ext uri="{FF2B5EF4-FFF2-40B4-BE49-F238E27FC236}">
              <a16:creationId xmlns:a16="http://schemas.microsoft.com/office/drawing/2014/main" id="{0D368BD7-EFA4-46BC-BEC8-96C3E628AFAC}"/>
            </a:ext>
          </a:extLst>
        </xdr:cNvPr>
        <xdr:cNvCxnSpPr/>
      </xdr:nvCxnSpPr>
      <xdr:spPr>
        <a:xfrm flipV="1">
          <a:off x="13903960" y="14601009"/>
          <a:ext cx="80899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FD121E98-F454-450B-AB79-4BE9D2A767A4}"/>
            </a:ext>
          </a:extLst>
        </xdr:cNvPr>
        <xdr:cNvSpPr/>
      </xdr:nvSpPr>
      <xdr:spPr>
        <a:xfrm>
          <a:off x="14665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6274AF06-11F1-4BC0-89CD-51D49189A19F}"/>
            </a:ext>
          </a:extLst>
        </xdr:cNvPr>
        <xdr:cNvSpPr txBox="1"/>
      </xdr:nvSpPr>
      <xdr:spPr>
        <a:xfrm>
          <a:off x="14370050" y="14123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33564</xdr:rowOff>
    </xdr:to>
    <xdr:cxnSp macro="">
      <xdr:nvCxnSpPr>
        <xdr:cNvPr id="265" name="直線コネクタ 264">
          <a:extLst>
            <a:ext uri="{FF2B5EF4-FFF2-40B4-BE49-F238E27FC236}">
              <a16:creationId xmlns:a16="http://schemas.microsoft.com/office/drawing/2014/main" id="{0018AF6A-EF80-4818-B6DE-87CCB1BDDF83}"/>
            </a:ext>
          </a:extLst>
        </xdr:cNvPr>
        <xdr:cNvCxnSpPr/>
      </xdr:nvCxnSpPr>
      <xdr:spPr>
        <a:xfrm>
          <a:off x="13106400" y="1461824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60D5D81F-857D-400F-A91B-89523F9F85CB}"/>
            </a:ext>
          </a:extLst>
        </xdr:cNvPr>
        <xdr:cNvSpPr/>
      </xdr:nvSpPr>
      <xdr:spPr>
        <a:xfrm>
          <a:off x="13868400" y="1438547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BE8C1CF7-F839-4F07-9877-3A48CD930DCE}"/>
            </a:ext>
          </a:extLst>
        </xdr:cNvPr>
        <xdr:cNvSpPr txBox="1"/>
      </xdr:nvSpPr>
      <xdr:spPr>
        <a:xfrm>
          <a:off x="13557250" y="14158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26D630E4-F704-4C90-AAAE-AE906DD73429}"/>
            </a:ext>
          </a:extLst>
        </xdr:cNvPr>
        <xdr:cNvCxnSpPr/>
      </xdr:nvCxnSpPr>
      <xdr:spPr>
        <a:xfrm flipV="1">
          <a:off x="12293600" y="14618244"/>
          <a:ext cx="8128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85BA5785-ADA8-40AD-9180-9D5C00753F82}"/>
            </a:ext>
          </a:extLst>
        </xdr:cNvPr>
        <xdr:cNvSpPr/>
      </xdr:nvSpPr>
      <xdr:spPr>
        <a:xfrm>
          <a:off x="13055600" y="1440270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E28872A0-CF89-4341-AA6C-B519FB31C6A0}"/>
            </a:ext>
          </a:extLst>
        </xdr:cNvPr>
        <xdr:cNvSpPr txBox="1"/>
      </xdr:nvSpPr>
      <xdr:spPr>
        <a:xfrm>
          <a:off x="12763500" y="14175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a:extLst>
            <a:ext uri="{FF2B5EF4-FFF2-40B4-BE49-F238E27FC236}">
              <a16:creationId xmlns:a16="http://schemas.microsoft.com/office/drawing/2014/main" id="{E6C0793E-C6E0-4A21-A97C-9C5492A9C334}"/>
            </a:ext>
          </a:extLst>
        </xdr:cNvPr>
        <xdr:cNvSpPr/>
      </xdr:nvSpPr>
      <xdr:spPr>
        <a:xfrm>
          <a:off x="12242800" y="1443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a:extLst>
            <a:ext uri="{FF2B5EF4-FFF2-40B4-BE49-F238E27FC236}">
              <a16:creationId xmlns:a16="http://schemas.microsoft.com/office/drawing/2014/main" id="{40668BEA-580E-4E45-9921-D6F2DC7889DB}"/>
            </a:ext>
          </a:extLst>
        </xdr:cNvPr>
        <xdr:cNvSpPr txBox="1"/>
      </xdr:nvSpPr>
      <xdr:spPr>
        <a:xfrm>
          <a:off x="11950700" y="1420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CCEA36C-8D6D-45A4-832E-1F644F01CEEA}"/>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503DE4E-98A7-4E0F-89AF-CB4BB264CD11}"/>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DDE8B68-99A5-48C8-AD1A-1BC13A2709CA}"/>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C082E99-3DF5-45C3-82DB-450BB7123DEA}"/>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F43D912-D850-4CF5-9590-2869A1B90504}"/>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8" name="楕円 277">
          <a:extLst>
            <a:ext uri="{FF2B5EF4-FFF2-40B4-BE49-F238E27FC236}">
              <a16:creationId xmlns:a16="http://schemas.microsoft.com/office/drawing/2014/main" id="{5F2BD532-1DA3-4DCC-B363-A279D295F435}"/>
            </a:ext>
          </a:extLst>
        </xdr:cNvPr>
        <xdr:cNvSpPr/>
      </xdr:nvSpPr>
      <xdr:spPr>
        <a:xfrm>
          <a:off x="15427960" y="1451954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9" name="給与水準   （国との比較）該当値テキスト">
          <a:extLst>
            <a:ext uri="{FF2B5EF4-FFF2-40B4-BE49-F238E27FC236}">
              <a16:creationId xmlns:a16="http://schemas.microsoft.com/office/drawing/2014/main" id="{9B4E3AEF-0205-45BD-8EAB-C77E10F2CAA9}"/>
            </a:ext>
          </a:extLst>
        </xdr:cNvPr>
        <xdr:cNvSpPr txBox="1"/>
      </xdr:nvSpPr>
      <xdr:spPr>
        <a:xfrm>
          <a:off x="15563850" y="1449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a:extLst>
            <a:ext uri="{FF2B5EF4-FFF2-40B4-BE49-F238E27FC236}">
              <a16:creationId xmlns:a16="http://schemas.microsoft.com/office/drawing/2014/main" id="{4CE91E72-63DE-428A-A65B-1258C21C7236}"/>
            </a:ext>
          </a:extLst>
        </xdr:cNvPr>
        <xdr:cNvSpPr/>
      </xdr:nvSpPr>
      <xdr:spPr>
        <a:xfrm>
          <a:off x="14665960" y="1455401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a:extLst>
            <a:ext uri="{FF2B5EF4-FFF2-40B4-BE49-F238E27FC236}">
              <a16:creationId xmlns:a16="http://schemas.microsoft.com/office/drawing/2014/main" id="{773951E1-E532-4C54-8E5F-E8811EAFC0E4}"/>
            </a:ext>
          </a:extLst>
        </xdr:cNvPr>
        <xdr:cNvSpPr txBox="1"/>
      </xdr:nvSpPr>
      <xdr:spPr>
        <a:xfrm>
          <a:off x="14370050" y="1463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a:extLst>
            <a:ext uri="{FF2B5EF4-FFF2-40B4-BE49-F238E27FC236}">
              <a16:creationId xmlns:a16="http://schemas.microsoft.com/office/drawing/2014/main" id="{6367F4F5-EC30-4082-90F4-2EAE6A3ACAFC}"/>
            </a:ext>
          </a:extLst>
        </xdr:cNvPr>
        <xdr:cNvSpPr/>
      </xdr:nvSpPr>
      <xdr:spPr>
        <a:xfrm>
          <a:off x="13868400" y="1457125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BD1BE616-CD1B-419D-AFFA-423D5592859D}"/>
            </a:ext>
          </a:extLst>
        </xdr:cNvPr>
        <xdr:cNvSpPr txBox="1"/>
      </xdr:nvSpPr>
      <xdr:spPr>
        <a:xfrm>
          <a:off x="13557250" y="1465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4" name="楕円 283">
          <a:extLst>
            <a:ext uri="{FF2B5EF4-FFF2-40B4-BE49-F238E27FC236}">
              <a16:creationId xmlns:a16="http://schemas.microsoft.com/office/drawing/2014/main" id="{1BE89DAB-D950-46E7-865D-CDB6E193CC04}"/>
            </a:ext>
          </a:extLst>
        </xdr:cNvPr>
        <xdr:cNvSpPr/>
      </xdr:nvSpPr>
      <xdr:spPr>
        <a:xfrm>
          <a:off x="13055600" y="1457125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5" name="テキスト ボックス 284">
          <a:extLst>
            <a:ext uri="{FF2B5EF4-FFF2-40B4-BE49-F238E27FC236}">
              <a16:creationId xmlns:a16="http://schemas.microsoft.com/office/drawing/2014/main" id="{B74CDA57-2285-4569-8061-55283C485618}"/>
            </a:ext>
          </a:extLst>
        </xdr:cNvPr>
        <xdr:cNvSpPr txBox="1"/>
      </xdr:nvSpPr>
      <xdr:spPr>
        <a:xfrm>
          <a:off x="12763500" y="1465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6" name="楕円 285">
          <a:extLst>
            <a:ext uri="{FF2B5EF4-FFF2-40B4-BE49-F238E27FC236}">
              <a16:creationId xmlns:a16="http://schemas.microsoft.com/office/drawing/2014/main" id="{039246F0-FDA6-475A-AAB6-855A28F98D30}"/>
            </a:ext>
          </a:extLst>
        </xdr:cNvPr>
        <xdr:cNvSpPr/>
      </xdr:nvSpPr>
      <xdr:spPr>
        <a:xfrm>
          <a:off x="12242800" y="145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C3615518-1278-46E0-912C-B9DFE41EC84A}"/>
            </a:ext>
          </a:extLst>
        </xdr:cNvPr>
        <xdr:cNvSpPr txBox="1"/>
      </xdr:nvSpPr>
      <xdr:spPr>
        <a:xfrm>
          <a:off x="119507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4040258-AAEB-4841-94DC-D298AE7BB76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97446C2-2AB1-476F-AFA2-1171700C7A0C}"/>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1AF22311-E764-4FA8-B42E-1A9F8EF1DF2F}"/>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7AD857D5-0B60-49F6-B2CF-5C2ADA5B4D79}"/>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22F66CA1-770B-4B48-848C-E10D24F76B85}"/>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DF4705F6-5A8F-4E79-AFC8-0D1F588D1D8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49DEC9F8-E4EA-490B-92BB-1944EBFCC17C}"/>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B86D955E-366D-4E62-9300-8F87A0AF165E}"/>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A370A09F-87B2-41BA-BD08-3D6B503AE071}"/>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AA1B4AF2-0600-48F1-A79A-00411A222234}"/>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5C9229B0-3336-46FB-88CF-4AAF8D083D16}"/>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EC889861-CBAB-451C-AE91-E930881C735C}"/>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6012A7B0-CFE9-4D3D-8FBC-4AFA752CCB79}"/>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合併を機に行ってきた職員数の減員も限界に達する中、新たな行政需要や著しい社会経済状況の変化への対応などから職員数は増加傾向にあり、類似団体平均を上回る結果となっている。今後も職員数の増加が見込まれるなか、引き続き施策・事業の取捨選択、事務事業の簡素化及び</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を活用した業務改革を行い、限られた人的資源を有効に活用することで、高松市が目標として掲げる、令和４年度から令和８年度までの５年間で職員数△３３人（会計年度任用職員を含む）の達成を目指す。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8EB94C4B-8EF1-43C9-82F0-3BF227C878F6}"/>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E8B02881-694C-496F-9667-853D9F39B1DD}"/>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9A862760-4A75-4185-8633-2C98D53C0666}"/>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AB11C157-F637-4795-8C4A-61B48AADFA28}"/>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664B2FA7-FE63-4F54-A77F-D04AB4AF9D1A}"/>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3AEA21-5E26-4DB4-BB6E-18BC215CEA81}"/>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4D17DFD7-1AB2-4D50-AB51-2B2B3238152E}"/>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512EE3B4-F9A3-4AB2-A598-925B0DDC0138}"/>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31B472E-496D-4E8A-87EA-ED4CD31BEBA4}"/>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4138C26E-565C-4D8B-B018-696D0ED9B629}"/>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1EF5EEB5-11D7-434C-863D-5B6D238E159F}"/>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2DE3AFC5-9B10-4B3A-8C90-AE4181D65CAB}"/>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66341C2E-CA89-4F15-9605-77C78E0C7896}"/>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CD014E75-2837-43BD-9647-0BD0A61740A5}"/>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E227057E-82B0-48AB-A1C9-CADE196F53EA}"/>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4BD7411A-F645-45BE-B3D3-16805C2FF15B}"/>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AAE626B4-518D-4A5D-99AF-2D8F519EB893}"/>
            </a:ext>
          </a:extLst>
        </xdr:cNvPr>
        <xdr:cNvCxnSpPr/>
      </xdr:nvCxnSpPr>
      <xdr:spPr>
        <a:xfrm flipV="1">
          <a:off x="15474950" y="9717193"/>
          <a:ext cx="0" cy="1530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7D426988-0BC1-4A35-8409-BB022DB254CF}"/>
            </a:ext>
          </a:extLst>
        </xdr:cNvPr>
        <xdr:cNvSpPr txBox="1"/>
      </xdr:nvSpPr>
      <xdr:spPr>
        <a:xfrm>
          <a:off x="15563850" y="112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D359F129-0179-44ED-A7FC-90CC1F7B3AEB}"/>
            </a:ext>
          </a:extLst>
        </xdr:cNvPr>
        <xdr:cNvCxnSpPr/>
      </xdr:nvCxnSpPr>
      <xdr:spPr>
        <a:xfrm>
          <a:off x="15405100" y="112475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EF9A556F-D695-409C-B73C-C178C908FF1D}"/>
            </a:ext>
          </a:extLst>
        </xdr:cNvPr>
        <xdr:cNvSpPr txBox="1"/>
      </xdr:nvSpPr>
      <xdr:spPr>
        <a:xfrm>
          <a:off x="15563850" y="946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EF77F33B-6621-4640-9AC5-9869C28E0108}"/>
            </a:ext>
          </a:extLst>
        </xdr:cNvPr>
        <xdr:cNvCxnSpPr/>
      </xdr:nvCxnSpPr>
      <xdr:spPr>
        <a:xfrm>
          <a:off x="15405100" y="97171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17780</xdr:rowOff>
    </xdr:from>
    <xdr:to>
      <xdr:col>81</xdr:col>
      <xdr:colOff>44450</xdr:colOff>
      <xdr:row>63</xdr:row>
      <xdr:rowOff>98213</xdr:rowOff>
    </xdr:to>
    <xdr:cxnSp macro="">
      <xdr:nvCxnSpPr>
        <xdr:cNvPr id="322" name="直線コネクタ 321">
          <a:extLst>
            <a:ext uri="{FF2B5EF4-FFF2-40B4-BE49-F238E27FC236}">
              <a16:creationId xmlns:a16="http://schemas.microsoft.com/office/drawing/2014/main" id="{1F60A607-A9ED-4DEA-86B7-A464026F5CC2}"/>
            </a:ext>
          </a:extLst>
        </xdr:cNvPr>
        <xdr:cNvCxnSpPr/>
      </xdr:nvCxnSpPr>
      <xdr:spPr>
        <a:xfrm>
          <a:off x="14712950" y="10579100"/>
          <a:ext cx="762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D2B46D99-0110-4418-9500-76D7CC876E1D}"/>
            </a:ext>
          </a:extLst>
        </xdr:cNvPr>
        <xdr:cNvSpPr txBox="1"/>
      </xdr:nvSpPr>
      <xdr:spPr>
        <a:xfrm>
          <a:off x="15563850" y="1014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A5892D1E-0A5D-4BD5-BD3E-ACBD5966A174}"/>
            </a:ext>
          </a:extLst>
        </xdr:cNvPr>
        <xdr:cNvSpPr/>
      </xdr:nvSpPr>
      <xdr:spPr>
        <a:xfrm>
          <a:off x="15427960" y="10294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5715</xdr:rowOff>
    </xdr:from>
    <xdr:to>
      <xdr:col>77</xdr:col>
      <xdr:colOff>44450</xdr:colOff>
      <xdr:row>63</xdr:row>
      <xdr:rowOff>17780</xdr:rowOff>
    </xdr:to>
    <xdr:cxnSp macro="">
      <xdr:nvCxnSpPr>
        <xdr:cNvPr id="325" name="直線コネクタ 324">
          <a:extLst>
            <a:ext uri="{FF2B5EF4-FFF2-40B4-BE49-F238E27FC236}">
              <a16:creationId xmlns:a16="http://schemas.microsoft.com/office/drawing/2014/main" id="{BE059DDC-E767-415B-976C-8AE67ED2E0D7}"/>
            </a:ext>
          </a:extLst>
        </xdr:cNvPr>
        <xdr:cNvCxnSpPr/>
      </xdr:nvCxnSpPr>
      <xdr:spPr>
        <a:xfrm>
          <a:off x="13903960" y="10567035"/>
          <a:ext cx="80899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FC99E228-1A98-48C9-8B90-DA2BA6454489}"/>
            </a:ext>
          </a:extLst>
        </xdr:cNvPr>
        <xdr:cNvSpPr/>
      </xdr:nvSpPr>
      <xdr:spPr>
        <a:xfrm>
          <a:off x="14665960" y="102745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884B24AF-666C-4D86-A475-8B7C5D426232}"/>
            </a:ext>
          </a:extLst>
        </xdr:cNvPr>
        <xdr:cNvSpPr txBox="1"/>
      </xdr:nvSpPr>
      <xdr:spPr>
        <a:xfrm>
          <a:off x="14370050" y="10051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153035</xdr:rowOff>
    </xdr:from>
    <xdr:to>
      <xdr:col>72</xdr:col>
      <xdr:colOff>203200</xdr:colOff>
      <xdr:row>63</xdr:row>
      <xdr:rowOff>5715</xdr:rowOff>
    </xdr:to>
    <xdr:cxnSp macro="">
      <xdr:nvCxnSpPr>
        <xdr:cNvPr id="328" name="直線コネクタ 327">
          <a:extLst>
            <a:ext uri="{FF2B5EF4-FFF2-40B4-BE49-F238E27FC236}">
              <a16:creationId xmlns:a16="http://schemas.microsoft.com/office/drawing/2014/main" id="{936D2714-8D2F-4572-AA68-30E7566CA343}"/>
            </a:ext>
          </a:extLst>
        </xdr:cNvPr>
        <xdr:cNvCxnSpPr/>
      </xdr:nvCxnSpPr>
      <xdr:spPr>
        <a:xfrm>
          <a:off x="13106400" y="10546715"/>
          <a:ext cx="79756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FF9C9467-8C21-4217-BF03-95E365D73674}"/>
            </a:ext>
          </a:extLst>
        </xdr:cNvPr>
        <xdr:cNvSpPr/>
      </xdr:nvSpPr>
      <xdr:spPr>
        <a:xfrm>
          <a:off x="13868400" y="102584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15EC5277-4586-4D0E-A30D-A918F31D0BB6}"/>
            </a:ext>
          </a:extLst>
        </xdr:cNvPr>
        <xdr:cNvSpPr txBox="1"/>
      </xdr:nvSpPr>
      <xdr:spPr>
        <a:xfrm>
          <a:off x="13557250" y="100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116840</xdr:rowOff>
    </xdr:from>
    <xdr:to>
      <xdr:col>68</xdr:col>
      <xdr:colOff>152400</xdr:colOff>
      <xdr:row>62</xdr:row>
      <xdr:rowOff>153035</xdr:rowOff>
    </xdr:to>
    <xdr:cxnSp macro="">
      <xdr:nvCxnSpPr>
        <xdr:cNvPr id="331" name="直線コネクタ 330">
          <a:extLst>
            <a:ext uri="{FF2B5EF4-FFF2-40B4-BE49-F238E27FC236}">
              <a16:creationId xmlns:a16="http://schemas.microsoft.com/office/drawing/2014/main" id="{7D5A1829-8F6B-478A-AC49-B9F108F387E7}"/>
            </a:ext>
          </a:extLst>
        </xdr:cNvPr>
        <xdr:cNvCxnSpPr/>
      </xdr:nvCxnSpPr>
      <xdr:spPr>
        <a:xfrm>
          <a:off x="12293600" y="10510520"/>
          <a:ext cx="8128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AE768FB3-F21A-4613-A299-8D99743A851C}"/>
            </a:ext>
          </a:extLst>
        </xdr:cNvPr>
        <xdr:cNvSpPr/>
      </xdr:nvSpPr>
      <xdr:spPr>
        <a:xfrm>
          <a:off x="13055600" y="10238317"/>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E8C29BEA-48B0-43A7-8714-A46CB858F302}"/>
            </a:ext>
          </a:extLst>
        </xdr:cNvPr>
        <xdr:cNvSpPr txBox="1"/>
      </xdr:nvSpPr>
      <xdr:spPr>
        <a:xfrm>
          <a:off x="12763500" y="10014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4535AF27-CDAD-41A8-B657-D62BEB870B7B}"/>
            </a:ext>
          </a:extLst>
        </xdr:cNvPr>
        <xdr:cNvSpPr/>
      </xdr:nvSpPr>
      <xdr:spPr>
        <a:xfrm>
          <a:off x="12242800" y="10213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8DA82050-9D52-4841-B88C-DD5DA12CC56F}"/>
            </a:ext>
          </a:extLst>
        </xdr:cNvPr>
        <xdr:cNvSpPr txBox="1"/>
      </xdr:nvSpPr>
      <xdr:spPr>
        <a:xfrm>
          <a:off x="119507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79A9EFD-0B14-4CD3-ACB0-D3EAED7B7A00}"/>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C8204286-3ACD-4B00-BA97-E6E779D42339}"/>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AF34DD15-9952-4D9B-9034-C49B8CBB4EFD}"/>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99D2DFE9-589B-44F8-9CAF-41AB20D462D3}"/>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5BBE323-2EE1-47A9-BB3B-8E81B32192E5}"/>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47413</xdr:rowOff>
    </xdr:from>
    <xdr:to>
      <xdr:col>81</xdr:col>
      <xdr:colOff>95250</xdr:colOff>
      <xdr:row>63</xdr:row>
      <xdr:rowOff>149013</xdr:rowOff>
    </xdr:to>
    <xdr:sp macro="" textlink="">
      <xdr:nvSpPr>
        <xdr:cNvPr id="341" name="楕円 340">
          <a:extLst>
            <a:ext uri="{FF2B5EF4-FFF2-40B4-BE49-F238E27FC236}">
              <a16:creationId xmlns:a16="http://schemas.microsoft.com/office/drawing/2014/main" id="{EC878FBE-216E-495C-A616-66F16010CDD9}"/>
            </a:ext>
          </a:extLst>
        </xdr:cNvPr>
        <xdr:cNvSpPr/>
      </xdr:nvSpPr>
      <xdr:spPr>
        <a:xfrm>
          <a:off x="15427960" y="1060873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19490</xdr:rowOff>
    </xdr:from>
    <xdr:ext cx="762000" cy="259045"/>
    <xdr:sp macro="" textlink="">
      <xdr:nvSpPr>
        <xdr:cNvPr id="342" name="定員管理の状況該当値テキスト">
          <a:extLst>
            <a:ext uri="{FF2B5EF4-FFF2-40B4-BE49-F238E27FC236}">
              <a16:creationId xmlns:a16="http://schemas.microsoft.com/office/drawing/2014/main" id="{52C78CE7-BEB9-444E-A827-2172C464611A}"/>
            </a:ext>
          </a:extLst>
        </xdr:cNvPr>
        <xdr:cNvSpPr txBox="1"/>
      </xdr:nvSpPr>
      <xdr:spPr>
        <a:xfrm>
          <a:off x="15563850" y="1058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138430</xdr:rowOff>
    </xdr:from>
    <xdr:to>
      <xdr:col>77</xdr:col>
      <xdr:colOff>95250</xdr:colOff>
      <xdr:row>63</xdr:row>
      <xdr:rowOff>68580</xdr:rowOff>
    </xdr:to>
    <xdr:sp macro="" textlink="">
      <xdr:nvSpPr>
        <xdr:cNvPr id="343" name="楕円 342">
          <a:extLst>
            <a:ext uri="{FF2B5EF4-FFF2-40B4-BE49-F238E27FC236}">
              <a16:creationId xmlns:a16="http://schemas.microsoft.com/office/drawing/2014/main" id="{10D98D43-7EE3-43F0-94B2-752DEF4FC27D}"/>
            </a:ext>
          </a:extLst>
        </xdr:cNvPr>
        <xdr:cNvSpPr/>
      </xdr:nvSpPr>
      <xdr:spPr>
        <a:xfrm>
          <a:off x="14665960" y="105321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44" name="テキスト ボックス 343">
          <a:extLst>
            <a:ext uri="{FF2B5EF4-FFF2-40B4-BE49-F238E27FC236}">
              <a16:creationId xmlns:a16="http://schemas.microsoft.com/office/drawing/2014/main" id="{0C0B3015-B14F-4CDC-BDA0-AD6865E3EA61}"/>
            </a:ext>
          </a:extLst>
        </xdr:cNvPr>
        <xdr:cNvSpPr txBox="1"/>
      </xdr:nvSpPr>
      <xdr:spPr>
        <a:xfrm>
          <a:off x="14370050" y="1061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126365</xdr:rowOff>
    </xdr:from>
    <xdr:to>
      <xdr:col>73</xdr:col>
      <xdr:colOff>44450</xdr:colOff>
      <xdr:row>63</xdr:row>
      <xdr:rowOff>56515</xdr:rowOff>
    </xdr:to>
    <xdr:sp macro="" textlink="">
      <xdr:nvSpPr>
        <xdr:cNvPr id="345" name="楕円 344">
          <a:extLst>
            <a:ext uri="{FF2B5EF4-FFF2-40B4-BE49-F238E27FC236}">
              <a16:creationId xmlns:a16="http://schemas.microsoft.com/office/drawing/2014/main" id="{D90C7DCF-9BB2-4239-929F-CABAF85BDD7F}"/>
            </a:ext>
          </a:extLst>
        </xdr:cNvPr>
        <xdr:cNvSpPr/>
      </xdr:nvSpPr>
      <xdr:spPr>
        <a:xfrm>
          <a:off x="13868400" y="105200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46" name="テキスト ボックス 345">
          <a:extLst>
            <a:ext uri="{FF2B5EF4-FFF2-40B4-BE49-F238E27FC236}">
              <a16:creationId xmlns:a16="http://schemas.microsoft.com/office/drawing/2014/main" id="{3B77E5E1-1427-4C62-B2C6-D602E8093E53}"/>
            </a:ext>
          </a:extLst>
        </xdr:cNvPr>
        <xdr:cNvSpPr txBox="1"/>
      </xdr:nvSpPr>
      <xdr:spPr>
        <a:xfrm>
          <a:off x="13557250" y="106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102235</xdr:rowOff>
    </xdr:from>
    <xdr:to>
      <xdr:col>68</xdr:col>
      <xdr:colOff>203200</xdr:colOff>
      <xdr:row>63</xdr:row>
      <xdr:rowOff>32385</xdr:rowOff>
    </xdr:to>
    <xdr:sp macro="" textlink="">
      <xdr:nvSpPr>
        <xdr:cNvPr id="347" name="楕円 346">
          <a:extLst>
            <a:ext uri="{FF2B5EF4-FFF2-40B4-BE49-F238E27FC236}">
              <a16:creationId xmlns:a16="http://schemas.microsoft.com/office/drawing/2014/main" id="{EEF75012-84F0-4DDC-B72A-92138E623CCF}"/>
            </a:ext>
          </a:extLst>
        </xdr:cNvPr>
        <xdr:cNvSpPr/>
      </xdr:nvSpPr>
      <xdr:spPr>
        <a:xfrm>
          <a:off x="13055600" y="1049591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17162</xdr:rowOff>
    </xdr:from>
    <xdr:ext cx="762000" cy="259045"/>
    <xdr:sp macro="" textlink="">
      <xdr:nvSpPr>
        <xdr:cNvPr id="348" name="テキスト ボックス 347">
          <a:extLst>
            <a:ext uri="{FF2B5EF4-FFF2-40B4-BE49-F238E27FC236}">
              <a16:creationId xmlns:a16="http://schemas.microsoft.com/office/drawing/2014/main" id="{8BC36320-0099-431E-B16B-703DBC365ECD}"/>
            </a:ext>
          </a:extLst>
        </xdr:cNvPr>
        <xdr:cNvSpPr txBox="1"/>
      </xdr:nvSpPr>
      <xdr:spPr>
        <a:xfrm>
          <a:off x="12763500" y="1057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9" name="楕円 348">
          <a:extLst>
            <a:ext uri="{FF2B5EF4-FFF2-40B4-BE49-F238E27FC236}">
              <a16:creationId xmlns:a16="http://schemas.microsoft.com/office/drawing/2014/main" id="{2976BB4A-F2FD-45C6-9D48-538C9E0A90C9}"/>
            </a:ext>
          </a:extLst>
        </xdr:cNvPr>
        <xdr:cNvSpPr/>
      </xdr:nvSpPr>
      <xdr:spPr>
        <a:xfrm>
          <a:off x="122428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50" name="テキスト ボックス 349">
          <a:extLst>
            <a:ext uri="{FF2B5EF4-FFF2-40B4-BE49-F238E27FC236}">
              <a16:creationId xmlns:a16="http://schemas.microsoft.com/office/drawing/2014/main" id="{8A263835-1F13-4CC1-946D-4D29BC721EFE}"/>
            </a:ext>
          </a:extLst>
        </xdr:cNvPr>
        <xdr:cNvSpPr txBox="1"/>
      </xdr:nvSpPr>
      <xdr:spPr>
        <a:xfrm>
          <a:off x="119507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88838997-5282-4CE8-8047-E16A87F7E8F4}"/>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6FB0F9CF-929B-462F-85A9-DC985EB3ADAD}"/>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3ADAE79D-80C7-4A77-9B7B-D6FFA7C58AD0}"/>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C6F0D991-05E3-4269-8F0C-66C7A6CB9621}"/>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23465A44-0380-4E3D-BFEF-4EF5A79E09CD}"/>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167B2CCD-F460-4B86-891D-C0AC0FBA31FF}"/>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14287FE6-766B-451A-B378-A8E5B3452ADC}"/>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E3346988-B3BB-4FAF-98FB-797145C8852B}"/>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9014C06-EEE5-44F2-B310-E987E643D5E7}"/>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48AD4238-4ADA-4D59-BD7C-38E52FC2D756}"/>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65DC1A2E-2189-40B0-A666-BC01DC234F5C}"/>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8671F3B5-8B15-4254-A115-5E859FCE0C84}"/>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7BC3727-9C66-4EBB-B874-35F70F9F0159}"/>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分母のうち標準税収入額等の増による標準財政規模の増などにより、前年度から０．２ポイント改善した。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今後とも計画的な市債の発行と償還に取り組み、比率の改善に努める。 </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1ED6D2DB-6F1C-40EF-9E79-DCCC1D71227B}"/>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58261211-172D-4DEA-A2B0-2D89AEF8DC4E}"/>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F595DFED-7B82-4716-A8E9-E0E33C1961DA}"/>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9DA1A1D7-34AB-4029-9E30-AF0D298C4B59}"/>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DBD7A9EA-9A56-4662-856A-10F67EB9B0B8}"/>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D1D3649C-6764-4258-B3D1-10CC0861706D}"/>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20753426-3A69-492B-881A-2521A66BB240}"/>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8ABA51D-935C-4ACF-9F70-C0C4554ACB4B}"/>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83B982B8-0C8E-4BC2-AE15-920E587A39F4}"/>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FF7EE412-CC9C-4C32-8D1A-80943AB37E5D}"/>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79B5E737-C4BF-423A-9B58-BFDEA17D23F3}"/>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C942C183-76CD-4131-8DCF-4230F81E8D3D}"/>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F945936A-725E-45A5-BE85-E8577BFBE737}"/>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395A5D47-FBD2-48D5-BD90-8D657E61A216}"/>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ADD1C3A3-9B5F-4C88-9006-81236E1D08A0}"/>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54C3AE4D-871B-43A2-889E-3A6BB0B53AF3}"/>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3EF42084-4733-4756-AC89-9228E25023F1}"/>
            </a:ext>
          </a:extLst>
        </xdr:cNvPr>
        <xdr:cNvCxnSpPr/>
      </xdr:nvCxnSpPr>
      <xdr:spPr>
        <a:xfrm flipV="1">
          <a:off x="15474950" y="6181392"/>
          <a:ext cx="0" cy="1570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E86D38DD-87E5-48BA-9567-694C4591B949}"/>
            </a:ext>
          </a:extLst>
        </xdr:cNvPr>
        <xdr:cNvSpPr txBox="1"/>
      </xdr:nvSpPr>
      <xdr:spPr>
        <a:xfrm>
          <a:off x="15563850" y="772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6BE6005E-1140-447F-A394-65845B711E53}"/>
            </a:ext>
          </a:extLst>
        </xdr:cNvPr>
        <xdr:cNvCxnSpPr/>
      </xdr:nvCxnSpPr>
      <xdr:spPr>
        <a:xfrm>
          <a:off x="15405100" y="7751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FE9662BA-5915-465D-9D5B-A877E2A13C5B}"/>
            </a:ext>
          </a:extLst>
        </xdr:cNvPr>
        <xdr:cNvSpPr txBox="1"/>
      </xdr:nvSpPr>
      <xdr:spPr>
        <a:xfrm>
          <a:off x="15563850" y="592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3E4E00F5-4F9E-407C-84C8-C6F6FF587297}"/>
            </a:ext>
          </a:extLst>
        </xdr:cNvPr>
        <xdr:cNvCxnSpPr/>
      </xdr:nvCxnSpPr>
      <xdr:spPr>
        <a:xfrm>
          <a:off x="15405100" y="6181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94343</xdr:rowOff>
    </xdr:to>
    <xdr:cxnSp macro="">
      <xdr:nvCxnSpPr>
        <xdr:cNvPr id="385" name="直線コネクタ 384">
          <a:extLst>
            <a:ext uri="{FF2B5EF4-FFF2-40B4-BE49-F238E27FC236}">
              <a16:creationId xmlns:a16="http://schemas.microsoft.com/office/drawing/2014/main" id="{A3AB9EA4-833E-4DB8-B662-C951149E5C68}"/>
            </a:ext>
          </a:extLst>
        </xdr:cNvPr>
        <xdr:cNvCxnSpPr/>
      </xdr:nvCxnSpPr>
      <xdr:spPr>
        <a:xfrm flipV="1">
          <a:off x="14712950" y="7112242"/>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6" name="公債費負担の状況平均値テキスト">
          <a:extLst>
            <a:ext uri="{FF2B5EF4-FFF2-40B4-BE49-F238E27FC236}">
              <a16:creationId xmlns:a16="http://schemas.microsoft.com/office/drawing/2014/main" id="{96B4B152-C954-46AA-BDE2-898EDE82CBE1}"/>
            </a:ext>
          </a:extLst>
        </xdr:cNvPr>
        <xdr:cNvSpPr txBox="1"/>
      </xdr:nvSpPr>
      <xdr:spPr>
        <a:xfrm>
          <a:off x="15563850" y="6707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9009A362-2DD7-4719-989C-9A77B23BCEEF}"/>
            </a:ext>
          </a:extLst>
        </xdr:cNvPr>
        <xdr:cNvSpPr/>
      </xdr:nvSpPr>
      <xdr:spPr>
        <a:xfrm>
          <a:off x="15427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94343</xdr:rowOff>
    </xdr:from>
    <xdr:to>
      <xdr:col>77</xdr:col>
      <xdr:colOff>44450</xdr:colOff>
      <xdr:row>42</xdr:row>
      <xdr:rowOff>128815</xdr:rowOff>
    </xdr:to>
    <xdr:cxnSp macro="">
      <xdr:nvCxnSpPr>
        <xdr:cNvPr id="388" name="直線コネクタ 387">
          <a:extLst>
            <a:ext uri="{FF2B5EF4-FFF2-40B4-BE49-F238E27FC236}">
              <a16:creationId xmlns:a16="http://schemas.microsoft.com/office/drawing/2014/main" id="{85FD3FF8-1D8B-4C8A-BABE-2C7F1230B98A}"/>
            </a:ext>
          </a:extLst>
        </xdr:cNvPr>
        <xdr:cNvCxnSpPr/>
      </xdr:nvCxnSpPr>
      <xdr:spPr>
        <a:xfrm flipV="1">
          <a:off x="13903960" y="7135223"/>
          <a:ext cx="80899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1476D8BC-75A2-46BE-A758-08CCAE634CFC}"/>
            </a:ext>
          </a:extLst>
        </xdr:cNvPr>
        <xdr:cNvSpPr/>
      </xdr:nvSpPr>
      <xdr:spPr>
        <a:xfrm>
          <a:off x="14665960" y="686223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96960</xdr:rowOff>
    </xdr:from>
    <xdr:ext cx="736600" cy="259045"/>
    <xdr:sp macro="" textlink="">
      <xdr:nvSpPr>
        <xdr:cNvPr id="390" name="テキスト ボックス 389">
          <a:extLst>
            <a:ext uri="{FF2B5EF4-FFF2-40B4-BE49-F238E27FC236}">
              <a16:creationId xmlns:a16="http://schemas.microsoft.com/office/drawing/2014/main" id="{FB849316-1198-4DE9-93FC-399EF206EC79}"/>
            </a:ext>
          </a:extLst>
        </xdr:cNvPr>
        <xdr:cNvSpPr txBox="1"/>
      </xdr:nvSpPr>
      <xdr:spPr>
        <a:xfrm>
          <a:off x="143700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42</xdr:row>
      <xdr:rowOff>163285</xdr:rowOff>
    </xdr:to>
    <xdr:cxnSp macro="">
      <xdr:nvCxnSpPr>
        <xdr:cNvPr id="391" name="直線コネクタ 390">
          <a:extLst>
            <a:ext uri="{FF2B5EF4-FFF2-40B4-BE49-F238E27FC236}">
              <a16:creationId xmlns:a16="http://schemas.microsoft.com/office/drawing/2014/main" id="{7E137B23-69A6-4473-A1DE-6FE77E0956E7}"/>
            </a:ext>
          </a:extLst>
        </xdr:cNvPr>
        <xdr:cNvCxnSpPr/>
      </xdr:nvCxnSpPr>
      <xdr:spPr>
        <a:xfrm flipV="1">
          <a:off x="13106400" y="7169695"/>
          <a:ext cx="79756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1CB905DB-B962-47F6-9FC5-81226EBBA98D}"/>
            </a:ext>
          </a:extLst>
        </xdr:cNvPr>
        <xdr:cNvSpPr/>
      </xdr:nvSpPr>
      <xdr:spPr>
        <a:xfrm>
          <a:off x="13868400" y="6881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3" name="テキスト ボックス 392">
          <a:extLst>
            <a:ext uri="{FF2B5EF4-FFF2-40B4-BE49-F238E27FC236}">
              <a16:creationId xmlns:a16="http://schemas.microsoft.com/office/drawing/2014/main" id="{7D66B3D4-5625-419C-8887-52D01C6E4735}"/>
            </a:ext>
          </a:extLst>
        </xdr:cNvPr>
        <xdr:cNvSpPr txBox="1"/>
      </xdr:nvSpPr>
      <xdr:spPr>
        <a:xfrm>
          <a:off x="13557250" y="66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163285</xdr:rowOff>
    </xdr:from>
    <xdr:to>
      <xdr:col>68</xdr:col>
      <xdr:colOff>152400</xdr:colOff>
      <xdr:row>43</xdr:row>
      <xdr:rowOff>26307</xdr:rowOff>
    </xdr:to>
    <xdr:cxnSp macro="">
      <xdr:nvCxnSpPr>
        <xdr:cNvPr id="394" name="直線コネクタ 393">
          <a:extLst>
            <a:ext uri="{FF2B5EF4-FFF2-40B4-BE49-F238E27FC236}">
              <a16:creationId xmlns:a16="http://schemas.microsoft.com/office/drawing/2014/main" id="{250E10CD-6860-4AFE-B6B8-69FD799FD2E2}"/>
            </a:ext>
          </a:extLst>
        </xdr:cNvPr>
        <xdr:cNvCxnSpPr/>
      </xdr:nvCxnSpPr>
      <xdr:spPr>
        <a:xfrm flipV="1">
          <a:off x="12293600" y="7204165"/>
          <a:ext cx="8128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B86789CE-E0C2-41A1-8FCB-402BFD36C361}"/>
            </a:ext>
          </a:extLst>
        </xdr:cNvPr>
        <xdr:cNvSpPr/>
      </xdr:nvSpPr>
      <xdr:spPr>
        <a:xfrm>
          <a:off x="13055600" y="691587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6" name="テキスト ボックス 395">
          <a:extLst>
            <a:ext uri="{FF2B5EF4-FFF2-40B4-BE49-F238E27FC236}">
              <a16:creationId xmlns:a16="http://schemas.microsoft.com/office/drawing/2014/main" id="{2D90E4B6-C420-46D6-A5A0-73D2F2FC5ECB}"/>
            </a:ext>
          </a:extLst>
        </xdr:cNvPr>
        <xdr:cNvSpPr txBox="1"/>
      </xdr:nvSpPr>
      <xdr:spPr>
        <a:xfrm>
          <a:off x="12763500" y="66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8CEFBDFD-DF10-4BC5-93E4-D2DE320E2799}"/>
            </a:ext>
          </a:extLst>
        </xdr:cNvPr>
        <xdr:cNvSpPr/>
      </xdr:nvSpPr>
      <xdr:spPr>
        <a:xfrm>
          <a:off x="1224280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8" name="テキスト ボックス 397">
          <a:extLst>
            <a:ext uri="{FF2B5EF4-FFF2-40B4-BE49-F238E27FC236}">
              <a16:creationId xmlns:a16="http://schemas.microsoft.com/office/drawing/2014/main" id="{9FFF9635-C8A0-4C58-A66F-A6693644552D}"/>
            </a:ext>
          </a:extLst>
        </xdr:cNvPr>
        <xdr:cNvSpPr txBox="1"/>
      </xdr:nvSpPr>
      <xdr:spPr>
        <a:xfrm>
          <a:off x="1195070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9EAFDDE-B09F-48B6-99FA-10BA6CAB0948}"/>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C674D30-C8B9-4500-8049-3390BCA81696}"/>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930201FB-443E-4DC4-9A73-7AD8CB5B0576}"/>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AB329739-312A-43B0-BA30-6693353B1932}"/>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5FE439EC-378E-48F3-9353-AD6009B5E954}"/>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20562</xdr:rowOff>
    </xdr:from>
    <xdr:to>
      <xdr:col>81</xdr:col>
      <xdr:colOff>95250</xdr:colOff>
      <xdr:row>42</xdr:row>
      <xdr:rowOff>122162</xdr:rowOff>
    </xdr:to>
    <xdr:sp macro="" textlink="">
      <xdr:nvSpPr>
        <xdr:cNvPr id="404" name="楕円 403">
          <a:extLst>
            <a:ext uri="{FF2B5EF4-FFF2-40B4-BE49-F238E27FC236}">
              <a16:creationId xmlns:a16="http://schemas.microsoft.com/office/drawing/2014/main" id="{6A40F010-80AD-484F-9A38-2AEA4C4BB41A}"/>
            </a:ext>
          </a:extLst>
        </xdr:cNvPr>
        <xdr:cNvSpPr/>
      </xdr:nvSpPr>
      <xdr:spPr>
        <a:xfrm>
          <a:off x="15427960" y="706144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164089</xdr:rowOff>
    </xdr:from>
    <xdr:ext cx="762000" cy="259045"/>
    <xdr:sp macro="" textlink="">
      <xdr:nvSpPr>
        <xdr:cNvPr id="405" name="公債費負担の状況該当値テキスト">
          <a:extLst>
            <a:ext uri="{FF2B5EF4-FFF2-40B4-BE49-F238E27FC236}">
              <a16:creationId xmlns:a16="http://schemas.microsoft.com/office/drawing/2014/main" id="{99BFAA33-0A1C-4307-B053-25F4881C7FFF}"/>
            </a:ext>
          </a:extLst>
        </xdr:cNvPr>
        <xdr:cNvSpPr txBox="1"/>
      </xdr:nvSpPr>
      <xdr:spPr>
        <a:xfrm>
          <a:off x="15563850" y="7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43543</xdr:rowOff>
    </xdr:from>
    <xdr:to>
      <xdr:col>77</xdr:col>
      <xdr:colOff>95250</xdr:colOff>
      <xdr:row>42</xdr:row>
      <xdr:rowOff>145143</xdr:rowOff>
    </xdr:to>
    <xdr:sp macro="" textlink="">
      <xdr:nvSpPr>
        <xdr:cNvPr id="406" name="楕円 405">
          <a:extLst>
            <a:ext uri="{FF2B5EF4-FFF2-40B4-BE49-F238E27FC236}">
              <a16:creationId xmlns:a16="http://schemas.microsoft.com/office/drawing/2014/main" id="{D2AB1BE8-5D41-414E-92DD-31D3C8AB562A}"/>
            </a:ext>
          </a:extLst>
        </xdr:cNvPr>
        <xdr:cNvSpPr/>
      </xdr:nvSpPr>
      <xdr:spPr>
        <a:xfrm>
          <a:off x="14665960" y="70844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129920</xdr:rowOff>
    </xdr:from>
    <xdr:ext cx="736600" cy="259045"/>
    <xdr:sp macro="" textlink="">
      <xdr:nvSpPr>
        <xdr:cNvPr id="407" name="テキスト ボックス 406">
          <a:extLst>
            <a:ext uri="{FF2B5EF4-FFF2-40B4-BE49-F238E27FC236}">
              <a16:creationId xmlns:a16="http://schemas.microsoft.com/office/drawing/2014/main" id="{C2754E16-5AF7-4170-884D-0C70445C6645}"/>
            </a:ext>
          </a:extLst>
        </xdr:cNvPr>
        <xdr:cNvSpPr txBox="1"/>
      </xdr:nvSpPr>
      <xdr:spPr>
        <a:xfrm>
          <a:off x="14370050" y="7170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8" name="楕円 407">
          <a:extLst>
            <a:ext uri="{FF2B5EF4-FFF2-40B4-BE49-F238E27FC236}">
              <a16:creationId xmlns:a16="http://schemas.microsoft.com/office/drawing/2014/main" id="{34BEC93E-A656-4446-96B5-548D90243FAF}"/>
            </a:ext>
          </a:extLst>
        </xdr:cNvPr>
        <xdr:cNvSpPr/>
      </xdr:nvSpPr>
      <xdr:spPr>
        <a:xfrm>
          <a:off x="13868400" y="71188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9" name="テキスト ボックス 408">
          <a:extLst>
            <a:ext uri="{FF2B5EF4-FFF2-40B4-BE49-F238E27FC236}">
              <a16:creationId xmlns:a16="http://schemas.microsoft.com/office/drawing/2014/main" id="{BE98A3B6-AEEA-46A7-BA02-421E5409E68B}"/>
            </a:ext>
          </a:extLst>
        </xdr:cNvPr>
        <xdr:cNvSpPr txBox="1"/>
      </xdr:nvSpPr>
      <xdr:spPr>
        <a:xfrm>
          <a:off x="13557250" y="72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10" name="楕円 409">
          <a:extLst>
            <a:ext uri="{FF2B5EF4-FFF2-40B4-BE49-F238E27FC236}">
              <a16:creationId xmlns:a16="http://schemas.microsoft.com/office/drawing/2014/main" id="{E1E6FFC1-D756-4834-BC7C-C6C7BC9E07FC}"/>
            </a:ext>
          </a:extLst>
        </xdr:cNvPr>
        <xdr:cNvSpPr/>
      </xdr:nvSpPr>
      <xdr:spPr>
        <a:xfrm>
          <a:off x="13055600" y="7153365"/>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11" name="テキスト ボックス 410">
          <a:extLst>
            <a:ext uri="{FF2B5EF4-FFF2-40B4-BE49-F238E27FC236}">
              <a16:creationId xmlns:a16="http://schemas.microsoft.com/office/drawing/2014/main" id="{41EBC54B-4DE7-42B8-BD23-759117CB8201}"/>
            </a:ext>
          </a:extLst>
        </xdr:cNvPr>
        <xdr:cNvSpPr txBox="1"/>
      </xdr:nvSpPr>
      <xdr:spPr>
        <a:xfrm>
          <a:off x="12763500" y="723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146957</xdr:rowOff>
    </xdr:from>
    <xdr:to>
      <xdr:col>64</xdr:col>
      <xdr:colOff>152400</xdr:colOff>
      <xdr:row>43</xdr:row>
      <xdr:rowOff>77107</xdr:rowOff>
    </xdr:to>
    <xdr:sp macro="" textlink="">
      <xdr:nvSpPr>
        <xdr:cNvPr id="412" name="楕円 411">
          <a:extLst>
            <a:ext uri="{FF2B5EF4-FFF2-40B4-BE49-F238E27FC236}">
              <a16:creationId xmlns:a16="http://schemas.microsoft.com/office/drawing/2014/main" id="{F4265524-881F-4E24-A128-51543A374AA6}"/>
            </a:ext>
          </a:extLst>
        </xdr:cNvPr>
        <xdr:cNvSpPr/>
      </xdr:nvSpPr>
      <xdr:spPr>
        <a:xfrm>
          <a:off x="12242800" y="7187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61884</xdr:rowOff>
    </xdr:from>
    <xdr:ext cx="762000" cy="259045"/>
    <xdr:sp macro="" textlink="">
      <xdr:nvSpPr>
        <xdr:cNvPr id="413" name="テキスト ボックス 412">
          <a:extLst>
            <a:ext uri="{FF2B5EF4-FFF2-40B4-BE49-F238E27FC236}">
              <a16:creationId xmlns:a16="http://schemas.microsoft.com/office/drawing/2014/main" id="{6031F9ED-C240-40BD-BBD1-CD8597BE622F}"/>
            </a:ext>
          </a:extLst>
        </xdr:cNvPr>
        <xdr:cNvSpPr txBox="1"/>
      </xdr:nvSpPr>
      <xdr:spPr>
        <a:xfrm>
          <a:off x="11950700" y="727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5DE68779-716C-4226-BB86-C9E3AD241CA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D6D6F9D3-EDC0-4B35-9D15-E42D5B7C3FF6}"/>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9209CEAB-34A2-4241-AF8B-856A2D63B71D}"/>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982D7918-AB23-464A-ADA6-11217A298FF7}"/>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CDAB686D-A42D-4F61-B3B5-64AC0E611A9A}"/>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3408B033-2680-41BF-A3AB-17324F67480C}"/>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40144C1E-A1A9-41F4-9C6F-2948E366BCB1}"/>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AC18C097-E352-4C7E-A668-F9722138AED0}"/>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5FAF8618-868F-4744-A4E2-5BFF936A9A66}"/>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7772555D-14ED-416B-B559-139FE2879264}"/>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A021ED24-E525-443E-9F50-1515F5F3D18B}"/>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95E98DFC-9567-4DF6-8CD4-37DF2C1890D4}"/>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73368B64-64DD-43FB-A702-96DE442B64DD}"/>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普通会計における地方債の借入額の減等により、地方債の現在高が約３８．５億円減少したことなどから、前年度に比べ１．２ポイント改善した。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将来負担額において、後年度負担を考慮し、プライマリーバランスの黒字を堅持した市債発行に努めるほか、施策・事業の取捨選択など、更なる効率化に努め、基金の取崩しに頼らない予算編成に向け取り組んでいく。 </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C91F6EC0-AC70-4871-A9BC-006391069F62}"/>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D39F5BCA-3139-4B0A-83F9-736FDA381437}"/>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363D3029-2791-4457-A7AA-35417AAD7DFC}"/>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D29E8143-5942-49BD-B19C-B109C90FC514}"/>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BFCC24A7-89BE-4AFD-937C-490173A930A6}"/>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F32F168B-54A1-41F9-843F-5C3134B59911}"/>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647752B-11A0-4CA7-A445-28C394F19F2A}"/>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B311BEAA-7A02-495B-8ADE-1380E31F6910}"/>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DC56B41-B65B-4CBB-BB03-5E954988978D}"/>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DD4C7EE9-0912-4D2C-8AEB-E6FF40326741}"/>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B8491DA9-B5CB-4758-8675-E09F78E9FBD3}"/>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645AD32B-C55A-492E-A4CC-FCAB05B87F58}"/>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2A746087-E377-452C-8B03-008E51695215}"/>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E49E3571-0DEE-47E1-8296-266934711D3E}"/>
            </a:ext>
          </a:extLst>
        </xdr:cNvPr>
        <xdr:cNvCxnSpPr/>
      </xdr:nvCxnSpPr>
      <xdr:spPr>
        <a:xfrm flipV="1">
          <a:off x="15474950" y="2397760"/>
          <a:ext cx="0" cy="1518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E22EBAA2-E424-4A5E-AE10-5E24DE7943B0}"/>
            </a:ext>
          </a:extLst>
        </xdr:cNvPr>
        <xdr:cNvSpPr txBox="1"/>
      </xdr:nvSpPr>
      <xdr:spPr>
        <a:xfrm>
          <a:off x="15563850" y="388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AF24B93C-6285-4B95-9BE7-F269F59B1496}"/>
            </a:ext>
          </a:extLst>
        </xdr:cNvPr>
        <xdr:cNvCxnSpPr/>
      </xdr:nvCxnSpPr>
      <xdr:spPr>
        <a:xfrm>
          <a:off x="15405100" y="3916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8BE82DC9-DD2A-45B3-9811-6C457EEEF8BE}"/>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A668665F-4F57-43CC-A80E-DA08E1276DE0}"/>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9754</xdr:rowOff>
    </xdr:from>
    <xdr:to>
      <xdr:col>81</xdr:col>
      <xdr:colOff>44450</xdr:colOff>
      <xdr:row>18</xdr:row>
      <xdr:rowOff>21336</xdr:rowOff>
    </xdr:to>
    <xdr:cxnSp macro="">
      <xdr:nvCxnSpPr>
        <xdr:cNvPr id="445" name="直線コネクタ 444">
          <a:extLst>
            <a:ext uri="{FF2B5EF4-FFF2-40B4-BE49-F238E27FC236}">
              <a16:creationId xmlns:a16="http://schemas.microsoft.com/office/drawing/2014/main" id="{A6AF343E-818C-447F-BCE7-03C67851F1CA}"/>
            </a:ext>
          </a:extLst>
        </xdr:cNvPr>
        <xdr:cNvCxnSpPr/>
      </xdr:nvCxnSpPr>
      <xdr:spPr>
        <a:xfrm flipV="1">
          <a:off x="14712950" y="3027274"/>
          <a:ext cx="762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20743</xdr:rowOff>
    </xdr:from>
    <xdr:ext cx="762000" cy="259045"/>
    <xdr:sp macro="" textlink="">
      <xdr:nvSpPr>
        <xdr:cNvPr id="446" name="将来負担の状況平均値テキスト">
          <a:extLst>
            <a:ext uri="{FF2B5EF4-FFF2-40B4-BE49-F238E27FC236}">
              <a16:creationId xmlns:a16="http://schemas.microsoft.com/office/drawing/2014/main" id="{9CD5CBD5-E5C8-43E4-B127-5210DDBFD84F}"/>
            </a:ext>
          </a:extLst>
        </xdr:cNvPr>
        <xdr:cNvSpPr txBox="1"/>
      </xdr:nvSpPr>
      <xdr:spPr>
        <a:xfrm>
          <a:off x="15563850" y="2367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8D3652B4-8871-41C2-A786-0D2AFB2899C6}"/>
            </a:ext>
          </a:extLst>
        </xdr:cNvPr>
        <xdr:cNvSpPr/>
      </xdr:nvSpPr>
      <xdr:spPr>
        <a:xfrm>
          <a:off x="15427960" y="2518816"/>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21336</xdr:rowOff>
    </xdr:from>
    <xdr:to>
      <xdr:col>77</xdr:col>
      <xdr:colOff>44450</xdr:colOff>
      <xdr:row>18</xdr:row>
      <xdr:rowOff>84074</xdr:rowOff>
    </xdr:to>
    <xdr:cxnSp macro="">
      <xdr:nvCxnSpPr>
        <xdr:cNvPr id="448" name="直線コネクタ 447">
          <a:extLst>
            <a:ext uri="{FF2B5EF4-FFF2-40B4-BE49-F238E27FC236}">
              <a16:creationId xmlns:a16="http://schemas.microsoft.com/office/drawing/2014/main" id="{82F77037-DE2C-4C29-9636-5A07A561BC3E}"/>
            </a:ext>
          </a:extLst>
        </xdr:cNvPr>
        <xdr:cNvCxnSpPr/>
      </xdr:nvCxnSpPr>
      <xdr:spPr>
        <a:xfrm flipV="1">
          <a:off x="13903960" y="3038856"/>
          <a:ext cx="80899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00AB55A0-B5E1-4C7D-83FC-49D12D5D826B}"/>
            </a:ext>
          </a:extLst>
        </xdr:cNvPr>
        <xdr:cNvSpPr/>
      </xdr:nvSpPr>
      <xdr:spPr>
        <a:xfrm>
          <a:off x="14665960" y="2569007"/>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50" name="テキスト ボックス 449">
          <a:extLst>
            <a:ext uri="{FF2B5EF4-FFF2-40B4-BE49-F238E27FC236}">
              <a16:creationId xmlns:a16="http://schemas.microsoft.com/office/drawing/2014/main" id="{9BD61E8A-F8A5-4A8A-8EDD-E53329C6071F}"/>
            </a:ext>
          </a:extLst>
        </xdr:cNvPr>
        <xdr:cNvSpPr txBox="1"/>
      </xdr:nvSpPr>
      <xdr:spPr>
        <a:xfrm>
          <a:off x="14370050" y="2345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84074</xdr:rowOff>
    </xdr:from>
    <xdr:to>
      <xdr:col>72</xdr:col>
      <xdr:colOff>203200</xdr:colOff>
      <xdr:row>18</xdr:row>
      <xdr:rowOff>109169</xdr:rowOff>
    </xdr:to>
    <xdr:cxnSp macro="">
      <xdr:nvCxnSpPr>
        <xdr:cNvPr id="451" name="直線コネクタ 450">
          <a:extLst>
            <a:ext uri="{FF2B5EF4-FFF2-40B4-BE49-F238E27FC236}">
              <a16:creationId xmlns:a16="http://schemas.microsoft.com/office/drawing/2014/main" id="{9509F9CA-7106-4151-9EAA-8BADCE799E1B}"/>
            </a:ext>
          </a:extLst>
        </xdr:cNvPr>
        <xdr:cNvCxnSpPr/>
      </xdr:nvCxnSpPr>
      <xdr:spPr>
        <a:xfrm flipV="1">
          <a:off x="13106400" y="3101594"/>
          <a:ext cx="79756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965270E8-5519-4DF7-A105-1D8CC01144BB}"/>
            </a:ext>
          </a:extLst>
        </xdr:cNvPr>
        <xdr:cNvSpPr/>
      </xdr:nvSpPr>
      <xdr:spPr>
        <a:xfrm>
          <a:off x="13868400" y="264718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3" name="テキスト ボックス 452">
          <a:extLst>
            <a:ext uri="{FF2B5EF4-FFF2-40B4-BE49-F238E27FC236}">
              <a16:creationId xmlns:a16="http://schemas.microsoft.com/office/drawing/2014/main" id="{9751CB81-A722-4229-9249-45B2303CA1CE}"/>
            </a:ext>
          </a:extLst>
        </xdr:cNvPr>
        <xdr:cNvSpPr txBox="1"/>
      </xdr:nvSpPr>
      <xdr:spPr>
        <a:xfrm>
          <a:off x="13557250" y="241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73457</xdr:rowOff>
    </xdr:from>
    <xdr:to>
      <xdr:col>68</xdr:col>
      <xdr:colOff>152400</xdr:colOff>
      <xdr:row>18</xdr:row>
      <xdr:rowOff>109169</xdr:rowOff>
    </xdr:to>
    <xdr:cxnSp macro="">
      <xdr:nvCxnSpPr>
        <xdr:cNvPr id="454" name="直線コネクタ 453">
          <a:extLst>
            <a:ext uri="{FF2B5EF4-FFF2-40B4-BE49-F238E27FC236}">
              <a16:creationId xmlns:a16="http://schemas.microsoft.com/office/drawing/2014/main" id="{3DBE40C2-F1B8-4056-8D52-4306AED59987}"/>
            </a:ext>
          </a:extLst>
        </xdr:cNvPr>
        <xdr:cNvCxnSpPr/>
      </xdr:nvCxnSpPr>
      <xdr:spPr>
        <a:xfrm>
          <a:off x="12293600" y="3090977"/>
          <a:ext cx="8128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34BDA42B-E241-4C57-89C6-45E71AAE64DE}"/>
            </a:ext>
          </a:extLst>
        </xdr:cNvPr>
        <xdr:cNvSpPr/>
      </xdr:nvSpPr>
      <xdr:spPr>
        <a:xfrm>
          <a:off x="13055600" y="267035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6" name="テキスト ボックス 455">
          <a:extLst>
            <a:ext uri="{FF2B5EF4-FFF2-40B4-BE49-F238E27FC236}">
              <a16:creationId xmlns:a16="http://schemas.microsoft.com/office/drawing/2014/main" id="{9212F40C-F06C-47D7-B270-A51FFEE241F3}"/>
            </a:ext>
          </a:extLst>
        </xdr:cNvPr>
        <xdr:cNvSpPr txBox="1"/>
      </xdr:nvSpPr>
      <xdr:spPr>
        <a:xfrm>
          <a:off x="12763500" y="244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72FB475A-66AA-4B79-9B10-5FD3CC72DC5F}"/>
            </a:ext>
          </a:extLst>
        </xdr:cNvPr>
        <xdr:cNvSpPr/>
      </xdr:nvSpPr>
      <xdr:spPr>
        <a:xfrm>
          <a:off x="12242800" y="2671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8" name="テキスト ボックス 457">
          <a:extLst>
            <a:ext uri="{FF2B5EF4-FFF2-40B4-BE49-F238E27FC236}">
              <a16:creationId xmlns:a16="http://schemas.microsoft.com/office/drawing/2014/main" id="{5AC6EE2E-7A1E-4237-BCFA-A6DCDCEA0D08}"/>
            </a:ext>
          </a:extLst>
        </xdr:cNvPr>
        <xdr:cNvSpPr txBox="1"/>
      </xdr:nvSpPr>
      <xdr:spPr>
        <a:xfrm>
          <a:off x="119507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4FF0A870-644A-43EA-A2F3-927AE8A8DE82}"/>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5C22D4D6-7247-4708-84A0-11CF53A85955}"/>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D20E8B3E-707E-40FE-A965-81E58D48BF98}"/>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98AC3C2-9206-4CC9-B375-467435623F61}"/>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FB2E65E5-07B2-4812-8731-9E65F4C17369}"/>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130404</xdr:rowOff>
    </xdr:from>
    <xdr:to>
      <xdr:col>81</xdr:col>
      <xdr:colOff>95250</xdr:colOff>
      <xdr:row>18</xdr:row>
      <xdr:rowOff>60554</xdr:rowOff>
    </xdr:to>
    <xdr:sp macro="" textlink="">
      <xdr:nvSpPr>
        <xdr:cNvPr id="464" name="楕円 463">
          <a:extLst>
            <a:ext uri="{FF2B5EF4-FFF2-40B4-BE49-F238E27FC236}">
              <a16:creationId xmlns:a16="http://schemas.microsoft.com/office/drawing/2014/main" id="{9DE6A151-EBC5-49C1-93A0-3A8DA9FEAEB9}"/>
            </a:ext>
          </a:extLst>
        </xdr:cNvPr>
        <xdr:cNvSpPr/>
      </xdr:nvSpPr>
      <xdr:spPr>
        <a:xfrm>
          <a:off x="15427960" y="298028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102481</xdr:rowOff>
    </xdr:from>
    <xdr:ext cx="762000" cy="259045"/>
    <xdr:sp macro="" textlink="">
      <xdr:nvSpPr>
        <xdr:cNvPr id="465" name="将来負担の状況該当値テキスト">
          <a:extLst>
            <a:ext uri="{FF2B5EF4-FFF2-40B4-BE49-F238E27FC236}">
              <a16:creationId xmlns:a16="http://schemas.microsoft.com/office/drawing/2014/main" id="{C35080D8-77BB-4EA8-8CE1-987A2C97BD71}"/>
            </a:ext>
          </a:extLst>
        </xdr:cNvPr>
        <xdr:cNvSpPr txBox="1"/>
      </xdr:nvSpPr>
      <xdr:spPr>
        <a:xfrm>
          <a:off x="15563850" y="295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141986</xdr:rowOff>
    </xdr:from>
    <xdr:to>
      <xdr:col>77</xdr:col>
      <xdr:colOff>95250</xdr:colOff>
      <xdr:row>18</xdr:row>
      <xdr:rowOff>72136</xdr:rowOff>
    </xdr:to>
    <xdr:sp macro="" textlink="">
      <xdr:nvSpPr>
        <xdr:cNvPr id="466" name="楕円 465">
          <a:extLst>
            <a:ext uri="{FF2B5EF4-FFF2-40B4-BE49-F238E27FC236}">
              <a16:creationId xmlns:a16="http://schemas.microsoft.com/office/drawing/2014/main" id="{63D166AF-0A8B-4598-A256-6845A59F71C8}"/>
            </a:ext>
          </a:extLst>
        </xdr:cNvPr>
        <xdr:cNvSpPr/>
      </xdr:nvSpPr>
      <xdr:spPr>
        <a:xfrm>
          <a:off x="14665960" y="299186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67" name="テキスト ボックス 466">
          <a:extLst>
            <a:ext uri="{FF2B5EF4-FFF2-40B4-BE49-F238E27FC236}">
              <a16:creationId xmlns:a16="http://schemas.microsoft.com/office/drawing/2014/main" id="{4EB74D1E-0229-4985-9201-EAEF03D80C0A}"/>
            </a:ext>
          </a:extLst>
        </xdr:cNvPr>
        <xdr:cNvSpPr txBox="1"/>
      </xdr:nvSpPr>
      <xdr:spPr>
        <a:xfrm>
          <a:off x="14370050" y="3074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33274</xdr:rowOff>
    </xdr:from>
    <xdr:to>
      <xdr:col>73</xdr:col>
      <xdr:colOff>44450</xdr:colOff>
      <xdr:row>18</xdr:row>
      <xdr:rowOff>134874</xdr:rowOff>
    </xdr:to>
    <xdr:sp macro="" textlink="">
      <xdr:nvSpPr>
        <xdr:cNvPr id="468" name="楕円 467">
          <a:extLst>
            <a:ext uri="{FF2B5EF4-FFF2-40B4-BE49-F238E27FC236}">
              <a16:creationId xmlns:a16="http://schemas.microsoft.com/office/drawing/2014/main" id="{A1525F7B-2A22-4934-9847-68D0E82BD517}"/>
            </a:ext>
          </a:extLst>
        </xdr:cNvPr>
        <xdr:cNvSpPr/>
      </xdr:nvSpPr>
      <xdr:spPr>
        <a:xfrm>
          <a:off x="13868400" y="30507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119651</xdr:rowOff>
    </xdr:from>
    <xdr:ext cx="762000" cy="259045"/>
    <xdr:sp macro="" textlink="">
      <xdr:nvSpPr>
        <xdr:cNvPr id="469" name="テキスト ボックス 468">
          <a:extLst>
            <a:ext uri="{FF2B5EF4-FFF2-40B4-BE49-F238E27FC236}">
              <a16:creationId xmlns:a16="http://schemas.microsoft.com/office/drawing/2014/main" id="{D4FF63FB-A408-4225-8787-7BCD25A10569}"/>
            </a:ext>
          </a:extLst>
        </xdr:cNvPr>
        <xdr:cNvSpPr txBox="1"/>
      </xdr:nvSpPr>
      <xdr:spPr>
        <a:xfrm>
          <a:off x="13557250" y="313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58369</xdr:rowOff>
    </xdr:from>
    <xdr:to>
      <xdr:col>68</xdr:col>
      <xdr:colOff>203200</xdr:colOff>
      <xdr:row>18</xdr:row>
      <xdr:rowOff>159969</xdr:rowOff>
    </xdr:to>
    <xdr:sp macro="" textlink="">
      <xdr:nvSpPr>
        <xdr:cNvPr id="470" name="楕円 469">
          <a:extLst>
            <a:ext uri="{FF2B5EF4-FFF2-40B4-BE49-F238E27FC236}">
              <a16:creationId xmlns:a16="http://schemas.microsoft.com/office/drawing/2014/main" id="{95244A86-D0EE-438B-9FF2-7741B50DB11E}"/>
            </a:ext>
          </a:extLst>
        </xdr:cNvPr>
        <xdr:cNvSpPr/>
      </xdr:nvSpPr>
      <xdr:spPr>
        <a:xfrm>
          <a:off x="13055600" y="307588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144746</xdr:rowOff>
    </xdr:from>
    <xdr:ext cx="762000" cy="259045"/>
    <xdr:sp macro="" textlink="">
      <xdr:nvSpPr>
        <xdr:cNvPr id="471" name="テキスト ボックス 470">
          <a:extLst>
            <a:ext uri="{FF2B5EF4-FFF2-40B4-BE49-F238E27FC236}">
              <a16:creationId xmlns:a16="http://schemas.microsoft.com/office/drawing/2014/main" id="{30708385-A6BC-451B-91D0-98201D8BF3D3}"/>
            </a:ext>
          </a:extLst>
        </xdr:cNvPr>
        <xdr:cNvSpPr txBox="1"/>
      </xdr:nvSpPr>
      <xdr:spPr>
        <a:xfrm>
          <a:off x="12763500" y="316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22657</xdr:rowOff>
    </xdr:from>
    <xdr:to>
      <xdr:col>64</xdr:col>
      <xdr:colOff>152400</xdr:colOff>
      <xdr:row>18</xdr:row>
      <xdr:rowOff>124257</xdr:rowOff>
    </xdr:to>
    <xdr:sp macro="" textlink="">
      <xdr:nvSpPr>
        <xdr:cNvPr id="472" name="楕円 471">
          <a:extLst>
            <a:ext uri="{FF2B5EF4-FFF2-40B4-BE49-F238E27FC236}">
              <a16:creationId xmlns:a16="http://schemas.microsoft.com/office/drawing/2014/main" id="{06DBCCF2-7443-417B-986F-78272EC6B26C}"/>
            </a:ext>
          </a:extLst>
        </xdr:cNvPr>
        <xdr:cNvSpPr/>
      </xdr:nvSpPr>
      <xdr:spPr>
        <a:xfrm>
          <a:off x="12242800" y="304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109034</xdr:rowOff>
    </xdr:from>
    <xdr:ext cx="762000" cy="259045"/>
    <xdr:sp macro="" textlink="">
      <xdr:nvSpPr>
        <xdr:cNvPr id="473" name="テキスト ボックス 472">
          <a:extLst>
            <a:ext uri="{FF2B5EF4-FFF2-40B4-BE49-F238E27FC236}">
              <a16:creationId xmlns:a16="http://schemas.microsoft.com/office/drawing/2014/main" id="{430C417B-09DA-4342-8202-F6CB50968616}"/>
            </a:ext>
          </a:extLst>
        </xdr:cNvPr>
        <xdr:cNvSpPr txBox="1"/>
      </xdr:nvSpPr>
      <xdr:spPr>
        <a:xfrm>
          <a:off x="11950700" y="31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人件費に係る経常収支比率は、職員給与費の増などにより、前年度より１．０ポイント増となり、引き続き類似団体平均を大きく上回っている。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今後とも、ノー残業デーや振替・代休制度の活用の徹底、外部委託化などによる時間外勤務の縮減のほか、実態に応じた特殊勤務手当の見直しなど、計画的に総人件費の抑制に努める。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735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3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83820</xdr:rowOff>
    </xdr:from>
    <xdr:to>
      <xdr:col>24</xdr:col>
      <xdr:colOff>76200</xdr:colOff>
      <xdr:row>39</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物件費に係る経常収支比率は、光熱水費等の増などにより、前年度より０．６ポイント増となっている。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引き続き、施設の維持管理経費などにおいて、徹底した経費削減を図るとともに、ライフサイクルコストの縮減を目的とした計画的な修繕等を行うことで、物件費の抑制に努める。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97064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97064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59163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97064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46264</xdr:rowOff>
    </xdr:from>
    <xdr:to>
      <xdr:col>82</xdr:col>
      <xdr:colOff>158750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62791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扶助費に係る経常収支比率は、障害福祉サービス給付費や生活保護扶助費の増などにより、前年度より１．１ポイント増となっている。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今後とも、社会保障経費の増が見込まれる状況において市単独事業の給付効果や支給対象などの見直しを行うことで、扶助費の適正な執行に努める。 </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57</xdr:row>
      <xdr:rowOff>6350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93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3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82550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57</xdr:row>
      <xdr:rowOff>82550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64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その他に係る経常収支比率は、道路維持費に係る維持補修費の増などにより、前年度より０．５ポイント増となったものの、前年度から引き続き類似団体平均を下回っている。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行政と民間、国・県と市の役割分担の明確化、受益と負担の公平性、同種の事務事業の統合化などの観点から積極的に見直し、個々の事務処理手続などについても、簡素・効率化等を促進し、経費節減や事務量削減に努める。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0</xdr:rowOff>
    </xdr:from>
    <xdr:to>
      <xdr:col>82</xdr:col>
      <xdr:colOff>107950</xdr:colOff>
      <xdr:row>58</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944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0</xdr:rowOff>
    </xdr:from>
    <xdr:to>
      <xdr:col>78</xdr:col>
      <xdr:colOff>69850</xdr:colOff>
      <xdr:row>58</xdr:row>
      <xdr:rowOff>127000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44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127000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120650</xdr:rowOff>
    </xdr:from>
    <xdr:to>
      <xdr:col>78</xdr:col>
      <xdr:colOff>120650</xdr:colOff>
      <xdr:row>58</xdr:row>
      <xdr:rowOff>50800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60977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補助費等に係る経常収支比率は、下水道事業会計補助金の増などにより、前年度より０．６ポイント増となっているが、類似団体平均を１．２ポイント下回っている。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今後とも全ての補助金等を対象に、必要性や成果等について、ＰＤＣＡサイクルに基づく点検を徹底し、終期の設定、縮小・廃止・統合の検討など、より一層の適正化に努める。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130810</xdr:rowOff>
    </xdr:from>
    <xdr:to>
      <xdr:col>82</xdr:col>
      <xdr:colOff>107950</xdr:colOff>
      <xdr:row>34</xdr:row>
      <xdr:rowOff>5080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88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130810</xdr:rowOff>
    </xdr:from>
    <xdr:to>
      <xdr:col>78</xdr:col>
      <xdr:colOff>69850</xdr:colOff>
      <xdr:row>34</xdr:row>
      <xdr:rowOff>12700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88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4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157480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125730</xdr:rowOff>
    </xdr:from>
    <xdr:to>
      <xdr:col>82</xdr:col>
      <xdr:colOff>158750</xdr:colOff>
      <xdr:row>34</xdr:row>
      <xdr:rowOff>55880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142257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21607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公債費に係る経常収支比率は、大規模改修事業の元金償還開始により、前年度より０．５ポイント増となり、類似団体平均より１．９ポイント上回っている。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今後とも、引き続き、後年度に地方交付税措置のある起債を活用するとともに、繰上償還を実施すること等により市債残高の抑制に取り組む。 </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27939</xdr:rowOff>
    </xdr:from>
    <xdr:to>
      <xdr:col>24</xdr:col>
      <xdr:colOff>25400</xdr:colOff>
      <xdr:row>78</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4010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27939</xdr:rowOff>
    </xdr:from>
    <xdr:to>
      <xdr:col>19</xdr:col>
      <xdr:colOff>187325</xdr:colOff>
      <xdr:row>78</xdr:row>
      <xdr:rowOff>73661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401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123207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73661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408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35561</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158766</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63516</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公債費以外に係る経常収支比率は、前年度に比べ３．８ポイント増となり、類似団体平均を上回っている。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増加の主な要因は、分母となる経常一般財源の減及び分子となる扶助費や補助費等などの増によるものである。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今後とも、給与水準や施設の維持管理経費の抑制に努め、財政の健全化に取り組む。 </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156718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8463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78</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8463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44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143002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852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162509</xdr:rowOff>
    </xdr:from>
    <xdr:to>
      <xdr:col>29</xdr:col>
      <xdr:colOff>127000</xdr:colOff>
      <xdr:row>15</xdr:row>
      <xdr:rowOff>59220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10434"/>
          <a:ext cx="647700" cy="68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59220</xdr:rowOff>
    </xdr:from>
    <xdr:to>
      <xdr:col>26</xdr:col>
      <xdr:colOff>50800</xdr:colOff>
      <xdr:row>15</xdr:row>
      <xdr:rowOff>114732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78595"/>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114732</xdr:rowOff>
    </xdr:from>
    <xdr:to>
      <xdr:col>22</xdr:col>
      <xdr:colOff>114300</xdr:colOff>
      <xdr:row>15</xdr:row>
      <xdr:rowOff>160223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34107"/>
          <a:ext cx="698500" cy="45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160223</xdr:rowOff>
    </xdr:from>
    <xdr:to>
      <xdr:col>18</xdr:col>
      <xdr:colOff>177800</xdr:colOff>
      <xdr:row>16</xdr:row>
      <xdr:rowOff>29197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79598"/>
          <a:ext cx="698500" cy="4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111709</xdr:rowOff>
    </xdr:from>
    <xdr:to>
      <xdr:col>29</xdr:col>
      <xdr:colOff>177800</xdr:colOff>
      <xdr:row>15</xdr:row>
      <xdr:rowOff>41859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59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128236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0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8420</xdr:rowOff>
    </xdr:from>
    <xdr:to>
      <xdr:col>26</xdr:col>
      <xdr:colOff>101600</xdr:colOff>
      <xdr:row>15</xdr:row>
      <xdr:rowOff>110020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27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120197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39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63932</xdr:rowOff>
    </xdr:from>
    <xdr:to>
      <xdr:col>22</xdr:col>
      <xdr:colOff>165100</xdr:colOff>
      <xdr:row>15</xdr:row>
      <xdr:rowOff>165532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83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4259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109423</xdr:rowOff>
    </xdr:from>
    <xdr:to>
      <xdr:col>19</xdr:col>
      <xdr:colOff>38100</xdr:colOff>
      <xdr:row>16</xdr:row>
      <xdr:rowOff>39573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28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49750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9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149847</xdr:rowOff>
    </xdr:from>
    <xdr:to>
      <xdr:col>15</xdr:col>
      <xdr:colOff>101600</xdr:colOff>
      <xdr:row>16</xdr:row>
      <xdr:rowOff>79997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90174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24359</xdr:rowOff>
    </xdr:from>
    <xdr:to>
      <xdr:col>29</xdr:col>
      <xdr:colOff>127000</xdr:colOff>
      <xdr:row>35</xdr:row>
      <xdr:rowOff>30417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34709"/>
          <a:ext cx="647700" cy="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77385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21272</xdr:rowOff>
    </xdr:from>
    <xdr:to>
      <xdr:col>26</xdr:col>
      <xdr:colOff>50800</xdr:colOff>
      <xdr:row>35</xdr:row>
      <xdr:rowOff>30417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31622"/>
          <a:ext cx="698500" cy="9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209173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1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15139</xdr:rowOff>
    </xdr:from>
    <xdr:to>
      <xdr:col>22</xdr:col>
      <xdr:colOff>114300</xdr:colOff>
      <xdr:row>35</xdr:row>
      <xdr:rowOff>21272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25489"/>
          <a:ext cx="698500" cy="6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215955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10643</xdr:rowOff>
    </xdr:from>
    <xdr:to>
      <xdr:col>18</xdr:col>
      <xdr:colOff>177800</xdr:colOff>
      <xdr:row>35</xdr:row>
      <xdr:rowOff>15139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620993"/>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203840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199382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316459</xdr:rowOff>
    </xdr:from>
    <xdr:to>
      <xdr:col>29</xdr:col>
      <xdr:colOff>177800</xdr:colOff>
      <xdr:row>35</xdr:row>
      <xdr:rowOff>75159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58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161536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322517</xdr:rowOff>
    </xdr:from>
    <xdr:to>
      <xdr:col>26</xdr:col>
      <xdr:colOff>101600</xdr:colOff>
      <xdr:row>35</xdr:row>
      <xdr:rowOff>81217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58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91393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35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313372</xdr:rowOff>
    </xdr:from>
    <xdr:to>
      <xdr:col>22</xdr:col>
      <xdr:colOff>165100</xdr:colOff>
      <xdr:row>35</xdr:row>
      <xdr:rowOff>72072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58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82249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307239</xdr:rowOff>
    </xdr:from>
    <xdr:to>
      <xdr:col>19</xdr:col>
      <xdr:colOff>38100</xdr:colOff>
      <xdr:row>35</xdr:row>
      <xdr:rowOff>65939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76115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302743</xdr:rowOff>
    </xdr:from>
    <xdr:to>
      <xdr:col>15</xdr:col>
      <xdr:colOff>101600</xdr:colOff>
      <xdr:row>35</xdr:row>
      <xdr:rowOff>61443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7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71620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33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118832</xdr:rowOff>
    </xdr:from>
    <xdr:to>
      <xdr:col>24</xdr:col>
      <xdr:colOff>63500</xdr:colOff>
      <xdr:row>33</xdr:row>
      <xdr:rowOff>3226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05232"/>
          <a:ext cx="8382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3226</xdr:rowOff>
    </xdr:from>
    <xdr:to>
      <xdr:col>19</xdr:col>
      <xdr:colOff>177800</xdr:colOff>
      <xdr:row>33</xdr:row>
      <xdr:rowOff>64393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661076"/>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64393</xdr:rowOff>
    </xdr:from>
    <xdr:to>
      <xdr:col>15</xdr:col>
      <xdr:colOff>50800</xdr:colOff>
      <xdr:row>33</xdr:row>
      <xdr:rowOff>156747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22243"/>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141398</xdr:rowOff>
    </xdr:from>
    <xdr:to>
      <xdr:col>10</xdr:col>
      <xdr:colOff>114300</xdr:colOff>
      <xdr:row>33</xdr:row>
      <xdr:rowOff>156747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99248"/>
          <a:ext cx="8890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68032</xdr:rowOff>
    </xdr:from>
    <xdr:to>
      <xdr:col>24</xdr:col>
      <xdr:colOff>114300</xdr:colOff>
      <xdr:row>32</xdr:row>
      <xdr:rowOff>169632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5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90909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0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123876</xdr:rowOff>
    </xdr:from>
    <xdr:to>
      <xdr:col>20</xdr:col>
      <xdr:colOff>38100</xdr:colOff>
      <xdr:row>33</xdr:row>
      <xdr:rowOff>54026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6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70553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38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13593</xdr:rowOff>
    </xdr:from>
    <xdr:to>
      <xdr:col>15</xdr:col>
      <xdr:colOff>101600</xdr:colOff>
      <xdr:row>33</xdr:row>
      <xdr:rowOff>115193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6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131720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44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105947</xdr:rowOff>
    </xdr:from>
    <xdr:to>
      <xdr:col>10</xdr:col>
      <xdr:colOff>165100</xdr:colOff>
      <xdr:row>34</xdr:row>
      <xdr:rowOff>36097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52624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90598</xdr:rowOff>
    </xdr:from>
    <xdr:to>
      <xdr:col>6</xdr:col>
      <xdr:colOff>38100</xdr:colOff>
      <xdr:row>34</xdr:row>
      <xdr:rowOff>20748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37275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2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19456</xdr:rowOff>
    </xdr:from>
    <xdr:to>
      <xdr:col>24</xdr:col>
      <xdr:colOff>62865</xdr:colOff>
      <xdr:row>57</xdr:row>
      <xdr:rowOff>65794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34856"/>
          <a:ext cx="1270" cy="90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69621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4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65794</xdr:rowOff>
    </xdr:from>
    <xdr:to>
      <xdr:col>24</xdr:col>
      <xdr:colOff>152400</xdr:colOff>
      <xdr:row>57</xdr:row>
      <xdr:rowOff>65794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3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137583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1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19456</xdr:rowOff>
    </xdr:from>
    <xdr:to>
      <xdr:col>24</xdr:col>
      <xdr:colOff>152400</xdr:colOff>
      <xdr:row>52</xdr:row>
      <xdr:rowOff>19456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3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125070</xdr:rowOff>
    </xdr:from>
    <xdr:to>
      <xdr:col>24</xdr:col>
      <xdr:colOff>63500</xdr:colOff>
      <xdr:row>57</xdr:row>
      <xdr:rowOff>66297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26270"/>
          <a:ext cx="838200" cy="11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28544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86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5667</xdr:rowOff>
    </xdr:from>
    <xdr:to>
      <xdr:col>24</xdr:col>
      <xdr:colOff>114300</xdr:colOff>
      <xdr:row>55</xdr:row>
      <xdr:rowOff>107267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3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66297</xdr:rowOff>
    </xdr:from>
    <xdr:to>
      <xdr:col>19</xdr:col>
      <xdr:colOff>177800</xdr:colOff>
      <xdr:row>57</xdr:row>
      <xdr:rowOff>144043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8947"/>
          <a:ext cx="889000" cy="7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103347</xdr:rowOff>
    </xdr:from>
    <xdr:to>
      <xdr:col>20</xdr:col>
      <xdr:colOff>38100</xdr:colOff>
      <xdr:row>56</xdr:row>
      <xdr:rowOff>33497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3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50024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0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144043</xdr:rowOff>
    </xdr:from>
    <xdr:to>
      <xdr:col>15</xdr:col>
      <xdr:colOff>50800</xdr:colOff>
      <xdr:row>58</xdr:row>
      <xdr:rowOff>117297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6693"/>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95072</xdr:rowOff>
    </xdr:from>
    <xdr:to>
      <xdr:col>15</xdr:col>
      <xdr:colOff>101600</xdr:colOff>
      <xdr:row>57</xdr:row>
      <xdr:rowOff>25222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41749</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117297</xdr:rowOff>
    </xdr:from>
    <xdr:to>
      <xdr:col>10</xdr:col>
      <xdr:colOff>114300</xdr:colOff>
      <xdr:row>59</xdr:row>
      <xdr:rowOff>39482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1397"/>
          <a:ext cx="889000" cy="9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166304</xdr:rowOff>
    </xdr:from>
    <xdr:to>
      <xdr:col>10</xdr:col>
      <xdr:colOff>165100</xdr:colOff>
      <xdr:row>57</xdr:row>
      <xdr:rowOff>96454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112981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44255</xdr:rowOff>
    </xdr:from>
    <xdr:to>
      <xdr:col>6</xdr:col>
      <xdr:colOff>38100</xdr:colOff>
      <xdr:row>57</xdr:row>
      <xdr:rowOff>145855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74270</xdr:rowOff>
    </xdr:from>
    <xdr:to>
      <xdr:col>24</xdr:col>
      <xdr:colOff>114300</xdr:colOff>
      <xdr:row>57</xdr:row>
      <xdr:rowOff>4420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160647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15497</xdr:rowOff>
    </xdr:from>
    <xdr:to>
      <xdr:col>20</xdr:col>
      <xdr:colOff>38100</xdr:colOff>
      <xdr:row>57</xdr:row>
      <xdr:rowOff>117097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108224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93243</xdr:rowOff>
    </xdr:from>
    <xdr:to>
      <xdr:col>15</xdr:col>
      <xdr:colOff>101600</xdr:colOff>
      <xdr:row>58</xdr:row>
      <xdr:rowOff>23393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66497</xdr:rowOff>
    </xdr:from>
    <xdr:to>
      <xdr:col>10</xdr:col>
      <xdr:colOff>165100</xdr:colOff>
      <xdr:row>58</xdr:row>
      <xdr:rowOff>168097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159224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160132</xdr:rowOff>
    </xdr:from>
    <xdr:to>
      <xdr:col>6</xdr:col>
      <xdr:colOff>38100</xdr:colOff>
      <xdr:row>59</xdr:row>
      <xdr:rowOff>90282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81409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88836</xdr:rowOff>
    </xdr:from>
    <xdr:to>
      <xdr:col>24</xdr:col>
      <xdr:colOff>63500</xdr:colOff>
      <xdr:row>76</xdr:row>
      <xdr:rowOff>94095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19036"/>
          <a:ext cx="8382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58570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17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69177</xdr:rowOff>
    </xdr:from>
    <xdr:to>
      <xdr:col>19</xdr:col>
      <xdr:colOff>177800</xdr:colOff>
      <xdr:row>76</xdr:row>
      <xdr:rowOff>94095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099377"/>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145305</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69177</xdr:rowOff>
    </xdr:from>
    <xdr:to>
      <xdr:col>15</xdr:col>
      <xdr:colOff>50800</xdr:colOff>
      <xdr:row>76</xdr:row>
      <xdr:rowOff>115697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99377"/>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87007</xdr:rowOff>
    </xdr:from>
    <xdr:to>
      <xdr:col>10</xdr:col>
      <xdr:colOff>114300</xdr:colOff>
      <xdr:row>76</xdr:row>
      <xdr:rowOff>115697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17207"/>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38036</xdr:rowOff>
    </xdr:from>
    <xdr:to>
      <xdr:col>24</xdr:col>
      <xdr:colOff>114300</xdr:colOff>
      <xdr:row>76</xdr:row>
      <xdr:rowOff>139636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16463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43295</xdr:rowOff>
    </xdr:from>
    <xdr:to>
      <xdr:col>20</xdr:col>
      <xdr:colOff>38100</xdr:colOff>
      <xdr:row>76</xdr:row>
      <xdr:rowOff>144895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136022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16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18377</xdr:rowOff>
    </xdr:from>
    <xdr:to>
      <xdr:col>15</xdr:col>
      <xdr:colOff>101600</xdr:colOff>
      <xdr:row>76</xdr:row>
      <xdr:rowOff>119977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136504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64897</xdr:rowOff>
    </xdr:from>
    <xdr:to>
      <xdr:col>10</xdr:col>
      <xdr:colOff>165100</xdr:colOff>
      <xdr:row>76</xdr:row>
      <xdr:rowOff>166497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11574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7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36207</xdr:rowOff>
    </xdr:from>
    <xdr:to>
      <xdr:col>6</xdr:col>
      <xdr:colOff>38100</xdr:colOff>
      <xdr:row>76</xdr:row>
      <xdr:rowOff>137807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154335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102972</xdr:rowOff>
    </xdr:from>
    <xdr:to>
      <xdr:col>24</xdr:col>
      <xdr:colOff>62865</xdr:colOff>
      <xdr:row>99</xdr:row>
      <xdr:rowOff>108229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33472"/>
          <a:ext cx="1270" cy="1548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112056</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108229</xdr:rowOff>
    </xdr:from>
    <xdr:to>
      <xdr:col>24</xdr:col>
      <xdr:colOff>152400</xdr:colOff>
      <xdr:row>99</xdr:row>
      <xdr:rowOff>108229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49649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102972</xdr:rowOff>
    </xdr:from>
    <xdr:to>
      <xdr:col>24</xdr:col>
      <xdr:colOff>152400</xdr:colOff>
      <xdr:row>90</xdr:row>
      <xdr:rowOff>102972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3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149442</xdr:rowOff>
    </xdr:from>
    <xdr:to>
      <xdr:col>24</xdr:col>
      <xdr:colOff>63500</xdr:colOff>
      <xdr:row>97</xdr:row>
      <xdr:rowOff>120422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08642"/>
          <a:ext cx="838200" cy="14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113682</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14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90805</xdr:rowOff>
    </xdr:from>
    <xdr:to>
      <xdr:col>24</xdr:col>
      <xdr:colOff>114300</xdr:colOff>
      <xdr:row>97</xdr:row>
      <xdr:rowOff>20955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149442</xdr:rowOff>
    </xdr:from>
    <xdr:to>
      <xdr:col>19</xdr:col>
      <xdr:colOff>177800</xdr:colOff>
      <xdr:row>98</xdr:row>
      <xdr:rowOff>81962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08642"/>
          <a:ext cx="889000" cy="27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153550</xdr:rowOff>
    </xdr:from>
    <xdr:to>
      <xdr:col>20</xdr:col>
      <xdr:colOff>38100</xdr:colOff>
      <xdr:row>96</xdr:row>
      <xdr:rowOff>83700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100227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81962</xdr:rowOff>
    </xdr:from>
    <xdr:to>
      <xdr:col>15</xdr:col>
      <xdr:colOff>50800</xdr:colOff>
      <xdr:row>98</xdr:row>
      <xdr:rowOff>148941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84062"/>
          <a:ext cx="889000" cy="6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85939</xdr:rowOff>
    </xdr:from>
    <xdr:to>
      <xdr:col>15</xdr:col>
      <xdr:colOff>101600</xdr:colOff>
      <xdr:row>98</xdr:row>
      <xdr:rowOff>16089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32616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148941</xdr:rowOff>
    </xdr:from>
    <xdr:to>
      <xdr:col>10</xdr:col>
      <xdr:colOff>114300</xdr:colOff>
      <xdr:row>99</xdr:row>
      <xdr:rowOff>95004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51041"/>
          <a:ext cx="889000" cy="11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131899</xdr:rowOff>
    </xdr:from>
    <xdr:to>
      <xdr:col>10</xdr:col>
      <xdr:colOff>165100</xdr:colOff>
      <xdr:row>98</xdr:row>
      <xdr:rowOff>62049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78576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14452</xdr:rowOff>
    </xdr:from>
    <xdr:to>
      <xdr:col>6</xdr:col>
      <xdr:colOff>38100</xdr:colOff>
      <xdr:row>98</xdr:row>
      <xdr:rowOff>116052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132579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59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69622</xdr:rowOff>
    </xdr:from>
    <xdr:to>
      <xdr:col>24</xdr:col>
      <xdr:colOff>114300</xdr:colOff>
      <xdr:row>97</xdr:row>
      <xdr:rowOff>171222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48049</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7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98642</xdr:rowOff>
    </xdr:from>
    <xdr:to>
      <xdr:col>20</xdr:col>
      <xdr:colOff>38100</xdr:colOff>
      <xdr:row>97</xdr:row>
      <xdr:rowOff>28792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19919</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5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31162</xdr:rowOff>
    </xdr:from>
    <xdr:to>
      <xdr:col>15</xdr:col>
      <xdr:colOff>101600</xdr:colOff>
      <xdr:row>98</xdr:row>
      <xdr:rowOff>132762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3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123889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92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98141</xdr:rowOff>
    </xdr:from>
    <xdr:to>
      <xdr:col>10</xdr:col>
      <xdr:colOff>165100</xdr:colOff>
      <xdr:row>99</xdr:row>
      <xdr:rowOff>28291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19418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99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44204</xdr:rowOff>
    </xdr:from>
    <xdr:to>
      <xdr:col>6</xdr:col>
      <xdr:colOff>38100</xdr:colOff>
      <xdr:row>99</xdr:row>
      <xdr:rowOff>145804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136931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1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51321</xdr:rowOff>
    </xdr:from>
    <xdr:to>
      <xdr:col>55</xdr:col>
      <xdr:colOff>0</xdr:colOff>
      <xdr:row>39</xdr:row>
      <xdr:rowOff>99835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737871"/>
          <a:ext cx="8382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27944</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7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153848</xdr:rowOff>
    </xdr:from>
    <xdr:to>
      <xdr:col>50</xdr:col>
      <xdr:colOff>114300</xdr:colOff>
      <xdr:row>39</xdr:row>
      <xdr:rowOff>99835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468798"/>
          <a:ext cx="889000" cy="13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153848</xdr:rowOff>
    </xdr:from>
    <xdr:to>
      <xdr:col>45</xdr:col>
      <xdr:colOff>177800</xdr:colOff>
      <xdr:row>39</xdr:row>
      <xdr:rowOff>104597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468798"/>
          <a:ext cx="889000" cy="13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102633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07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8013</xdr:rowOff>
    </xdr:from>
    <xdr:to>
      <xdr:col>41</xdr:col>
      <xdr:colOff>50800</xdr:colOff>
      <xdr:row>39</xdr:row>
      <xdr:rowOff>104597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94563"/>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92575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3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521</xdr:rowOff>
    </xdr:from>
    <xdr:to>
      <xdr:col>55</xdr:col>
      <xdr:colOff>50800</xdr:colOff>
      <xdr:row>39</xdr:row>
      <xdr:rowOff>102121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86898</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60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49035</xdr:rowOff>
    </xdr:from>
    <xdr:to>
      <xdr:col>50</xdr:col>
      <xdr:colOff>165100</xdr:colOff>
      <xdr:row>39</xdr:row>
      <xdr:rowOff>150635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7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141762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82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103048</xdr:rowOff>
    </xdr:from>
    <xdr:to>
      <xdr:col>46</xdr:col>
      <xdr:colOff>38100</xdr:colOff>
      <xdr:row>32</xdr:row>
      <xdr:rowOff>33198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4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24325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1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53797</xdr:rowOff>
    </xdr:from>
    <xdr:to>
      <xdr:col>41</xdr:col>
      <xdr:colOff>101600</xdr:colOff>
      <xdr:row>39</xdr:row>
      <xdr:rowOff>155397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74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146524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83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128663</xdr:rowOff>
    </xdr:from>
    <xdr:to>
      <xdr:col>36</xdr:col>
      <xdr:colOff>165100</xdr:colOff>
      <xdr:row>39</xdr:row>
      <xdr:rowOff>58813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4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75341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94242</xdr:rowOff>
    </xdr:from>
    <xdr:to>
      <xdr:col>55</xdr:col>
      <xdr:colOff>0</xdr:colOff>
      <xdr:row>58</xdr:row>
      <xdr:rowOff>12892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695442"/>
          <a:ext cx="838200" cy="26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137151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66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46105</xdr:rowOff>
    </xdr:from>
    <xdr:to>
      <xdr:col>50</xdr:col>
      <xdr:colOff>114300</xdr:colOff>
      <xdr:row>56</xdr:row>
      <xdr:rowOff>94242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47305"/>
          <a:ext cx="889000" cy="4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46105</xdr:rowOff>
    </xdr:from>
    <xdr:to>
      <xdr:col>45</xdr:col>
      <xdr:colOff>177800</xdr:colOff>
      <xdr:row>58</xdr:row>
      <xdr:rowOff>532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47305"/>
          <a:ext cx="889000" cy="29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532</xdr:rowOff>
    </xdr:from>
    <xdr:to>
      <xdr:col>41</xdr:col>
      <xdr:colOff>50800</xdr:colOff>
      <xdr:row>58</xdr:row>
      <xdr:rowOff>26364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44632"/>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133542</xdr:rowOff>
    </xdr:from>
    <xdr:to>
      <xdr:col>55</xdr:col>
      <xdr:colOff>50800</xdr:colOff>
      <xdr:row>58</xdr:row>
      <xdr:rowOff>63692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111969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8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43442</xdr:rowOff>
    </xdr:from>
    <xdr:to>
      <xdr:col>50</xdr:col>
      <xdr:colOff>165100</xdr:colOff>
      <xdr:row>56</xdr:row>
      <xdr:rowOff>145042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161569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1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166755</xdr:rowOff>
    </xdr:from>
    <xdr:to>
      <xdr:col>46</xdr:col>
      <xdr:colOff>38100</xdr:colOff>
      <xdr:row>56</xdr:row>
      <xdr:rowOff>96905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9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113432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37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121182</xdr:rowOff>
    </xdr:from>
    <xdr:to>
      <xdr:col>41</xdr:col>
      <xdr:colOff>101600</xdr:colOff>
      <xdr:row>58</xdr:row>
      <xdr:rowOff>51332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42459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147014</xdr:rowOff>
    </xdr:from>
    <xdr:to>
      <xdr:col>36</xdr:col>
      <xdr:colOff>165100</xdr:colOff>
      <xdr:row>58</xdr:row>
      <xdr:rowOff>77164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68291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1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140615</xdr:rowOff>
    </xdr:from>
    <xdr:to>
      <xdr:col>55</xdr:col>
      <xdr:colOff>0</xdr:colOff>
      <xdr:row>78</xdr:row>
      <xdr:rowOff>29195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42265"/>
          <a:ext cx="8382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140615</xdr:rowOff>
    </xdr:from>
    <xdr:to>
      <xdr:col>50</xdr:col>
      <xdr:colOff>114300</xdr:colOff>
      <xdr:row>77</xdr:row>
      <xdr:rowOff>151107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42265"/>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60719</xdr:rowOff>
    </xdr:from>
    <xdr:to>
      <xdr:col>45</xdr:col>
      <xdr:colOff>177800</xdr:colOff>
      <xdr:row>77</xdr:row>
      <xdr:rowOff>151107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262369"/>
          <a:ext cx="889000" cy="9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60719</xdr:rowOff>
    </xdr:from>
    <xdr:to>
      <xdr:col>41</xdr:col>
      <xdr:colOff>50800</xdr:colOff>
      <xdr:row>77</xdr:row>
      <xdr:rowOff>111606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62369"/>
          <a:ext cx="889000" cy="5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149845</xdr:rowOff>
    </xdr:from>
    <xdr:to>
      <xdr:col>55</xdr:col>
      <xdr:colOff>50800</xdr:colOff>
      <xdr:row>78</xdr:row>
      <xdr:rowOff>79995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64772</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6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89815</xdr:rowOff>
    </xdr:from>
    <xdr:to>
      <xdr:col>50</xdr:col>
      <xdr:colOff>165100</xdr:colOff>
      <xdr:row>78</xdr:row>
      <xdr:rowOff>19965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38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100307</xdr:rowOff>
    </xdr:from>
    <xdr:to>
      <xdr:col>46</xdr:col>
      <xdr:colOff>38100</xdr:colOff>
      <xdr:row>78</xdr:row>
      <xdr:rowOff>30457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21584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9919</xdr:rowOff>
    </xdr:from>
    <xdr:to>
      <xdr:col>41</xdr:col>
      <xdr:colOff>101600</xdr:colOff>
      <xdr:row>77</xdr:row>
      <xdr:rowOff>111519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1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102646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0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60806</xdr:rowOff>
    </xdr:from>
    <xdr:to>
      <xdr:col>36</xdr:col>
      <xdr:colOff>165100</xdr:colOff>
      <xdr:row>77</xdr:row>
      <xdr:rowOff>162406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153533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3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81269</xdr:rowOff>
    </xdr:from>
    <xdr:to>
      <xdr:col>55</xdr:col>
      <xdr:colOff>0</xdr:colOff>
      <xdr:row>95</xdr:row>
      <xdr:rowOff>114829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97569"/>
          <a:ext cx="838200" cy="20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21869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13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81269</xdr:rowOff>
    </xdr:from>
    <xdr:to>
      <xdr:col>50</xdr:col>
      <xdr:colOff>114300</xdr:colOff>
      <xdr:row>95</xdr:row>
      <xdr:rowOff>123836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97569"/>
          <a:ext cx="889000" cy="21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123836</xdr:rowOff>
    </xdr:from>
    <xdr:to>
      <xdr:col>45</xdr:col>
      <xdr:colOff>177800</xdr:colOff>
      <xdr:row>96</xdr:row>
      <xdr:rowOff>113114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11586"/>
          <a:ext cx="889000" cy="16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87762</xdr:rowOff>
    </xdr:from>
    <xdr:to>
      <xdr:col>41</xdr:col>
      <xdr:colOff>50800</xdr:colOff>
      <xdr:row>96</xdr:row>
      <xdr:rowOff>113114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546962"/>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64029</xdr:rowOff>
    </xdr:from>
    <xdr:to>
      <xdr:col>55</xdr:col>
      <xdr:colOff>50800</xdr:colOff>
      <xdr:row>95</xdr:row>
      <xdr:rowOff>165629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42456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3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30469</xdr:rowOff>
    </xdr:from>
    <xdr:to>
      <xdr:col>50</xdr:col>
      <xdr:colOff>165100</xdr:colOff>
      <xdr:row>94</xdr:row>
      <xdr:rowOff>132069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1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148596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9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73036</xdr:rowOff>
    </xdr:from>
    <xdr:to>
      <xdr:col>46</xdr:col>
      <xdr:colOff>38100</xdr:colOff>
      <xdr:row>96</xdr:row>
      <xdr:rowOff>3186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165763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45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62314</xdr:rowOff>
    </xdr:from>
    <xdr:to>
      <xdr:col>41</xdr:col>
      <xdr:colOff>101600</xdr:colOff>
      <xdr:row>96</xdr:row>
      <xdr:rowOff>163914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155041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36962</xdr:rowOff>
    </xdr:from>
    <xdr:to>
      <xdr:col>36</xdr:col>
      <xdr:colOff>165100</xdr:colOff>
      <xdr:row>96</xdr:row>
      <xdr:rowOff>138562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4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129689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58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41275</xdr:rowOff>
    </xdr:from>
    <xdr:to>
      <xdr:col>85</xdr:col>
      <xdr:colOff>127000</xdr:colOff>
      <xdr:row>39</xdr:row>
      <xdr:rowOff>43688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2782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89933</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3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41275</xdr:rowOff>
    </xdr:from>
    <xdr:to>
      <xdr:col>81</xdr:col>
      <xdr:colOff>50800</xdr:colOff>
      <xdr:row>39</xdr:row>
      <xdr:rowOff>42037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782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112285</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15621</xdr:rowOff>
    </xdr:from>
    <xdr:to>
      <xdr:col>76</xdr:col>
      <xdr:colOff>114300</xdr:colOff>
      <xdr:row>39</xdr:row>
      <xdr:rowOff>42037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02171"/>
          <a:ext cx="88900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73931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07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101092</xdr:rowOff>
    </xdr:from>
    <xdr:to>
      <xdr:col>71</xdr:col>
      <xdr:colOff>177800</xdr:colOff>
      <xdr:row>39</xdr:row>
      <xdr:rowOff>15621</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16192"/>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127144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1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10939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164338</xdr:rowOff>
    </xdr:from>
    <xdr:to>
      <xdr:col>85</xdr:col>
      <xdr:colOff>177800</xdr:colOff>
      <xdr:row>39</xdr:row>
      <xdr:rowOff>94488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79265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161925</xdr:rowOff>
    </xdr:from>
    <xdr:to>
      <xdr:col>81</xdr:col>
      <xdr:colOff>101600</xdr:colOff>
      <xdr:row>39</xdr:row>
      <xdr:rowOff>92075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83202</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69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162687</xdr:rowOff>
    </xdr:from>
    <xdr:to>
      <xdr:col>76</xdr:col>
      <xdr:colOff>165100</xdr:colOff>
      <xdr:row>39</xdr:row>
      <xdr:rowOff>92837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83964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7705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136271</xdr:rowOff>
    </xdr:from>
    <xdr:to>
      <xdr:col>72</xdr:col>
      <xdr:colOff>38100</xdr:colOff>
      <xdr:row>39</xdr:row>
      <xdr:rowOff>66421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57548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4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50292</xdr:rowOff>
    </xdr:from>
    <xdr:to>
      <xdr:col>67</xdr:col>
      <xdr:colOff>101600</xdr:colOff>
      <xdr:row>38</xdr:row>
      <xdr:rowOff>151892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143019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5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53746</xdr:rowOff>
    </xdr:from>
    <xdr:to>
      <xdr:col>85</xdr:col>
      <xdr:colOff>127000</xdr:colOff>
      <xdr:row>73</xdr:row>
      <xdr:rowOff>113052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569596"/>
          <a:ext cx="838200" cy="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153705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669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113052</xdr:rowOff>
    </xdr:from>
    <xdr:to>
      <xdr:col>81</xdr:col>
      <xdr:colOff>50800</xdr:colOff>
      <xdr:row>73</xdr:row>
      <xdr:rowOff>154690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2628902"/>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101486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154690</xdr:rowOff>
    </xdr:from>
    <xdr:to>
      <xdr:col>76</xdr:col>
      <xdr:colOff>114300</xdr:colOff>
      <xdr:row>74</xdr:row>
      <xdr:rowOff>18640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670540"/>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125097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1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110374</xdr:rowOff>
    </xdr:from>
    <xdr:to>
      <xdr:col>71</xdr:col>
      <xdr:colOff>177800</xdr:colOff>
      <xdr:row>74</xdr:row>
      <xdr:rowOff>18640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626224"/>
          <a:ext cx="889000" cy="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102891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79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83558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77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2946</xdr:rowOff>
    </xdr:from>
    <xdr:to>
      <xdr:col>85</xdr:col>
      <xdr:colOff>177800</xdr:colOff>
      <xdr:row>73</xdr:row>
      <xdr:rowOff>104546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5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25823</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62252</xdr:rowOff>
    </xdr:from>
    <xdr:to>
      <xdr:col>81</xdr:col>
      <xdr:colOff>101600</xdr:colOff>
      <xdr:row>73</xdr:row>
      <xdr:rowOff>163852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5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8929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3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103890</xdr:rowOff>
    </xdr:from>
    <xdr:to>
      <xdr:col>76</xdr:col>
      <xdr:colOff>165100</xdr:colOff>
      <xdr:row>74</xdr:row>
      <xdr:rowOff>34040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50567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39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139290</xdr:rowOff>
    </xdr:from>
    <xdr:to>
      <xdr:col>72</xdr:col>
      <xdr:colOff>38100</xdr:colOff>
      <xdr:row>74</xdr:row>
      <xdr:rowOff>69440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6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85967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43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59574</xdr:rowOff>
    </xdr:from>
    <xdr:to>
      <xdr:col>67</xdr:col>
      <xdr:colOff>101600</xdr:colOff>
      <xdr:row>73</xdr:row>
      <xdr:rowOff>161174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5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6251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3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156457</xdr:rowOff>
    </xdr:from>
    <xdr:to>
      <xdr:col>85</xdr:col>
      <xdr:colOff>127000</xdr:colOff>
      <xdr:row>98</xdr:row>
      <xdr:rowOff>85201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787107"/>
          <a:ext cx="838200" cy="10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168791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156457</xdr:rowOff>
    </xdr:from>
    <xdr:to>
      <xdr:col>81</xdr:col>
      <xdr:colOff>50800</xdr:colOff>
      <xdr:row>98</xdr:row>
      <xdr:rowOff>104907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87107"/>
          <a:ext cx="889000" cy="11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88040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3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104907</xdr:rowOff>
    </xdr:from>
    <xdr:to>
      <xdr:col>76</xdr:col>
      <xdr:colOff>114300</xdr:colOff>
      <xdr:row>98</xdr:row>
      <xdr:rowOff>121298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07007"/>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138374</xdr:rowOff>
    </xdr:from>
    <xdr:to>
      <xdr:col>71</xdr:col>
      <xdr:colOff>177800</xdr:colOff>
      <xdr:row>98</xdr:row>
      <xdr:rowOff>121298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769024"/>
          <a:ext cx="889000" cy="15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68313</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68428" y="16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34401</xdr:rowOff>
    </xdr:from>
    <xdr:to>
      <xdr:col>85</xdr:col>
      <xdr:colOff>177800</xdr:colOff>
      <xdr:row>98</xdr:row>
      <xdr:rowOff>136001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3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120778</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105657</xdr:rowOff>
    </xdr:from>
    <xdr:to>
      <xdr:col>81</xdr:col>
      <xdr:colOff>101600</xdr:colOff>
      <xdr:row>98</xdr:row>
      <xdr:rowOff>35807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26934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82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54107</xdr:rowOff>
    </xdr:from>
    <xdr:to>
      <xdr:col>76</xdr:col>
      <xdr:colOff>165100</xdr:colOff>
      <xdr:row>98</xdr:row>
      <xdr:rowOff>155707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85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146834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9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70498</xdr:rowOff>
    </xdr:from>
    <xdr:to>
      <xdr:col>72</xdr:col>
      <xdr:colOff>38100</xdr:colOff>
      <xdr:row>99</xdr:row>
      <xdr:rowOff>648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163225</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4017" y="16965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87574</xdr:rowOff>
    </xdr:from>
    <xdr:to>
      <xdr:col>67</xdr:col>
      <xdr:colOff>101600</xdr:colOff>
      <xdr:row>98</xdr:row>
      <xdr:rowOff>17724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34251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4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68643</xdr:rowOff>
    </xdr:from>
    <xdr:to>
      <xdr:col>116</xdr:col>
      <xdr:colOff>63500</xdr:colOff>
      <xdr:row>36</xdr:row>
      <xdr:rowOff>123508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24084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37592</xdr:rowOff>
    </xdr:from>
    <xdr:to>
      <xdr:col>111</xdr:col>
      <xdr:colOff>177800</xdr:colOff>
      <xdr:row>36</xdr:row>
      <xdr:rowOff>68643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209792"/>
          <a:ext cx="8890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37592</xdr:rowOff>
    </xdr:from>
    <xdr:to>
      <xdr:col>107</xdr:col>
      <xdr:colOff>50800</xdr:colOff>
      <xdr:row>36</xdr:row>
      <xdr:rowOff>48641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20979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138176</xdr:rowOff>
    </xdr:from>
    <xdr:to>
      <xdr:col>102</xdr:col>
      <xdr:colOff>114300</xdr:colOff>
      <xdr:row>36</xdr:row>
      <xdr:rowOff>48641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5624576"/>
          <a:ext cx="889000" cy="59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72708</xdr:rowOff>
    </xdr:from>
    <xdr:to>
      <xdr:col>116</xdr:col>
      <xdr:colOff>114300</xdr:colOff>
      <xdr:row>37</xdr:row>
      <xdr:rowOff>2858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95585</xdr:rowOff>
    </xdr:from>
    <xdr:ext cx="469744"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09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17843</xdr:rowOff>
    </xdr:from>
    <xdr:to>
      <xdr:col>112</xdr:col>
      <xdr:colOff>38100</xdr:colOff>
      <xdr:row>36</xdr:row>
      <xdr:rowOff>119443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135970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88428" y="596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158242</xdr:rowOff>
    </xdr:from>
    <xdr:to>
      <xdr:col>107</xdr:col>
      <xdr:colOff>101600</xdr:colOff>
      <xdr:row>36</xdr:row>
      <xdr:rowOff>88392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1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104919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99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169291</xdr:rowOff>
    </xdr:from>
    <xdr:to>
      <xdr:col>102</xdr:col>
      <xdr:colOff>165100</xdr:colOff>
      <xdr:row>36</xdr:row>
      <xdr:rowOff>99441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115968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10428" y="594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87376</xdr:rowOff>
    </xdr:from>
    <xdr:to>
      <xdr:col>98</xdr:col>
      <xdr:colOff>38100</xdr:colOff>
      <xdr:row>33</xdr:row>
      <xdr:rowOff>17526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55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34053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53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149130</xdr:rowOff>
    </xdr:from>
    <xdr:to>
      <xdr:col>116</xdr:col>
      <xdr:colOff>63500</xdr:colOff>
      <xdr:row>59</xdr:row>
      <xdr:rowOff>5797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93230"/>
          <a:ext cx="838200" cy="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5797</xdr:rowOff>
    </xdr:from>
    <xdr:to>
      <xdr:col>111</xdr:col>
      <xdr:colOff>177800</xdr:colOff>
      <xdr:row>59</xdr:row>
      <xdr:rowOff>25495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21347"/>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25495</xdr:rowOff>
    </xdr:from>
    <xdr:to>
      <xdr:col>107</xdr:col>
      <xdr:colOff>50800</xdr:colOff>
      <xdr:row>59</xdr:row>
      <xdr:rowOff>27972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1045"/>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154998</xdr:rowOff>
    </xdr:from>
    <xdr:to>
      <xdr:col>102</xdr:col>
      <xdr:colOff>114300</xdr:colOff>
      <xdr:row>59</xdr:row>
      <xdr:rowOff>27972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99098"/>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98330</xdr:rowOff>
    </xdr:from>
    <xdr:to>
      <xdr:col>116</xdr:col>
      <xdr:colOff>114300</xdr:colOff>
      <xdr:row>59</xdr:row>
      <xdr:rowOff>28480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13257</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126447</xdr:rowOff>
    </xdr:from>
    <xdr:to>
      <xdr:col>112</xdr:col>
      <xdr:colOff>38100</xdr:colOff>
      <xdr:row>59</xdr:row>
      <xdr:rowOff>56597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47724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146145</xdr:rowOff>
    </xdr:from>
    <xdr:to>
      <xdr:col>107</xdr:col>
      <xdr:colOff>101600</xdr:colOff>
      <xdr:row>59</xdr:row>
      <xdr:rowOff>76295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67422</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2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148622</xdr:rowOff>
    </xdr:from>
    <xdr:to>
      <xdr:col>102</xdr:col>
      <xdr:colOff>165100</xdr:colOff>
      <xdr:row>59</xdr:row>
      <xdr:rowOff>78772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69899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5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104198</xdr:rowOff>
    </xdr:from>
    <xdr:to>
      <xdr:col>98</xdr:col>
      <xdr:colOff>38100</xdr:colOff>
      <xdr:row>59</xdr:row>
      <xdr:rowOff>34348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4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25475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4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37782</xdr:rowOff>
    </xdr:from>
    <xdr:to>
      <xdr:col>116</xdr:col>
      <xdr:colOff>63500</xdr:colOff>
      <xdr:row>75</xdr:row>
      <xdr:rowOff>41783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896532"/>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164482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5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27915</xdr:rowOff>
    </xdr:from>
    <xdr:to>
      <xdr:col>111</xdr:col>
      <xdr:colOff>177800</xdr:colOff>
      <xdr:row>75</xdr:row>
      <xdr:rowOff>37782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886665"/>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139870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138405</xdr:rowOff>
    </xdr:from>
    <xdr:to>
      <xdr:col>107</xdr:col>
      <xdr:colOff>50800</xdr:colOff>
      <xdr:row>75</xdr:row>
      <xdr:rowOff>27915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8257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156557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138405</xdr:rowOff>
    </xdr:from>
    <xdr:to>
      <xdr:col>102</xdr:col>
      <xdr:colOff>114300</xdr:colOff>
      <xdr:row>74</xdr:row>
      <xdr:rowOff>171361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25705"/>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161777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4500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162433</xdr:rowOff>
    </xdr:from>
    <xdr:to>
      <xdr:col>116</xdr:col>
      <xdr:colOff>114300</xdr:colOff>
      <xdr:row>75</xdr:row>
      <xdr:rowOff>92583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13860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158432</xdr:rowOff>
    </xdr:from>
    <xdr:to>
      <xdr:col>112</xdr:col>
      <xdr:colOff>38100</xdr:colOff>
      <xdr:row>75</xdr:row>
      <xdr:rowOff>88582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4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105109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2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148565</xdr:rowOff>
    </xdr:from>
    <xdr:to>
      <xdr:col>107</xdr:col>
      <xdr:colOff>101600</xdr:colOff>
      <xdr:row>75</xdr:row>
      <xdr:rowOff>78715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3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95242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1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87605</xdr:rowOff>
    </xdr:from>
    <xdr:to>
      <xdr:col>102</xdr:col>
      <xdr:colOff>165100</xdr:colOff>
      <xdr:row>75</xdr:row>
      <xdr:rowOff>17755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7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34282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5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120561</xdr:rowOff>
    </xdr:from>
    <xdr:to>
      <xdr:col>98</xdr:col>
      <xdr:colOff>38100</xdr:colOff>
      <xdr:row>75</xdr:row>
      <xdr:rowOff>50711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67238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１０，５４８円となっており、前年度比２０，０５３円の減となった。主な増要因として、物件費は新型コロナウイルス感染症特別経済対策事業費が増加したことなどにより、前年度から９．７％増となっているが、類似団体平均を下回っている。一方、主な減要因として、普通建設事業費は高松第一高等学校の校舎建設事業費が減少したことなどにより、前年度から３０．９％減となっており、類似団体平均を下回っている。今後とも、老朽化した学校・庁舎など大規模施設や道路・橋りょうなどのインフラ施設については、改築・改修による財政への影響を平準化するため、計画的修繕を実施し、ライフサイクルコストの縮減を図るとともに、公共施設等の更新・統廃合・長寿命化などを計画的に行い、財政負担の軽減・平準化を図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61214</xdr:rowOff>
    </xdr:from>
    <xdr:to>
      <xdr:col>24</xdr:col>
      <xdr:colOff>63500</xdr:colOff>
      <xdr:row>36</xdr:row>
      <xdr:rowOff>78740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3341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65295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4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61214</xdr:rowOff>
    </xdr:from>
    <xdr:to>
      <xdr:col>19</xdr:col>
      <xdr:colOff>177800</xdr:colOff>
      <xdr:row>36</xdr:row>
      <xdr:rowOff>74930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3341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160274</xdr:rowOff>
    </xdr:from>
    <xdr:to>
      <xdr:col>15</xdr:col>
      <xdr:colOff>50800</xdr:colOff>
      <xdr:row>36</xdr:row>
      <xdr:rowOff>74930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1024"/>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151892</xdr:rowOff>
    </xdr:from>
    <xdr:to>
      <xdr:col>10</xdr:col>
      <xdr:colOff>114300</xdr:colOff>
      <xdr:row>35</xdr:row>
      <xdr:rowOff>160274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264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139209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147591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27940</xdr:rowOff>
    </xdr:from>
    <xdr:to>
      <xdr:col>24</xdr:col>
      <xdr:colOff>114300</xdr:colOff>
      <xdr:row>36</xdr:row>
      <xdr:rowOff>129540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10414</xdr:rowOff>
    </xdr:from>
    <xdr:to>
      <xdr:col>20</xdr:col>
      <xdr:colOff>38100</xdr:colOff>
      <xdr:row>36</xdr:row>
      <xdr:rowOff>112014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103141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24130</xdr:rowOff>
    </xdr:from>
    <xdr:to>
      <xdr:col>15</xdr:col>
      <xdr:colOff>101600</xdr:colOff>
      <xdr:row>36</xdr:row>
      <xdr:rowOff>125730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109474</xdr:rowOff>
    </xdr:from>
    <xdr:to>
      <xdr:col>10</xdr:col>
      <xdr:colOff>165100</xdr:colOff>
      <xdr:row>36</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30751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101092</xdr:rowOff>
    </xdr:from>
    <xdr:to>
      <xdr:col>6</xdr:col>
      <xdr:colOff>38100</xdr:colOff>
      <xdr:row>36</xdr:row>
      <xdr:rowOff>31242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22369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142726</xdr:rowOff>
    </xdr:from>
    <xdr:to>
      <xdr:col>24</xdr:col>
      <xdr:colOff>63500</xdr:colOff>
      <xdr:row>57</xdr:row>
      <xdr:rowOff>20469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43926"/>
          <a:ext cx="838200" cy="4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95296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2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1016</xdr:rowOff>
    </xdr:from>
    <xdr:to>
      <xdr:col>19</xdr:col>
      <xdr:colOff>177800</xdr:colOff>
      <xdr:row>56</xdr:row>
      <xdr:rowOff>142726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744966"/>
          <a:ext cx="889000" cy="99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19880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4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1016</xdr:rowOff>
    </xdr:from>
    <xdr:to>
      <xdr:col>15</xdr:col>
      <xdr:colOff>50800</xdr:colOff>
      <xdr:row>57</xdr:row>
      <xdr:rowOff>90998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744966"/>
          <a:ext cx="889000" cy="11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148627</xdr:rowOff>
    </xdr:from>
    <xdr:to>
      <xdr:col>10</xdr:col>
      <xdr:colOff>114300</xdr:colOff>
      <xdr:row>57</xdr:row>
      <xdr:rowOff>90998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749827"/>
          <a:ext cx="889000" cy="1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141119</xdr:rowOff>
    </xdr:from>
    <xdr:to>
      <xdr:col>24</xdr:col>
      <xdr:colOff>114300</xdr:colOff>
      <xdr:row>57</xdr:row>
      <xdr:rowOff>71269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119546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91926</xdr:rowOff>
    </xdr:from>
    <xdr:to>
      <xdr:col>20</xdr:col>
      <xdr:colOff>38100</xdr:colOff>
      <xdr:row>57</xdr:row>
      <xdr:rowOff>22076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13203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121666</xdr:rowOff>
    </xdr:from>
    <xdr:to>
      <xdr:col>15</xdr:col>
      <xdr:colOff>101600</xdr:colOff>
      <xdr:row>51</xdr:row>
      <xdr:rowOff>51816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42943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7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40198</xdr:rowOff>
    </xdr:from>
    <xdr:to>
      <xdr:col>10</xdr:col>
      <xdr:colOff>165100</xdr:colOff>
      <xdr:row>57</xdr:row>
      <xdr:rowOff>141798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132925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90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97827</xdr:rowOff>
    </xdr:from>
    <xdr:to>
      <xdr:col>6</xdr:col>
      <xdr:colOff>38100</xdr:colOff>
      <xdr:row>57</xdr:row>
      <xdr:rowOff>27977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44504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4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101679</xdr:rowOff>
    </xdr:from>
    <xdr:to>
      <xdr:col>24</xdr:col>
      <xdr:colOff>63500</xdr:colOff>
      <xdr:row>77</xdr:row>
      <xdr:rowOff>14098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31879"/>
          <a:ext cx="838200" cy="8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101679</xdr:rowOff>
    </xdr:from>
    <xdr:to>
      <xdr:col>19</xdr:col>
      <xdr:colOff>177800</xdr:colOff>
      <xdr:row>77</xdr:row>
      <xdr:rowOff>156744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31879"/>
          <a:ext cx="889000" cy="22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156744</xdr:rowOff>
    </xdr:from>
    <xdr:to>
      <xdr:col>15</xdr:col>
      <xdr:colOff>50800</xdr:colOff>
      <xdr:row>78</xdr:row>
      <xdr:rowOff>30685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58394"/>
          <a:ext cx="889000" cy="4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151303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30685</xdr:rowOff>
    </xdr:from>
    <xdr:to>
      <xdr:col>10</xdr:col>
      <xdr:colOff>114300</xdr:colOff>
      <xdr:row>78</xdr:row>
      <xdr:rowOff>93294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03785"/>
          <a:ext cx="889000" cy="6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36848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1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134748</xdr:rowOff>
    </xdr:from>
    <xdr:to>
      <xdr:col>24</xdr:col>
      <xdr:colOff>114300</xdr:colOff>
      <xdr:row>77</xdr:row>
      <xdr:rowOff>64898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6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113175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4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50879</xdr:rowOff>
    </xdr:from>
    <xdr:to>
      <xdr:col>20</xdr:col>
      <xdr:colOff>38100</xdr:colOff>
      <xdr:row>76</xdr:row>
      <xdr:rowOff>152479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8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143606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7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105944</xdr:rowOff>
    </xdr:from>
    <xdr:to>
      <xdr:col>15</xdr:col>
      <xdr:colOff>101600</xdr:colOff>
      <xdr:row>78</xdr:row>
      <xdr:rowOff>36094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27221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151335</xdr:rowOff>
    </xdr:from>
    <xdr:to>
      <xdr:col>10</xdr:col>
      <xdr:colOff>165100</xdr:colOff>
      <xdr:row>78</xdr:row>
      <xdr:rowOff>81485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72612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42494</xdr:rowOff>
    </xdr:from>
    <xdr:to>
      <xdr:col>6</xdr:col>
      <xdr:colOff>38100</xdr:colOff>
      <xdr:row>78</xdr:row>
      <xdr:rowOff>144094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135221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152403</xdr:rowOff>
    </xdr:from>
    <xdr:to>
      <xdr:col>24</xdr:col>
      <xdr:colOff>63500</xdr:colOff>
      <xdr:row>97</xdr:row>
      <xdr:rowOff>31311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11603"/>
          <a:ext cx="838200" cy="5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146883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6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152403</xdr:rowOff>
    </xdr:from>
    <xdr:to>
      <xdr:col>19</xdr:col>
      <xdr:colOff>177800</xdr:colOff>
      <xdr:row>98</xdr:row>
      <xdr:rowOff>81310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11603"/>
          <a:ext cx="889000" cy="27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5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81310</xdr:rowOff>
    </xdr:from>
    <xdr:to>
      <xdr:col>15</xdr:col>
      <xdr:colOff>50800</xdr:colOff>
      <xdr:row>99</xdr:row>
      <xdr:rowOff>14460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83410"/>
          <a:ext cx="889000" cy="10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156387</xdr:rowOff>
    </xdr:from>
    <xdr:to>
      <xdr:col>10</xdr:col>
      <xdr:colOff>114300</xdr:colOff>
      <xdr:row>99</xdr:row>
      <xdr:rowOff>14460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87037"/>
          <a:ext cx="889000" cy="20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151961</xdr:rowOff>
    </xdr:from>
    <xdr:to>
      <xdr:col>24</xdr:col>
      <xdr:colOff>114300</xdr:colOff>
      <xdr:row>97</xdr:row>
      <xdr:rowOff>82111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130388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101603</xdr:rowOff>
    </xdr:from>
    <xdr:to>
      <xdr:col>20</xdr:col>
      <xdr:colOff>38100</xdr:colOff>
      <xdr:row>97</xdr:row>
      <xdr:rowOff>31753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22880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5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30510</xdr:rowOff>
    </xdr:from>
    <xdr:to>
      <xdr:col>15</xdr:col>
      <xdr:colOff>101600</xdr:colOff>
      <xdr:row>98</xdr:row>
      <xdr:rowOff>132110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3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148637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0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135110</xdr:rowOff>
    </xdr:from>
    <xdr:to>
      <xdr:col>10</xdr:col>
      <xdr:colOff>165100</xdr:colOff>
      <xdr:row>99</xdr:row>
      <xdr:rowOff>65260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56387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105587</xdr:rowOff>
    </xdr:from>
    <xdr:to>
      <xdr:col>6</xdr:col>
      <xdr:colOff>38100</xdr:colOff>
      <xdr:row>98</xdr:row>
      <xdr:rowOff>35737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52264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1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91694</xdr:rowOff>
    </xdr:from>
    <xdr:to>
      <xdr:col>55</xdr:col>
      <xdr:colOff>0</xdr:colOff>
      <xdr:row>37</xdr:row>
      <xdr:rowOff>96266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35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91694</xdr:rowOff>
    </xdr:from>
    <xdr:to>
      <xdr:col>50</xdr:col>
      <xdr:colOff>114300</xdr:colOff>
      <xdr:row>37</xdr:row>
      <xdr:rowOff>98095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3534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156159</xdr:rowOff>
    </xdr:from>
    <xdr:to>
      <xdr:col>45</xdr:col>
      <xdr:colOff>177800</xdr:colOff>
      <xdr:row>37</xdr:row>
      <xdr:rowOff>98095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28359"/>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156159</xdr:rowOff>
    </xdr:from>
    <xdr:to>
      <xdr:col>41</xdr:col>
      <xdr:colOff>50800</xdr:colOff>
      <xdr:row>37</xdr:row>
      <xdr:rowOff>6655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2835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45466</xdr:rowOff>
    </xdr:from>
    <xdr:to>
      <xdr:col>55</xdr:col>
      <xdr:colOff>50800</xdr:colOff>
      <xdr:row>37</xdr:row>
      <xdr:rowOff>147066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23893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6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40894</xdr:rowOff>
    </xdr:from>
    <xdr:to>
      <xdr:col>50</xdr:col>
      <xdr:colOff>165100</xdr:colOff>
      <xdr:row>37</xdr:row>
      <xdr:rowOff>142494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133621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77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47295</xdr:rowOff>
    </xdr:from>
    <xdr:to>
      <xdr:col>46</xdr:col>
      <xdr:colOff>38100</xdr:colOff>
      <xdr:row>37</xdr:row>
      <xdr:rowOff>148895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140022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483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105359</xdr:rowOff>
    </xdr:from>
    <xdr:to>
      <xdr:col>41</xdr:col>
      <xdr:colOff>101600</xdr:colOff>
      <xdr:row>37</xdr:row>
      <xdr:rowOff>35509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52036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052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127305</xdr:rowOff>
    </xdr:from>
    <xdr:to>
      <xdr:col>36</xdr:col>
      <xdr:colOff>165100</xdr:colOff>
      <xdr:row>37</xdr:row>
      <xdr:rowOff>57455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73982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0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76721</xdr:rowOff>
    </xdr:from>
    <xdr:to>
      <xdr:col>55</xdr:col>
      <xdr:colOff>0</xdr:colOff>
      <xdr:row>56</xdr:row>
      <xdr:rowOff>84836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677921"/>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34682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464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166046</xdr:rowOff>
    </xdr:from>
    <xdr:to>
      <xdr:col>50</xdr:col>
      <xdr:colOff>114300</xdr:colOff>
      <xdr:row>56</xdr:row>
      <xdr:rowOff>76721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595796"/>
          <a:ext cx="889000" cy="8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135590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39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166046</xdr:rowOff>
    </xdr:from>
    <xdr:to>
      <xdr:col>45</xdr:col>
      <xdr:colOff>177800</xdr:colOff>
      <xdr:row>56</xdr:row>
      <xdr:rowOff>1683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595796"/>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1683</xdr:rowOff>
    </xdr:from>
    <xdr:to>
      <xdr:col>41</xdr:col>
      <xdr:colOff>50800</xdr:colOff>
      <xdr:row>56</xdr:row>
      <xdr:rowOff>43574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02883"/>
          <a:ext cx="889000" cy="4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34036</xdr:rowOff>
    </xdr:from>
    <xdr:to>
      <xdr:col>55</xdr:col>
      <xdr:colOff>50800</xdr:colOff>
      <xdr:row>56</xdr:row>
      <xdr:rowOff>135636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12463</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1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25921</xdr:rowOff>
    </xdr:from>
    <xdr:to>
      <xdr:col>50</xdr:col>
      <xdr:colOff>165100</xdr:colOff>
      <xdr:row>56</xdr:row>
      <xdr:rowOff>127521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62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118648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719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115246</xdr:rowOff>
    </xdr:from>
    <xdr:to>
      <xdr:col>46</xdr:col>
      <xdr:colOff>38100</xdr:colOff>
      <xdr:row>56</xdr:row>
      <xdr:rowOff>45396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5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61923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32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122333</xdr:rowOff>
    </xdr:from>
    <xdr:to>
      <xdr:col>41</xdr:col>
      <xdr:colOff>101600</xdr:colOff>
      <xdr:row>56</xdr:row>
      <xdr:rowOff>52483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5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69010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32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164224</xdr:rowOff>
    </xdr:from>
    <xdr:to>
      <xdr:col>36</xdr:col>
      <xdr:colOff>165100</xdr:colOff>
      <xdr:row>56</xdr:row>
      <xdr:rowOff>94374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59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110901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36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116432</xdr:rowOff>
    </xdr:from>
    <xdr:to>
      <xdr:col>55</xdr:col>
      <xdr:colOff>0</xdr:colOff>
      <xdr:row>78</xdr:row>
      <xdr:rowOff>121968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489532"/>
          <a:ext cx="8382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145381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75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95140</xdr:rowOff>
    </xdr:from>
    <xdr:to>
      <xdr:col>50</xdr:col>
      <xdr:colOff>114300</xdr:colOff>
      <xdr:row>78</xdr:row>
      <xdr:rowOff>116432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468240"/>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42108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95140</xdr:rowOff>
    </xdr:from>
    <xdr:to>
      <xdr:col>45</xdr:col>
      <xdr:colOff>177800</xdr:colOff>
      <xdr:row>79</xdr:row>
      <xdr:rowOff>30969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68240"/>
          <a:ext cx="889000" cy="10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30969</xdr:rowOff>
    </xdr:from>
    <xdr:to>
      <xdr:col>41</xdr:col>
      <xdr:colOff>50800</xdr:colOff>
      <xdr:row>79</xdr:row>
      <xdr:rowOff>38773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575519"/>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156261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167594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71168</xdr:rowOff>
    </xdr:from>
    <xdr:to>
      <xdr:col>55</xdr:col>
      <xdr:colOff>50800</xdr:colOff>
      <xdr:row>79</xdr:row>
      <xdr:rowOff>1318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4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49595</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65632</xdr:rowOff>
    </xdr:from>
    <xdr:to>
      <xdr:col>50</xdr:col>
      <xdr:colOff>165100</xdr:colOff>
      <xdr:row>78</xdr:row>
      <xdr:rowOff>167232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158359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3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44340</xdr:rowOff>
    </xdr:from>
    <xdr:to>
      <xdr:col>46</xdr:col>
      <xdr:colOff>38100</xdr:colOff>
      <xdr:row>78</xdr:row>
      <xdr:rowOff>145940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137067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151619</xdr:rowOff>
    </xdr:from>
    <xdr:to>
      <xdr:col>41</xdr:col>
      <xdr:colOff>101600</xdr:colOff>
      <xdr:row>79</xdr:row>
      <xdr:rowOff>81769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5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72896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61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159423</xdr:rowOff>
    </xdr:from>
    <xdr:to>
      <xdr:col>36</xdr:col>
      <xdr:colOff>165100</xdr:colOff>
      <xdr:row>79</xdr:row>
      <xdr:rowOff>89573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80700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6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59364</xdr:rowOff>
    </xdr:from>
    <xdr:to>
      <xdr:col>55</xdr:col>
      <xdr:colOff>0</xdr:colOff>
      <xdr:row>98</xdr:row>
      <xdr:rowOff>90044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61464"/>
          <a:ext cx="838200" cy="3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5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59364</xdr:rowOff>
    </xdr:from>
    <xdr:to>
      <xdr:col>50</xdr:col>
      <xdr:colOff>114300</xdr:colOff>
      <xdr:row>98</xdr:row>
      <xdr:rowOff>66842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61464"/>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66842</xdr:rowOff>
    </xdr:from>
    <xdr:to>
      <xdr:col>45</xdr:col>
      <xdr:colOff>177800</xdr:colOff>
      <xdr:row>98</xdr:row>
      <xdr:rowOff>86012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68942"/>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86012</xdr:rowOff>
    </xdr:from>
    <xdr:to>
      <xdr:col>41</xdr:col>
      <xdr:colOff>50800</xdr:colOff>
      <xdr:row>98</xdr:row>
      <xdr:rowOff>128760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88112"/>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39244</xdr:rowOff>
    </xdr:from>
    <xdr:to>
      <xdr:col>55</xdr:col>
      <xdr:colOff>50800</xdr:colOff>
      <xdr:row>98</xdr:row>
      <xdr:rowOff>140844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125621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8564</xdr:rowOff>
    </xdr:from>
    <xdr:to>
      <xdr:col>50</xdr:col>
      <xdr:colOff>165100</xdr:colOff>
      <xdr:row>98</xdr:row>
      <xdr:rowOff>110164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101291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16042</xdr:rowOff>
    </xdr:from>
    <xdr:to>
      <xdr:col>46</xdr:col>
      <xdr:colOff>38100</xdr:colOff>
      <xdr:row>98</xdr:row>
      <xdr:rowOff>117642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1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108769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35212</xdr:rowOff>
    </xdr:from>
    <xdr:to>
      <xdr:col>41</xdr:col>
      <xdr:colOff>101600</xdr:colOff>
      <xdr:row>98</xdr:row>
      <xdr:rowOff>136812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127939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77960</xdr:rowOff>
    </xdr:from>
    <xdr:to>
      <xdr:col>36</xdr:col>
      <xdr:colOff>165100</xdr:colOff>
      <xdr:row>99</xdr:row>
      <xdr:rowOff>8110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170687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7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126800</xdr:rowOff>
    </xdr:from>
    <xdr:to>
      <xdr:col>85</xdr:col>
      <xdr:colOff>127000</xdr:colOff>
      <xdr:row>35</xdr:row>
      <xdr:rowOff>152763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127550"/>
          <a:ext cx="8382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126800</xdr:rowOff>
    </xdr:from>
    <xdr:to>
      <xdr:col>81</xdr:col>
      <xdr:colOff>50800</xdr:colOff>
      <xdr:row>35</xdr:row>
      <xdr:rowOff>130393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12755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130393</xdr:rowOff>
    </xdr:from>
    <xdr:to>
      <xdr:col>76</xdr:col>
      <xdr:colOff>114300</xdr:colOff>
      <xdr:row>35</xdr:row>
      <xdr:rowOff>136924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311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136924</xdr:rowOff>
    </xdr:from>
    <xdr:to>
      <xdr:col>71</xdr:col>
      <xdr:colOff>177800</xdr:colOff>
      <xdr:row>36</xdr:row>
      <xdr:rowOff>21318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137674"/>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31658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101963</xdr:rowOff>
    </xdr:from>
    <xdr:to>
      <xdr:col>85</xdr:col>
      <xdr:colOff>177800</xdr:colOff>
      <xdr:row>36</xdr:row>
      <xdr:rowOff>32113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80390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76000</xdr:rowOff>
    </xdr:from>
    <xdr:to>
      <xdr:col>81</xdr:col>
      <xdr:colOff>101600</xdr:colOff>
      <xdr:row>36</xdr:row>
      <xdr:rowOff>6150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7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22677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79593</xdr:rowOff>
    </xdr:from>
    <xdr:to>
      <xdr:col>76</xdr:col>
      <xdr:colOff>165100</xdr:colOff>
      <xdr:row>36</xdr:row>
      <xdr:rowOff>9743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8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7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86124</xdr:rowOff>
    </xdr:from>
    <xdr:to>
      <xdr:col>72</xdr:col>
      <xdr:colOff>38100</xdr:colOff>
      <xdr:row>36</xdr:row>
      <xdr:rowOff>16274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8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7401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17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141968</xdr:rowOff>
    </xdr:from>
    <xdr:to>
      <xdr:col>67</xdr:col>
      <xdr:colOff>101600</xdr:colOff>
      <xdr:row>36</xdr:row>
      <xdr:rowOff>72118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4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63245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8027</xdr:rowOff>
    </xdr:from>
    <xdr:to>
      <xdr:col>85</xdr:col>
      <xdr:colOff>127000</xdr:colOff>
      <xdr:row>56</xdr:row>
      <xdr:rowOff>87770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09227"/>
          <a:ext cx="838200" cy="7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164332</xdr:rowOff>
    </xdr:from>
    <xdr:to>
      <xdr:col>81</xdr:col>
      <xdr:colOff>50800</xdr:colOff>
      <xdr:row>56</xdr:row>
      <xdr:rowOff>8027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422632"/>
          <a:ext cx="889000" cy="1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164332</xdr:rowOff>
    </xdr:from>
    <xdr:to>
      <xdr:col>76</xdr:col>
      <xdr:colOff>114300</xdr:colOff>
      <xdr:row>57</xdr:row>
      <xdr:rowOff>17323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422632"/>
          <a:ext cx="889000" cy="36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17323</xdr:rowOff>
    </xdr:from>
    <xdr:to>
      <xdr:col>71</xdr:col>
      <xdr:colOff>177800</xdr:colOff>
      <xdr:row>57</xdr:row>
      <xdr:rowOff>57290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89973"/>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36970</xdr:rowOff>
    </xdr:from>
    <xdr:to>
      <xdr:col>85</xdr:col>
      <xdr:colOff>177800</xdr:colOff>
      <xdr:row>56</xdr:row>
      <xdr:rowOff>138570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15397</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1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128677</xdr:rowOff>
    </xdr:from>
    <xdr:to>
      <xdr:col>81</xdr:col>
      <xdr:colOff>101600</xdr:colOff>
      <xdr:row>56</xdr:row>
      <xdr:rowOff>58827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5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75354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113532</xdr:rowOff>
    </xdr:from>
    <xdr:to>
      <xdr:col>76</xdr:col>
      <xdr:colOff>165100</xdr:colOff>
      <xdr:row>55</xdr:row>
      <xdr:rowOff>43682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3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60209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1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137973</xdr:rowOff>
    </xdr:from>
    <xdr:to>
      <xdr:col>72</xdr:col>
      <xdr:colOff>38100</xdr:colOff>
      <xdr:row>57</xdr:row>
      <xdr:rowOff>68123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59250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6490</xdr:rowOff>
    </xdr:from>
    <xdr:to>
      <xdr:col>67</xdr:col>
      <xdr:colOff>101600</xdr:colOff>
      <xdr:row>57</xdr:row>
      <xdr:rowOff>108090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99217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41275</xdr:rowOff>
    </xdr:from>
    <xdr:to>
      <xdr:col>85</xdr:col>
      <xdr:colOff>127000</xdr:colOff>
      <xdr:row>79</xdr:row>
      <xdr:rowOff>43687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585825"/>
          <a:ext cx="8382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89933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91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41275</xdr:rowOff>
    </xdr:from>
    <xdr:to>
      <xdr:col>81</xdr:col>
      <xdr:colOff>50800</xdr:colOff>
      <xdr:row>79</xdr:row>
      <xdr:rowOff>42038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582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112285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14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15621</xdr:rowOff>
    </xdr:from>
    <xdr:to>
      <xdr:col>76</xdr:col>
      <xdr:colOff>114300</xdr:colOff>
      <xdr:row>79</xdr:row>
      <xdr:rowOff>42038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60171"/>
          <a:ext cx="889000" cy="2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73931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293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101092</xdr:rowOff>
    </xdr:from>
    <xdr:to>
      <xdr:col>71</xdr:col>
      <xdr:colOff>177800</xdr:colOff>
      <xdr:row>79</xdr:row>
      <xdr:rowOff>15621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74192"/>
          <a:ext cx="8890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127144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298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10940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04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164337</xdr:rowOff>
    </xdr:from>
    <xdr:to>
      <xdr:col>85</xdr:col>
      <xdr:colOff>177800</xdr:colOff>
      <xdr:row>79</xdr:row>
      <xdr:rowOff>94487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79264</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523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161925</xdr:rowOff>
    </xdr:from>
    <xdr:to>
      <xdr:col>81</xdr:col>
      <xdr:colOff>101600</xdr:colOff>
      <xdr:row>79</xdr:row>
      <xdr:rowOff>92075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83202</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24333" y="13627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162688</xdr:rowOff>
    </xdr:from>
    <xdr:to>
      <xdr:col>76</xdr:col>
      <xdr:colOff>165100</xdr:colOff>
      <xdr:row>79</xdr:row>
      <xdr:rowOff>92838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83965</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28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136271</xdr:rowOff>
    </xdr:from>
    <xdr:to>
      <xdr:col>72</xdr:col>
      <xdr:colOff>38100</xdr:colOff>
      <xdr:row>79</xdr:row>
      <xdr:rowOff>66421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57548</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0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50292</xdr:rowOff>
    </xdr:from>
    <xdr:to>
      <xdr:col>67</xdr:col>
      <xdr:colOff>101600</xdr:colOff>
      <xdr:row>78</xdr:row>
      <xdr:rowOff>151892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143019</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516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49926</xdr:rowOff>
    </xdr:from>
    <xdr:to>
      <xdr:col>85</xdr:col>
      <xdr:colOff>127000</xdr:colOff>
      <xdr:row>93</xdr:row>
      <xdr:rowOff>113052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994776"/>
          <a:ext cx="8382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153607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09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113052</xdr:rowOff>
    </xdr:from>
    <xdr:to>
      <xdr:col>81</xdr:col>
      <xdr:colOff>50800</xdr:colOff>
      <xdr:row>93</xdr:row>
      <xdr:rowOff>154690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057902"/>
          <a:ext cx="88900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101454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154690</xdr:rowOff>
    </xdr:from>
    <xdr:to>
      <xdr:col>76</xdr:col>
      <xdr:colOff>114300</xdr:colOff>
      <xdr:row>94</xdr:row>
      <xdr:rowOff>18641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099540"/>
          <a:ext cx="889000" cy="3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125065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4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110375</xdr:rowOff>
    </xdr:from>
    <xdr:to>
      <xdr:col>71</xdr:col>
      <xdr:colOff>177800</xdr:colOff>
      <xdr:row>94</xdr:row>
      <xdr:rowOff>18641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055225"/>
          <a:ext cx="889000" cy="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102858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83362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19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170576</xdr:rowOff>
    </xdr:from>
    <xdr:to>
      <xdr:col>85</xdr:col>
      <xdr:colOff>177800</xdr:colOff>
      <xdr:row>93</xdr:row>
      <xdr:rowOff>100726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94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22003</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79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62252</xdr:rowOff>
    </xdr:from>
    <xdr:to>
      <xdr:col>81</xdr:col>
      <xdr:colOff>101600</xdr:colOff>
      <xdr:row>93</xdr:row>
      <xdr:rowOff>163852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00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8929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7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103890</xdr:rowOff>
    </xdr:from>
    <xdr:to>
      <xdr:col>76</xdr:col>
      <xdr:colOff>165100</xdr:colOff>
      <xdr:row>94</xdr:row>
      <xdr:rowOff>34040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50567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82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139291</xdr:rowOff>
    </xdr:from>
    <xdr:to>
      <xdr:col>72</xdr:col>
      <xdr:colOff>38100</xdr:colOff>
      <xdr:row>94</xdr:row>
      <xdr:rowOff>69441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08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85968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585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59575</xdr:rowOff>
    </xdr:from>
    <xdr:to>
      <xdr:col>67</xdr:col>
      <xdr:colOff>101600</xdr:colOff>
      <xdr:row>93</xdr:row>
      <xdr:rowOff>161175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6252</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57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総務費は、住民一人当たり３８，７０３円となっている。前年度より１０．５％減となっており、類似団体平均を下回っている。主な減要因としては、基金積立金の減である。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民生費は、住民一人当たり１８２，４８６円となっている。前年度より４．８％減となっており、類似団体平均を下回っている。主な減要因としては、子育て世帯臨時特別給付金の減である。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衛生費は、住民一人当たり４２，５６９円となっている。前年度より３．５％減となっており、類似団体平均を下回っている。主な減要因としては、新型コロナウイルス感染症予防接種事業費の減である。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教育費は、住民一人当たり４４，７２６円となっている。前年度より８．６％減となっており、類似団体平均を下回っている。主な減要因としては、高松第一高等学校の校舎建設事業費の減である。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実質収支は黒字となり、黒字額も前年度より増加したが、財政調整基金の取崩しにより、実質単年度収支は赤字となった。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歳出では今後も社会保障給付や老朽化施設の更新・修繕等に係る経費等の増加等が見込まれているため、自主財源の確保に取り組むとともに、施策事業の厳しい取捨選択と一層のスリム化・効率化に取り組んでいく。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実質赤字及び公営企業会計の資金不足はいずれも生じておらず、連結実質赤字比率に該当するものはない。今後とも「第８次行財政改革計画」に掲げた取組みを着実に進めることにより、健全化判断比率の更なる改善に努めていく。</a:t>
          </a:r>
        </a:p>
        <a:p>
          <a:r>
            <a:rPr kumimoji="1" lang="ja-JP" altLang="en-US" sz="1050">
              <a:latin typeface="ＭＳ ゴシック" pitchFamily="49" charset="-128"/>
              <a:ea typeface="ＭＳ ゴシック" pitchFamily="49" charset="-128"/>
            </a:rPr>
            <a:t>　病院事業会計については、本市病院事業の中核をなす「みんなの病院」において、新型コロナウイルス感染症の拡大に伴い患者数が減少したものの、効率的な病床管理の徹底などにより診療単価が上昇したことに加え、新型コロナウイルス感染症に係る補助金を受け入れたことなどにより、経常収益が増加した。しかしながら今後は、みんなの病院の整備に係る企業債の償還に加え、旧市民病院の解体等に多額の資金を要することから、厳しい経営状況が続くものと見込んでいるため、更なる収支の改善に努める。</a:t>
          </a:r>
        </a:p>
        <a:p>
          <a:r>
            <a:rPr kumimoji="1" lang="ja-JP" altLang="en-US" sz="1050">
              <a:latin typeface="ＭＳ ゴシック" pitchFamily="49" charset="-128"/>
              <a:ea typeface="ＭＳ ゴシック" pitchFamily="49" charset="-128"/>
            </a:rPr>
            <a:t>　下水道事業会計については、赤字比率においては現在黒字となっているが、新型コロナウイルス感染症拡大により使用料収入が近年減少しており、将来的にみても人口減少などにより使用料収入の減少が見込まれる。そのため、今後も「高松市ストックマネジメント計画」に基づき、中長期的な視点で下水道施設全体の今後の老朽化を一体的に捉え、優先順位をつけた維持管理、改築を進め、事業費の削減と平準化を図り、より計画的・効率的な事業運営に努める。また、下水道未接続世帯への接続促進、バイオマス発電収入や</a:t>
          </a:r>
          <a:r>
            <a:rPr kumimoji="1" lang="en-US" altLang="ja-JP" sz="1050">
              <a:latin typeface="ＭＳ ゴシック" pitchFamily="49" charset="-128"/>
              <a:ea typeface="ＭＳ ゴシック" pitchFamily="49" charset="-128"/>
            </a:rPr>
            <a:t>MICS</a:t>
          </a:r>
          <a:r>
            <a:rPr kumimoji="1" lang="ja-JP" altLang="en-US" sz="1050">
              <a:latin typeface="ＭＳ ゴシック" pitchFamily="49" charset="-128"/>
              <a:ea typeface="ＭＳ ゴシック" pitchFamily="49" charset="-128"/>
            </a:rPr>
            <a:t>事業収入等、附帯事業による積極的な収入の確保に努める。</a:t>
          </a:r>
        </a:p>
        <a:p>
          <a:r>
            <a:rPr kumimoji="1" lang="ja-JP" altLang="en-US" sz="1050">
              <a:latin typeface="ＭＳ ゴシック" pitchFamily="49" charset="-128"/>
              <a:ea typeface="ＭＳ ゴシック" pitchFamily="49" charset="-128"/>
            </a:rPr>
            <a:t>　介護保険事業特別会計については、介護保険制度における要介護（要支援）認定者数は年々増加しており、保険給付費も毎年増加している。今後も、給付費の増加が見込まれるが、介護保険制度の安定的な運営のため、介護保険料の賦課・徴収、保険給付事務や要介護（要支援）認定を適正に行うとともに、サービスの質の向上を図る。</a:t>
          </a:r>
        </a:p>
        <a:p>
          <a:r>
            <a:rPr kumimoji="1" lang="ja-JP" altLang="en-US" sz="1050">
              <a:latin typeface="ＭＳ ゴシック" pitchFamily="49" charset="-128"/>
              <a:ea typeface="ＭＳ ゴシック" pitchFamily="49" charset="-128"/>
            </a:rPr>
            <a:t>　競輪事業特別会計については、包括業務委託の導入などによる経費の見直しや、民間ポータルサイトを中心とした車券発売収入の増加に伴い、前年度を上回る施設整備基金への積立てや、一般会計への繰入れを行った。引き続き、一般会計への繰入れにより自主財源の確保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大規模改修事業の元金償還開始による元利償還金が増加したことなどにより、実質公債費比率の分子は増加している。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て、本市においては満期一括償還地方債の償還が完了しているため、前年度末減債基金残高と前年度末減債基金積立相当額に乖離が生じ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香川県高松市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元金償還金の増及び臨時財政対策債を始めとした地方債の借入額の減により、地方債現在高が約３８．５億円減少したことなどから、将来負担比率の分子は前年度より減少している。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香川県高松市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令和４年度は、市債の繰上償還のため減債基金から約６．６億円を取り崩した一方、財政調整基金に約８．４億円を積み立てたこと等により、基金全体としては約４億円の増となった。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財政調整基金、施設整備基金については、１年当たりの取崩し額の上限を設定し、計画的な運用を行い、基金全体としては、必要な事業に対して計画的に充当していく。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地域振興基金については、市民の連帯の強化及び地域振興を図る事業に充てるための基金であり、建設計画に位置付けられた事業に充当する目的の基金である。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施設整備基金については、市有施設の整備に必要な資金を積み立て、市有施設の建設、改築、改修、修繕及び設備、備品等の設置並びにこれらに伴う用地の取得に充てる目的の基金である。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消防施設整備基金については、解散前の讃岐地区広域消防組合の消防本部の管轄区域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木田郡三木町の区域を除く。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における消防施設の整備に要する経費の財源に充てる目的の基金である。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コミュニティセンター管理運営事業や地域まちづくり交付金事業等の財源として充当するため、約２億円を取り崩したことにより減少。施設整備基金について、中学校施設老朽化対策や総合センター整備の財源として充当するため、５億円を取り崩した一方で、今後の市有施設の老朽化対策等に備えるため、８億円を積み立てたことにより増加したため、その他特定目的基金全体としては増加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資金について、引き続きコミュニティセンター管理運営事業や地域まちづくり交付金事業等の財源として充当し、また、施設整備基金や消防施設整備基金について、今後老朽化した市有施設などの改築・改修・修繕に対し計画的に充当することで減少していく予定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約１１．６億円を取り崩した一方で、令和３年度決算における実質収支から、財政調整基金を２０億円を積み立てたことにより、前年度より増加している。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第９次高松市行財政改革計画の各年度において、取崩し額が、決算剰余金による積増し額を上回らないよう歳入増加・歳出削減に取り組むこととしており、基金の取崩しに頼らない持続可能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市債の繰上償還のため約６．６億円を取り崩したことにより、前年度より減少している。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残高が減少したものの、今後、大型建設事業等に係る起債の償還が始まることから、公債費の縮減のために過去の高利率の市債についての繰上償還を検討するなどし、その原資となる積立てについても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DFF5B2B-1C39-4B88-B02F-1E8AD76AB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20EDDEE-AE00-478D-8DED-84A71FAD5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04F68AB-10C8-4E09-9F0D-4D406915427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57C3A7B-0B2C-4189-9BC8-E677EF2FD608}"/>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C24E875-C55A-4623-BC01-8F9A6593D0B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D83D505-FE04-471B-AD3B-CA8D706E713F}"/>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7F40B5F-815F-43DB-9E49-610D8B55DA6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FC8873D-33B8-4422-BF45-8B463DDA8DB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B1D7025-E2C7-49C3-BEB6-A3EA279668A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88F4869-7193-4CEB-8A61-8459A4F1796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7F4A224-BA8E-45C1-AEB1-61D03B36102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B1AB0BD-FAB8-4F8A-AC03-264C11C5B6A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B32F45D-56BA-4410-B8CA-472863E15E87}"/>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8BBF0B6-B3DE-4815-885E-C4E47D2C65D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F655B49-65DC-4DD3-B76B-CAE97D003B4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F6A7E02-BBC6-4C91-8502-3D52B866600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505E877-1C56-4D56-B0FF-D7CA8907BFBC}"/>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8D1B4E-7E9C-429D-92A8-ADFEF0C5D087}"/>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2A5D309-7DE7-45D2-AC94-0E93DD40156B}"/>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BF422FA-FD96-4AE5-9B57-3F454B4F17E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B679B7E-0E18-427E-BD92-035B6ABF22D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C1E7B68-A8F3-42F0-BF96-EE20BD99E64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AC5267-E37F-4ED2-A96E-31CC83CF9DD6}"/>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3169926-0CE0-4066-98CD-DCB655A2FA3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DDEEA95-BB06-4599-A8DD-1842629DE10D}"/>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AD5A25A-E58D-4F21-8251-00BA74917EA7}"/>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764F3CC-FF85-41CB-8929-50FC7C51411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F96E5DF-ADE7-4252-A655-36085EC4FAE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5D67ACA-37F4-4717-A31F-6094E8C12B33}"/>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C060C92-CA88-4769-A5CF-221843EAB85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803E98E-9C79-4F8D-917A-AEBAF149E9CB}"/>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D3BF8AD-8273-4274-8572-6A8D834424D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4AEE501E-4A41-462A-87E1-FB85C2B0D2F5}"/>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77ED1F0-A452-4E35-B07F-49AB679D476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1AECF0B-A096-4C67-8DEA-91A51F44473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6141ABD-5588-45C8-9DBF-EFA08AF9D49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E9FFBA7-F5C2-4181-9E1A-85DA4175E8E4}"/>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1EF1638-7CB0-402C-9176-519CB212C43A}"/>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7891CE8-FBFA-413B-8D55-560A21081A0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D2FC7E2-867D-4DB3-8A06-453841CC8157}"/>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8C91984-FE67-44E9-B3C0-92A6ED954205}"/>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5DF6D9F-AA95-4879-9A8C-312660E9A1AA}"/>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4E5928B-4980-43F4-94F8-7C76F30A80C1}"/>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14CF58B-DDDC-49D4-A1CD-3EFF93C6EC23}"/>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63C30C2-3C2C-44BF-8B02-C74C9A19EE3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6B3327E-3759-4E56-BBC2-8062189D28F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9DC07A60-D925-4C88-ADD7-630A2F7650E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策定した高松市公共施設再編整備計画において、廃止・除却・継続等、各施設の方向性を決定し、目標使用年数と定期的な見直しにより、関連計画との調整を図りながら、再編整備実施計画を策定し、再編整備に取り組むこととし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有形固定資産減価償却率については、類似団体内でも低い水準にあるが、平成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年度以降は上昇傾向にあり、資産の減価償却が進んでいることが分かる。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AE6EF40-F2FF-4840-B75D-D6DF5C0A51F3}"/>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4A1D8B5-1E96-47F7-9001-EAAF57772CAD}"/>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6C90C6D-F6F2-4F9A-9F3D-16D3F216E209}"/>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E7DE9F7-A8B7-4F88-8DD6-0160C00ECC1B}"/>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FE823BB-AA32-4AFA-9F8B-D2E063895AC2}"/>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429E2F3-15D0-4BD2-A0B5-D9A0B6DE9721}"/>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B918508-7CA4-45C6-ACDA-9FA3585EA6A8}"/>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00BE49E-F737-4B99-8A58-B5364BFD6FC8}"/>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22AEAC5D-1F93-474E-B2A1-2901859B2982}"/>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5F84A91-2807-4FA6-8CB0-181E36298A96}"/>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C59FEC37-A02B-44C2-AF7C-ED91D0DE6B0B}"/>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27EA266-454A-4B89-A49E-40EA28D252D3}"/>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A7937DD-94B3-4E42-B419-DFFC62C9A3DF}"/>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CB9E5AC-1F1E-490A-93B0-E32F2720B2D8}"/>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F3489D7-7C22-45D7-8D59-C38FD255372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60A57EF-B5B0-4FAB-9B1A-5A2A2621255F}"/>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C2D3A75C-3091-4C09-B880-D4C4D99F5067}"/>
            </a:ext>
          </a:extLst>
        </xdr:cNvPr>
        <xdr:cNvCxnSpPr/>
      </xdr:nvCxnSpPr>
      <xdr:spPr>
        <a:xfrm flipV="1">
          <a:off x="4206240" y="5280237"/>
          <a:ext cx="1270" cy="1290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75AF8FB8-65B6-4A6D-892A-F7D233143AE3}"/>
            </a:ext>
          </a:extLst>
        </xdr:cNvPr>
        <xdr:cNvSpPr txBox="1"/>
      </xdr:nvSpPr>
      <xdr:spPr>
        <a:xfrm>
          <a:off x="4258945"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236485E2-EE36-4D19-93A8-77099617E362}"/>
            </a:ext>
          </a:extLst>
        </xdr:cNvPr>
        <xdr:cNvCxnSpPr/>
      </xdr:nvCxnSpPr>
      <xdr:spPr>
        <a:xfrm>
          <a:off x="4119245" y="657034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87B243D-80B0-49B0-A5C9-9A7A9C4F25D0}"/>
            </a:ext>
          </a:extLst>
        </xdr:cNvPr>
        <xdr:cNvSpPr txBox="1"/>
      </xdr:nvSpPr>
      <xdr:spPr>
        <a:xfrm>
          <a:off x="4258945"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58E962E5-BFF1-4BAE-9EDC-DC242DEA4C49}"/>
            </a:ext>
          </a:extLst>
        </xdr:cNvPr>
        <xdr:cNvCxnSpPr/>
      </xdr:nvCxnSpPr>
      <xdr:spPr>
        <a:xfrm>
          <a:off x="4119245" y="528023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a:extLst>
            <a:ext uri="{FF2B5EF4-FFF2-40B4-BE49-F238E27FC236}">
              <a16:creationId xmlns:a16="http://schemas.microsoft.com/office/drawing/2014/main" id="{E6A785C6-9DF6-41A8-A262-D2C8F24D403A}"/>
            </a:ext>
          </a:extLst>
        </xdr:cNvPr>
        <xdr:cNvSpPr txBox="1"/>
      </xdr:nvSpPr>
      <xdr:spPr>
        <a:xfrm>
          <a:off x="4258945" y="601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B599BA50-11BB-4108-AAB4-DEE3E2F500B5}"/>
            </a:ext>
          </a:extLst>
        </xdr:cNvPr>
        <xdr:cNvSpPr/>
      </xdr:nvSpPr>
      <xdr:spPr>
        <a:xfrm>
          <a:off x="4157345" y="603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CF8D6C08-D31B-4C76-84A8-91E18FF7281F}"/>
            </a:ext>
          </a:extLst>
        </xdr:cNvPr>
        <xdr:cNvSpPr/>
      </xdr:nvSpPr>
      <xdr:spPr>
        <a:xfrm>
          <a:off x="3537585" y="6002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CD912F14-10E2-45FC-BF63-79D7CFE365C2}"/>
            </a:ext>
          </a:extLst>
        </xdr:cNvPr>
        <xdr:cNvSpPr/>
      </xdr:nvSpPr>
      <xdr:spPr>
        <a:xfrm>
          <a:off x="2867025" y="5962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7A443AC3-BD34-4FEF-B480-844263853F2D}"/>
            </a:ext>
          </a:extLst>
        </xdr:cNvPr>
        <xdr:cNvSpPr/>
      </xdr:nvSpPr>
      <xdr:spPr>
        <a:xfrm>
          <a:off x="2196465" y="59338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CCF552AA-56C0-40EC-9DE3-2F4DAA595DAF}"/>
            </a:ext>
          </a:extLst>
        </xdr:cNvPr>
        <xdr:cNvSpPr/>
      </xdr:nvSpPr>
      <xdr:spPr>
        <a:xfrm>
          <a:off x="1525905" y="59050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33AC908-6AF0-4D1E-AD43-504894AAE523}"/>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6579C55-11F1-4957-8FC0-356110F02F91}"/>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F8AA25B-AC59-4C4A-9C5F-F4B9F244BC3B}"/>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4A71FC4-3F00-4323-B66A-DDB82DAA2C67}"/>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4F8A7D8-BCBA-465C-978E-131F84FA4981}"/>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81" name="楕円 80">
          <a:extLst>
            <a:ext uri="{FF2B5EF4-FFF2-40B4-BE49-F238E27FC236}">
              <a16:creationId xmlns:a16="http://schemas.microsoft.com/office/drawing/2014/main" id="{0800B490-4734-40D3-9183-B4EA3752A9E3}"/>
            </a:ext>
          </a:extLst>
        </xdr:cNvPr>
        <xdr:cNvSpPr/>
      </xdr:nvSpPr>
      <xdr:spPr>
        <a:xfrm>
          <a:off x="4157345"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78757</xdr:rowOff>
    </xdr:from>
    <xdr:ext cx="405111" cy="259045"/>
    <xdr:sp macro="" textlink="">
      <xdr:nvSpPr>
        <xdr:cNvPr id="82" name="有形固定資産減価償却率該当値テキスト">
          <a:extLst>
            <a:ext uri="{FF2B5EF4-FFF2-40B4-BE49-F238E27FC236}">
              <a16:creationId xmlns:a16="http://schemas.microsoft.com/office/drawing/2014/main" id="{534B2176-D9F9-42C2-A443-6440C13F173A}"/>
            </a:ext>
          </a:extLst>
        </xdr:cNvPr>
        <xdr:cNvSpPr txBox="1"/>
      </xdr:nvSpPr>
      <xdr:spPr>
        <a:xfrm>
          <a:off x="4258945"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16298</xdr:rowOff>
    </xdr:from>
    <xdr:to>
      <xdr:col>19</xdr:col>
      <xdr:colOff>187325</xdr:colOff>
      <xdr:row>30</xdr:row>
      <xdr:rowOff>117898</xdr:rowOff>
    </xdr:to>
    <xdr:sp macro="" textlink="">
      <xdr:nvSpPr>
        <xdr:cNvPr id="83" name="楕円 82">
          <a:extLst>
            <a:ext uri="{FF2B5EF4-FFF2-40B4-BE49-F238E27FC236}">
              <a16:creationId xmlns:a16="http://schemas.microsoft.com/office/drawing/2014/main" id="{6F0E411C-C27D-4CFD-BC3F-8F30B3A04363}"/>
            </a:ext>
          </a:extLst>
        </xdr:cNvPr>
        <xdr:cNvSpPr/>
      </xdr:nvSpPr>
      <xdr:spPr>
        <a:xfrm>
          <a:off x="3537585" y="58151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67098</xdr:rowOff>
    </xdr:from>
    <xdr:to>
      <xdr:col>23</xdr:col>
      <xdr:colOff>85725</xdr:colOff>
      <xdr:row>30</xdr:row>
      <xdr:rowOff>106680</xdr:rowOff>
    </xdr:to>
    <xdr:cxnSp macro="">
      <xdr:nvCxnSpPr>
        <xdr:cNvPr id="84" name="直線コネクタ 83">
          <a:extLst>
            <a:ext uri="{FF2B5EF4-FFF2-40B4-BE49-F238E27FC236}">
              <a16:creationId xmlns:a16="http://schemas.microsoft.com/office/drawing/2014/main" id="{CB61F375-7FD9-4FCD-A9AC-DD04928BE3EF}"/>
            </a:ext>
          </a:extLst>
        </xdr:cNvPr>
        <xdr:cNvCxnSpPr/>
      </xdr:nvCxnSpPr>
      <xdr:spPr>
        <a:xfrm>
          <a:off x="3588385" y="5865918"/>
          <a:ext cx="61976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楕円 84">
          <a:extLst>
            <a:ext uri="{FF2B5EF4-FFF2-40B4-BE49-F238E27FC236}">
              <a16:creationId xmlns:a16="http://schemas.microsoft.com/office/drawing/2014/main" id="{7EEF0224-B7BF-4375-AD2C-1A69C4E52A14}"/>
            </a:ext>
          </a:extLst>
        </xdr:cNvPr>
        <xdr:cNvSpPr/>
      </xdr:nvSpPr>
      <xdr:spPr>
        <a:xfrm>
          <a:off x="2867025" y="5782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31115</xdr:rowOff>
    </xdr:from>
    <xdr:to>
      <xdr:col>19</xdr:col>
      <xdr:colOff>136525</xdr:colOff>
      <xdr:row>30</xdr:row>
      <xdr:rowOff>67098</xdr:rowOff>
    </xdr:to>
    <xdr:cxnSp macro="">
      <xdr:nvCxnSpPr>
        <xdr:cNvPr id="86" name="直線コネクタ 85">
          <a:extLst>
            <a:ext uri="{FF2B5EF4-FFF2-40B4-BE49-F238E27FC236}">
              <a16:creationId xmlns:a16="http://schemas.microsoft.com/office/drawing/2014/main" id="{83A310B1-6088-44E5-B407-D13AE5D7B2C2}"/>
            </a:ext>
          </a:extLst>
        </xdr:cNvPr>
        <xdr:cNvCxnSpPr/>
      </xdr:nvCxnSpPr>
      <xdr:spPr>
        <a:xfrm>
          <a:off x="2917825" y="5829935"/>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115782</xdr:rowOff>
    </xdr:from>
    <xdr:to>
      <xdr:col>11</xdr:col>
      <xdr:colOff>187325</xdr:colOff>
      <xdr:row>30</xdr:row>
      <xdr:rowOff>45932</xdr:rowOff>
    </xdr:to>
    <xdr:sp macro="" textlink="">
      <xdr:nvSpPr>
        <xdr:cNvPr id="87" name="楕円 86">
          <a:extLst>
            <a:ext uri="{FF2B5EF4-FFF2-40B4-BE49-F238E27FC236}">
              <a16:creationId xmlns:a16="http://schemas.microsoft.com/office/drawing/2014/main" id="{E13001D2-86E6-4632-BC8D-57D0577772B5}"/>
            </a:ext>
          </a:extLst>
        </xdr:cNvPr>
        <xdr:cNvSpPr/>
      </xdr:nvSpPr>
      <xdr:spPr>
        <a:xfrm>
          <a:off x="2196465" y="57469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166582</xdr:rowOff>
    </xdr:from>
    <xdr:to>
      <xdr:col>15</xdr:col>
      <xdr:colOff>136525</xdr:colOff>
      <xdr:row>30</xdr:row>
      <xdr:rowOff>31115</xdr:rowOff>
    </xdr:to>
    <xdr:cxnSp macro="">
      <xdr:nvCxnSpPr>
        <xdr:cNvPr id="88" name="直線コネクタ 87">
          <a:extLst>
            <a:ext uri="{FF2B5EF4-FFF2-40B4-BE49-F238E27FC236}">
              <a16:creationId xmlns:a16="http://schemas.microsoft.com/office/drawing/2014/main" id="{7CBD56C4-4F56-41A2-8436-BBDFBD78FC84}"/>
            </a:ext>
          </a:extLst>
        </xdr:cNvPr>
        <xdr:cNvCxnSpPr/>
      </xdr:nvCxnSpPr>
      <xdr:spPr>
        <a:xfrm>
          <a:off x="2247265" y="5797762"/>
          <a:ext cx="67056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65405</xdr:rowOff>
    </xdr:from>
    <xdr:to>
      <xdr:col>7</xdr:col>
      <xdr:colOff>187325</xdr:colOff>
      <xdr:row>29</xdr:row>
      <xdr:rowOff>167005</xdr:rowOff>
    </xdr:to>
    <xdr:sp macro="" textlink="">
      <xdr:nvSpPr>
        <xdr:cNvPr id="89" name="楕円 88">
          <a:extLst>
            <a:ext uri="{FF2B5EF4-FFF2-40B4-BE49-F238E27FC236}">
              <a16:creationId xmlns:a16="http://schemas.microsoft.com/office/drawing/2014/main" id="{C8A8D3CF-B346-4E6E-8F3D-5B1D00AEB5E3}"/>
            </a:ext>
          </a:extLst>
        </xdr:cNvPr>
        <xdr:cNvSpPr/>
      </xdr:nvSpPr>
      <xdr:spPr>
        <a:xfrm>
          <a:off x="1525905" y="56965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116205</xdr:rowOff>
    </xdr:from>
    <xdr:to>
      <xdr:col>11</xdr:col>
      <xdr:colOff>136525</xdr:colOff>
      <xdr:row>29</xdr:row>
      <xdr:rowOff>166582</xdr:rowOff>
    </xdr:to>
    <xdr:cxnSp macro="">
      <xdr:nvCxnSpPr>
        <xdr:cNvPr id="90" name="直線コネクタ 89">
          <a:extLst>
            <a:ext uri="{FF2B5EF4-FFF2-40B4-BE49-F238E27FC236}">
              <a16:creationId xmlns:a16="http://schemas.microsoft.com/office/drawing/2014/main" id="{6D03A326-447B-49CE-910E-7F69579C7CB5}"/>
            </a:ext>
          </a:extLst>
        </xdr:cNvPr>
        <xdr:cNvCxnSpPr/>
      </xdr:nvCxnSpPr>
      <xdr:spPr>
        <a:xfrm>
          <a:off x="1576705" y="5747385"/>
          <a:ext cx="67056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a:extLst>
            <a:ext uri="{FF2B5EF4-FFF2-40B4-BE49-F238E27FC236}">
              <a16:creationId xmlns:a16="http://schemas.microsoft.com/office/drawing/2014/main" id="{DDA7D8EB-0F7B-40F7-B0EB-E3B6AEADFA7B}"/>
            </a:ext>
          </a:extLst>
        </xdr:cNvPr>
        <xdr:cNvSpPr txBox="1"/>
      </xdr:nvSpPr>
      <xdr:spPr>
        <a:xfrm>
          <a:off x="3395989"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a:extLst>
            <a:ext uri="{FF2B5EF4-FFF2-40B4-BE49-F238E27FC236}">
              <a16:creationId xmlns:a16="http://schemas.microsoft.com/office/drawing/2014/main" id="{E6369281-BA15-4208-9AC0-A746F0EEAE2E}"/>
            </a:ext>
          </a:extLst>
        </xdr:cNvPr>
        <xdr:cNvSpPr txBox="1"/>
      </xdr:nvSpPr>
      <xdr:spPr>
        <a:xfrm>
          <a:off x="2738129" y="6051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a:extLst>
            <a:ext uri="{FF2B5EF4-FFF2-40B4-BE49-F238E27FC236}">
              <a16:creationId xmlns:a16="http://schemas.microsoft.com/office/drawing/2014/main" id="{DA58F12D-B1E3-499D-B207-B74EC248B4E3}"/>
            </a:ext>
          </a:extLst>
        </xdr:cNvPr>
        <xdr:cNvSpPr txBox="1"/>
      </xdr:nvSpPr>
      <xdr:spPr>
        <a:xfrm>
          <a:off x="2067569" y="602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a:extLst>
            <a:ext uri="{FF2B5EF4-FFF2-40B4-BE49-F238E27FC236}">
              <a16:creationId xmlns:a16="http://schemas.microsoft.com/office/drawing/2014/main" id="{9F13E09D-9F5A-4999-AF99-3ED89038BE34}"/>
            </a:ext>
          </a:extLst>
        </xdr:cNvPr>
        <xdr:cNvSpPr txBox="1"/>
      </xdr:nvSpPr>
      <xdr:spPr>
        <a:xfrm>
          <a:off x="1397009" y="5993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134425</xdr:rowOff>
    </xdr:from>
    <xdr:ext cx="405111" cy="259045"/>
    <xdr:sp macro="" textlink="">
      <xdr:nvSpPr>
        <xdr:cNvPr id="95" name="n_1mainValue有形固定資産減価償却率">
          <a:extLst>
            <a:ext uri="{FF2B5EF4-FFF2-40B4-BE49-F238E27FC236}">
              <a16:creationId xmlns:a16="http://schemas.microsoft.com/office/drawing/2014/main" id="{621DA1AD-DAB9-4F69-A643-C6699BB05C22}"/>
            </a:ext>
          </a:extLst>
        </xdr:cNvPr>
        <xdr:cNvSpPr txBox="1"/>
      </xdr:nvSpPr>
      <xdr:spPr>
        <a:xfrm>
          <a:off x="3395989" y="559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6" name="n_2mainValue有形固定資産減価償却率">
          <a:extLst>
            <a:ext uri="{FF2B5EF4-FFF2-40B4-BE49-F238E27FC236}">
              <a16:creationId xmlns:a16="http://schemas.microsoft.com/office/drawing/2014/main" id="{4A186182-1E71-4D54-99DB-1F47F4CE3655}"/>
            </a:ext>
          </a:extLst>
        </xdr:cNvPr>
        <xdr:cNvSpPr txBox="1"/>
      </xdr:nvSpPr>
      <xdr:spPr>
        <a:xfrm>
          <a:off x="2738129"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62459</xdr:rowOff>
    </xdr:from>
    <xdr:ext cx="405111" cy="259045"/>
    <xdr:sp macro="" textlink="">
      <xdr:nvSpPr>
        <xdr:cNvPr id="97" name="n_3mainValue有形固定資産減価償却率">
          <a:extLst>
            <a:ext uri="{FF2B5EF4-FFF2-40B4-BE49-F238E27FC236}">
              <a16:creationId xmlns:a16="http://schemas.microsoft.com/office/drawing/2014/main" id="{DF7FC920-4DF6-4124-91E5-1AA010CF5941}"/>
            </a:ext>
          </a:extLst>
        </xdr:cNvPr>
        <xdr:cNvSpPr txBox="1"/>
      </xdr:nvSpPr>
      <xdr:spPr>
        <a:xfrm>
          <a:off x="2067569" y="552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98" name="n_4mainValue有形固定資産減価償却率">
          <a:extLst>
            <a:ext uri="{FF2B5EF4-FFF2-40B4-BE49-F238E27FC236}">
              <a16:creationId xmlns:a16="http://schemas.microsoft.com/office/drawing/2014/main" id="{475D8BBB-5AF3-434B-A2EA-6B32D8803CE2}"/>
            </a:ext>
          </a:extLst>
        </xdr:cNvPr>
        <xdr:cNvSpPr txBox="1"/>
      </xdr:nvSpPr>
      <xdr:spPr>
        <a:xfrm>
          <a:off x="139700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B8C6FEB-C3FD-47BB-AAED-D1844C590C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F79976F-FFD9-4A4D-BEDC-6CF34D8EDA3A}"/>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CF40907-57B9-4E49-94F9-BF092D80D7D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015CEDE-F1D6-48E4-BEB1-BE25BC77EFAD}"/>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F332BB53-62FB-4561-840D-81B86215028A}"/>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63C0734-D877-4C5C-A022-BC4AB72C313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64E64A5-744E-478F-89F4-7505D76407B5}"/>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193512A-E4A8-4F01-9ED8-E00B591B41AE}"/>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D3A1E09-65A2-4DF9-9D1B-4A01647E81CA}"/>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682697AD-362C-4481-8CC0-64487CD392F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80DB8771-6FA5-4076-9E5D-495ED413CF5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98622CBD-C088-484A-99AB-F784350CB26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509D8921-7741-4826-A771-84F3FFF72D28}"/>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香川県平均や類似団体平均よりも高い水準にある。</a:t>
          </a:r>
        </a:p>
        <a:p>
          <a:r>
            <a:rPr kumimoji="1" lang="ja-JP" altLang="en-US" sz="1100">
              <a:latin typeface="ＭＳ Ｐゴシック" panose="020B0600070205080204" pitchFamily="50" charset="-128"/>
              <a:ea typeface="ＭＳ Ｐゴシック" panose="020B0600070205080204" pitchFamily="50" charset="-128"/>
            </a:rPr>
            <a:t>　令和３年度から令和４年度にかけて増加した要因としては、大規模改修事業に係る地方債の元金償還開始等により、実質的な債務は減少したものの、臨時財政対策債発行可能額が大幅に減少し、また経常経費充当財源等が増加したた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5C2C065-760E-4BF7-B711-D49555C5062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F4411AF-B824-400A-B4A9-5C935DE10BE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5958EB6-23DE-48C5-8080-96819CDF0EB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CAFC1DBE-863C-48CE-911F-6DB8E4AE52ED}"/>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E0CBAB1-436E-4AEB-BC6E-59C91CF1FA03}"/>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AF1C09EF-251D-4AAA-BCEC-2D5C97F9E0A8}"/>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8C80A52C-046E-4A43-907D-F0A1FB5CD149}"/>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1CDD6E0-6DB1-43F7-A3BA-2BB44BB38A41}"/>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B3DC399-7D22-411B-A627-A7B2F70CE43C}"/>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A54FF6C0-A38C-436E-ABCE-143D97F1026F}"/>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31CE0B4-9C3F-4215-A5EE-35C0F0D956F2}"/>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8D397BB1-22DA-4776-8600-FAB97ABC7B9D}"/>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90A4C5E5-0209-47D2-A295-EC6EB5DDA53B}"/>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D2E21954-984B-42DD-97BF-0F6B38E4A4F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6A92B0A2-CB87-4E9D-BA35-205CBE18472F}"/>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BCA2B272-596A-44F1-A764-97C4CB25E68B}"/>
            </a:ext>
          </a:extLst>
        </xdr:cNvPr>
        <xdr:cNvCxnSpPr/>
      </xdr:nvCxnSpPr>
      <xdr:spPr>
        <a:xfrm flipV="1">
          <a:off x="13027660" y="5211868"/>
          <a:ext cx="1269" cy="139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1BB16466-11ED-463D-8794-CB8E5A22B048}"/>
            </a:ext>
          </a:extLst>
        </xdr:cNvPr>
        <xdr:cNvSpPr txBox="1"/>
      </xdr:nvSpPr>
      <xdr:spPr>
        <a:xfrm>
          <a:off x="13080365" y="66123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BF8A524A-4BF4-4C44-9B0A-09BC25CE9DAB}"/>
            </a:ext>
          </a:extLst>
        </xdr:cNvPr>
        <xdr:cNvCxnSpPr/>
      </xdr:nvCxnSpPr>
      <xdr:spPr>
        <a:xfrm>
          <a:off x="12963525" y="66084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FF30B835-0F49-4EEC-ABCF-30E5506F2C1A}"/>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92E3FED-BB03-4E46-ADB1-DE4D28F960BC}"/>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33535AE0-4180-42EA-9EA0-1A894AF9B1AC}"/>
            </a:ext>
          </a:extLst>
        </xdr:cNvPr>
        <xdr:cNvSpPr txBox="1"/>
      </xdr:nvSpPr>
      <xdr:spPr>
        <a:xfrm>
          <a:off x="13080365" y="568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DD08B4E9-D857-488E-B802-FD39C7F117D5}"/>
            </a:ext>
          </a:extLst>
        </xdr:cNvPr>
        <xdr:cNvSpPr/>
      </xdr:nvSpPr>
      <xdr:spPr>
        <a:xfrm>
          <a:off x="13001625" y="58274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69A87C71-B0BE-4912-943D-AAB83F06D7AB}"/>
            </a:ext>
          </a:extLst>
        </xdr:cNvPr>
        <xdr:cNvSpPr/>
      </xdr:nvSpPr>
      <xdr:spPr>
        <a:xfrm>
          <a:off x="12359005" y="57564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BDCEA42C-B42F-4557-A863-AD6C3FBD98B0}"/>
            </a:ext>
          </a:extLst>
        </xdr:cNvPr>
        <xdr:cNvSpPr/>
      </xdr:nvSpPr>
      <xdr:spPr>
        <a:xfrm>
          <a:off x="11688445" y="5934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A3ECA3D0-2E7F-4E20-8B3F-1E7F32D75FB1}"/>
            </a:ext>
          </a:extLst>
        </xdr:cNvPr>
        <xdr:cNvSpPr/>
      </xdr:nvSpPr>
      <xdr:spPr>
        <a:xfrm>
          <a:off x="11017885" y="5941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835EAFF4-3EE1-4F6F-B121-B861EC88DCCC}"/>
            </a:ext>
          </a:extLst>
        </xdr:cNvPr>
        <xdr:cNvSpPr/>
      </xdr:nvSpPr>
      <xdr:spPr>
        <a:xfrm>
          <a:off x="10347325" y="59163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5335F0D-D5B0-419F-9390-76D36FA1D00D}"/>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4F5F254-3C5A-4098-A6BE-5F1B90EC54EF}"/>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7A1419D-5482-47CD-A551-6A0D05BF114E}"/>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3225B93-8685-490C-A1A7-53AE1B3605C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A2B2C51-147D-47EE-B75A-FE0AB52E030C}"/>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33951</xdr:rowOff>
    </xdr:from>
    <xdr:to>
      <xdr:col>76</xdr:col>
      <xdr:colOff>73025</xdr:colOff>
      <xdr:row>32</xdr:row>
      <xdr:rowOff>135551</xdr:rowOff>
    </xdr:to>
    <xdr:sp macro="" textlink="">
      <xdr:nvSpPr>
        <xdr:cNvPr id="143" name="楕円 142">
          <a:extLst>
            <a:ext uri="{FF2B5EF4-FFF2-40B4-BE49-F238E27FC236}">
              <a16:creationId xmlns:a16="http://schemas.microsoft.com/office/drawing/2014/main" id="{7E5476C9-BC11-4AA3-B979-876F159EF951}"/>
            </a:ext>
          </a:extLst>
        </xdr:cNvPr>
        <xdr:cNvSpPr/>
      </xdr:nvSpPr>
      <xdr:spPr>
        <a:xfrm>
          <a:off x="13001625" y="6168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12378</xdr:rowOff>
    </xdr:from>
    <xdr:ext cx="469744" cy="259045"/>
    <xdr:sp macro="" textlink="">
      <xdr:nvSpPr>
        <xdr:cNvPr id="144" name="債務償還比率該当値テキスト">
          <a:extLst>
            <a:ext uri="{FF2B5EF4-FFF2-40B4-BE49-F238E27FC236}">
              <a16:creationId xmlns:a16="http://schemas.microsoft.com/office/drawing/2014/main" id="{DE51DDA8-8CAF-40C6-87BB-71B6C2C0F7E9}"/>
            </a:ext>
          </a:extLst>
        </xdr:cNvPr>
        <xdr:cNvSpPr txBox="1"/>
      </xdr:nvSpPr>
      <xdr:spPr>
        <a:xfrm>
          <a:off x="13080365" y="614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12291</xdr:rowOff>
    </xdr:from>
    <xdr:to>
      <xdr:col>72</xdr:col>
      <xdr:colOff>123825</xdr:colOff>
      <xdr:row>31</xdr:row>
      <xdr:rowOff>113891</xdr:rowOff>
    </xdr:to>
    <xdr:sp macro="" textlink="">
      <xdr:nvSpPr>
        <xdr:cNvPr id="145" name="楕円 144">
          <a:extLst>
            <a:ext uri="{FF2B5EF4-FFF2-40B4-BE49-F238E27FC236}">
              <a16:creationId xmlns:a16="http://schemas.microsoft.com/office/drawing/2014/main" id="{DC9F4DCD-4ED3-413C-9CBD-C1535F3E12CE}"/>
            </a:ext>
          </a:extLst>
        </xdr:cNvPr>
        <xdr:cNvSpPr/>
      </xdr:nvSpPr>
      <xdr:spPr>
        <a:xfrm>
          <a:off x="12359005" y="59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63091</xdr:rowOff>
    </xdr:from>
    <xdr:to>
      <xdr:col>76</xdr:col>
      <xdr:colOff>22225</xdr:colOff>
      <xdr:row>32</xdr:row>
      <xdr:rowOff>84751</xdr:rowOff>
    </xdr:to>
    <xdr:cxnSp macro="">
      <xdr:nvCxnSpPr>
        <xdr:cNvPr id="146" name="直線コネクタ 145">
          <a:extLst>
            <a:ext uri="{FF2B5EF4-FFF2-40B4-BE49-F238E27FC236}">
              <a16:creationId xmlns:a16="http://schemas.microsoft.com/office/drawing/2014/main" id="{36FB9876-235D-4C5E-9FB6-C5E52A053EE0}"/>
            </a:ext>
          </a:extLst>
        </xdr:cNvPr>
        <xdr:cNvCxnSpPr/>
      </xdr:nvCxnSpPr>
      <xdr:spPr>
        <a:xfrm>
          <a:off x="12409805" y="6029551"/>
          <a:ext cx="619760" cy="18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159413</xdr:rowOff>
    </xdr:from>
    <xdr:to>
      <xdr:col>68</xdr:col>
      <xdr:colOff>123825</xdr:colOff>
      <xdr:row>33</xdr:row>
      <xdr:rowOff>89564</xdr:rowOff>
    </xdr:to>
    <xdr:sp macro="" textlink="">
      <xdr:nvSpPr>
        <xdr:cNvPr id="147" name="楕円 146">
          <a:extLst>
            <a:ext uri="{FF2B5EF4-FFF2-40B4-BE49-F238E27FC236}">
              <a16:creationId xmlns:a16="http://schemas.microsoft.com/office/drawing/2014/main" id="{DA5BEAD1-CF61-4DA0-A0DA-21293172F1CE}"/>
            </a:ext>
          </a:extLst>
        </xdr:cNvPr>
        <xdr:cNvSpPr/>
      </xdr:nvSpPr>
      <xdr:spPr>
        <a:xfrm>
          <a:off x="11688445" y="6293513"/>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63091</xdr:rowOff>
    </xdr:from>
    <xdr:to>
      <xdr:col>72</xdr:col>
      <xdr:colOff>73025</xdr:colOff>
      <xdr:row>33</xdr:row>
      <xdr:rowOff>38763</xdr:rowOff>
    </xdr:to>
    <xdr:cxnSp macro="">
      <xdr:nvCxnSpPr>
        <xdr:cNvPr id="148" name="直線コネクタ 147">
          <a:extLst>
            <a:ext uri="{FF2B5EF4-FFF2-40B4-BE49-F238E27FC236}">
              <a16:creationId xmlns:a16="http://schemas.microsoft.com/office/drawing/2014/main" id="{A04D0DF1-82EF-4A80-9361-F5B22B9C16FE}"/>
            </a:ext>
          </a:extLst>
        </xdr:cNvPr>
        <xdr:cNvCxnSpPr/>
      </xdr:nvCxnSpPr>
      <xdr:spPr>
        <a:xfrm flipV="1">
          <a:off x="11739245" y="6029551"/>
          <a:ext cx="670560" cy="3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141781</xdr:rowOff>
    </xdr:from>
    <xdr:to>
      <xdr:col>64</xdr:col>
      <xdr:colOff>123825</xdr:colOff>
      <xdr:row>33</xdr:row>
      <xdr:rowOff>71931</xdr:rowOff>
    </xdr:to>
    <xdr:sp macro="" textlink="">
      <xdr:nvSpPr>
        <xdr:cNvPr id="149" name="楕円 148">
          <a:extLst>
            <a:ext uri="{FF2B5EF4-FFF2-40B4-BE49-F238E27FC236}">
              <a16:creationId xmlns:a16="http://schemas.microsoft.com/office/drawing/2014/main" id="{497CA535-A6AD-468E-97AB-756A5F1784E5}"/>
            </a:ext>
          </a:extLst>
        </xdr:cNvPr>
        <xdr:cNvSpPr/>
      </xdr:nvSpPr>
      <xdr:spPr>
        <a:xfrm>
          <a:off x="11017885" y="62758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21131</xdr:rowOff>
    </xdr:from>
    <xdr:to>
      <xdr:col>68</xdr:col>
      <xdr:colOff>73025</xdr:colOff>
      <xdr:row>33</xdr:row>
      <xdr:rowOff>38763</xdr:rowOff>
    </xdr:to>
    <xdr:cxnSp macro="">
      <xdr:nvCxnSpPr>
        <xdr:cNvPr id="150" name="直線コネクタ 149">
          <a:extLst>
            <a:ext uri="{FF2B5EF4-FFF2-40B4-BE49-F238E27FC236}">
              <a16:creationId xmlns:a16="http://schemas.microsoft.com/office/drawing/2014/main" id="{3912B010-74F6-4D30-87EC-CACB2035613C}"/>
            </a:ext>
          </a:extLst>
        </xdr:cNvPr>
        <xdr:cNvCxnSpPr/>
      </xdr:nvCxnSpPr>
      <xdr:spPr>
        <a:xfrm>
          <a:off x="11068685" y="6322871"/>
          <a:ext cx="67056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89365</xdr:rowOff>
    </xdr:from>
    <xdr:to>
      <xdr:col>60</xdr:col>
      <xdr:colOff>123825</xdr:colOff>
      <xdr:row>33</xdr:row>
      <xdr:rowOff>19515</xdr:rowOff>
    </xdr:to>
    <xdr:sp macro="" textlink="">
      <xdr:nvSpPr>
        <xdr:cNvPr id="151" name="楕円 150">
          <a:extLst>
            <a:ext uri="{FF2B5EF4-FFF2-40B4-BE49-F238E27FC236}">
              <a16:creationId xmlns:a16="http://schemas.microsoft.com/office/drawing/2014/main" id="{AD53D80A-3D7F-4552-84FB-98847760C1CD}"/>
            </a:ext>
          </a:extLst>
        </xdr:cNvPr>
        <xdr:cNvSpPr/>
      </xdr:nvSpPr>
      <xdr:spPr>
        <a:xfrm>
          <a:off x="10347325" y="6223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140165</xdr:rowOff>
    </xdr:from>
    <xdr:to>
      <xdr:col>64</xdr:col>
      <xdr:colOff>73025</xdr:colOff>
      <xdr:row>33</xdr:row>
      <xdr:rowOff>21131</xdr:rowOff>
    </xdr:to>
    <xdr:cxnSp macro="">
      <xdr:nvCxnSpPr>
        <xdr:cNvPr id="152" name="直線コネクタ 151">
          <a:extLst>
            <a:ext uri="{FF2B5EF4-FFF2-40B4-BE49-F238E27FC236}">
              <a16:creationId xmlns:a16="http://schemas.microsoft.com/office/drawing/2014/main" id="{2491FD42-60D5-46F0-9578-325F43A44235}"/>
            </a:ext>
          </a:extLst>
        </xdr:cNvPr>
        <xdr:cNvCxnSpPr/>
      </xdr:nvCxnSpPr>
      <xdr:spPr>
        <a:xfrm>
          <a:off x="10398125" y="6274265"/>
          <a:ext cx="670560" cy="4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71934</xdr:rowOff>
    </xdr:from>
    <xdr:ext cx="469744" cy="259045"/>
    <xdr:sp macro="" textlink="">
      <xdr:nvSpPr>
        <xdr:cNvPr id="153" name="n_1aveValue債務償還比率">
          <a:extLst>
            <a:ext uri="{FF2B5EF4-FFF2-40B4-BE49-F238E27FC236}">
              <a16:creationId xmlns:a16="http://schemas.microsoft.com/office/drawing/2014/main" id="{DF4BCA56-89E6-4FB1-9234-D5F1FA5CBF47}"/>
            </a:ext>
          </a:extLst>
        </xdr:cNvPr>
        <xdr:cNvSpPr txBox="1"/>
      </xdr:nvSpPr>
      <xdr:spPr>
        <a:xfrm>
          <a:off x="12185092" y="553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82440</xdr:rowOff>
    </xdr:from>
    <xdr:ext cx="469744" cy="259045"/>
    <xdr:sp macro="" textlink="">
      <xdr:nvSpPr>
        <xdr:cNvPr id="154" name="n_2aveValue債務償還比率">
          <a:extLst>
            <a:ext uri="{FF2B5EF4-FFF2-40B4-BE49-F238E27FC236}">
              <a16:creationId xmlns:a16="http://schemas.microsoft.com/office/drawing/2014/main" id="{8AF12B09-AF9A-4D93-92EF-5FB3DB954780}"/>
            </a:ext>
          </a:extLst>
        </xdr:cNvPr>
        <xdr:cNvSpPr txBox="1"/>
      </xdr:nvSpPr>
      <xdr:spPr>
        <a:xfrm>
          <a:off x="11527232" y="57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803193A1-12BF-4B9B-B18E-EEE114AAA625}"/>
            </a:ext>
          </a:extLst>
        </xdr:cNvPr>
        <xdr:cNvSpPr txBox="1"/>
      </xdr:nvSpPr>
      <xdr:spPr>
        <a:xfrm>
          <a:off x="10856672" y="57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DF757FCA-3364-46A4-9D02-20004B9E52B5}"/>
            </a:ext>
          </a:extLst>
        </xdr:cNvPr>
        <xdr:cNvSpPr txBox="1"/>
      </xdr:nvSpPr>
      <xdr:spPr>
        <a:xfrm>
          <a:off x="10186112" y="569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105018</xdr:rowOff>
    </xdr:from>
    <xdr:ext cx="469744" cy="259045"/>
    <xdr:sp macro="" textlink="">
      <xdr:nvSpPr>
        <xdr:cNvPr id="157" name="n_1mainValue債務償還比率">
          <a:extLst>
            <a:ext uri="{FF2B5EF4-FFF2-40B4-BE49-F238E27FC236}">
              <a16:creationId xmlns:a16="http://schemas.microsoft.com/office/drawing/2014/main" id="{A82678B6-5553-4CF6-88F4-6E6676856043}"/>
            </a:ext>
          </a:extLst>
        </xdr:cNvPr>
        <xdr:cNvSpPr txBox="1"/>
      </xdr:nvSpPr>
      <xdr:spPr>
        <a:xfrm>
          <a:off x="12185092" y="607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80691</xdr:rowOff>
    </xdr:from>
    <xdr:ext cx="469744" cy="259045"/>
    <xdr:sp macro="" textlink="">
      <xdr:nvSpPr>
        <xdr:cNvPr id="158" name="n_2mainValue債務償還比率">
          <a:extLst>
            <a:ext uri="{FF2B5EF4-FFF2-40B4-BE49-F238E27FC236}">
              <a16:creationId xmlns:a16="http://schemas.microsoft.com/office/drawing/2014/main" id="{1C2725E5-EC86-4B18-AFF0-E41FC237D705}"/>
            </a:ext>
          </a:extLst>
        </xdr:cNvPr>
        <xdr:cNvSpPr txBox="1"/>
      </xdr:nvSpPr>
      <xdr:spPr>
        <a:xfrm>
          <a:off x="11527232" y="63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63058</xdr:rowOff>
    </xdr:from>
    <xdr:ext cx="469744" cy="259045"/>
    <xdr:sp macro="" textlink="">
      <xdr:nvSpPr>
        <xdr:cNvPr id="159" name="n_3mainValue債務償還比率">
          <a:extLst>
            <a:ext uri="{FF2B5EF4-FFF2-40B4-BE49-F238E27FC236}">
              <a16:creationId xmlns:a16="http://schemas.microsoft.com/office/drawing/2014/main" id="{9CF111B6-6814-480D-9C5E-3A6B13612877}"/>
            </a:ext>
          </a:extLst>
        </xdr:cNvPr>
        <xdr:cNvSpPr txBox="1"/>
      </xdr:nvSpPr>
      <xdr:spPr>
        <a:xfrm>
          <a:off x="10856672" y="636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10642</xdr:rowOff>
    </xdr:from>
    <xdr:ext cx="469744" cy="259045"/>
    <xdr:sp macro="" textlink="">
      <xdr:nvSpPr>
        <xdr:cNvPr id="160" name="n_4mainValue債務償還比率">
          <a:extLst>
            <a:ext uri="{FF2B5EF4-FFF2-40B4-BE49-F238E27FC236}">
              <a16:creationId xmlns:a16="http://schemas.microsoft.com/office/drawing/2014/main" id="{0CBE2DBE-700C-4C92-B17E-D1B801D58F4D}"/>
            </a:ext>
          </a:extLst>
        </xdr:cNvPr>
        <xdr:cNvSpPr txBox="1"/>
      </xdr:nvSpPr>
      <xdr:spPr>
        <a:xfrm>
          <a:off x="10186112" y="63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E60FADAA-3FAC-4326-B6AD-AB19A5DBE8D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425F1920-48F2-4E51-8CC5-3DA4F2CFD802}"/>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2CB514D-FB33-4C9D-80BE-87720F94F8E1}"/>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249E59C5-623C-4238-85E9-C0F72E69321C}"/>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D9F577AC-A9A5-4833-B5D9-D56C4F27D34D}"/>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B209D5FD-D483-4A49-9BB8-4B260F8C932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12D895-72E2-4822-889F-F731DD394CB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886589B-F10C-4E7F-9914-E33A4588FE9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8F09374-5FAB-4765-8D39-CDFACDF390E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A8C5CC0-5545-4ED2-A9F1-F7F6B2D6070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74F6AF6-93B7-4D7A-9886-30FEA24FE10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CB75C7-666F-4483-A3B3-3FC52BD9E70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D97593-A395-4ADB-ACAF-8F1C0250BFE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AC78B5E-A26E-40BD-A6C8-5D411EFE4C4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2BD947-BD56-458E-84ED-86ED38445CC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37CBC1-6DBF-4D59-8EDC-98667B5E3EA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32DE8AD-9848-4BEB-B032-F1C334DBA80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A2E9B5-7AED-487D-BEDF-0F3E057E965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A2B7BB-9927-44F2-82F7-5AAFD46047F7}"/>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EB4B26B-78F6-4AAA-A3E8-8A43860DFB1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99652C-5820-4F0A-96F6-B0F3C11D40C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5EEE942-2856-4A11-A5DA-D6AC480AC02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97A1E0-3F6C-43DC-AC2C-2B311E04F48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FD0BEF-599E-4171-AE52-54B60EF70B4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E6BA48-2521-40E9-A91F-E6A48BD8D24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AFA80D-19B0-4462-8438-EADEE8C36D3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9505E2E-F115-4932-9029-D51A1A03931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AE4FF1-A4AB-4767-B69C-45078292D1C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E0399B-03F1-425A-9F94-E109AEE4138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E638005-542B-4C06-8597-0972C544084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E1923C-E7E9-4809-BB84-7EA30DB74AA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55CC1D-E452-4C32-9672-0A2979D763E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95C126-D51A-4CA5-8A88-4D79E03FF0D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B45F97-AAEA-4460-858C-6E7CFD124BC4}"/>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D80DC28-A5CA-4FFA-8D4D-6157EF345297}"/>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E368D9-A007-4B76-A130-71C2C67A1FD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3C74C8-438A-4CC5-B8DC-61252F139D3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2725A2-2903-4DD7-8195-4F21770B696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A115BE-9B8C-4910-9B69-02803953543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D941E77-BBAD-455D-934B-32C16F365571}"/>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650CAB0-C82E-47CE-8495-ADCB75E94DF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60D12DC-3346-4335-AAC7-1D0673515B4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6AF806-365D-4261-B97A-6F0686AABA8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11CD42C-EC7B-4B3C-B40E-FF29751E4E6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E8D9312-288B-469A-A581-7871FFFDD3C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CE20578-0EDD-4981-81A2-A0993D6BFB5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A5853EF-FC7B-4030-9509-16F5423B532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2B2067-1207-4F72-8C44-05E9A9EDAE3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2D4E99A-B40B-4EBC-BA14-286D85603469}"/>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47044DD8-C9BE-468A-8CE9-01C04F61E27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33061888-29D1-44F7-894F-47DD011C9A6C}"/>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E0B2411-90B3-4E6A-B82E-CB25D40C246E}"/>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0944876-A78F-4444-80F3-82EA3237CC93}"/>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07A375D-3DED-46E4-8C25-688270F59BC6}"/>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592703E-92CC-4CBC-96E3-D84ECFE65DB5}"/>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853084A-5B46-45C3-89E5-64F7096F2F25}"/>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A9D0C0C-095E-4451-990D-F0611924DB1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5B22A4D-DC82-49A2-B821-2D43747419D9}"/>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8E9826A-E739-44C2-B900-24C04B7A4079}"/>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5A7315A6-A1D0-4015-9872-B57F4E325FCC}"/>
            </a:ext>
          </a:extLst>
        </xdr:cNvPr>
        <xdr:cNvCxnSpPr/>
      </xdr:nvCxnSpPr>
      <xdr:spPr>
        <a:xfrm flipV="1">
          <a:off x="4086225" y="5626608"/>
          <a:ext cx="0" cy="132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DE8C0EA4-327E-4066-B4BC-9C297375EECF}"/>
            </a:ext>
          </a:extLst>
        </xdr:cNvPr>
        <xdr:cNvSpPr txBox="1"/>
      </xdr:nvSpPr>
      <xdr:spPr>
        <a:xfrm>
          <a:off x="4124960" y="695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BF11B55D-1655-478A-B097-6162182C9B0F}"/>
            </a:ext>
          </a:extLst>
        </xdr:cNvPr>
        <xdr:cNvCxnSpPr/>
      </xdr:nvCxnSpPr>
      <xdr:spPr>
        <a:xfrm>
          <a:off x="4020820" y="69471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EACDDA5F-A52B-4AF3-AEE1-D8595D227D89}"/>
            </a:ext>
          </a:extLst>
        </xdr:cNvPr>
        <xdr:cNvSpPr txBox="1"/>
      </xdr:nvSpPr>
      <xdr:spPr>
        <a:xfrm>
          <a:off x="4124960" y="540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95988C7A-CFC6-4910-8AC8-6BCF8DC4C020}"/>
            </a:ext>
          </a:extLst>
        </xdr:cNvPr>
        <xdr:cNvCxnSpPr/>
      </xdr:nvCxnSpPr>
      <xdr:spPr>
        <a:xfrm>
          <a:off x="4020820" y="56266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3827</xdr:rowOff>
    </xdr:from>
    <xdr:ext cx="405111" cy="259045"/>
    <xdr:sp macro="" textlink="">
      <xdr:nvSpPr>
        <xdr:cNvPr id="60" name="【道路】&#10;有形固定資産減価償却率平均値テキスト">
          <a:extLst>
            <a:ext uri="{FF2B5EF4-FFF2-40B4-BE49-F238E27FC236}">
              <a16:creationId xmlns:a16="http://schemas.microsoft.com/office/drawing/2014/main" id="{A92EA2C2-B771-45DD-A5D5-D8FDC9C29468}"/>
            </a:ext>
          </a:extLst>
        </xdr:cNvPr>
        <xdr:cNvSpPr txBox="1"/>
      </xdr:nvSpPr>
      <xdr:spPr>
        <a:xfrm>
          <a:off x="4124960" y="620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4041852E-2BB7-4E68-B0CC-F564D96E53BF}"/>
            </a:ext>
          </a:extLst>
        </xdr:cNvPr>
        <xdr:cNvSpPr/>
      </xdr:nvSpPr>
      <xdr:spPr>
        <a:xfrm>
          <a:off x="4036060" y="622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8F404807-ECAF-486A-8A39-8142FD7E8227}"/>
            </a:ext>
          </a:extLst>
        </xdr:cNvPr>
        <xdr:cNvSpPr/>
      </xdr:nvSpPr>
      <xdr:spPr>
        <a:xfrm>
          <a:off x="3312160" y="6199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86F1CB84-4D83-49DC-91E9-284C8D9B4EDF}"/>
            </a:ext>
          </a:extLst>
        </xdr:cNvPr>
        <xdr:cNvSpPr/>
      </xdr:nvSpPr>
      <xdr:spPr>
        <a:xfrm>
          <a:off x="2514600" y="6167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24E1D464-35B6-41DC-BA6F-0DA955CA7116}"/>
            </a:ext>
          </a:extLst>
        </xdr:cNvPr>
        <xdr:cNvSpPr/>
      </xdr:nvSpPr>
      <xdr:spPr>
        <a:xfrm>
          <a:off x="1739900" y="6133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77D08452-27CD-4EDC-857D-AA408163C978}"/>
            </a:ext>
          </a:extLst>
        </xdr:cNvPr>
        <xdr:cNvSpPr/>
      </xdr:nvSpPr>
      <xdr:spPr>
        <a:xfrm>
          <a:off x="965200" y="60947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196B9E0-85C1-4A38-9F56-D0E77907283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4759EE2-DACB-4C6B-92AA-C670AF67431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4D2AEEF-6D40-458E-8741-65EBD00EF56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102B88-0377-465B-9A45-096F0EE80A5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4A1060C-BC5A-49F8-82AE-761504DD47B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71" name="楕円 70">
          <a:extLst>
            <a:ext uri="{FF2B5EF4-FFF2-40B4-BE49-F238E27FC236}">
              <a16:creationId xmlns:a16="http://schemas.microsoft.com/office/drawing/2014/main" id="{A82F8A45-04C1-4AB8-BFB4-214F5F8A1F66}"/>
            </a:ext>
          </a:extLst>
        </xdr:cNvPr>
        <xdr:cNvSpPr/>
      </xdr:nvSpPr>
      <xdr:spPr>
        <a:xfrm>
          <a:off x="4036060" y="6138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126001</xdr:rowOff>
    </xdr:from>
    <xdr:ext cx="405111" cy="259045"/>
    <xdr:sp macro="" textlink="">
      <xdr:nvSpPr>
        <xdr:cNvPr id="72" name="【道路】&#10;有形固定資産減価償却率該当値テキスト">
          <a:extLst>
            <a:ext uri="{FF2B5EF4-FFF2-40B4-BE49-F238E27FC236}">
              <a16:creationId xmlns:a16="http://schemas.microsoft.com/office/drawing/2014/main" id="{B65B5595-9AC9-4F40-8FA0-34A7022E8167}"/>
            </a:ext>
          </a:extLst>
        </xdr:cNvPr>
        <xdr:cNvSpPr txBox="1"/>
      </xdr:nvSpPr>
      <xdr:spPr>
        <a:xfrm>
          <a:off x="4124960"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52832</xdr:rowOff>
    </xdr:from>
    <xdr:to>
      <xdr:col>20</xdr:col>
      <xdr:colOff>38100</xdr:colOff>
      <xdr:row>36</xdr:row>
      <xdr:rowOff>154432</xdr:rowOff>
    </xdr:to>
    <xdr:sp macro="" textlink="">
      <xdr:nvSpPr>
        <xdr:cNvPr id="73" name="楕円 72">
          <a:extLst>
            <a:ext uri="{FF2B5EF4-FFF2-40B4-BE49-F238E27FC236}">
              <a16:creationId xmlns:a16="http://schemas.microsoft.com/office/drawing/2014/main" id="{010EB697-496D-4BFE-A2A6-C0F768FF4E4F}"/>
            </a:ext>
          </a:extLst>
        </xdr:cNvPr>
        <xdr:cNvSpPr/>
      </xdr:nvSpPr>
      <xdr:spPr>
        <a:xfrm>
          <a:off x="3312160" y="60878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36</xdr:row>
      <xdr:rowOff>153924</xdr:rowOff>
    </xdr:to>
    <xdr:cxnSp macro="">
      <xdr:nvCxnSpPr>
        <xdr:cNvPr id="74" name="直線コネクタ 73">
          <a:extLst>
            <a:ext uri="{FF2B5EF4-FFF2-40B4-BE49-F238E27FC236}">
              <a16:creationId xmlns:a16="http://schemas.microsoft.com/office/drawing/2014/main" id="{1575A294-BA41-48DB-B974-B92A9C5D3518}"/>
            </a:ext>
          </a:extLst>
        </xdr:cNvPr>
        <xdr:cNvCxnSpPr/>
      </xdr:nvCxnSpPr>
      <xdr:spPr>
        <a:xfrm>
          <a:off x="3355340" y="6138672"/>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5" name="楕円 74">
          <a:extLst>
            <a:ext uri="{FF2B5EF4-FFF2-40B4-BE49-F238E27FC236}">
              <a16:creationId xmlns:a16="http://schemas.microsoft.com/office/drawing/2014/main" id="{6D294AC0-1E32-4C44-829D-F2D23F09A886}"/>
            </a:ext>
          </a:extLst>
        </xdr:cNvPr>
        <xdr:cNvSpPr/>
      </xdr:nvSpPr>
      <xdr:spPr>
        <a:xfrm>
          <a:off x="25146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103632</xdr:rowOff>
    </xdr:to>
    <xdr:cxnSp macro="">
      <xdr:nvCxnSpPr>
        <xdr:cNvPr id="76" name="直線コネクタ 75">
          <a:extLst>
            <a:ext uri="{FF2B5EF4-FFF2-40B4-BE49-F238E27FC236}">
              <a16:creationId xmlns:a16="http://schemas.microsoft.com/office/drawing/2014/main" id="{34D90448-8459-4989-879F-19427CC58261}"/>
            </a:ext>
          </a:extLst>
        </xdr:cNvPr>
        <xdr:cNvCxnSpPr/>
      </xdr:nvCxnSpPr>
      <xdr:spPr>
        <a:xfrm>
          <a:off x="2565400" y="6111240"/>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167132</xdr:rowOff>
    </xdr:from>
    <xdr:to>
      <xdr:col>10</xdr:col>
      <xdr:colOff>165100</xdr:colOff>
      <xdr:row>36</xdr:row>
      <xdr:rowOff>97282</xdr:rowOff>
    </xdr:to>
    <xdr:sp macro="" textlink="">
      <xdr:nvSpPr>
        <xdr:cNvPr id="77" name="楕円 76">
          <a:extLst>
            <a:ext uri="{FF2B5EF4-FFF2-40B4-BE49-F238E27FC236}">
              <a16:creationId xmlns:a16="http://schemas.microsoft.com/office/drawing/2014/main" id="{5704D97B-D53C-4332-A11D-691C0E17B493}"/>
            </a:ext>
          </a:extLst>
        </xdr:cNvPr>
        <xdr:cNvSpPr/>
      </xdr:nvSpPr>
      <xdr:spPr>
        <a:xfrm>
          <a:off x="1739900" y="6034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46482</xdr:rowOff>
    </xdr:from>
    <xdr:to>
      <xdr:col>15</xdr:col>
      <xdr:colOff>50800</xdr:colOff>
      <xdr:row>36</xdr:row>
      <xdr:rowOff>76200</xdr:rowOff>
    </xdr:to>
    <xdr:cxnSp macro="">
      <xdr:nvCxnSpPr>
        <xdr:cNvPr id="78" name="直線コネクタ 77">
          <a:extLst>
            <a:ext uri="{FF2B5EF4-FFF2-40B4-BE49-F238E27FC236}">
              <a16:creationId xmlns:a16="http://schemas.microsoft.com/office/drawing/2014/main" id="{72B75C98-B59D-4C03-8028-585266D6E825}"/>
            </a:ext>
          </a:extLst>
        </xdr:cNvPr>
        <xdr:cNvCxnSpPr/>
      </xdr:nvCxnSpPr>
      <xdr:spPr>
        <a:xfrm>
          <a:off x="1790700" y="6081522"/>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123698</xdr:rowOff>
    </xdr:from>
    <xdr:to>
      <xdr:col>6</xdr:col>
      <xdr:colOff>38100</xdr:colOff>
      <xdr:row>36</xdr:row>
      <xdr:rowOff>53848</xdr:rowOff>
    </xdr:to>
    <xdr:sp macro="" textlink="">
      <xdr:nvSpPr>
        <xdr:cNvPr id="79" name="楕円 78">
          <a:extLst>
            <a:ext uri="{FF2B5EF4-FFF2-40B4-BE49-F238E27FC236}">
              <a16:creationId xmlns:a16="http://schemas.microsoft.com/office/drawing/2014/main" id="{EAAE0C1F-F55B-416C-9DA6-CEC22E1F8823}"/>
            </a:ext>
          </a:extLst>
        </xdr:cNvPr>
        <xdr:cNvSpPr/>
      </xdr:nvSpPr>
      <xdr:spPr>
        <a:xfrm>
          <a:off x="965200" y="5991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xdr:rowOff>
    </xdr:from>
    <xdr:to>
      <xdr:col>10</xdr:col>
      <xdr:colOff>114300</xdr:colOff>
      <xdr:row>36</xdr:row>
      <xdr:rowOff>46482</xdr:rowOff>
    </xdr:to>
    <xdr:cxnSp macro="">
      <xdr:nvCxnSpPr>
        <xdr:cNvPr id="80" name="直線コネクタ 79">
          <a:extLst>
            <a:ext uri="{FF2B5EF4-FFF2-40B4-BE49-F238E27FC236}">
              <a16:creationId xmlns:a16="http://schemas.microsoft.com/office/drawing/2014/main" id="{0671D72E-EF1F-423C-92A1-0989925AD4B4}"/>
            </a:ext>
          </a:extLst>
        </xdr:cNvPr>
        <xdr:cNvCxnSpPr/>
      </xdr:nvCxnSpPr>
      <xdr:spPr>
        <a:xfrm>
          <a:off x="1008380" y="6038088"/>
          <a:ext cx="78232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54CAB17B-6529-4317-B90F-CDBCED0C7F8F}"/>
            </a:ext>
          </a:extLst>
        </xdr:cNvPr>
        <xdr:cNvSpPr txBox="1"/>
      </xdr:nvSpPr>
      <xdr:spPr>
        <a:xfrm>
          <a:off x="3170564" y="6288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67487094-3A89-4417-8B06-EC27AD2686C5}"/>
            </a:ext>
          </a:extLst>
        </xdr:cNvPr>
        <xdr:cNvSpPr txBox="1"/>
      </xdr:nvSpPr>
      <xdr:spPr>
        <a:xfrm>
          <a:off x="2385704" y="6256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EB6B4456-8C7D-4269-BDFD-9A05560FB04A}"/>
            </a:ext>
          </a:extLst>
        </xdr:cNvPr>
        <xdr:cNvSpPr txBox="1"/>
      </xdr:nvSpPr>
      <xdr:spPr>
        <a:xfrm>
          <a:off x="1611004" y="6222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01CD1FF0-CB45-4DA7-8878-46C610152362}"/>
            </a:ext>
          </a:extLst>
        </xdr:cNvPr>
        <xdr:cNvSpPr txBox="1"/>
      </xdr:nvSpPr>
      <xdr:spPr>
        <a:xfrm>
          <a:off x="836304" y="618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170959</xdr:rowOff>
    </xdr:from>
    <xdr:ext cx="405111" cy="259045"/>
    <xdr:sp macro="" textlink="">
      <xdr:nvSpPr>
        <xdr:cNvPr id="85" name="n_1mainValue【道路】&#10;有形固定資産減価償却率">
          <a:extLst>
            <a:ext uri="{FF2B5EF4-FFF2-40B4-BE49-F238E27FC236}">
              <a16:creationId xmlns:a16="http://schemas.microsoft.com/office/drawing/2014/main" id="{DB9102F3-1EB1-4E5C-A3DC-46D3FF6B2513}"/>
            </a:ext>
          </a:extLst>
        </xdr:cNvPr>
        <xdr:cNvSpPr txBox="1"/>
      </xdr:nvSpPr>
      <xdr:spPr>
        <a:xfrm>
          <a:off x="3170564" y="587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6" name="n_2mainValue【道路】&#10;有形固定資産減価償却率">
          <a:extLst>
            <a:ext uri="{FF2B5EF4-FFF2-40B4-BE49-F238E27FC236}">
              <a16:creationId xmlns:a16="http://schemas.microsoft.com/office/drawing/2014/main" id="{71673C68-5054-48E9-AA97-38B4F9F88678}"/>
            </a:ext>
          </a:extLst>
        </xdr:cNvPr>
        <xdr:cNvSpPr txBox="1"/>
      </xdr:nvSpPr>
      <xdr:spPr>
        <a:xfrm>
          <a:off x="238570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113809</xdr:rowOff>
    </xdr:from>
    <xdr:ext cx="405111" cy="259045"/>
    <xdr:sp macro="" textlink="">
      <xdr:nvSpPr>
        <xdr:cNvPr id="87" name="n_3mainValue【道路】&#10;有形固定資産減価償却率">
          <a:extLst>
            <a:ext uri="{FF2B5EF4-FFF2-40B4-BE49-F238E27FC236}">
              <a16:creationId xmlns:a16="http://schemas.microsoft.com/office/drawing/2014/main" id="{3A0EED05-DA27-40DE-8F11-D6273B68E7C4}"/>
            </a:ext>
          </a:extLst>
        </xdr:cNvPr>
        <xdr:cNvSpPr txBox="1"/>
      </xdr:nvSpPr>
      <xdr:spPr>
        <a:xfrm>
          <a:off x="1611004" y="581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70375</xdr:rowOff>
    </xdr:from>
    <xdr:ext cx="405111" cy="259045"/>
    <xdr:sp macro="" textlink="">
      <xdr:nvSpPr>
        <xdr:cNvPr id="88" name="n_4mainValue【道路】&#10;有形固定資産減価償却率">
          <a:extLst>
            <a:ext uri="{FF2B5EF4-FFF2-40B4-BE49-F238E27FC236}">
              <a16:creationId xmlns:a16="http://schemas.microsoft.com/office/drawing/2014/main" id="{C7F5485E-3CD6-4553-8083-35C396F33259}"/>
            </a:ext>
          </a:extLst>
        </xdr:cNvPr>
        <xdr:cNvSpPr txBox="1"/>
      </xdr:nvSpPr>
      <xdr:spPr>
        <a:xfrm>
          <a:off x="836304" y="577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A5C722A-0C68-4195-B037-C3C2EC69C03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0980261-3F68-4EF5-B471-D807020D8EF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15C5679-D88E-4ABD-8806-19887EF88E5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76D1ABA-7DC9-4FA8-B785-6D69FAE8803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4D0FC88-2A16-4C49-8AE8-7FFB766A918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AA51E84-EFA1-4923-B646-3E7D2D97BCD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B4D5085-9A92-4797-92AF-4CA88BCE1F1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E070BFA-D506-40A7-B85D-08A74BFADAD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5A04EFE-A27C-48D1-9791-5E5035339188}"/>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7476924-CCBF-46F9-9C9A-88ACA40E35D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1380D65B-C1BC-424D-BB53-519AC33567DA}"/>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9C8B31C5-BD87-4E46-B28F-CF625325A58E}"/>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38FCEAE-7E29-4412-8F1D-1B0363E6FF97}"/>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551FC49E-EB81-4118-B5F3-81EE25CFA8BE}"/>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9BC0CA5-4982-44A7-A9A2-CFB50CDF10B9}"/>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2164B84C-FF9B-4144-8BEA-CBDDB260F913}"/>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469F2B85-96D8-4B0E-A816-A3F64256C45A}"/>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9DA01D6B-0136-49E6-8F14-6320F6BC9703}"/>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8A92EA10-0C70-4BE8-9CC9-C2D64C3B3932}"/>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7B35CAC4-7049-4954-8883-267A3E39FE2D}"/>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BF547C3B-24B4-419F-BA90-FB96093E949E}"/>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CCC613E6-4F0E-4306-BA74-8BD6025B05B2}"/>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9DCF31E-FF92-4881-91E5-BAC0B03899C7}"/>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DF17828-9E00-4C50-AA38-FFB60DEDD6A6}"/>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9F4E62C-C7E7-42B9-B995-4B83E59AA77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666B88E5-1234-4461-BF0A-79BDA0C37592}"/>
            </a:ext>
          </a:extLst>
        </xdr:cNvPr>
        <xdr:cNvCxnSpPr/>
      </xdr:nvCxnSpPr>
      <xdr:spPr>
        <a:xfrm flipV="1">
          <a:off x="9219565" y="5550843"/>
          <a:ext cx="0" cy="1508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9D37265E-A3C5-458A-9630-965F54CBCE57}"/>
            </a:ext>
          </a:extLst>
        </xdr:cNvPr>
        <xdr:cNvSpPr txBox="1"/>
      </xdr:nvSpPr>
      <xdr:spPr>
        <a:xfrm>
          <a:off x="9258300" y="706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7E90ED63-04A9-435A-BB17-23D45EDD61AA}"/>
            </a:ext>
          </a:extLst>
        </xdr:cNvPr>
        <xdr:cNvCxnSpPr/>
      </xdr:nvCxnSpPr>
      <xdr:spPr>
        <a:xfrm>
          <a:off x="9154160" y="7059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1A2248A9-B9A6-4C1E-8509-489526F612C7}"/>
            </a:ext>
          </a:extLst>
        </xdr:cNvPr>
        <xdr:cNvSpPr txBox="1"/>
      </xdr:nvSpPr>
      <xdr:spPr>
        <a:xfrm>
          <a:off x="9258300" y="533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E68930E6-5ACD-4547-804B-99E554E17BFC}"/>
            </a:ext>
          </a:extLst>
        </xdr:cNvPr>
        <xdr:cNvCxnSpPr/>
      </xdr:nvCxnSpPr>
      <xdr:spPr>
        <a:xfrm>
          <a:off x="9154160" y="555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76653</xdr:rowOff>
    </xdr:from>
    <xdr:ext cx="469744" cy="259045"/>
    <xdr:sp macro="" textlink="">
      <xdr:nvSpPr>
        <xdr:cNvPr id="119" name="【道路】&#10;一人当たり延長平均値テキスト">
          <a:extLst>
            <a:ext uri="{FF2B5EF4-FFF2-40B4-BE49-F238E27FC236}">
              <a16:creationId xmlns:a16="http://schemas.microsoft.com/office/drawing/2014/main" id="{3C631E28-B955-4493-8266-B3103C6F1B81}"/>
            </a:ext>
          </a:extLst>
        </xdr:cNvPr>
        <xdr:cNvSpPr txBox="1"/>
      </xdr:nvSpPr>
      <xdr:spPr>
        <a:xfrm>
          <a:off x="9258300" y="6446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43F20640-2EEF-4A61-97DC-8D1360E57CA7}"/>
            </a:ext>
          </a:extLst>
        </xdr:cNvPr>
        <xdr:cNvSpPr/>
      </xdr:nvSpPr>
      <xdr:spPr>
        <a:xfrm>
          <a:off x="9192260" y="64685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24653996-D0D6-4F81-A904-61180BAFF990}"/>
            </a:ext>
          </a:extLst>
        </xdr:cNvPr>
        <xdr:cNvSpPr/>
      </xdr:nvSpPr>
      <xdr:spPr>
        <a:xfrm>
          <a:off x="8445500" y="64685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9AE2225D-288E-4DC1-95D1-0E69A8E5B646}"/>
            </a:ext>
          </a:extLst>
        </xdr:cNvPr>
        <xdr:cNvSpPr/>
      </xdr:nvSpPr>
      <xdr:spPr>
        <a:xfrm>
          <a:off x="7670800" y="6478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93EB003C-893B-481D-8D67-08454E800E20}"/>
            </a:ext>
          </a:extLst>
        </xdr:cNvPr>
        <xdr:cNvSpPr/>
      </xdr:nvSpPr>
      <xdr:spPr>
        <a:xfrm>
          <a:off x="6873240" y="6472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671747D-6A8D-445E-BC5E-63E79C9FDA48}"/>
            </a:ext>
          </a:extLst>
        </xdr:cNvPr>
        <xdr:cNvSpPr/>
      </xdr:nvSpPr>
      <xdr:spPr>
        <a:xfrm>
          <a:off x="6098540" y="64758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8350D0D-81AD-42B7-BBCE-7AB476BB53B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FF764AE-9103-4AC9-BC87-5AD65C8007F3}"/>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6563D6-E340-4AC8-9D08-91625879AAC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4889B40-4017-4203-99E7-FF7875E23DF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572348E-8F33-4E35-BDB3-A7C2ECE03EF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58275</xdr:rowOff>
    </xdr:from>
    <xdr:to>
      <xdr:col>55</xdr:col>
      <xdr:colOff>50800</xdr:colOff>
      <xdr:row>38</xdr:row>
      <xdr:rowOff>159875</xdr:rowOff>
    </xdr:to>
    <xdr:sp macro="" textlink="">
      <xdr:nvSpPr>
        <xdr:cNvPr id="130" name="楕円 129">
          <a:extLst>
            <a:ext uri="{FF2B5EF4-FFF2-40B4-BE49-F238E27FC236}">
              <a16:creationId xmlns:a16="http://schemas.microsoft.com/office/drawing/2014/main" id="{38BFDEE3-8C8D-4164-993B-ACFA68DFCCCD}"/>
            </a:ext>
          </a:extLst>
        </xdr:cNvPr>
        <xdr:cNvSpPr/>
      </xdr:nvSpPr>
      <xdr:spPr>
        <a:xfrm>
          <a:off x="9192260" y="6428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81152</xdr:rowOff>
    </xdr:from>
    <xdr:ext cx="469744" cy="259045"/>
    <xdr:sp macro="" textlink="">
      <xdr:nvSpPr>
        <xdr:cNvPr id="131" name="【道路】&#10;一人当たり延長該当値テキスト">
          <a:extLst>
            <a:ext uri="{FF2B5EF4-FFF2-40B4-BE49-F238E27FC236}">
              <a16:creationId xmlns:a16="http://schemas.microsoft.com/office/drawing/2014/main" id="{7E8C7034-21A1-4546-8D78-A2C341D6A824}"/>
            </a:ext>
          </a:extLst>
        </xdr:cNvPr>
        <xdr:cNvSpPr txBox="1"/>
      </xdr:nvSpPr>
      <xdr:spPr>
        <a:xfrm>
          <a:off x="9258300" y="628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61867</xdr:rowOff>
    </xdr:from>
    <xdr:to>
      <xdr:col>50</xdr:col>
      <xdr:colOff>165100</xdr:colOff>
      <xdr:row>38</xdr:row>
      <xdr:rowOff>163467</xdr:rowOff>
    </xdr:to>
    <xdr:sp macro="" textlink="">
      <xdr:nvSpPr>
        <xdr:cNvPr id="132" name="楕円 131">
          <a:extLst>
            <a:ext uri="{FF2B5EF4-FFF2-40B4-BE49-F238E27FC236}">
              <a16:creationId xmlns:a16="http://schemas.microsoft.com/office/drawing/2014/main" id="{6BDD02EE-CE21-4C98-B5C6-FB366964B920}"/>
            </a:ext>
          </a:extLst>
        </xdr:cNvPr>
        <xdr:cNvSpPr/>
      </xdr:nvSpPr>
      <xdr:spPr>
        <a:xfrm>
          <a:off x="8445500" y="64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109075</xdr:rowOff>
    </xdr:from>
    <xdr:to>
      <xdr:col>55</xdr:col>
      <xdr:colOff>0</xdr:colOff>
      <xdr:row>38</xdr:row>
      <xdr:rowOff>112667</xdr:rowOff>
    </xdr:to>
    <xdr:cxnSp macro="">
      <xdr:nvCxnSpPr>
        <xdr:cNvPr id="133" name="直線コネクタ 132">
          <a:extLst>
            <a:ext uri="{FF2B5EF4-FFF2-40B4-BE49-F238E27FC236}">
              <a16:creationId xmlns:a16="http://schemas.microsoft.com/office/drawing/2014/main" id="{C3DE4F65-8CB4-4DD0-BFCA-777C07CEA6BB}"/>
            </a:ext>
          </a:extLst>
        </xdr:cNvPr>
        <xdr:cNvCxnSpPr/>
      </xdr:nvCxnSpPr>
      <xdr:spPr>
        <a:xfrm flipV="1">
          <a:off x="8496300" y="6479395"/>
          <a:ext cx="7239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66766</xdr:rowOff>
    </xdr:from>
    <xdr:to>
      <xdr:col>46</xdr:col>
      <xdr:colOff>38100</xdr:colOff>
      <xdr:row>38</xdr:row>
      <xdr:rowOff>168366</xdr:rowOff>
    </xdr:to>
    <xdr:sp macro="" textlink="">
      <xdr:nvSpPr>
        <xdr:cNvPr id="134" name="楕円 133">
          <a:extLst>
            <a:ext uri="{FF2B5EF4-FFF2-40B4-BE49-F238E27FC236}">
              <a16:creationId xmlns:a16="http://schemas.microsoft.com/office/drawing/2014/main" id="{6050A3F2-249C-4CAC-A01F-A5D4F13526AA}"/>
            </a:ext>
          </a:extLst>
        </xdr:cNvPr>
        <xdr:cNvSpPr/>
      </xdr:nvSpPr>
      <xdr:spPr>
        <a:xfrm>
          <a:off x="7670800" y="6437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112667</xdr:rowOff>
    </xdr:from>
    <xdr:to>
      <xdr:col>50</xdr:col>
      <xdr:colOff>114300</xdr:colOff>
      <xdr:row>38</xdr:row>
      <xdr:rowOff>117566</xdr:rowOff>
    </xdr:to>
    <xdr:cxnSp macro="">
      <xdr:nvCxnSpPr>
        <xdr:cNvPr id="135" name="直線コネクタ 134">
          <a:extLst>
            <a:ext uri="{FF2B5EF4-FFF2-40B4-BE49-F238E27FC236}">
              <a16:creationId xmlns:a16="http://schemas.microsoft.com/office/drawing/2014/main" id="{3DD47D42-4CB8-4FB2-8F2F-ED589E063D57}"/>
            </a:ext>
          </a:extLst>
        </xdr:cNvPr>
        <xdr:cNvCxnSpPr/>
      </xdr:nvCxnSpPr>
      <xdr:spPr>
        <a:xfrm flipV="1">
          <a:off x="7713980" y="6482987"/>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66330</xdr:rowOff>
    </xdr:from>
    <xdr:to>
      <xdr:col>41</xdr:col>
      <xdr:colOff>101600</xdr:colOff>
      <xdr:row>38</xdr:row>
      <xdr:rowOff>167930</xdr:rowOff>
    </xdr:to>
    <xdr:sp macro="" textlink="">
      <xdr:nvSpPr>
        <xdr:cNvPr id="136" name="楕円 135">
          <a:extLst>
            <a:ext uri="{FF2B5EF4-FFF2-40B4-BE49-F238E27FC236}">
              <a16:creationId xmlns:a16="http://schemas.microsoft.com/office/drawing/2014/main" id="{9C0C9BA4-53D3-40FB-B3EE-BD64248C7A2F}"/>
            </a:ext>
          </a:extLst>
        </xdr:cNvPr>
        <xdr:cNvSpPr/>
      </xdr:nvSpPr>
      <xdr:spPr>
        <a:xfrm>
          <a:off x="6873240" y="64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117130</xdr:rowOff>
    </xdr:from>
    <xdr:to>
      <xdr:col>45</xdr:col>
      <xdr:colOff>177800</xdr:colOff>
      <xdr:row>38</xdr:row>
      <xdr:rowOff>117566</xdr:rowOff>
    </xdr:to>
    <xdr:cxnSp macro="">
      <xdr:nvCxnSpPr>
        <xdr:cNvPr id="137" name="直線コネクタ 136">
          <a:extLst>
            <a:ext uri="{FF2B5EF4-FFF2-40B4-BE49-F238E27FC236}">
              <a16:creationId xmlns:a16="http://schemas.microsoft.com/office/drawing/2014/main" id="{17DD6A4D-1BC5-454E-B152-ED11A3E4276D}"/>
            </a:ext>
          </a:extLst>
        </xdr:cNvPr>
        <xdr:cNvCxnSpPr/>
      </xdr:nvCxnSpPr>
      <xdr:spPr>
        <a:xfrm>
          <a:off x="6924040" y="6487450"/>
          <a:ext cx="78994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68616</xdr:rowOff>
    </xdr:from>
    <xdr:to>
      <xdr:col>36</xdr:col>
      <xdr:colOff>165100</xdr:colOff>
      <xdr:row>38</xdr:row>
      <xdr:rowOff>170216</xdr:rowOff>
    </xdr:to>
    <xdr:sp macro="" textlink="">
      <xdr:nvSpPr>
        <xdr:cNvPr id="138" name="楕円 137">
          <a:extLst>
            <a:ext uri="{FF2B5EF4-FFF2-40B4-BE49-F238E27FC236}">
              <a16:creationId xmlns:a16="http://schemas.microsoft.com/office/drawing/2014/main" id="{2B3D4D56-3D89-48D3-A433-AE4510661A69}"/>
            </a:ext>
          </a:extLst>
        </xdr:cNvPr>
        <xdr:cNvSpPr/>
      </xdr:nvSpPr>
      <xdr:spPr>
        <a:xfrm>
          <a:off x="6098540" y="643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117130</xdr:rowOff>
    </xdr:from>
    <xdr:to>
      <xdr:col>41</xdr:col>
      <xdr:colOff>50800</xdr:colOff>
      <xdr:row>38</xdr:row>
      <xdr:rowOff>119416</xdr:rowOff>
    </xdr:to>
    <xdr:cxnSp macro="">
      <xdr:nvCxnSpPr>
        <xdr:cNvPr id="139" name="直線コネクタ 138">
          <a:extLst>
            <a:ext uri="{FF2B5EF4-FFF2-40B4-BE49-F238E27FC236}">
              <a16:creationId xmlns:a16="http://schemas.microsoft.com/office/drawing/2014/main" id="{819E7431-1C40-4890-9119-EE487A4021FC}"/>
            </a:ext>
          </a:extLst>
        </xdr:cNvPr>
        <xdr:cNvCxnSpPr/>
      </xdr:nvCxnSpPr>
      <xdr:spPr>
        <a:xfrm flipV="1">
          <a:off x="6149340" y="6487450"/>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19503</xdr:rowOff>
    </xdr:from>
    <xdr:ext cx="469744" cy="259045"/>
    <xdr:sp macro="" textlink="">
      <xdr:nvSpPr>
        <xdr:cNvPr id="140" name="n_1aveValue【道路】&#10;一人当たり延長">
          <a:extLst>
            <a:ext uri="{FF2B5EF4-FFF2-40B4-BE49-F238E27FC236}">
              <a16:creationId xmlns:a16="http://schemas.microsoft.com/office/drawing/2014/main" id="{1EC79B97-926A-4383-B8E9-F3EC1FAB589B}"/>
            </a:ext>
          </a:extLst>
        </xdr:cNvPr>
        <xdr:cNvSpPr txBox="1"/>
      </xdr:nvSpPr>
      <xdr:spPr>
        <a:xfrm>
          <a:off x="8271587" y="655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29082</xdr:rowOff>
    </xdr:from>
    <xdr:ext cx="469744" cy="259045"/>
    <xdr:sp macro="" textlink="">
      <xdr:nvSpPr>
        <xdr:cNvPr id="141" name="n_2aveValue【道路】&#10;一人当たり延長">
          <a:extLst>
            <a:ext uri="{FF2B5EF4-FFF2-40B4-BE49-F238E27FC236}">
              <a16:creationId xmlns:a16="http://schemas.microsoft.com/office/drawing/2014/main" id="{D71867B3-6FCA-4782-A4B2-72FFBD81D183}"/>
            </a:ext>
          </a:extLst>
        </xdr:cNvPr>
        <xdr:cNvSpPr txBox="1"/>
      </xdr:nvSpPr>
      <xdr:spPr>
        <a:xfrm>
          <a:off x="7509587" y="656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23313</xdr:rowOff>
    </xdr:from>
    <xdr:ext cx="469744" cy="259045"/>
    <xdr:sp macro="" textlink="">
      <xdr:nvSpPr>
        <xdr:cNvPr id="142" name="n_3aveValue【道路】&#10;一人当たり延長">
          <a:extLst>
            <a:ext uri="{FF2B5EF4-FFF2-40B4-BE49-F238E27FC236}">
              <a16:creationId xmlns:a16="http://schemas.microsoft.com/office/drawing/2014/main" id="{FE0384C0-7466-471A-A586-E2066AF0483D}"/>
            </a:ext>
          </a:extLst>
        </xdr:cNvPr>
        <xdr:cNvSpPr txBox="1"/>
      </xdr:nvSpPr>
      <xdr:spPr>
        <a:xfrm>
          <a:off x="6712027" y="656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26796</xdr:rowOff>
    </xdr:from>
    <xdr:ext cx="469744" cy="259045"/>
    <xdr:sp macro="" textlink="">
      <xdr:nvSpPr>
        <xdr:cNvPr id="143" name="n_4aveValue【道路】&#10;一人当たり延長">
          <a:extLst>
            <a:ext uri="{FF2B5EF4-FFF2-40B4-BE49-F238E27FC236}">
              <a16:creationId xmlns:a16="http://schemas.microsoft.com/office/drawing/2014/main" id="{6951610A-BC51-4B98-9582-514B0615366F}"/>
            </a:ext>
          </a:extLst>
        </xdr:cNvPr>
        <xdr:cNvSpPr txBox="1"/>
      </xdr:nvSpPr>
      <xdr:spPr>
        <a:xfrm>
          <a:off x="5937327" y="656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8544</xdr:rowOff>
    </xdr:from>
    <xdr:ext cx="469744" cy="259045"/>
    <xdr:sp macro="" textlink="">
      <xdr:nvSpPr>
        <xdr:cNvPr id="144" name="n_1mainValue【道路】&#10;一人当たり延長">
          <a:extLst>
            <a:ext uri="{FF2B5EF4-FFF2-40B4-BE49-F238E27FC236}">
              <a16:creationId xmlns:a16="http://schemas.microsoft.com/office/drawing/2014/main" id="{DD171A6A-7B78-4F92-B4B3-26D6894BA679}"/>
            </a:ext>
          </a:extLst>
        </xdr:cNvPr>
        <xdr:cNvSpPr txBox="1"/>
      </xdr:nvSpPr>
      <xdr:spPr>
        <a:xfrm>
          <a:off x="827158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13443</xdr:rowOff>
    </xdr:from>
    <xdr:ext cx="469744" cy="259045"/>
    <xdr:sp macro="" textlink="">
      <xdr:nvSpPr>
        <xdr:cNvPr id="145" name="n_2mainValue【道路】&#10;一人当たり延長">
          <a:extLst>
            <a:ext uri="{FF2B5EF4-FFF2-40B4-BE49-F238E27FC236}">
              <a16:creationId xmlns:a16="http://schemas.microsoft.com/office/drawing/2014/main" id="{5EA93F9C-D69D-4AE3-B188-7565395B6BD4}"/>
            </a:ext>
          </a:extLst>
        </xdr:cNvPr>
        <xdr:cNvSpPr txBox="1"/>
      </xdr:nvSpPr>
      <xdr:spPr>
        <a:xfrm>
          <a:off x="7509587" y="621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13007</xdr:rowOff>
    </xdr:from>
    <xdr:ext cx="469744" cy="259045"/>
    <xdr:sp macro="" textlink="">
      <xdr:nvSpPr>
        <xdr:cNvPr id="146" name="n_3mainValue【道路】&#10;一人当たり延長">
          <a:extLst>
            <a:ext uri="{FF2B5EF4-FFF2-40B4-BE49-F238E27FC236}">
              <a16:creationId xmlns:a16="http://schemas.microsoft.com/office/drawing/2014/main" id="{3A0A63D8-C83A-4872-871D-0E94AE1514E5}"/>
            </a:ext>
          </a:extLst>
        </xdr:cNvPr>
        <xdr:cNvSpPr txBox="1"/>
      </xdr:nvSpPr>
      <xdr:spPr>
        <a:xfrm>
          <a:off x="6712027" y="62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15293</xdr:rowOff>
    </xdr:from>
    <xdr:ext cx="469744" cy="259045"/>
    <xdr:sp macro="" textlink="">
      <xdr:nvSpPr>
        <xdr:cNvPr id="147" name="n_4mainValue【道路】&#10;一人当たり延長">
          <a:extLst>
            <a:ext uri="{FF2B5EF4-FFF2-40B4-BE49-F238E27FC236}">
              <a16:creationId xmlns:a16="http://schemas.microsoft.com/office/drawing/2014/main" id="{85DE254F-0F64-467D-99F8-1AF1E7D5024F}"/>
            </a:ext>
          </a:extLst>
        </xdr:cNvPr>
        <xdr:cNvSpPr txBox="1"/>
      </xdr:nvSpPr>
      <xdr:spPr>
        <a:xfrm>
          <a:off x="5937327" y="62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22F71F1-1A51-4D8C-9A4F-CD6E80ADB3F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0BEB2A8-4D3C-4D15-87E4-3FA7263DE57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C7168CD-D62F-4A6A-A9B4-E35679A3E9C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37F25DD-DC74-46BD-BFB1-B17E1CE7838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D4827FA-2D75-48AC-9B89-E10E0577361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1D5D7A2-3EEC-4B95-87A3-553E072F6FB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2BC5D2A-1622-444B-8457-593A9F178E2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F68BB1E-9FCF-4755-9D31-AF993775544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109F8D9-381B-44FA-AB59-BB9063DAFE1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9998AD2-F035-4807-84FF-33794EB887A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5825BF2-BBC5-4BC2-9BC1-0170D6E4BF6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1437F81D-4776-4ACE-8151-B876486E80E6}"/>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03E2A6A-3AEA-47A5-815B-5BF8AB1A7C3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19428BF-1BA1-4EFB-AB00-743D083322B9}"/>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CA1DFC30-5C98-442D-9822-07DFDC32F118}"/>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2FA4EE5-7E06-4EA4-9E05-A975FB7D35C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8EC28BB7-9049-4A72-A7CD-990DF186269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B1EF8567-3AD5-4D2A-9381-0B7CC556940D}"/>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06BDC61-27F5-4F1E-A6EC-D4E94EE4884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69EF5B9-23A3-4CC1-8A01-DE1A2C161D8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9281A0D5-0BDF-436C-B950-FFA30CEF9620}"/>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5955075-E787-41DF-A72E-FA664299DB8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8F1F204-194A-4B94-997C-641564E2C07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904763C8-A0AF-498E-8244-26D29C76723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A9D953A3-AA94-4733-AE71-4C672CAF6787}"/>
            </a:ext>
          </a:extLst>
        </xdr:cNvPr>
        <xdr:cNvCxnSpPr/>
      </xdr:nvCxnSpPr>
      <xdr:spPr>
        <a:xfrm flipV="1">
          <a:off x="4086225" y="924115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5EDB621-EB4A-44AE-9336-179EAEA401E9}"/>
            </a:ext>
          </a:extLst>
        </xdr:cNvPr>
        <xdr:cNvSpPr txBox="1"/>
      </xdr:nvSpPr>
      <xdr:spPr>
        <a:xfrm>
          <a:off x="412496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AB25B99F-249A-44BA-8EB2-B366725EC758}"/>
            </a:ext>
          </a:extLst>
        </xdr:cNvPr>
        <xdr:cNvCxnSpPr/>
      </xdr:nvCxnSpPr>
      <xdr:spPr>
        <a:xfrm>
          <a:off x="4020820" y="10582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5BB8CDF2-3D86-45C9-ACC3-8A273AF9DB80}"/>
            </a:ext>
          </a:extLst>
        </xdr:cNvPr>
        <xdr:cNvSpPr txBox="1"/>
      </xdr:nvSpPr>
      <xdr:spPr>
        <a:xfrm>
          <a:off x="4124960" y="902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5FE01A62-0E51-414A-8AA5-CF35C61037A6}"/>
            </a:ext>
          </a:extLst>
        </xdr:cNvPr>
        <xdr:cNvCxnSpPr/>
      </xdr:nvCxnSpPr>
      <xdr:spPr>
        <a:xfrm>
          <a:off x="4020820" y="9241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865DAF06-6D33-4F4D-A723-80E97CDCD9AE}"/>
            </a:ext>
          </a:extLst>
        </xdr:cNvPr>
        <xdr:cNvSpPr txBox="1"/>
      </xdr:nvSpPr>
      <xdr:spPr>
        <a:xfrm>
          <a:off x="412496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BA35FCAF-F617-4211-A8DD-5D8566A9CF8C}"/>
            </a:ext>
          </a:extLst>
        </xdr:cNvPr>
        <xdr:cNvSpPr/>
      </xdr:nvSpPr>
      <xdr:spPr>
        <a:xfrm>
          <a:off x="403606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1D48851F-D7E0-4A96-8A0B-F9A0596E7134}"/>
            </a:ext>
          </a:extLst>
        </xdr:cNvPr>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44BC1DD0-015F-4C41-A4BA-DD827C2C51A5}"/>
            </a:ext>
          </a:extLst>
        </xdr:cNvPr>
        <xdr:cNvSpPr/>
      </xdr:nvSpPr>
      <xdr:spPr>
        <a:xfrm>
          <a:off x="2514600" y="1001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670DB004-FF0F-475D-8027-B5F827403BFB}"/>
            </a:ext>
          </a:extLst>
        </xdr:cNvPr>
        <xdr:cNvSpPr/>
      </xdr:nvSpPr>
      <xdr:spPr>
        <a:xfrm>
          <a:off x="1739900" y="9990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A1BEDA18-D532-4257-8278-2DB434AF9428}"/>
            </a:ext>
          </a:extLst>
        </xdr:cNvPr>
        <xdr:cNvSpPr/>
      </xdr:nvSpPr>
      <xdr:spPr>
        <a:xfrm>
          <a:off x="965200" y="99790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4F94556-1D85-4744-9A4C-A9CA72145DD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7374BAC-BF9B-4E9E-BD36-CC401EE2D5E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E2719A-69E6-42B8-AEC9-26B9DF250FB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4EC39BB-5609-410F-A469-D5929B5259E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C6A1E9B-38EE-458B-91E2-7AF3C603926E}"/>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88" name="楕円 187">
          <a:extLst>
            <a:ext uri="{FF2B5EF4-FFF2-40B4-BE49-F238E27FC236}">
              <a16:creationId xmlns:a16="http://schemas.microsoft.com/office/drawing/2014/main" id="{C5431AE8-F2CB-45ED-8370-71BB25F26A09}"/>
            </a:ext>
          </a:extLst>
        </xdr:cNvPr>
        <xdr:cNvSpPr/>
      </xdr:nvSpPr>
      <xdr:spPr>
        <a:xfrm>
          <a:off x="4036060" y="982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124477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A737C5A-83CD-4436-A575-31F3F6082A42}"/>
            </a:ext>
          </a:extLst>
        </xdr:cNvPr>
        <xdr:cNvSpPr txBox="1"/>
      </xdr:nvSpPr>
      <xdr:spPr>
        <a:xfrm>
          <a:off x="4124960"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90" name="楕円 189">
          <a:extLst>
            <a:ext uri="{FF2B5EF4-FFF2-40B4-BE49-F238E27FC236}">
              <a16:creationId xmlns:a16="http://schemas.microsoft.com/office/drawing/2014/main" id="{DF81C9F2-D4AA-4381-8244-0FE9F4934DB1}"/>
            </a:ext>
          </a:extLst>
        </xdr:cNvPr>
        <xdr:cNvSpPr/>
      </xdr:nvSpPr>
      <xdr:spPr>
        <a:xfrm>
          <a:off x="3312160" y="994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108585</xdr:rowOff>
    </xdr:to>
    <xdr:cxnSp macro="">
      <xdr:nvCxnSpPr>
        <xdr:cNvPr id="191" name="直線コネクタ 190">
          <a:extLst>
            <a:ext uri="{FF2B5EF4-FFF2-40B4-BE49-F238E27FC236}">
              <a16:creationId xmlns:a16="http://schemas.microsoft.com/office/drawing/2014/main" id="{7AE56CE0-4632-43A4-9014-D64E68A64D6F}"/>
            </a:ext>
          </a:extLst>
        </xdr:cNvPr>
        <xdr:cNvCxnSpPr/>
      </xdr:nvCxnSpPr>
      <xdr:spPr>
        <a:xfrm flipV="1">
          <a:off x="3355340" y="9875520"/>
          <a:ext cx="73152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92" name="楕円 191">
          <a:extLst>
            <a:ext uri="{FF2B5EF4-FFF2-40B4-BE49-F238E27FC236}">
              <a16:creationId xmlns:a16="http://schemas.microsoft.com/office/drawing/2014/main" id="{35FB04A2-50E2-44F1-A66A-0A786A9D8A2F}"/>
            </a:ext>
          </a:extLst>
        </xdr:cNvPr>
        <xdr:cNvSpPr/>
      </xdr:nvSpPr>
      <xdr:spPr>
        <a:xfrm>
          <a:off x="25146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108585</xdr:rowOff>
    </xdr:to>
    <xdr:cxnSp macro="">
      <xdr:nvCxnSpPr>
        <xdr:cNvPr id="193" name="直線コネクタ 192">
          <a:extLst>
            <a:ext uri="{FF2B5EF4-FFF2-40B4-BE49-F238E27FC236}">
              <a16:creationId xmlns:a16="http://schemas.microsoft.com/office/drawing/2014/main" id="{4DE17A47-70FA-48CC-AFDA-F2E27165C489}"/>
            </a:ext>
          </a:extLst>
        </xdr:cNvPr>
        <xdr:cNvCxnSpPr/>
      </xdr:nvCxnSpPr>
      <xdr:spPr>
        <a:xfrm>
          <a:off x="2565400" y="997077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94" name="楕円 193">
          <a:extLst>
            <a:ext uri="{FF2B5EF4-FFF2-40B4-BE49-F238E27FC236}">
              <a16:creationId xmlns:a16="http://schemas.microsoft.com/office/drawing/2014/main" id="{ABEA7958-AF2C-4493-8E97-B48FC7420F29}"/>
            </a:ext>
          </a:extLst>
        </xdr:cNvPr>
        <xdr:cNvSpPr/>
      </xdr:nvSpPr>
      <xdr:spPr>
        <a:xfrm>
          <a:off x="17399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53340</xdr:rowOff>
    </xdr:from>
    <xdr:to>
      <xdr:col>15</xdr:col>
      <xdr:colOff>50800</xdr:colOff>
      <xdr:row>59</xdr:row>
      <xdr:rowOff>80010</xdr:rowOff>
    </xdr:to>
    <xdr:cxnSp macro="">
      <xdr:nvCxnSpPr>
        <xdr:cNvPr id="195" name="直線コネクタ 194">
          <a:extLst>
            <a:ext uri="{FF2B5EF4-FFF2-40B4-BE49-F238E27FC236}">
              <a16:creationId xmlns:a16="http://schemas.microsoft.com/office/drawing/2014/main" id="{7C0791F8-D492-483C-8988-D1B875E8841A}"/>
            </a:ext>
          </a:extLst>
        </xdr:cNvPr>
        <xdr:cNvCxnSpPr/>
      </xdr:nvCxnSpPr>
      <xdr:spPr>
        <a:xfrm>
          <a:off x="1790700" y="994410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141605</xdr:rowOff>
    </xdr:from>
    <xdr:to>
      <xdr:col>6</xdr:col>
      <xdr:colOff>38100</xdr:colOff>
      <xdr:row>59</xdr:row>
      <xdr:rowOff>71755</xdr:rowOff>
    </xdr:to>
    <xdr:sp macro="" textlink="">
      <xdr:nvSpPr>
        <xdr:cNvPr id="196" name="楕円 195">
          <a:extLst>
            <a:ext uri="{FF2B5EF4-FFF2-40B4-BE49-F238E27FC236}">
              <a16:creationId xmlns:a16="http://schemas.microsoft.com/office/drawing/2014/main" id="{7356BC72-E41E-4C6C-8DA3-6313500704D8}"/>
            </a:ext>
          </a:extLst>
        </xdr:cNvPr>
        <xdr:cNvSpPr/>
      </xdr:nvSpPr>
      <xdr:spPr>
        <a:xfrm>
          <a:off x="965200" y="98647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20955</xdr:rowOff>
    </xdr:from>
    <xdr:to>
      <xdr:col>10</xdr:col>
      <xdr:colOff>114300</xdr:colOff>
      <xdr:row>59</xdr:row>
      <xdr:rowOff>53340</xdr:rowOff>
    </xdr:to>
    <xdr:cxnSp macro="">
      <xdr:nvCxnSpPr>
        <xdr:cNvPr id="197" name="直線コネクタ 196">
          <a:extLst>
            <a:ext uri="{FF2B5EF4-FFF2-40B4-BE49-F238E27FC236}">
              <a16:creationId xmlns:a16="http://schemas.microsoft.com/office/drawing/2014/main" id="{7346C7CB-CBFD-41C8-BE08-4A7B3398DE61}"/>
            </a:ext>
          </a:extLst>
        </xdr:cNvPr>
        <xdr:cNvCxnSpPr/>
      </xdr:nvCxnSpPr>
      <xdr:spPr>
        <a:xfrm>
          <a:off x="1008380" y="991171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ABA48540-0B5D-45A5-8C0E-20A3D4316DCC}"/>
            </a:ext>
          </a:extLst>
        </xdr:cNvPr>
        <xdr:cNvSpPr txBox="1"/>
      </xdr:nvSpPr>
      <xdr:spPr>
        <a:xfrm>
          <a:off x="317056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DED9051-11A5-471A-A9C7-55F304F48983}"/>
            </a:ext>
          </a:extLst>
        </xdr:cNvPr>
        <xdr:cNvSpPr txBox="1"/>
      </xdr:nvSpPr>
      <xdr:spPr>
        <a:xfrm>
          <a:off x="238570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7455D8B1-B0FF-4B37-AE94-C8B8A9D350E1}"/>
            </a:ext>
          </a:extLst>
        </xdr:cNvPr>
        <xdr:cNvSpPr txBox="1"/>
      </xdr:nvSpPr>
      <xdr:spPr>
        <a:xfrm>
          <a:off x="161100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AE186CB3-88A4-4897-B431-540915B7567E}"/>
            </a:ext>
          </a:extLst>
        </xdr:cNvPr>
        <xdr:cNvSpPr txBox="1"/>
      </xdr:nvSpPr>
      <xdr:spPr>
        <a:xfrm>
          <a:off x="83630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9189A14E-A65B-4A86-8BCF-8778C38F1AFF}"/>
            </a:ext>
          </a:extLst>
        </xdr:cNvPr>
        <xdr:cNvSpPr txBox="1"/>
      </xdr:nvSpPr>
      <xdr:spPr>
        <a:xfrm>
          <a:off x="317056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B126B83-8353-4323-9C31-F5C85D8F58F4}"/>
            </a:ext>
          </a:extLst>
        </xdr:cNvPr>
        <xdr:cNvSpPr txBox="1"/>
      </xdr:nvSpPr>
      <xdr:spPr>
        <a:xfrm>
          <a:off x="238570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120667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B205481-D484-42E3-ABFE-C3CB21491A8E}"/>
            </a:ext>
          </a:extLst>
        </xdr:cNvPr>
        <xdr:cNvSpPr txBox="1"/>
      </xdr:nvSpPr>
      <xdr:spPr>
        <a:xfrm>
          <a:off x="161100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F56E4DD-DBC5-4EB2-B166-8A6CCF4CBFE3}"/>
            </a:ext>
          </a:extLst>
        </xdr:cNvPr>
        <xdr:cNvSpPr txBox="1"/>
      </xdr:nvSpPr>
      <xdr:spPr>
        <a:xfrm>
          <a:off x="83630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D8C2620-8944-4E48-880C-25F2EC769BA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1AA7396-52C7-446C-81A4-1BB91F2F3E2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93DD9B6-DD89-43FB-8A9F-135AE8F277E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DDE490D-24C3-4A08-9FFF-20328B1FBC88}"/>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F8B3708-BF01-43E7-B16A-44F96D32414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43D36AC2-B69D-4D2F-B26B-E4B56199899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6F48690C-71EB-437F-B2D3-983DE19C8A5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CF5718EF-F097-41BD-B3F4-6AF598FB7C7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5A3A38F-EFCE-49AE-B331-3FFF287CB1A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E973965-0369-477A-841F-38FFE983B3C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705DFEB-3869-418D-8A7A-D33BBCFDD33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44A26A0D-F506-4B58-8714-382817AECDC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22AAEB8-D39A-4B53-833F-FCDF588CE7AA}"/>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CA10C100-970E-411D-9E43-DEE742CD2E2C}"/>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E924D21A-D973-47A0-8BEF-ABC90CEB2F5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D28868C6-7E24-45D1-AA4D-21CCF140A711}"/>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D237C814-D5BC-48B9-A321-7B4CADDD2C78}"/>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28761839-DB7A-4A75-8A18-6F63C3D7DA19}"/>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CF13353D-96E2-47A2-8BBE-130590C7A3D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F72212B8-373D-4CB0-A3ED-8CFC558DE7FE}"/>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62F9EE2-70E5-4BE4-B52B-0258A5AA343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73FAA102-D2F0-4054-B05A-C8A89588E9DC}"/>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5E3C1EB-9E17-4527-BB7E-DBB16C41FFC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9356031C-F5F2-459A-8945-766FC294FCF3}"/>
            </a:ext>
          </a:extLst>
        </xdr:cNvPr>
        <xdr:cNvCxnSpPr/>
      </xdr:nvCxnSpPr>
      <xdr:spPr>
        <a:xfrm flipV="1">
          <a:off x="9219565" y="9363974"/>
          <a:ext cx="0" cy="143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A8972928-F554-46BA-9608-63F93EF1BC53}"/>
            </a:ext>
          </a:extLst>
        </xdr:cNvPr>
        <xdr:cNvSpPr txBox="1"/>
      </xdr:nvSpPr>
      <xdr:spPr>
        <a:xfrm>
          <a:off x="9258300" y="1080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C70FDECE-D11D-4D81-8A41-6BD6EAA6F539}"/>
            </a:ext>
          </a:extLst>
        </xdr:cNvPr>
        <xdr:cNvCxnSpPr/>
      </xdr:nvCxnSpPr>
      <xdr:spPr>
        <a:xfrm>
          <a:off x="9154160" y="1080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B9AA5A84-59E2-48E5-A39E-961DC4ABCB6A}"/>
            </a:ext>
          </a:extLst>
        </xdr:cNvPr>
        <xdr:cNvSpPr txBox="1"/>
      </xdr:nvSpPr>
      <xdr:spPr>
        <a:xfrm>
          <a:off x="9258300" y="914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7852E79D-340B-4F7D-9C75-F6564C67BEBB}"/>
            </a:ext>
          </a:extLst>
        </xdr:cNvPr>
        <xdr:cNvCxnSpPr/>
      </xdr:nvCxnSpPr>
      <xdr:spPr>
        <a:xfrm>
          <a:off x="9154160" y="9363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4CDD350-DBA2-4BEC-99F9-168BF21B1E19}"/>
            </a:ext>
          </a:extLst>
        </xdr:cNvPr>
        <xdr:cNvSpPr txBox="1"/>
      </xdr:nvSpPr>
      <xdr:spPr>
        <a:xfrm>
          <a:off x="9258300" y="10245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EBBC946C-EEA1-45CB-81BC-107E5A226DC9}"/>
            </a:ext>
          </a:extLst>
        </xdr:cNvPr>
        <xdr:cNvSpPr/>
      </xdr:nvSpPr>
      <xdr:spPr>
        <a:xfrm>
          <a:off x="9192260" y="103943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7A5EB3ED-ED0E-4F33-9B82-90A375C70BE8}"/>
            </a:ext>
          </a:extLst>
        </xdr:cNvPr>
        <xdr:cNvSpPr/>
      </xdr:nvSpPr>
      <xdr:spPr>
        <a:xfrm>
          <a:off x="8445500" y="103954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AF4EBE5-677F-4A8D-91DF-9712C5AE7F1C}"/>
            </a:ext>
          </a:extLst>
        </xdr:cNvPr>
        <xdr:cNvSpPr/>
      </xdr:nvSpPr>
      <xdr:spPr>
        <a:xfrm>
          <a:off x="7670800" y="10398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C35EE3E1-D9DD-4B13-B1A3-9545585A0D21}"/>
            </a:ext>
          </a:extLst>
        </xdr:cNvPr>
        <xdr:cNvSpPr/>
      </xdr:nvSpPr>
      <xdr:spPr>
        <a:xfrm>
          <a:off x="6873240" y="103946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BDCEC3A8-CA01-4A2C-98CD-B317283D1A64}"/>
            </a:ext>
          </a:extLst>
        </xdr:cNvPr>
        <xdr:cNvSpPr/>
      </xdr:nvSpPr>
      <xdr:spPr>
        <a:xfrm>
          <a:off x="6098540" y="1039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1FD9187-DB59-47F4-808A-53F49E40A3B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E9699A-C73D-49F1-B3D9-65378B4866ED}"/>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31761D-FAC8-4977-9DC2-DB339CF5BFF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03B1BBD-190E-4048-8D58-12458F0D5A3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5226C9D-C68F-4A90-AB5B-2960A947D66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123827</xdr:rowOff>
    </xdr:from>
    <xdr:to>
      <xdr:col>55</xdr:col>
      <xdr:colOff>50800</xdr:colOff>
      <xdr:row>64</xdr:row>
      <xdr:rowOff>53977</xdr:rowOff>
    </xdr:to>
    <xdr:sp macro="" textlink="">
      <xdr:nvSpPr>
        <xdr:cNvPr id="245" name="楕円 244">
          <a:extLst>
            <a:ext uri="{FF2B5EF4-FFF2-40B4-BE49-F238E27FC236}">
              <a16:creationId xmlns:a16="http://schemas.microsoft.com/office/drawing/2014/main" id="{0D168199-DC7F-48DB-BD9C-F0913F2A9415}"/>
            </a:ext>
          </a:extLst>
        </xdr:cNvPr>
        <xdr:cNvSpPr/>
      </xdr:nvSpPr>
      <xdr:spPr>
        <a:xfrm>
          <a:off x="9192260" y="106851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38754</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7FB9F26A-CD44-41DD-BBC9-650BB51F6D52}"/>
            </a:ext>
          </a:extLst>
        </xdr:cNvPr>
        <xdr:cNvSpPr txBox="1"/>
      </xdr:nvSpPr>
      <xdr:spPr>
        <a:xfrm>
          <a:off x="9258300" y="106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134999</xdr:rowOff>
    </xdr:from>
    <xdr:to>
      <xdr:col>50</xdr:col>
      <xdr:colOff>165100</xdr:colOff>
      <xdr:row>64</xdr:row>
      <xdr:rowOff>65149</xdr:rowOff>
    </xdr:to>
    <xdr:sp macro="" textlink="">
      <xdr:nvSpPr>
        <xdr:cNvPr id="247" name="楕円 246">
          <a:extLst>
            <a:ext uri="{FF2B5EF4-FFF2-40B4-BE49-F238E27FC236}">
              <a16:creationId xmlns:a16="http://schemas.microsoft.com/office/drawing/2014/main" id="{2E213476-A467-4450-8220-52B09BFE0967}"/>
            </a:ext>
          </a:extLst>
        </xdr:cNvPr>
        <xdr:cNvSpPr/>
      </xdr:nvSpPr>
      <xdr:spPr>
        <a:xfrm>
          <a:off x="8445500" y="10696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3177</xdr:rowOff>
    </xdr:from>
    <xdr:to>
      <xdr:col>55</xdr:col>
      <xdr:colOff>0</xdr:colOff>
      <xdr:row>64</xdr:row>
      <xdr:rowOff>14349</xdr:rowOff>
    </xdr:to>
    <xdr:cxnSp macro="">
      <xdr:nvCxnSpPr>
        <xdr:cNvPr id="248" name="直線コネクタ 247">
          <a:extLst>
            <a:ext uri="{FF2B5EF4-FFF2-40B4-BE49-F238E27FC236}">
              <a16:creationId xmlns:a16="http://schemas.microsoft.com/office/drawing/2014/main" id="{C708DD6A-19DA-4991-A5CD-3FA6095CF9DF}"/>
            </a:ext>
          </a:extLst>
        </xdr:cNvPr>
        <xdr:cNvCxnSpPr/>
      </xdr:nvCxnSpPr>
      <xdr:spPr>
        <a:xfrm flipV="1">
          <a:off x="8496300" y="10732137"/>
          <a:ext cx="7239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135494</xdr:rowOff>
    </xdr:from>
    <xdr:to>
      <xdr:col>46</xdr:col>
      <xdr:colOff>38100</xdr:colOff>
      <xdr:row>64</xdr:row>
      <xdr:rowOff>65644</xdr:rowOff>
    </xdr:to>
    <xdr:sp macro="" textlink="">
      <xdr:nvSpPr>
        <xdr:cNvPr id="249" name="楕円 248">
          <a:extLst>
            <a:ext uri="{FF2B5EF4-FFF2-40B4-BE49-F238E27FC236}">
              <a16:creationId xmlns:a16="http://schemas.microsoft.com/office/drawing/2014/main" id="{6D487568-6EF1-471E-9529-C3AF4BE7E9C2}"/>
            </a:ext>
          </a:extLst>
        </xdr:cNvPr>
        <xdr:cNvSpPr/>
      </xdr:nvSpPr>
      <xdr:spPr>
        <a:xfrm>
          <a:off x="7670800" y="106968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14349</xdr:rowOff>
    </xdr:from>
    <xdr:to>
      <xdr:col>50</xdr:col>
      <xdr:colOff>114300</xdr:colOff>
      <xdr:row>64</xdr:row>
      <xdr:rowOff>14844</xdr:rowOff>
    </xdr:to>
    <xdr:cxnSp macro="">
      <xdr:nvCxnSpPr>
        <xdr:cNvPr id="250" name="直線コネクタ 249">
          <a:extLst>
            <a:ext uri="{FF2B5EF4-FFF2-40B4-BE49-F238E27FC236}">
              <a16:creationId xmlns:a16="http://schemas.microsoft.com/office/drawing/2014/main" id="{6278EB1B-2746-41EF-B032-9723D2477688}"/>
            </a:ext>
          </a:extLst>
        </xdr:cNvPr>
        <xdr:cNvCxnSpPr/>
      </xdr:nvCxnSpPr>
      <xdr:spPr>
        <a:xfrm flipV="1">
          <a:off x="7713980" y="10743309"/>
          <a:ext cx="78232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135844</xdr:rowOff>
    </xdr:from>
    <xdr:to>
      <xdr:col>41</xdr:col>
      <xdr:colOff>101600</xdr:colOff>
      <xdr:row>64</xdr:row>
      <xdr:rowOff>65994</xdr:rowOff>
    </xdr:to>
    <xdr:sp macro="" textlink="">
      <xdr:nvSpPr>
        <xdr:cNvPr id="251" name="楕円 250">
          <a:extLst>
            <a:ext uri="{FF2B5EF4-FFF2-40B4-BE49-F238E27FC236}">
              <a16:creationId xmlns:a16="http://schemas.microsoft.com/office/drawing/2014/main" id="{E99B74D1-A476-4FF6-A635-29526F9B6BB1}"/>
            </a:ext>
          </a:extLst>
        </xdr:cNvPr>
        <xdr:cNvSpPr/>
      </xdr:nvSpPr>
      <xdr:spPr>
        <a:xfrm>
          <a:off x="6873240" y="106971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14844</xdr:rowOff>
    </xdr:from>
    <xdr:to>
      <xdr:col>45</xdr:col>
      <xdr:colOff>177800</xdr:colOff>
      <xdr:row>64</xdr:row>
      <xdr:rowOff>15194</xdr:rowOff>
    </xdr:to>
    <xdr:cxnSp macro="">
      <xdr:nvCxnSpPr>
        <xdr:cNvPr id="252" name="直線コネクタ 251">
          <a:extLst>
            <a:ext uri="{FF2B5EF4-FFF2-40B4-BE49-F238E27FC236}">
              <a16:creationId xmlns:a16="http://schemas.microsoft.com/office/drawing/2014/main" id="{AF8F35AF-0065-44F8-8EA1-C2BBD59A09C9}"/>
            </a:ext>
          </a:extLst>
        </xdr:cNvPr>
        <xdr:cNvCxnSpPr/>
      </xdr:nvCxnSpPr>
      <xdr:spPr>
        <a:xfrm flipV="1">
          <a:off x="6924040" y="10743804"/>
          <a:ext cx="78994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136008</xdr:rowOff>
    </xdr:from>
    <xdr:to>
      <xdr:col>36</xdr:col>
      <xdr:colOff>165100</xdr:colOff>
      <xdr:row>64</xdr:row>
      <xdr:rowOff>66158</xdr:rowOff>
    </xdr:to>
    <xdr:sp macro="" textlink="">
      <xdr:nvSpPr>
        <xdr:cNvPr id="253" name="楕円 252">
          <a:extLst>
            <a:ext uri="{FF2B5EF4-FFF2-40B4-BE49-F238E27FC236}">
              <a16:creationId xmlns:a16="http://schemas.microsoft.com/office/drawing/2014/main" id="{44F19D15-B47F-4ED7-9EDA-2AD960131EA0}"/>
            </a:ext>
          </a:extLst>
        </xdr:cNvPr>
        <xdr:cNvSpPr/>
      </xdr:nvSpPr>
      <xdr:spPr>
        <a:xfrm>
          <a:off x="6098540" y="10697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15194</xdr:rowOff>
    </xdr:from>
    <xdr:to>
      <xdr:col>41</xdr:col>
      <xdr:colOff>50800</xdr:colOff>
      <xdr:row>64</xdr:row>
      <xdr:rowOff>15358</xdr:rowOff>
    </xdr:to>
    <xdr:cxnSp macro="">
      <xdr:nvCxnSpPr>
        <xdr:cNvPr id="254" name="直線コネクタ 253">
          <a:extLst>
            <a:ext uri="{FF2B5EF4-FFF2-40B4-BE49-F238E27FC236}">
              <a16:creationId xmlns:a16="http://schemas.microsoft.com/office/drawing/2014/main" id="{CB1F784D-D3A5-4254-9D11-07FD54C5EF56}"/>
            </a:ext>
          </a:extLst>
        </xdr:cNvPr>
        <xdr:cNvCxnSpPr/>
      </xdr:nvCxnSpPr>
      <xdr:spPr>
        <a:xfrm flipV="1">
          <a:off x="6149340" y="10744154"/>
          <a:ext cx="7747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E58FBDF9-891A-425B-83F6-D0C1EDD37737}"/>
            </a:ext>
          </a:extLst>
        </xdr:cNvPr>
        <xdr:cNvSpPr txBox="1"/>
      </xdr:nvSpPr>
      <xdr:spPr>
        <a:xfrm>
          <a:off x="8239271" y="101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C03DAFC9-150F-4869-83CB-69BAA2DC1AAB}"/>
            </a:ext>
          </a:extLst>
        </xdr:cNvPr>
        <xdr:cNvSpPr txBox="1"/>
      </xdr:nvSpPr>
      <xdr:spPr>
        <a:xfrm>
          <a:off x="7477271" y="1018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52C6FE8E-4F68-4EED-A564-0EC05C686724}"/>
            </a:ext>
          </a:extLst>
        </xdr:cNvPr>
        <xdr:cNvSpPr txBox="1"/>
      </xdr:nvSpPr>
      <xdr:spPr>
        <a:xfrm>
          <a:off x="6702571" y="101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674779C5-18F5-4033-BB77-253980F8C73F}"/>
            </a:ext>
          </a:extLst>
        </xdr:cNvPr>
        <xdr:cNvSpPr txBox="1"/>
      </xdr:nvSpPr>
      <xdr:spPr>
        <a:xfrm>
          <a:off x="5905011" y="10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56276</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FF22D6ED-6E8A-41D7-89E5-53AB2A7F3F88}"/>
            </a:ext>
          </a:extLst>
        </xdr:cNvPr>
        <xdr:cNvSpPr txBox="1"/>
      </xdr:nvSpPr>
      <xdr:spPr>
        <a:xfrm>
          <a:off x="8239271" y="1078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56771</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E7C49FA0-400C-4AD6-AB0A-C71AB6207AB3}"/>
            </a:ext>
          </a:extLst>
        </xdr:cNvPr>
        <xdr:cNvSpPr txBox="1"/>
      </xdr:nvSpPr>
      <xdr:spPr>
        <a:xfrm>
          <a:off x="7477271" y="107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57121</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F9B510D-2195-4C41-98D4-2979B4B2A4A9}"/>
            </a:ext>
          </a:extLst>
        </xdr:cNvPr>
        <xdr:cNvSpPr txBox="1"/>
      </xdr:nvSpPr>
      <xdr:spPr>
        <a:xfrm>
          <a:off x="6702571" y="1078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57285</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84E92652-015E-4634-8752-8514EF5555BA}"/>
            </a:ext>
          </a:extLst>
        </xdr:cNvPr>
        <xdr:cNvSpPr txBox="1"/>
      </xdr:nvSpPr>
      <xdr:spPr>
        <a:xfrm>
          <a:off x="5905011" y="107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43C26FC-2014-4026-BE4C-81E3E672432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A219D69F-26E9-4B7C-9474-DBE148004ED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D632856-BDCD-4A88-9170-BDE5122E2A1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ED1DC52-F774-446A-8EBB-87704CA24EF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A0EB5E2-A4CA-43EB-8E6B-FE65D70AB8D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2578429-ADAA-4955-8375-A89D4751F32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FDD0C01D-9814-481F-9EC5-919DA83629D4}"/>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8C12E50C-20A1-4A4C-BE26-A5DBD0DF85F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988DB68C-D6B0-4D14-894E-C09F7393BC7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9F074F87-AF83-42FC-875F-CC814C67111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C977DCF8-36B3-4A4C-81C9-177B9406558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86ADE999-2B46-4AA0-A56B-DB9294F78FD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773E5F8F-8A3A-4B46-BB70-584BA6A909DA}"/>
            </a:ext>
          </a:extLst>
        </xdr:cNvPr>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0297A35-51AB-46A4-894F-91AE9852D5D6}"/>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66B45EC0-68AE-44EA-AAFA-4082A1EA632D}"/>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FA909CA8-369B-4676-B09A-23135D389A9D}"/>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4555707-0195-4E23-B1F7-5F9CDADD8649}"/>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18D98839-AC9A-4353-8268-5E890CABEDA5}"/>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7E08CC2-C998-44D9-A762-6CE9534E69D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DAC99CE-5737-4A2E-A889-738094BB608B}"/>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B66D0FB2-247D-4CFD-A310-40E716C7A6A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A08A6A1-0156-47A3-AA37-ACC06CA4C81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BAA2DE94-DAF7-4683-A52B-2187DC535DDE}"/>
            </a:ext>
          </a:extLst>
        </xdr:cNvPr>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43E51FC-1B90-4120-9785-CF3AEC8CDC3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32D63778-6970-4E76-84E1-C3B1A00005E9}"/>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A8C5A97-FBFE-40CB-9764-6147370FBE4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CE535E2F-C30E-43F1-BADE-6992C036DD23}"/>
            </a:ext>
          </a:extLst>
        </xdr:cNvPr>
        <xdr:cNvCxnSpPr/>
      </xdr:nvCxnSpPr>
      <xdr:spPr>
        <a:xfrm flipV="1">
          <a:off x="4086225" y="13029656"/>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D34C225C-1D76-43CA-8F55-6181B5A534FC}"/>
            </a:ext>
          </a:extLst>
        </xdr:cNvPr>
        <xdr:cNvSpPr txBox="1"/>
      </xdr:nvSpPr>
      <xdr:spPr>
        <a:xfrm>
          <a:off x="4124960" y="144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61B89B08-058F-4799-A629-1706A2647F2D}"/>
            </a:ext>
          </a:extLst>
        </xdr:cNvPr>
        <xdr:cNvCxnSpPr/>
      </xdr:nvCxnSpPr>
      <xdr:spPr>
        <a:xfrm>
          <a:off x="4020820" y="14400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D83108F-014C-4C93-8D86-E57574B74702}"/>
            </a:ext>
          </a:extLst>
        </xdr:cNvPr>
        <xdr:cNvSpPr txBox="1"/>
      </xdr:nvSpPr>
      <xdr:spPr>
        <a:xfrm>
          <a:off x="4124960" y="12808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31FA2732-624B-466B-A5CF-8506FD1037C9}"/>
            </a:ext>
          </a:extLst>
        </xdr:cNvPr>
        <xdr:cNvCxnSpPr/>
      </xdr:nvCxnSpPr>
      <xdr:spPr>
        <a:xfrm>
          <a:off x="402082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88554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670B4E4-0AA1-4519-AF50-EE0412E0B60C}"/>
            </a:ext>
          </a:extLst>
        </xdr:cNvPr>
        <xdr:cNvSpPr txBox="1"/>
      </xdr:nvSpPr>
      <xdr:spPr>
        <a:xfrm>
          <a:off x="4124960" y="136673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BE0FEB85-C413-4723-82D9-0F05C6DD3416}"/>
            </a:ext>
          </a:extLst>
        </xdr:cNvPr>
        <xdr:cNvSpPr/>
      </xdr:nvSpPr>
      <xdr:spPr>
        <a:xfrm>
          <a:off x="4036060" y="13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B41F3EC6-2DA4-418A-B68D-690A753E7BCE}"/>
            </a:ext>
          </a:extLst>
        </xdr:cNvPr>
        <xdr:cNvSpPr/>
      </xdr:nvSpPr>
      <xdr:spPr>
        <a:xfrm>
          <a:off x="3312160" y="137860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6DCBF13E-98A7-4ABD-8404-B78EE48FE7B7}"/>
            </a:ext>
          </a:extLst>
        </xdr:cNvPr>
        <xdr:cNvSpPr/>
      </xdr:nvSpPr>
      <xdr:spPr>
        <a:xfrm>
          <a:off x="251460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EA1D799F-FEB4-438A-978B-98D1FC39E67B}"/>
            </a:ext>
          </a:extLst>
        </xdr:cNvPr>
        <xdr:cNvSpPr/>
      </xdr:nvSpPr>
      <xdr:spPr>
        <a:xfrm>
          <a:off x="173990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B7C03CBC-C467-469D-82AC-5DACD83AB940}"/>
            </a:ext>
          </a:extLst>
        </xdr:cNvPr>
        <xdr:cNvSpPr/>
      </xdr:nvSpPr>
      <xdr:spPr>
        <a:xfrm>
          <a:off x="965200" y="136984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C0C57D-CA2F-4160-9502-8B5B352DC06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4D27087-1D0C-4733-AAD5-284E82BDCBE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C780AB9-4653-42E8-A161-DDF1ADBF37F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77C23FD-226C-44C7-9A88-DF6CABB1349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7BB97F4B-40DD-410D-B857-A16C72E0536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85271</xdr:rowOff>
    </xdr:from>
    <xdr:to>
      <xdr:col>24</xdr:col>
      <xdr:colOff>114300</xdr:colOff>
      <xdr:row>85</xdr:row>
      <xdr:rowOff>15421</xdr:rowOff>
    </xdr:to>
    <xdr:sp macro="" textlink="">
      <xdr:nvSpPr>
        <xdr:cNvPr id="305" name="楕円 304">
          <a:extLst>
            <a:ext uri="{FF2B5EF4-FFF2-40B4-BE49-F238E27FC236}">
              <a16:creationId xmlns:a16="http://schemas.microsoft.com/office/drawing/2014/main" id="{71E9A6E8-6FEF-4F82-8EE0-C612E91B4C94}"/>
            </a:ext>
          </a:extLst>
        </xdr:cNvPr>
        <xdr:cNvSpPr/>
      </xdr:nvSpPr>
      <xdr:spPr>
        <a:xfrm>
          <a:off x="4036060" y="141670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63698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A5B5E19-F9D2-4C44-81A4-AAD586E66A25}"/>
            </a:ext>
          </a:extLst>
        </xdr:cNvPr>
        <xdr:cNvSpPr txBox="1"/>
      </xdr:nvSpPr>
      <xdr:spPr>
        <a:xfrm>
          <a:off x="4124960" y="1414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59145</xdr:rowOff>
    </xdr:from>
    <xdr:to>
      <xdr:col>20</xdr:col>
      <xdr:colOff>38100</xdr:colOff>
      <xdr:row>84</xdr:row>
      <xdr:rowOff>160745</xdr:rowOff>
    </xdr:to>
    <xdr:sp macro="" textlink="">
      <xdr:nvSpPr>
        <xdr:cNvPr id="307" name="楕円 306">
          <a:extLst>
            <a:ext uri="{FF2B5EF4-FFF2-40B4-BE49-F238E27FC236}">
              <a16:creationId xmlns:a16="http://schemas.microsoft.com/office/drawing/2014/main" id="{4FD1D644-85E3-47EB-BF52-CBA9501B01AC}"/>
            </a:ext>
          </a:extLst>
        </xdr:cNvPr>
        <xdr:cNvSpPr/>
      </xdr:nvSpPr>
      <xdr:spPr>
        <a:xfrm>
          <a:off x="3312160" y="141409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109945</xdr:rowOff>
    </xdr:from>
    <xdr:to>
      <xdr:col>24</xdr:col>
      <xdr:colOff>63500</xdr:colOff>
      <xdr:row>84</xdr:row>
      <xdr:rowOff>136071</xdr:rowOff>
    </xdr:to>
    <xdr:cxnSp macro="">
      <xdr:nvCxnSpPr>
        <xdr:cNvPr id="308" name="直線コネクタ 307">
          <a:extLst>
            <a:ext uri="{FF2B5EF4-FFF2-40B4-BE49-F238E27FC236}">
              <a16:creationId xmlns:a16="http://schemas.microsoft.com/office/drawing/2014/main" id="{373028DD-93FC-4AF1-A716-CAF1E26FFA10}"/>
            </a:ext>
          </a:extLst>
        </xdr:cNvPr>
        <xdr:cNvCxnSpPr/>
      </xdr:nvCxnSpPr>
      <xdr:spPr>
        <a:xfrm>
          <a:off x="3355340" y="14191705"/>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65677</xdr:rowOff>
    </xdr:from>
    <xdr:to>
      <xdr:col>15</xdr:col>
      <xdr:colOff>101600</xdr:colOff>
      <xdr:row>84</xdr:row>
      <xdr:rowOff>167277</xdr:rowOff>
    </xdr:to>
    <xdr:sp macro="" textlink="">
      <xdr:nvSpPr>
        <xdr:cNvPr id="309" name="楕円 308">
          <a:extLst>
            <a:ext uri="{FF2B5EF4-FFF2-40B4-BE49-F238E27FC236}">
              <a16:creationId xmlns:a16="http://schemas.microsoft.com/office/drawing/2014/main" id="{8634C8EB-C728-4047-92A9-5E2B3AC9C641}"/>
            </a:ext>
          </a:extLst>
        </xdr:cNvPr>
        <xdr:cNvSpPr/>
      </xdr:nvSpPr>
      <xdr:spPr>
        <a:xfrm>
          <a:off x="25146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109945</xdr:rowOff>
    </xdr:from>
    <xdr:to>
      <xdr:col>19</xdr:col>
      <xdr:colOff>177800</xdr:colOff>
      <xdr:row>84</xdr:row>
      <xdr:rowOff>116477</xdr:rowOff>
    </xdr:to>
    <xdr:cxnSp macro="">
      <xdr:nvCxnSpPr>
        <xdr:cNvPr id="310" name="直線コネクタ 309">
          <a:extLst>
            <a:ext uri="{FF2B5EF4-FFF2-40B4-BE49-F238E27FC236}">
              <a16:creationId xmlns:a16="http://schemas.microsoft.com/office/drawing/2014/main" id="{86E99BF0-BFB2-4415-B993-FB9E1A568D7B}"/>
            </a:ext>
          </a:extLst>
        </xdr:cNvPr>
        <xdr:cNvCxnSpPr/>
      </xdr:nvCxnSpPr>
      <xdr:spPr>
        <a:xfrm flipV="1">
          <a:off x="2565400" y="14191705"/>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72208</xdr:rowOff>
    </xdr:from>
    <xdr:to>
      <xdr:col>10</xdr:col>
      <xdr:colOff>165100</xdr:colOff>
      <xdr:row>85</xdr:row>
      <xdr:rowOff>2358</xdr:rowOff>
    </xdr:to>
    <xdr:sp macro="" textlink="">
      <xdr:nvSpPr>
        <xdr:cNvPr id="311" name="楕円 310">
          <a:extLst>
            <a:ext uri="{FF2B5EF4-FFF2-40B4-BE49-F238E27FC236}">
              <a16:creationId xmlns:a16="http://schemas.microsoft.com/office/drawing/2014/main" id="{7A63609A-3B54-4B56-A49F-36594B6BCF2E}"/>
            </a:ext>
          </a:extLst>
        </xdr:cNvPr>
        <xdr:cNvSpPr/>
      </xdr:nvSpPr>
      <xdr:spPr>
        <a:xfrm>
          <a:off x="1739900" y="1415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116477</xdr:rowOff>
    </xdr:from>
    <xdr:to>
      <xdr:col>15</xdr:col>
      <xdr:colOff>50800</xdr:colOff>
      <xdr:row>84</xdr:row>
      <xdr:rowOff>123008</xdr:rowOff>
    </xdr:to>
    <xdr:cxnSp macro="">
      <xdr:nvCxnSpPr>
        <xdr:cNvPr id="312" name="直線コネクタ 311">
          <a:extLst>
            <a:ext uri="{FF2B5EF4-FFF2-40B4-BE49-F238E27FC236}">
              <a16:creationId xmlns:a16="http://schemas.microsoft.com/office/drawing/2014/main" id="{331CBF4F-FF45-4E8A-B1F3-AC959EAA47A3}"/>
            </a:ext>
          </a:extLst>
        </xdr:cNvPr>
        <xdr:cNvCxnSpPr/>
      </xdr:nvCxnSpPr>
      <xdr:spPr>
        <a:xfrm flipV="1">
          <a:off x="1790700" y="14198237"/>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49349</xdr:rowOff>
    </xdr:from>
    <xdr:to>
      <xdr:col>6</xdr:col>
      <xdr:colOff>38100</xdr:colOff>
      <xdr:row>84</xdr:row>
      <xdr:rowOff>150949</xdr:rowOff>
    </xdr:to>
    <xdr:sp macro="" textlink="">
      <xdr:nvSpPr>
        <xdr:cNvPr id="313" name="楕円 312">
          <a:extLst>
            <a:ext uri="{FF2B5EF4-FFF2-40B4-BE49-F238E27FC236}">
              <a16:creationId xmlns:a16="http://schemas.microsoft.com/office/drawing/2014/main" id="{34C8FD58-86FA-46B3-A946-6314E967A01C}"/>
            </a:ext>
          </a:extLst>
        </xdr:cNvPr>
        <xdr:cNvSpPr/>
      </xdr:nvSpPr>
      <xdr:spPr>
        <a:xfrm>
          <a:off x="965200" y="141311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100149</xdr:rowOff>
    </xdr:from>
    <xdr:to>
      <xdr:col>10</xdr:col>
      <xdr:colOff>114300</xdr:colOff>
      <xdr:row>84</xdr:row>
      <xdr:rowOff>123008</xdr:rowOff>
    </xdr:to>
    <xdr:cxnSp macro="">
      <xdr:nvCxnSpPr>
        <xdr:cNvPr id="314" name="直線コネクタ 313">
          <a:extLst>
            <a:ext uri="{FF2B5EF4-FFF2-40B4-BE49-F238E27FC236}">
              <a16:creationId xmlns:a16="http://schemas.microsoft.com/office/drawing/2014/main" id="{DCC8089B-91DC-4409-942E-988A605A4391}"/>
            </a:ext>
          </a:extLst>
        </xdr:cNvPr>
        <xdr:cNvCxnSpPr/>
      </xdr:nvCxnSpPr>
      <xdr:spPr>
        <a:xfrm>
          <a:off x="1008380" y="14181909"/>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公営住宅】&#10;有形固定資産減価償却率">
          <a:extLst>
            <a:ext uri="{FF2B5EF4-FFF2-40B4-BE49-F238E27FC236}">
              <a16:creationId xmlns:a16="http://schemas.microsoft.com/office/drawing/2014/main" id="{97DF3F07-5338-40FF-B9E5-6E091C68025D}"/>
            </a:ext>
          </a:extLst>
        </xdr:cNvPr>
        <xdr:cNvSpPr txBox="1"/>
      </xdr:nvSpPr>
      <xdr:spPr>
        <a:xfrm>
          <a:off x="3170564" y="1356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125021</xdr:rowOff>
    </xdr:from>
    <xdr:ext cx="405111" cy="259045"/>
    <xdr:sp macro="" textlink="">
      <xdr:nvSpPr>
        <xdr:cNvPr id="316" name="n_2aveValue【公営住宅】&#10;有形固定資産減価償却率">
          <a:extLst>
            <a:ext uri="{FF2B5EF4-FFF2-40B4-BE49-F238E27FC236}">
              <a16:creationId xmlns:a16="http://schemas.microsoft.com/office/drawing/2014/main" id="{0E7474B8-69B2-4D9B-9F28-E8A07E0DD149}"/>
            </a:ext>
          </a:extLst>
        </xdr:cNvPr>
        <xdr:cNvSpPr txBox="1"/>
      </xdr:nvSpPr>
      <xdr:spPr>
        <a:xfrm>
          <a:off x="238570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89098</xdr:rowOff>
    </xdr:from>
    <xdr:ext cx="405111" cy="259045"/>
    <xdr:sp macro="" textlink="">
      <xdr:nvSpPr>
        <xdr:cNvPr id="317" name="n_3aveValue【公営住宅】&#10;有形固定資産減価償却率">
          <a:extLst>
            <a:ext uri="{FF2B5EF4-FFF2-40B4-BE49-F238E27FC236}">
              <a16:creationId xmlns:a16="http://schemas.microsoft.com/office/drawing/2014/main" id="{1E096EED-4AE8-4A75-BE37-904000246337}"/>
            </a:ext>
          </a:extLst>
        </xdr:cNvPr>
        <xdr:cNvSpPr txBox="1"/>
      </xdr:nvSpPr>
      <xdr:spPr>
        <a:xfrm>
          <a:off x="161100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18" name="n_4aveValue【公営住宅】&#10;有形固定資産減価償却率">
          <a:extLst>
            <a:ext uri="{FF2B5EF4-FFF2-40B4-BE49-F238E27FC236}">
              <a16:creationId xmlns:a16="http://schemas.microsoft.com/office/drawing/2014/main" id="{D32EAD2A-89D0-4830-8642-279878792040}"/>
            </a:ext>
          </a:extLst>
        </xdr:cNvPr>
        <xdr:cNvSpPr txBox="1"/>
      </xdr:nvSpPr>
      <xdr:spPr>
        <a:xfrm>
          <a:off x="83630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151872</xdr:rowOff>
    </xdr:from>
    <xdr:ext cx="405111" cy="259045"/>
    <xdr:sp macro="" textlink="">
      <xdr:nvSpPr>
        <xdr:cNvPr id="319" name="n_1mainValue【公営住宅】&#10;有形固定資産減価償却率">
          <a:extLst>
            <a:ext uri="{FF2B5EF4-FFF2-40B4-BE49-F238E27FC236}">
              <a16:creationId xmlns:a16="http://schemas.microsoft.com/office/drawing/2014/main" id="{17AC573D-BDC2-4E39-9753-9B1061D18BCA}"/>
            </a:ext>
          </a:extLst>
        </xdr:cNvPr>
        <xdr:cNvSpPr txBox="1"/>
      </xdr:nvSpPr>
      <xdr:spPr>
        <a:xfrm>
          <a:off x="3170564" y="1423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158404</xdr:rowOff>
    </xdr:from>
    <xdr:ext cx="405111" cy="259045"/>
    <xdr:sp macro="" textlink="">
      <xdr:nvSpPr>
        <xdr:cNvPr id="320" name="n_2mainValue【公営住宅】&#10;有形固定資産減価償却率">
          <a:extLst>
            <a:ext uri="{FF2B5EF4-FFF2-40B4-BE49-F238E27FC236}">
              <a16:creationId xmlns:a16="http://schemas.microsoft.com/office/drawing/2014/main" id="{D52CAF55-B302-486E-AF51-1DD6E2F273E3}"/>
            </a:ext>
          </a:extLst>
        </xdr:cNvPr>
        <xdr:cNvSpPr txBox="1"/>
      </xdr:nvSpPr>
      <xdr:spPr>
        <a:xfrm>
          <a:off x="238570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164935</xdr:rowOff>
    </xdr:from>
    <xdr:ext cx="405111" cy="259045"/>
    <xdr:sp macro="" textlink="">
      <xdr:nvSpPr>
        <xdr:cNvPr id="321" name="n_3mainValue【公営住宅】&#10;有形固定資産減価償却率">
          <a:extLst>
            <a:ext uri="{FF2B5EF4-FFF2-40B4-BE49-F238E27FC236}">
              <a16:creationId xmlns:a16="http://schemas.microsoft.com/office/drawing/2014/main" id="{49791FC2-1F69-4556-B3D6-3161F3C4BCAC}"/>
            </a:ext>
          </a:extLst>
        </xdr:cNvPr>
        <xdr:cNvSpPr txBox="1"/>
      </xdr:nvSpPr>
      <xdr:spPr>
        <a:xfrm>
          <a:off x="1611004" y="1424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142076</xdr:rowOff>
    </xdr:from>
    <xdr:ext cx="405111" cy="259045"/>
    <xdr:sp macro="" textlink="">
      <xdr:nvSpPr>
        <xdr:cNvPr id="322" name="n_4mainValue【公営住宅】&#10;有形固定資産減価償却率">
          <a:extLst>
            <a:ext uri="{FF2B5EF4-FFF2-40B4-BE49-F238E27FC236}">
              <a16:creationId xmlns:a16="http://schemas.microsoft.com/office/drawing/2014/main" id="{F5CE7B38-E36B-42C9-97C4-2CAED15EFE48}"/>
            </a:ext>
          </a:extLst>
        </xdr:cNvPr>
        <xdr:cNvSpPr txBox="1"/>
      </xdr:nvSpPr>
      <xdr:spPr>
        <a:xfrm>
          <a:off x="836304" y="1422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9228589-C426-4609-923E-506CD9F51E32}"/>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F749F28-3DE0-4701-B54A-4404E0DC932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5BE66C9-29C5-468F-B93E-91430F8E9F3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91BF978-AD35-4BCF-B7B5-6E88E1F301D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119A667-D34F-470C-9C3C-D8F95A50782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CBCE6C43-2222-430A-AB5C-438ACD17A59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4D40FCAA-AF09-4708-A981-1B00277CFFF9}"/>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FBF8AE5B-C0DD-4440-BCDB-447CC6B65FE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5D534FF-6E63-4446-A73D-19ADA64A8B9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AFBDA27-2331-4A68-8B7C-5EA24E18640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ABAD5158-BC03-4059-976F-02C6F132350C}"/>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94F101F9-B2D0-43E2-9885-323E50F0557B}"/>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395B20A5-D86D-4197-A855-EAE3F25C75F6}"/>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55A6D2A6-A751-4D10-B92C-B3DDA7FADDA8}"/>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34652F3-5A15-449A-BC16-6D7EACF1D98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ACC1C78A-C2CA-4410-A4AD-99007A59FB4D}"/>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A372355A-F779-4014-B3BD-6F884891A533}"/>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E358271-C6EE-4232-9D42-FA0154E1B97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3C4F7B9-A94A-4021-A185-B47D087B063A}"/>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F3176CAB-8E78-41FD-B10F-16A960B20C97}"/>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18A682E5-BB3A-4965-B6A6-4706B01FEBD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7682EF84-9575-4CC1-9A67-2BE59D28DDC1}"/>
            </a:ext>
          </a:extLst>
        </xdr:cNvPr>
        <xdr:cNvCxnSpPr/>
      </xdr:nvCxnSpPr>
      <xdr:spPr>
        <a:xfrm flipV="1">
          <a:off x="9219565" y="13031877"/>
          <a:ext cx="0" cy="141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16DBF231-782D-4963-8BE8-808448F55869}"/>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5EB26B0D-5062-44CA-8D02-F2E5BDC0796E}"/>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34977A98-9472-4596-AF91-D061422EEA8B}"/>
            </a:ext>
          </a:extLst>
        </xdr:cNvPr>
        <xdr:cNvSpPr txBox="1"/>
      </xdr:nvSpPr>
      <xdr:spPr>
        <a:xfrm>
          <a:off x="9258300" y="128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3313F30-7F5B-42FA-AC89-F190D0A18BE1}"/>
            </a:ext>
          </a:extLst>
        </xdr:cNvPr>
        <xdr:cNvCxnSpPr/>
      </xdr:nvCxnSpPr>
      <xdr:spPr>
        <a:xfrm>
          <a:off x="9154160" y="13031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197E4867-C084-4171-91A6-63A72D265D0D}"/>
            </a:ext>
          </a:extLst>
        </xdr:cNvPr>
        <xdr:cNvSpPr txBox="1"/>
      </xdr:nvSpPr>
      <xdr:spPr>
        <a:xfrm>
          <a:off x="9258300" y="13663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7A07748F-D408-4BD5-9AE1-7CB4C368387D}"/>
            </a:ext>
          </a:extLst>
        </xdr:cNvPr>
        <xdr:cNvSpPr/>
      </xdr:nvSpPr>
      <xdr:spPr>
        <a:xfrm>
          <a:off x="9192260" y="138087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B9A6CEB6-0CBC-470A-8DCE-427CCA850A4A}"/>
            </a:ext>
          </a:extLst>
        </xdr:cNvPr>
        <xdr:cNvSpPr/>
      </xdr:nvSpPr>
      <xdr:spPr>
        <a:xfrm>
          <a:off x="8445500" y="13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FBDF45A8-D00A-4D7F-8D2A-48BBFC30E6A4}"/>
            </a:ext>
          </a:extLst>
        </xdr:cNvPr>
        <xdr:cNvSpPr/>
      </xdr:nvSpPr>
      <xdr:spPr>
        <a:xfrm>
          <a:off x="7670800" y="137977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B1434648-A5D2-45F4-9B74-10E805CF4BCA}"/>
            </a:ext>
          </a:extLst>
        </xdr:cNvPr>
        <xdr:cNvSpPr/>
      </xdr:nvSpPr>
      <xdr:spPr>
        <a:xfrm>
          <a:off x="6873240" y="1378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670692EB-0A10-49C4-90C8-693060BCC83D}"/>
            </a:ext>
          </a:extLst>
        </xdr:cNvPr>
        <xdr:cNvSpPr/>
      </xdr:nvSpPr>
      <xdr:spPr>
        <a:xfrm>
          <a:off x="6098540" y="1377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4D0C458-16C7-4FDD-B02B-6890C9B915F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3581B4D-896A-45FA-BC2E-BF0152A3291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3679DDB-6B00-42EF-87D2-1ADEED27DB5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100A038-E764-4C17-96FD-E17DB284E9F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1D096C0-3F14-4D6D-8A04-876A6C96A68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129032</xdr:rowOff>
    </xdr:from>
    <xdr:to>
      <xdr:col>55</xdr:col>
      <xdr:colOff>50800</xdr:colOff>
      <xdr:row>83</xdr:row>
      <xdr:rowOff>59182</xdr:rowOff>
    </xdr:to>
    <xdr:sp macro="" textlink="">
      <xdr:nvSpPr>
        <xdr:cNvPr id="360" name="楕円 359">
          <a:extLst>
            <a:ext uri="{FF2B5EF4-FFF2-40B4-BE49-F238E27FC236}">
              <a16:creationId xmlns:a16="http://schemas.microsoft.com/office/drawing/2014/main" id="{0E92A57C-36C8-408F-963B-F671956A0C78}"/>
            </a:ext>
          </a:extLst>
        </xdr:cNvPr>
        <xdr:cNvSpPr/>
      </xdr:nvSpPr>
      <xdr:spPr>
        <a:xfrm>
          <a:off x="9192260" y="13875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107459</xdr:rowOff>
    </xdr:from>
    <xdr:ext cx="469744" cy="259045"/>
    <xdr:sp macro="" textlink="">
      <xdr:nvSpPr>
        <xdr:cNvPr id="361" name="【公営住宅】&#10;一人当たり面積該当値テキスト">
          <a:extLst>
            <a:ext uri="{FF2B5EF4-FFF2-40B4-BE49-F238E27FC236}">
              <a16:creationId xmlns:a16="http://schemas.microsoft.com/office/drawing/2014/main" id="{0D550BFD-BF90-40E6-8C94-4C67DF96AA1B}"/>
            </a:ext>
          </a:extLst>
        </xdr:cNvPr>
        <xdr:cNvSpPr txBox="1"/>
      </xdr:nvSpPr>
      <xdr:spPr>
        <a:xfrm>
          <a:off x="9258300" y="138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112573</xdr:rowOff>
    </xdr:from>
    <xdr:to>
      <xdr:col>50</xdr:col>
      <xdr:colOff>165100</xdr:colOff>
      <xdr:row>83</xdr:row>
      <xdr:rowOff>42723</xdr:rowOff>
    </xdr:to>
    <xdr:sp macro="" textlink="">
      <xdr:nvSpPr>
        <xdr:cNvPr id="362" name="楕円 361">
          <a:extLst>
            <a:ext uri="{FF2B5EF4-FFF2-40B4-BE49-F238E27FC236}">
              <a16:creationId xmlns:a16="http://schemas.microsoft.com/office/drawing/2014/main" id="{D38EB3F0-DE56-49D2-B87C-A85426C2F3F2}"/>
            </a:ext>
          </a:extLst>
        </xdr:cNvPr>
        <xdr:cNvSpPr/>
      </xdr:nvSpPr>
      <xdr:spPr>
        <a:xfrm>
          <a:off x="8445500" y="138590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163373</xdr:rowOff>
    </xdr:from>
    <xdr:to>
      <xdr:col>55</xdr:col>
      <xdr:colOff>0</xdr:colOff>
      <xdr:row>83</xdr:row>
      <xdr:rowOff>8382</xdr:rowOff>
    </xdr:to>
    <xdr:cxnSp macro="">
      <xdr:nvCxnSpPr>
        <xdr:cNvPr id="363" name="直線コネクタ 362">
          <a:extLst>
            <a:ext uri="{FF2B5EF4-FFF2-40B4-BE49-F238E27FC236}">
              <a16:creationId xmlns:a16="http://schemas.microsoft.com/office/drawing/2014/main" id="{427AEB03-DACF-4BDA-8B8C-90F325B772B3}"/>
            </a:ext>
          </a:extLst>
        </xdr:cNvPr>
        <xdr:cNvCxnSpPr/>
      </xdr:nvCxnSpPr>
      <xdr:spPr>
        <a:xfrm>
          <a:off x="8496300" y="13909853"/>
          <a:ext cx="7239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115315</xdr:rowOff>
    </xdr:from>
    <xdr:to>
      <xdr:col>46</xdr:col>
      <xdr:colOff>38100</xdr:colOff>
      <xdr:row>83</xdr:row>
      <xdr:rowOff>45465</xdr:rowOff>
    </xdr:to>
    <xdr:sp macro="" textlink="">
      <xdr:nvSpPr>
        <xdr:cNvPr id="364" name="楕円 363">
          <a:extLst>
            <a:ext uri="{FF2B5EF4-FFF2-40B4-BE49-F238E27FC236}">
              <a16:creationId xmlns:a16="http://schemas.microsoft.com/office/drawing/2014/main" id="{56F419C4-9E10-41A7-8C6E-5FA9EAF1E805}"/>
            </a:ext>
          </a:extLst>
        </xdr:cNvPr>
        <xdr:cNvSpPr/>
      </xdr:nvSpPr>
      <xdr:spPr>
        <a:xfrm>
          <a:off x="7670800" y="138617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163373</xdr:rowOff>
    </xdr:from>
    <xdr:to>
      <xdr:col>50</xdr:col>
      <xdr:colOff>114300</xdr:colOff>
      <xdr:row>82</xdr:row>
      <xdr:rowOff>166115</xdr:rowOff>
    </xdr:to>
    <xdr:cxnSp macro="">
      <xdr:nvCxnSpPr>
        <xdr:cNvPr id="365" name="直線コネクタ 364">
          <a:extLst>
            <a:ext uri="{FF2B5EF4-FFF2-40B4-BE49-F238E27FC236}">
              <a16:creationId xmlns:a16="http://schemas.microsoft.com/office/drawing/2014/main" id="{A2D17555-C1A8-4170-8780-B261A4F98B03}"/>
            </a:ext>
          </a:extLst>
        </xdr:cNvPr>
        <xdr:cNvCxnSpPr/>
      </xdr:nvCxnSpPr>
      <xdr:spPr>
        <a:xfrm flipV="1">
          <a:off x="7713980" y="13909853"/>
          <a:ext cx="78232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116230</xdr:rowOff>
    </xdr:from>
    <xdr:to>
      <xdr:col>41</xdr:col>
      <xdr:colOff>101600</xdr:colOff>
      <xdr:row>83</xdr:row>
      <xdr:rowOff>46380</xdr:rowOff>
    </xdr:to>
    <xdr:sp macro="" textlink="">
      <xdr:nvSpPr>
        <xdr:cNvPr id="366" name="楕円 365">
          <a:extLst>
            <a:ext uri="{FF2B5EF4-FFF2-40B4-BE49-F238E27FC236}">
              <a16:creationId xmlns:a16="http://schemas.microsoft.com/office/drawing/2014/main" id="{FBEDE9D2-44A0-4ECC-BF18-F9D7B85A6268}"/>
            </a:ext>
          </a:extLst>
        </xdr:cNvPr>
        <xdr:cNvSpPr/>
      </xdr:nvSpPr>
      <xdr:spPr>
        <a:xfrm>
          <a:off x="6873240" y="13862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166115</xdr:rowOff>
    </xdr:from>
    <xdr:to>
      <xdr:col>45</xdr:col>
      <xdr:colOff>177800</xdr:colOff>
      <xdr:row>82</xdr:row>
      <xdr:rowOff>167030</xdr:rowOff>
    </xdr:to>
    <xdr:cxnSp macro="">
      <xdr:nvCxnSpPr>
        <xdr:cNvPr id="367" name="直線コネクタ 366">
          <a:extLst>
            <a:ext uri="{FF2B5EF4-FFF2-40B4-BE49-F238E27FC236}">
              <a16:creationId xmlns:a16="http://schemas.microsoft.com/office/drawing/2014/main" id="{12A9BB07-3643-4898-ACF9-6239EC3F4FBC}"/>
            </a:ext>
          </a:extLst>
        </xdr:cNvPr>
        <xdr:cNvCxnSpPr/>
      </xdr:nvCxnSpPr>
      <xdr:spPr>
        <a:xfrm flipV="1">
          <a:off x="6924040" y="13912595"/>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118059</xdr:rowOff>
    </xdr:from>
    <xdr:to>
      <xdr:col>36</xdr:col>
      <xdr:colOff>165100</xdr:colOff>
      <xdr:row>83</xdr:row>
      <xdr:rowOff>48209</xdr:rowOff>
    </xdr:to>
    <xdr:sp macro="" textlink="">
      <xdr:nvSpPr>
        <xdr:cNvPr id="368" name="楕円 367">
          <a:extLst>
            <a:ext uri="{FF2B5EF4-FFF2-40B4-BE49-F238E27FC236}">
              <a16:creationId xmlns:a16="http://schemas.microsoft.com/office/drawing/2014/main" id="{EE0F3B9A-4303-4D20-81AE-9E58533C92C1}"/>
            </a:ext>
          </a:extLst>
        </xdr:cNvPr>
        <xdr:cNvSpPr/>
      </xdr:nvSpPr>
      <xdr:spPr>
        <a:xfrm>
          <a:off x="6098540" y="13864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167030</xdr:rowOff>
    </xdr:from>
    <xdr:to>
      <xdr:col>41</xdr:col>
      <xdr:colOff>50800</xdr:colOff>
      <xdr:row>82</xdr:row>
      <xdr:rowOff>168859</xdr:rowOff>
    </xdr:to>
    <xdr:cxnSp macro="">
      <xdr:nvCxnSpPr>
        <xdr:cNvPr id="369" name="直線コネクタ 368">
          <a:extLst>
            <a:ext uri="{FF2B5EF4-FFF2-40B4-BE49-F238E27FC236}">
              <a16:creationId xmlns:a16="http://schemas.microsoft.com/office/drawing/2014/main" id="{0AA5D972-2905-4041-9608-AC0739752E7A}"/>
            </a:ext>
          </a:extLst>
        </xdr:cNvPr>
        <xdr:cNvCxnSpPr/>
      </xdr:nvCxnSpPr>
      <xdr:spPr>
        <a:xfrm flipV="1">
          <a:off x="6149340" y="13913510"/>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0583EB0F-3AF5-4EF1-9C8E-2FDD304DAEC3}"/>
            </a:ext>
          </a:extLst>
        </xdr:cNvPr>
        <xdr:cNvSpPr txBox="1"/>
      </xdr:nvSpPr>
      <xdr:spPr>
        <a:xfrm>
          <a:off x="8271587" y="135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CFA55B6D-59C3-444A-8FD3-651BF223A108}"/>
            </a:ext>
          </a:extLst>
        </xdr:cNvPr>
        <xdr:cNvSpPr txBox="1"/>
      </xdr:nvSpPr>
      <xdr:spPr>
        <a:xfrm>
          <a:off x="750958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13308BEE-AAF2-4600-9076-A4E5BC8B430B}"/>
            </a:ext>
          </a:extLst>
        </xdr:cNvPr>
        <xdr:cNvSpPr txBox="1"/>
      </xdr:nvSpPr>
      <xdr:spPr>
        <a:xfrm>
          <a:off x="6712027" y="1356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42BE2072-A7C7-4914-A1EC-DB7B34ED3D72}"/>
            </a:ext>
          </a:extLst>
        </xdr:cNvPr>
        <xdr:cNvSpPr txBox="1"/>
      </xdr:nvSpPr>
      <xdr:spPr>
        <a:xfrm>
          <a:off x="5937327"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33850</xdr:rowOff>
    </xdr:from>
    <xdr:ext cx="469744" cy="259045"/>
    <xdr:sp macro="" textlink="">
      <xdr:nvSpPr>
        <xdr:cNvPr id="374" name="n_1mainValue【公営住宅】&#10;一人当たり面積">
          <a:extLst>
            <a:ext uri="{FF2B5EF4-FFF2-40B4-BE49-F238E27FC236}">
              <a16:creationId xmlns:a16="http://schemas.microsoft.com/office/drawing/2014/main" id="{3765E223-8A6A-4974-AEEE-E1487C2D0FBC}"/>
            </a:ext>
          </a:extLst>
        </xdr:cNvPr>
        <xdr:cNvSpPr txBox="1"/>
      </xdr:nvSpPr>
      <xdr:spPr>
        <a:xfrm>
          <a:off x="8271587" y="1394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36592</xdr:rowOff>
    </xdr:from>
    <xdr:ext cx="469744" cy="259045"/>
    <xdr:sp macro="" textlink="">
      <xdr:nvSpPr>
        <xdr:cNvPr id="375" name="n_2mainValue【公営住宅】&#10;一人当たり面積">
          <a:extLst>
            <a:ext uri="{FF2B5EF4-FFF2-40B4-BE49-F238E27FC236}">
              <a16:creationId xmlns:a16="http://schemas.microsoft.com/office/drawing/2014/main" id="{4B932992-B361-467F-A4D7-3AAB0E2C4C69}"/>
            </a:ext>
          </a:extLst>
        </xdr:cNvPr>
        <xdr:cNvSpPr txBox="1"/>
      </xdr:nvSpPr>
      <xdr:spPr>
        <a:xfrm>
          <a:off x="7509587" y="1395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37507</xdr:rowOff>
    </xdr:from>
    <xdr:ext cx="469744" cy="259045"/>
    <xdr:sp macro="" textlink="">
      <xdr:nvSpPr>
        <xdr:cNvPr id="376" name="n_3mainValue【公営住宅】&#10;一人当たり面積">
          <a:extLst>
            <a:ext uri="{FF2B5EF4-FFF2-40B4-BE49-F238E27FC236}">
              <a16:creationId xmlns:a16="http://schemas.microsoft.com/office/drawing/2014/main" id="{3C9E24CC-D1B4-4403-8A11-FA8B28BA2703}"/>
            </a:ext>
          </a:extLst>
        </xdr:cNvPr>
        <xdr:cNvSpPr txBox="1"/>
      </xdr:nvSpPr>
      <xdr:spPr>
        <a:xfrm>
          <a:off x="6712027" y="139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39336</xdr:rowOff>
    </xdr:from>
    <xdr:ext cx="469744" cy="259045"/>
    <xdr:sp macro="" textlink="">
      <xdr:nvSpPr>
        <xdr:cNvPr id="377" name="n_4mainValue【公営住宅】&#10;一人当たり面積">
          <a:extLst>
            <a:ext uri="{FF2B5EF4-FFF2-40B4-BE49-F238E27FC236}">
              <a16:creationId xmlns:a16="http://schemas.microsoft.com/office/drawing/2014/main" id="{FF3C66AB-310E-4CDC-9481-DD9F61CC0E27}"/>
            </a:ext>
          </a:extLst>
        </xdr:cNvPr>
        <xdr:cNvSpPr txBox="1"/>
      </xdr:nvSpPr>
      <xdr:spPr>
        <a:xfrm>
          <a:off x="5937327" y="1395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B496C20-8C01-4AC3-93B9-B4AE59D8490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31A9E1F-DB12-4E73-8A7D-4E01A7EE994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4E7A040C-310F-4E2C-9736-344A815BCDE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4714CE5C-35BA-4D19-8DAA-A582163738E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7315034-288D-4FE2-ABB2-5E7983CE08A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ED83A54-FACB-4DF6-8D44-82F27C45ADF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9C34D5D-03A8-437F-B2F6-4444D4D1878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744D9E6-9F12-4EA8-A367-9371CBDB73A5}"/>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EB2CD7D3-F717-4D65-A55D-44608C9B5312}"/>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7D2BA141-E5EB-4D10-97E8-D4ECE2B85CE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7239897B-AFAE-42E7-9210-E0CEBC65C0B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9F48A8B3-1D9C-4ECE-B946-B7C20BA681D6}"/>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94A332E1-12DD-445C-850B-65C3929462DD}"/>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CD4EE6A8-7707-4AA1-8AF0-514E585D936F}"/>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50B02467-20DA-43AD-862E-3BAC8D408B2A}"/>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2BEC5F70-52D0-4219-96BC-DA42DAE27266}"/>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5D7F5958-57E8-4BAF-ADB5-547B501C0FE2}"/>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922FB4B1-DCA4-4CB4-8C3C-63D8E293EA5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599DF676-1E6B-4045-BB27-0EB4054985F3}"/>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3EDCBE87-192E-4C31-AFA2-F5A1F9DAA4CA}"/>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60D643D8-9C8E-43CE-848A-25321121B132}"/>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6C4C1E69-F466-4AEB-99B4-0D554C9154D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DAA2E1E1-8ED2-4610-B3BD-659BE6913010}"/>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E1CC9646-EA56-4762-B46F-8EA7DC08D28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8BC05B96-11C6-4148-93F6-27482A684FA8}"/>
            </a:ext>
          </a:extLst>
        </xdr:cNvPr>
        <xdr:cNvCxnSpPr/>
      </xdr:nvCxnSpPr>
      <xdr:spPr>
        <a:xfrm flipV="1">
          <a:off x="4086225" y="16771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4090B80A-1A90-4760-BFD3-673711F89802}"/>
            </a:ext>
          </a:extLst>
        </xdr:cNvPr>
        <xdr:cNvSpPr txBox="1"/>
      </xdr:nvSpPr>
      <xdr:spPr>
        <a:xfrm>
          <a:off x="4124960" y="1821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E9E344B9-0684-45E9-B46D-30716828D21C}"/>
            </a:ext>
          </a:extLst>
        </xdr:cNvPr>
        <xdr:cNvCxnSpPr/>
      </xdr:nvCxnSpPr>
      <xdr:spPr>
        <a:xfrm>
          <a:off x="4020820" y="1820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45F85E82-C1CE-456C-9EC8-C7D11D18684F}"/>
            </a:ext>
          </a:extLst>
        </xdr:cNvPr>
        <xdr:cNvSpPr txBox="1"/>
      </xdr:nvSpPr>
      <xdr:spPr>
        <a:xfrm>
          <a:off x="4124960" y="1655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FBA45C9D-CF78-4A80-BC73-2A9B05093ABB}"/>
            </a:ext>
          </a:extLst>
        </xdr:cNvPr>
        <xdr:cNvCxnSpPr/>
      </xdr:nvCxnSpPr>
      <xdr:spPr>
        <a:xfrm>
          <a:off x="402082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3E4BCFB1-4E4F-4F12-8646-AF0A1D9D03F8}"/>
            </a:ext>
          </a:extLst>
        </xdr:cNvPr>
        <xdr:cNvSpPr txBox="1"/>
      </xdr:nvSpPr>
      <xdr:spPr>
        <a:xfrm>
          <a:off x="4124960" y="1763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F98444D2-C07D-4CEB-A353-C0ABB96547EB}"/>
            </a:ext>
          </a:extLst>
        </xdr:cNvPr>
        <xdr:cNvSpPr/>
      </xdr:nvSpPr>
      <xdr:spPr>
        <a:xfrm>
          <a:off x="403606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E512CD1F-2C15-42A9-9476-4644C1009702}"/>
            </a:ext>
          </a:extLst>
        </xdr:cNvPr>
        <xdr:cNvSpPr/>
      </xdr:nvSpPr>
      <xdr:spPr>
        <a:xfrm>
          <a:off x="3312160" y="1765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A0CD8C69-E906-4EA9-AB44-AC1A9F7B810C}"/>
            </a:ext>
          </a:extLst>
        </xdr:cNvPr>
        <xdr:cNvSpPr/>
      </xdr:nvSpPr>
      <xdr:spPr>
        <a:xfrm>
          <a:off x="25146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E64AC508-D255-49A8-B3C1-758F50761F28}"/>
            </a:ext>
          </a:extLst>
        </xdr:cNvPr>
        <xdr:cNvSpPr/>
      </xdr:nvSpPr>
      <xdr:spPr>
        <a:xfrm>
          <a:off x="1739900" y="1761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a:extLst>
            <a:ext uri="{FF2B5EF4-FFF2-40B4-BE49-F238E27FC236}">
              <a16:creationId xmlns:a16="http://schemas.microsoft.com/office/drawing/2014/main" id="{15D593F1-821B-418C-A90B-FE4CE08BBAF6}"/>
            </a:ext>
          </a:extLst>
        </xdr:cNvPr>
        <xdr:cNvSpPr/>
      </xdr:nvSpPr>
      <xdr:spPr>
        <a:xfrm>
          <a:off x="965200" y="176256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CEF991A-B2B1-43B3-80BF-5176A83A7E0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46D52FF-5227-4FBD-84D1-CB1156D270E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6944BF5-9A3A-4AC5-934C-D38E1FE0C48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5F96E29-9B32-484A-8BC4-0C2456FC9B3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6D02399-A010-4A32-9A4C-04C1F08D93D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8" name="楕円 417">
          <a:extLst>
            <a:ext uri="{FF2B5EF4-FFF2-40B4-BE49-F238E27FC236}">
              <a16:creationId xmlns:a16="http://schemas.microsoft.com/office/drawing/2014/main" id="{CFF0503A-D869-423F-A33B-799A4AB66001}"/>
            </a:ext>
          </a:extLst>
        </xdr:cNvPr>
        <xdr:cNvSpPr/>
      </xdr:nvSpPr>
      <xdr:spPr>
        <a:xfrm>
          <a:off x="4036060" y="1730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63516</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6B47FCE6-E703-41C5-B650-C547BA1122F9}"/>
            </a:ext>
          </a:extLst>
        </xdr:cNvPr>
        <xdr:cNvSpPr txBox="1"/>
      </xdr:nvSpPr>
      <xdr:spPr>
        <a:xfrm>
          <a:off x="4124960" y="17162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154939</xdr:rowOff>
    </xdr:from>
    <xdr:to>
      <xdr:col>20</xdr:col>
      <xdr:colOff>38100</xdr:colOff>
      <xdr:row>103</xdr:row>
      <xdr:rowOff>85089</xdr:rowOff>
    </xdr:to>
    <xdr:sp macro="" textlink="">
      <xdr:nvSpPr>
        <xdr:cNvPr id="420" name="楕円 419">
          <a:extLst>
            <a:ext uri="{FF2B5EF4-FFF2-40B4-BE49-F238E27FC236}">
              <a16:creationId xmlns:a16="http://schemas.microsoft.com/office/drawing/2014/main" id="{CFE2A382-C468-45FD-B93B-F43092A9F5EE}"/>
            </a:ext>
          </a:extLst>
        </xdr:cNvPr>
        <xdr:cNvSpPr/>
      </xdr:nvSpPr>
      <xdr:spPr>
        <a:xfrm>
          <a:off x="3312160" y="17254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34289</xdr:rowOff>
    </xdr:from>
    <xdr:to>
      <xdr:col>24</xdr:col>
      <xdr:colOff>63500</xdr:colOff>
      <xdr:row>103</xdr:row>
      <xdr:rowOff>91439</xdr:rowOff>
    </xdr:to>
    <xdr:cxnSp macro="">
      <xdr:nvCxnSpPr>
        <xdr:cNvPr id="421" name="直線コネクタ 420">
          <a:extLst>
            <a:ext uri="{FF2B5EF4-FFF2-40B4-BE49-F238E27FC236}">
              <a16:creationId xmlns:a16="http://schemas.microsoft.com/office/drawing/2014/main" id="{E31EB58E-7DF7-47B0-BFF8-A29D3E21DBDC}"/>
            </a:ext>
          </a:extLst>
        </xdr:cNvPr>
        <xdr:cNvCxnSpPr/>
      </xdr:nvCxnSpPr>
      <xdr:spPr>
        <a:xfrm>
          <a:off x="3355340" y="17301209"/>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143511</xdr:rowOff>
    </xdr:from>
    <xdr:to>
      <xdr:col>15</xdr:col>
      <xdr:colOff>101600</xdr:colOff>
      <xdr:row>103</xdr:row>
      <xdr:rowOff>73661</xdr:rowOff>
    </xdr:to>
    <xdr:sp macro="" textlink="">
      <xdr:nvSpPr>
        <xdr:cNvPr id="422" name="楕円 421">
          <a:extLst>
            <a:ext uri="{FF2B5EF4-FFF2-40B4-BE49-F238E27FC236}">
              <a16:creationId xmlns:a16="http://schemas.microsoft.com/office/drawing/2014/main" id="{B6E75AAA-F98D-4D3C-808B-C64EE351D06B}"/>
            </a:ext>
          </a:extLst>
        </xdr:cNvPr>
        <xdr:cNvSpPr/>
      </xdr:nvSpPr>
      <xdr:spPr>
        <a:xfrm>
          <a:off x="2514600" y="172427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22861</xdr:rowOff>
    </xdr:from>
    <xdr:to>
      <xdr:col>19</xdr:col>
      <xdr:colOff>177800</xdr:colOff>
      <xdr:row>103</xdr:row>
      <xdr:rowOff>34289</xdr:rowOff>
    </xdr:to>
    <xdr:cxnSp macro="">
      <xdr:nvCxnSpPr>
        <xdr:cNvPr id="423" name="直線コネクタ 422">
          <a:extLst>
            <a:ext uri="{FF2B5EF4-FFF2-40B4-BE49-F238E27FC236}">
              <a16:creationId xmlns:a16="http://schemas.microsoft.com/office/drawing/2014/main" id="{3CCAD081-ED4C-4BDD-9DD9-18F3F5F547B2}"/>
            </a:ext>
          </a:extLst>
        </xdr:cNvPr>
        <xdr:cNvCxnSpPr/>
      </xdr:nvCxnSpPr>
      <xdr:spPr>
        <a:xfrm>
          <a:off x="2565400" y="1728978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133986</xdr:rowOff>
    </xdr:from>
    <xdr:to>
      <xdr:col>10</xdr:col>
      <xdr:colOff>165100</xdr:colOff>
      <xdr:row>103</xdr:row>
      <xdr:rowOff>64136</xdr:rowOff>
    </xdr:to>
    <xdr:sp macro="" textlink="">
      <xdr:nvSpPr>
        <xdr:cNvPr id="424" name="楕円 423">
          <a:extLst>
            <a:ext uri="{FF2B5EF4-FFF2-40B4-BE49-F238E27FC236}">
              <a16:creationId xmlns:a16="http://schemas.microsoft.com/office/drawing/2014/main" id="{251CF9F5-9D37-4687-BBD8-BEED7104538B}"/>
            </a:ext>
          </a:extLst>
        </xdr:cNvPr>
        <xdr:cNvSpPr/>
      </xdr:nvSpPr>
      <xdr:spPr>
        <a:xfrm>
          <a:off x="1739900" y="1723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13336</xdr:rowOff>
    </xdr:from>
    <xdr:to>
      <xdr:col>15</xdr:col>
      <xdr:colOff>50800</xdr:colOff>
      <xdr:row>103</xdr:row>
      <xdr:rowOff>22861</xdr:rowOff>
    </xdr:to>
    <xdr:cxnSp macro="">
      <xdr:nvCxnSpPr>
        <xdr:cNvPr id="425" name="直線コネクタ 424">
          <a:extLst>
            <a:ext uri="{FF2B5EF4-FFF2-40B4-BE49-F238E27FC236}">
              <a16:creationId xmlns:a16="http://schemas.microsoft.com/office/drawing/2014/main" id="{F438CF38-F7DF-4385-B251-7D9116E327BD}"/>
            </a:ext>
          </a:extLst>
        </xdr:cNvPr>
        <xdr:cNvCxnSpPr/>
      </xdr:nvCxnSpPr>
      <xdr:spPr>
        <a:xfrm>
          <a:off x="1790700" y="17280256"/>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113030</xdr:rowOff>
    </xdr:from>
    <xdr:to>
      <xdr:col>6</xdr:col>
      <xdr:colOff>38100</xdr:colOff>
      <xdr:row>103</xdr:row>
      <xdr:rowOff>43180</xdr:rowOff>
    </xdr:to>
    <xdr:sp macro="" textlink="">
      <xdr:nvSpPr>
        <xdr:cNvPr id="426" name="楕円 425">
          <a:extLst>
            <a:ext uri="{FF2B5EF4-FFF2-40B4-BE49-F238E27FC236}">
              <a16:creationId xmlns:a16="http://schemas.microsoft.com/office/drawing/2014/main" id="{03075F91-DF7E-4B30-94CD-90C0E68A5738}"/>
            </a:ext>
          </a:extLst>
        </xdr:cNvPr>
        <xdr:cNvSpPr/>
      </xdr:nvSpPr>
      <xdr:spPr>
        <a:xfrm>
          <a:off x="965200" y="17212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163830</xdr:rowOff>
    </xdr:from>
    <xdr:to>
      <xdr:col>10</xdr:col>
      <xdr:colOff>114300</xdr:colOff>
      <xdr:row>103</xdr:row>
      <xdr:rowOff>13336</xdr:rowOff>
    </xdr:to>
    <xdr:cxnSp macro="">
      <xdr:nvCxnSpPr>
        <xdr:cNvPr id="427" name="直線コネクタ 426">
          <a:extLst>
            <a:ext uri="{FF2B5EF4-FFF2-40B4-BE49-F238E27FC236}">
              <a16:creationId xmlns:a16="http://schemas.microsoft.com/office/drawing/2014/main" id="{4402D0B6-8593-4CB3-904D-E0D2694CC56E}"/>
            </a:ext>
          </a:extLst>
        </xdr:cNvPr>
        <xdr:cNvCxnSpPr/>
      </xdr:nvCxnSpPr>
      <xdr:spPr>
        <a:xfrm>
          <a:off x="1008380" y="17263110"/>
          <a:ext cx="78232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a:extLst>
            <a:ext uri="{FF2B5EF4-FFF2-40B4-BE49-F238E27FC236}">
              <a16:creationId xmlns:a16="http://schemas.microsoft.com/office/drawing/2014/main" id="{3E28BD75-1854-4F3F-94C1-EA28541D7052}"/>
            </a:ext>
          </a:extLst>
        </xdr:cNvPr>
        <xdr:cNvSpPr txBox="1"/>
      </xdr:nvSpPr>
      <xdr:spPr>
        <a:xfrm>
          <a:off x="317056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a:extLst>
            <a:ext uri="{FF2B5EF4-FFF2-40B4-BE49-F238E27FC236}">
              <a16:creationId xmlns:a16="http://schemas.microsoft.com/office/drawing/2014/main" id="{008ADA79-B94A-4B75-8817-E6A52B070295}"/>
            </a:ext>
          </a:extLst>
        </xdr:cNvPr>
        <xdr:cNvSpPr txBox="1"/>
      </xdr:nvSpPr>
      <xdr:spPr>
        <a:xfrm>
          <a:off x="2385704" y="1772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a:extLst>
            <a:ext uri="{FF2B5EF4-FFF2-40B4-BE49-F238E27FC236}">
              <a16:creationId xmlns:a16="http://schemas.microsoft.com/office/drawing/2014/main" id="{ED00CFB4-FFB3-4A34-9F58-2CC0F6E42041}"/>
            </a:ext>
          </a:extLst>
        </xdr:cNvPr>
        <xdr:cNvSpPr txBox="1"/>
      </xdr:nvSpPr>
      <xdr:spPr>
        <a:xfrm>
          <a:off x="1611004" y="1771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a:extLst>
            <a:ext uri="{FF2B5EF4-FFF2-40B4-BE49-F238E27FC236}">
              <a16:creationId xmlns:a16="http://schemas.microsoft.com/office/drawing/2014/main" id="{ADC57167-D832-4168-9B6E-E8B8765BE53B}"/>
            </a:ext>
          </a:extLst>
        </xdr:cNvPr>
        <xdr:cNvSpPr txBox="1"/>
      </xdr:nvSpPr>
      <xdr:spPr>
        <a:xfrm>
          <a:off x="836304" y="1771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101616</xdr:rowOff>
    </xdr:from>
    <xdr:ext cx="405111" cy="259045"/>
    <xdr:sp macro="" textlink="">
      <xdr:nvSpPr>
        <xdr:cNvPr id="432" name="n_1mainValue【港湾・漁港】&#10;有形固定資産減価償却率">
          <a:extLst>
            <a:ext uri="{FF2B5EF4-FFF2-40B4-BE49-F238E27FC236}">
              <a16:creationId xmlns:a16="http://schemas.microsoft.com/office/drawing/2014/main" id="{562FF87D-95F4-4B67-813E-118D8812DE9A}"/>
            </a:ext>
          </a:extLst>
        </xdr:cNvPr>
        <xdr:cNvSpPr txBox="1"/>
      </xdr:nvSpPr>
      <xdr:spPr>
        <a:xfrm>
          <a:off x="3170564" y="17033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90188</xdr:rowOff>
    </xdr:from>
    <xdr:ext cx="405111" cy="259045"/>
    <xdr:sp macro="" textlink="">
      <xdr:nvSpPr>
        <xdr:cNvPr id="433" name="n_2mainValue【港湾・漁港】&#10;有形固定資産減価償却率">
          <a:extLst>
            <a:ext uri="{FF2B5EF4-FFF2-40B4-BE49-F238E27FC236}">
              <a16:creationId xmlns:a16="http://schemas.microsoft.com/office/drawing/2014/main" id="{585D5A37-504D-4D5D-AA0A-55637D1CEBA5}"/>
            </a:ext>
          </a:extLst>
        </xdr:cNvPr>
        <xdr:cNvSpPr txBox="1"/>
      </xdr:nvSpPr>
      <xdr:spPr>
        <a:xfrm>
          <a:off x="2385704" y="1702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80663</xdr:rowOff>
    </xdr:from>
    <xdr:ext cx="405111" cy="259045"/>
    <xdr:sp macro="" textlink="">
      <xdr:nvSpPr>
        <xdr:cNvPr id="434" name="n_3mainValue【港湾・漁港】&#10;有形固定資産減価償却率">
          <a:extLst>
            <a:ext uri="{FF2B5EF4-FFF2-40B4-BE49-F238E27FC236}">
              <a16:creationId xmlns:a16="http://schemas.microsoft.com/office/drawing/2014/main" id="{D6490DD1-7D21-4C09-B8CC-152A36BEBFBF}"/>
            </a:ext>
          </a:extLst>
        </xdr:cNvPr>
        <xdr:cNvSpPr txBox="1"/>
      </xdr:nvSpPr>
      <xdr:spPr>
        <a:xfrm>
          <a:off x="1611004" y="1701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59707</xdr:rowOff>
    </xdr:from>
    <xdr:ext cx="405111" cy="259045"/>
    <xdr:sp macro="" textlink="">
      <xdr:nvSpPr>
        <xdr:cNvPr id="435" name="n_4mainValue【港湾・漁港】&#10;有形固定資産減価償却率">
          <a:extLst>
            <a:ext uri="{FF2B5EF4-FFF2-40B4-BE49-F238E27FC236}">
              <a16:creationId xmlns:a16="http://schemas.microsoft.com/office/drawing/2014/main" id="{D6B474CD-856E-468E-99AC-D82531EC3BE2}"/>
            </a:ext>
          </a:extLst>
        </xdr:cNvPr>
        <xdr:cNvSpPr txBox="1"/>
      </xdr:nvSpPr>
      <xdr:spPr>
        <a:xfrm>
          <a:off x="83630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7A03233-4824-49F8-86D5-9F76D6599FE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F657CBED-4585-4F60-8BF1-30EB61E84B1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5D227F7B-F7B0-420A-8927-64880E18883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7F4E908D-A0F4-4A5B-8882-DD80DC40AA0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F4F04F1E-11B1-49FC-8E8A-6C5F3A660C4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2081AFBA-26B6-4503-8929-A9C1BEF1512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222C3179-8FD0-446F-BBAC-30546200D98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47F14E42-0598-4F3A-A5FE-C2C154F6C9A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A94E384E-5FBA-4169-9A6B-2CCE3C772822}"/>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6793B73F-AECB-460A-9B1A-A3DC7D8A0D3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B3913F4F-DD01-47A7-A23D-2095A28CFE9D}"/>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A91BE7FF-A5E7-4DCE-B749-1ECA825DAE2E}"/>
            </a:ext>
          </a:extLst>
        </xdr:cNvPr>
        <xdr:cNvSpPr txBox="1"/>
      </xdr:nvSpPr>
      <xdr:spPr>
        <a:xfrm>
          <a:off x="5600834" y="181697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59FFCE42-E95A-4DB9-9223-C19C2D0AF74B}"/>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DDA5073F-9572-4931-BC25-CAAA4212998E}"/>
            </a:ext>
          </a:extLst>
        </xdr:cNvPr>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48FD8E65-904E-43C0-AEFC-B718675A1327}"/>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B927A8ED-EE57-4405-B386-3AAFFB2EC58F}"/>
            </a:ext>
          </a:extLst>
        </xdr:cNvPr>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DA8E71B3-A0AB-4139-BB39-2FC21A0BAD30}"/>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37E4F25-64BC-482A-A4A8-3D387479019E}"/>
            </a:ext>
          </a:extLst>
        </xdr:cNvPr>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E838BD87-274D-4EC9-AB75-822F2739BD9A}"/>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A019CBDF-FA20-42EF-8F91-204D8FA5BB15}"/>
            </a:ext>
          </a:extLst>
        </xdr:cNvPr>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1E8C546B-944A-41B9-BA91-32CB98C7102D}"/>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7244B824-F64D-40ED-B083-8946F7EA36E2}"/>
            </a:ext>
          </a:extLst>
        </xdr:cNvPr>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10D42E47-7E76-440E-B620-1738375C884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6D45943E-7DC0-4E56-85B9-5A5946E172CA}"/>
            </a:ext>
          </a:extLst>
        </xdr:cNvPr>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77BB008A-48DB-4441-B9E2-B3867359F1B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a:extLst>
            <a:ext uri="{FF2B5EF4-FFF2-40B4-BE49-F238E27FC236}">
              <a16:creationId xmlns:a16="http://schemas.microsoft.com/office/drawing/2014/main" id="{B33D2640-59BE-4EBF-BBFB-C38AB1331110}"/>
            </a:ext>
          </a:extLst>
        </xdr:cNvPr>
        <xdr:cNvCxnSpPr/>
      </xdr:nvCxnSpPr>
      <xdr:spPr>
        <a:xfrm flipV="1">
          <a:off x="9219565" y="16818287"/>
          <a:ext cx="0" cy="148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BFCD9A45-12ED-49C8-A89E-AF20B7D592CF}"/>
            </a:ext>
          </a:extLst>
        </xdr:cNvPr>
        <xdr:cNvSpPr txBox="1"/>
      </xdr:nvSpPr>
      <xdr:spPr>
        <a:xfrm>
          <a:off x="9258300" y="183118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a:extLst>
            <a:ext uri="{FF2B5EF4-FFF2-40B4-BE49-F238E27FC236}">
              <a16:creationId xmlns:a16="http://schemas.microsoft.com/office/drawing/2014/main" id="{A93D674C-D868-41B9-B7A9-024559244041}"/>
            </a:ext>
          </a:extLst>
        </xdr:cNvPr>
        <xdr:cNvCxnSpPr/>
      </xdr:nvCxnSpPr>
      <xdr:spPr>
        <a:xfrm>
          <a:off x="9154160" y="183080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68D852D0-9227-4B03-BC2C-49EDE0B1550E}"/>
            </a:ext>
          </a:extLst>
        </xdr:cNvPr>
        <xdr:cNvSpPr txBox="1"/>
      </xdr:nvSpPr>
      <xdr:spPr>
        <a:xfrm>
          <a:off x="9258300" y="16597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a:extLst>
            <a:ext uri="{FF2B5EF4-FFF2-40B4-BE49-F238E27FC236}">
              <a16:creationId xmlns:a16="http://schemas.microsoft.com/office/drawing/2014/main" id="{E8E6E328-5B2C-4C54-88C5-48816C311182}"/>
            </a:ext>
          </a:extLst>
        </xdr:cNvPr>
        <xdr:cNvCxnSpPr/>
      </xdr:nvCxnSpPr>
      <xdr:spPr>
        <a:xfrm>
          <a:off x="9154160" y="168182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CAC40EF9-F62F-4117-B043-0FC91472139B}"/>
            </a:ext>
          </a:extLst>
        </xdr:cNvPr>
        <xdr:cNvSpPr txBox="1"/>
      </xdr:nvSpPr>
      <xdr:spPr>
        <a:xfrm>
          <a:off x="9258300" y="1794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a:extLst>
            <a:ext uri="{FF2B5EF4-FFF2-40B4-BE49-F238E27FC236}">
              <a16:creationId xmlns:a16="http://schemas.microsoft.com/office/drawing/2014/main" id="{901DDBDD-AD4A-4AE7-936A-C8A7DFCF9167}"/>
            </a:ext>
          </a:extLst>
        </xdr:cNvPr>
        <xdr:cNvSpPr/>
      </xdr:nvSpPr>
      <xdr:spPr>
        <a:xfrm>
          <a:off x="9192260" y="18084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a:extLst>
            <a:ext uri="{FF2B5EF4-FFF2-40B4-BE49-F238E27FC236}">
              <a16:creationId xmlns:a16="http://schemas.microsoft.com/office/drawing/2014/main" id="{60D54EAC-088B-4E86-AAA8-65E238FAA14E}"/>
            </a:ext>
          </a:extLst>
        </xdr:cNvPr>
        <xdr:cNvSpPr/>
      </xdr:nvSpPr>
      <xdr:spPr>
        <a:xfrm>
          <a:off x="8445500" y="180669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a:extLst>
            <a:ext uri="{FF2B5EF4-FFF2-40B4-BE49-F238E27FC236}">
              <a16:creationId xmlns:a16="http://schemas.microsoft.com/office/drawing/2014/main" id="{3ED5331E-C6AB-4B66-B3F8-3FF066EF2FCB}"/>
            </a:ext>
          </a:extLst>
        </xdr:cNvPr>
        <xdr:cNvSpPr/>
      </xdr:nvSpPr>
      <xdr:spPr>
        <a:xfrm>
          <a:off x="7670800" y="18064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a:extLst>
            <a:ext uri="{FF2B5EF4-FFF2-40B4-BE49-F238E27FC236}">
              <a16:creationId xmlns:a16="http://schemas.microsoft.com/office/drawing/2014/main" id="{2E985FB1-FE0E-4908-92EE-4E38D70A1E85}"/>
            </a:ext>
          </a:extLst>
        </xdr:cNvPr>
        <xdr:cNvSpPr/>
      </xdr:nvSpPr>
      <xdr:spPr>
        <a:xfrm>
          <a:off x="6873240" y="18067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a:extLst>
            <a:ext uri="{FF2B5EF4-FFF2-40B4-BE49-F238E27FC236}">
              <a16:creationId xmlns:a16="http://schemas.microsoft.com/office/drawing/2014/main" id="{1770A634-C769-48D6-8B2A-50F51C4A4AA5}"/>
            </a:ext>
          </a:extLst>
        </xdr:cNvPr>
        <xdr:cNvSpPr/>
      </xdr:nvSpPr>
      <xdr:spPr>
        <a:xfrm>
          <a:off x="6098540" y="180525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1C7FA6C-BBAE-423E-BE19-5F698CCEAF5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AA24EAA-7B61-4371-8853-4B5B5462576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50CD66F8-0EBB-4860-9EA8-48E22756285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978D557-12EC-4265-A93C-647114214EB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F56E5055-E413-4F18-ADA8-0ADF43F4F634}"/>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12573</xdr:rowOff>
    </xdr:from>
    <xdr:to>
      <xdr:col>55</xdr:col>
      <xdr:colOff>50800</xdr:colOff>
      <xdr:row>108</xdr:row>
      <xdr:rowOff>114173</xdr:rowOff>
    </xdr:to>
    <xdr:sp macro="" textlink="">
      <xdr:nvSpPr>
        <xdr:cNvPr id="477" name="楕円 476">
          <a:extLst>
            <a:ext uri="{FF2B5EF4-FFF2-40B4-BE49-F238E27FC236}">
              <a16:creationId xmlns:a16="http://schemas.microsoft.com/office/drawing/2014/main" id="{2AA0EF7C-D706-4CB1-A39B-AEE632B45FBE}"/>
            </a:ext>
          </a:extLst>
        </xdr:cNvPr>
        <xdr:cNvSpPr/>
      </xdr:nvSpPr>
      <xdr:spPr>
        <a:xfrm>
          <a:off x="9192260" y="181176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162450</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125B5014-A410-4CFC-9E44-4E9F7379A7B6}"/>
            </a:ext>
          </a:extLst>
        </xdr:cNvPr>
        <xdr:cNvSpPr txBox="1"/>
      </xdr:nvSpPr>
      <xdr:spPr>
        <a:xfrm>
          <a:off x="9258300" y="1809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8023</xdr:rowOff>
    </xdr:from>
    <xdr:to>
      <xdr:col>50</xdr:col>
      <xdr:colOff>165100</xdr:colOff>
      <xdr:row>108</xdr:row>
      <xdr:rowOff>109623</xdr:rowOff>
    </xdr:to>
    <xdr:sp macro="" textlink="">
      <xdr:nvSpPr>
        <xdr:cNvPr id="479" name="楕円 478">
          <a:extLst>
            <a:ext uri="{FF2B5EF4-FFF2-40B4-BE49-F238E27FC236}">
              <a16:creationId xmlns:a16="http://schemas.microsoft.com/office/drawing/2014/main" id="{C49B442E-A431-4898-A9BA-6F7A2CA77846}"/>
            </a:ext>
          </a:extLst>
        </xdr:cNvPr>
        <xdr:cNvSpPr/>
      </xdr:nvSpPr>
      <xdr:spPr>
        <a:xfrm>
          <a:off x="8445500" y="181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58823</xdr:rowOff>
    </xdr:from>
    <xdr:to>
      <xdr:col>55</xdr:col>
      <xdr:colOff>0</xdr:colOff>
      <xdr:row>108</xdr:row>
      <xdr:rowOff>63373</xdr:rowOff>
    </xdr:to>
    <xdr:cxnSp macro="">
      <xdr:nvCxnSpPr>
        <xdr:cNvPr id="480" name="直線コネクタ 479">
          <a:extLst>
            <a:ext uri="{FF2B5EF4-FFF2-40B4-BE49-F238E27FC236}">
              <a16:creationId xmlns:a16="http://schemas.microsoft.com/office/drawing/2014/main" id="{E592C117-EE7A-492C-A64D-2BF27BFBDDF4}"/>
            </a:ext>
          </a:extLst>
        </xdr:cNvPr>
        <xdr:cNvCxnSpPr/>
      </xdr:nvCxnSpPr>
      <xdr:spPr>
        <a:xfrm>
          <a:off x="8496300" y="18163943"/>
          <a:ext cx="7239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12367</xdr:rowOff>
    </xdr:from>
    <xdr:to>
      <xdr:col>46</xdr:col>
      <xdr:colOff>38100</xdr:colOff>
      <xdr:row>108</xdr:row>
      <xdr:rowOff>113967</xdr:rowOff>
    </xdr:to>
    <xdr:sp macro="" textlink="">
      <xdr:nvSpPr>
        <xdr:cNvPr id="481" name="楕円 480">
          <a:extLst>
            <a:ext uri="{FF2B5EF4-FFF2-40B4-BE49-F238E27FC236}">
              <a16:creationId xmlns:a16="http://schemas.microsoft.com/office/drawing/2014/main" id="{246CBB7C-2BDC-4D4D-9A41-4204CB56CE7E}"/>
            </a:ext>
          </a:extLst>
        </xdr:cNvPr>
        <xdr:cNvSpPr/>
      </xdr:nvSpPr>
      <xdr:spPr>
        <a:xfrm>
          <a:off x="7670800" y="181174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58823</xdr:rowOff>
    </xdr:from>
    <xdr:to>
      <xdr:col>50</xdr:col>
      <xdr:colOff>114300</xdr:colOff>
      <xdr:row>108</xdr:row>
      <xdr:rowOff>63167</xdr:rowOff>
    </xdr:to>
    <xdr:cxnSp macro="">
      <xdr:nvCxnSpPr>
        <xdr:cNvPr id="482" name="直線コネクタ 481">
          <a:extLst>
            <a:ext uri="{FF2B5EF4-FFF2-40B4-BE49-F238E27FC236}">
              <a16:creationId xmlns:a16="http://schemas.microsoft.com/office/drawing/2014/main" id="{4D3D406A-D4C6-46CB-9B1F-0EEF60612434}"/>
            </a:ext>
          </a:extLst>
        </xdr:cNvPr>
        <xdr:cNvCxnSpPr/>
      </xdr:nvCxnSpPr>
      <xdr:spPr>
        <a:xfrm flipV="1">
          <a:off x="7713980" y="18163943"/>
          <a:ext cx="78232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16312</xdr:rowOff>
    </xdr:from>
    <xdr:to>
      <xdr:col>41</xdr:col>
      <xdr:colOff>101600</xdr:colOff>
      <xdr:row>108</xdr:row>
      <xdr:rowOff>117912</xdr:rowOff>
    </xdr:to>
    <xdr:sp macro="" textlink="">
      <xdr:nvSpPr>
        <xdr:cNvPr id="483" name="楕円 482">
          <a:extLst>
            <a:ext uri="{FF2B5EF4-FFF2-40B4-BE49-F238E27FC236}">
              <a16:creationId xmlns:a16="http://schemas.microsoft.com/office/drawing/2014/main" id="{F958CDE5-DCF6-4230-B917-D10A4456B0F7}"/>
            </a:ext>
          </a:extLst>
        </xdr:cNvPr>
        <xdr:cNvSpPr/>
      </xdr:nvSpPr>
      <xdr:spPr>
        <a:xfrm>
          <a:off x="6873240" y="181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63167</xdr:rowOff>
    </xdr:from>
    <xdr:to>
      <xdr:col>45</xdr:col>
      <xdr:colOff>177800</xdr:colOff>
      <xdr:row>108</xdr:row>
      <xdr:rowOff>67112</xdr:rowOff>
    </xdr:to>
    <xdr:cxnSp macro="">
      <xdr:nvCxnSpPr>
        <xdr:cNvPr id="484" name="直線コネクタ 483">
          <a:extLst>
            <a:ext uri="{FF2B5EF4-FFF2-40B4-BE49-F238E27FC236}">
              <a16:creationId xmlns:a16="http://schemas.microsoft.com/office/drawing/2014/main" id="{FA5AF6E3-ABD4-43B5-9A95-0EA4D087A920}"/>
            </a:ext>
          </a:extLst>
        </xdr:cNvPr>
        <xdr:cNvCxnSpPr/>
      </xdr:nvCxnSpPr>
      <xdr:spPr>
        <a:xfrm flipV="1">
          <a:off x="6924040" y="18168287"/>
          <a:ext cx="78994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18842</xdr:rowOff>
    </xdr:from>
    <xdr:to>
      <xdr:col>36</xdr:col>
      <xdr:colOff>165100</xdr:colOff>
      <xdr:row>108</xdr:row>
      <xdr:rowOff>120442</xdr:rowOff>
    </xdr:to>
    <xdr:sp macro="" textlink="">
      <xdr:nvSpPr>
        <xdr:cNvPr id="485" name="楕円 484">
          <a:extLst>
            <a:ext uri="{FF2B5EF4-FFF2-40B4-BE49-F238E27FC236}">
              <a16:creationId xmlns:a16="http://schemas.microsoft.com/office/drawing/2014/main" id="{1C5BC6E0-E26C-4E28-8BC1-41C7FECDBD57}"/>
            </a:ext>
          </a:extLst>
        </xdr:cNvPr>
        <xdr:cNvSpPr/>
      </xdr:nvSpPr>
      <xdr:spPr>
        <a:xfrm>
          <a:off x="6098540" y="181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67112</xdr:rowOff>
    </xdr:from>
    <xdr:to>
      <xdr:col>41</xdr:col>
      <xdr:colOff>50800</xdr:colOff>
      <xdr:row>108</xdr:row>
      <xdr:rowOff>69642</xdr:rowOff>
    </xdr:to>
    <xdr:cxnSp macro="">
      <xdr:nvCxnSpPr>
        <xdr:cNvPr id="486" name="直線コネクタ 485">
          <a:extLst>
            <a:ext uri="{FF2B5EF4-FFF2-40B4-BE49-F238E27FC236}">
              <a16:creationId xmlns:a16="http://schemas.microsoft.com/office/drawing/2014/main" id="{46B0387A-0647-4F4A-B89A-E04405F3A72D}"/>
            </a:ext>
          </a:extLst>
        </xdr:cNvPr>
        <xdr:cNvCxnSpPr/>
      </xdr:nvCxnSpPr>
      <xdr:spPr>
        <a:xfrm flipV="1">
          <a:off x="6149340" y="18172232"/>
          <a:ext cx="774700" cy="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FE4D6256-E5A3-46D3-87AD-13EBDB0E4B20}"/>
            </a:ext>
          </a:extLst>
        </xdr:cNvPr>
        <xdr:cNvSpPr txBox="1"/>
      </xdr:nvSpPr>
      <xdr:spPr>
        <a:xfrm>
          <a:off x="8239271" y="1784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061533B7-E550-4CE3-88E5-667952F388F9}"/>
            </a:ext>
          </a:extLst>
        </xdr:cNvPr>
        <xdr:cNvSpPr txBox="1"/>
      </xdr:nvSpPr>
      <xdr:spPr>
        <a:xfrm>
          <a:off x="7477271" y="178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C302E9BD-7920-4EAC-A0C6-C3D12590E228}"/>
            </a:ext>
          </a:extLst>
        </xdr:cNvPr>
        <xdr:cNvSpPr txBox="1"/>
      </xdr:nvSpPr>
      <xdr:spPr>
        <a:xfrm>
          <a:off x="6702571" y="178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E0CF44EC-AC13-4CEE-8A10-B2714C2F2076}"/>
            </a:ext>
          </a:extLst>
        </xdr:cNvPr>
        <xdr:cNvSpPr txBox="1"/>
      </xdr:nvSpPr>
      <xdr:spPr>
        <a:xfrm>
          <a:off x="5905011" y="178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100750</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BFDEAD3C-02E8-4317-9E9F-6228206A9C33}"/>
            </a:ext>
          </a:extLst>
        </xdr:cNvPr>
        <xdr:cNvSpPr txBox="1"/>
      </xdr:nvSpPr>
      <xdr:spPr>
        <a:xfrm>
          <a:off x="8239271" y="1820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105094</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92129B06-F3FA-4F1B-B298-9A6DF6B1150A}"/>
            </a:ext>
          </a:extLst>
        </xdr:cNvPr>
        <xdr:cNvSpPr txBox="1"/>
      </xdr:nvSpPr>
      <xdr:spPr>
        <a:xfrm>
          <a:off x="7477271" y="182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109039</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79B8D0F6-D7BF-4880-B38D-439E2DD29CBD}"/>
            </a:ext>
          </a:extLst>
        </xdr:cNvPr>
        <xdr:cNvSpPr txBox="1"/>
      </xdr:nvSpPr>
      <xdr:spPr>
        <a:xfrm>
          <a:off x="6702571" y="18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111569</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79231D66-2908-4AB7-9A2F-BFF09300FF24}"/>
            </a:ext>
          </a:extLst>
        </xdr:cNvPr>
        <xdr:cNvSpPr txBox="1"/>
      </xdr:nvSpPr>
      <xdr:spPr>
        <a:xfrm>
          <a:off x="5905011" y="182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D1BAA68-CADB-437E-83F5-94AA7C9A1B3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5ED866B-9C8B-4F69-B404-C7962689513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58A9092A-6524-4353-8417-D96942E5BB1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5FFD12CD-DC96-4EC3-B168-95BE4C436B4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17EA0AAD-2088-468E-BAD9-34CC9DD97CB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BF37CAA-84C7-47B2-B630-38AABF8F9BD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FE5D6888-70C8-4CA6-9A0E-1402ED8260E8}"/>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9CC80D7F-E451-4E6D-B9FB-99AF4EABF84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EA2FD53A-5858-4D91-84D3-0D29C3FFFFB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430EDDD-03C2-469D-8612-45FD8A7E6B3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ACEFFAAD-2A9D-4BA9-A55A-24AD17BC805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BAB3FAC7-2E44-42A3-AD43-0546C90B103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CA1CCBF3-DC4F-4F8E-8852-ED955E5DB398}"/>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4AB43EC2-8E46-4483-8D27-DE3C55F6454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31726ED-48D9-4C35-B533-724DED80E6CF}"/>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DFD79162-5FDE-40F6-A1EF-5174AF735AF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CF47795-3B30-4C01-AC2B-885D02EAACF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54249D41-B9F8-46F4-AC35-1DC81899137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384EB6E3-EAF9-4B1C-B9D4-D11521981F8C}"/>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C9031580-7F2B-4ACB-94EF-D7EA1647D6C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AB0B13E5-8D79-4D3D-A7BF-FCCBBAC2222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AB62D2BB-821E-4A71-AEE0-D9360998AB9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79E8CE2-FFEA-4B1B-98EB-1A1F1BEE03A4}"/>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3F32DF25-7079-4472-A5E8-5311C997F63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a:extLst>
            <a:ext uri="{FF2B5EF4-FFF2-40B4-BE49-F238E27FC236}">
              <a16:creationId xmlns:a16="http://schemas.microsoft.com/office/drawing/2014/main" id="{E4F1A485-8234-4981-824B-F7C45C222B06}"/>
            </a:ext>
          </a:extLst>
        </xdr:cNvPr>
        <xdr:cNvCxnSpPr/>
      </xdr:nvCxnSpPr>
      <xdr:spPr>
        <a:xfrm flipV="1">
          <a:off x="14375764" y="5850255"/>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8A0DFCA3-3EAD-4127-951B-409B6F4E28CE}"/>
            </a:ext>
          </a:extLst>
        </xdr:cNvPr>
        <xdr:cNvSpPr txBox="1"/>
      </xdr:nvSpPr>
      <xdr:spPr>
        <a:xfrm>
          <a:off x="144145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a:extLst>
            <a:ext uri="{FF2B5EF4-FFF2-40B4-BE49-F238E27FC236}">
              <a16:creationId xmlns:a16="http://schemas.microsoft.com/office/drawing/2014/main" id="{739E7E24-4BA6-495C-943A-FBB48465B3DF}"/>
            </a:ext>
          </a:extLst>
        </xdr:cNvPr>
        <xdr:cNvCxnSpPr/>
      </xdr:nvCxnSpPr>
      <xdr:spPr>
        <a:xfrm>
          <a:off x="14287500" y="6838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D483FA-D49A-4C13-8C49-E40D57423B27}"/>
            </a:ext>
          </a:extLst>
        </xdr:cNvPr>
        <xdr:cNvSpPr txBox="1"/>
      </xdr:nvSpPr>
      <xdr:spPr>
        <a:xfrm>
          <a:off x="144145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FE204E89-F449-4394-9CC7-322C4941ED20}"/>
            </a:ext>
          </a:extLst>
        </xdr:cNvPr>
        <xdr:cNvCxnSpPr/>
      </xdr:nvCxnSpPr>
      <xdr:spPr>
        <a:xfrm>
          <a:off x="14287500" y="5850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80027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5C172168-29BB-40FB-B973-B1B1F595EDDD}"/>
            </a:ext>
          </a:extLst>
        </xdr:cNvPr>
        <xdr:cNvSpPr txBox="1"/>
      </xdr:nvSpPr>
      <xdr:spPr>
        <a:xfrm>
          <a:off x="14414500" y="628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74696A80-1C47-4906-BEFB-B5BE4D8F7F02}"/>
            </a:ext>
          </a:extLst>
        </xdr:cNvPr>
        <xdr:cNvSpPr/>
      </xdr:nvSpPr>
      <xdr:spPr>
        <a:xfrm>
          <a:off x="14325600" y="63042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a:extLst>
            <a:ext uri="{FF2B5EF4-FFF2-40B4-BE49-F238E27FC236}">
              <a16:creationId xmlns:a16="http://schemas.microsoft.com/office/drawing/2014/main" id="{1C723FC6-D8FB-4733-B23A-31C95F0E3AFE}"/>
            </a:ext>
          </a:extLst>
        </xdr:cNvPr>
        <xdr:cNvSpPr/>
      </xdr:nvSpPr>
      <xdr:spPr>
        <a:xfrm>
          <a:off x="1357884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0522A4D8-D672-48A6-8D67-C15FEE9F81E2}"/>
            </a:ext>
          </a:extLst>
        </xdr:cNvPr>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a:extLst>
            <a:ext uri="{FF2B5EF4-FFF2-40B4-BE49-F238E27FC236}">
              <a16:creationId xmlns:a16="http://schemas.microsoft.com/office/drawing/2014/main" id="{7431118D-2C7F-448D-81EA-665D8EBD1311}"/>
            </a:ext>
          </a:extLst>
        </xdr:cNvPr>
        <xdr:cNvSpPr/>
      </xdr:nvSpPr>
      <xdr:spPr>
        <a:xfrm>
          <a:off x="12029440" y="622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a:extLst>
            <a:ext uri="{FF2B5EF4-FFF2-40B4-BE49-F238E27FC236}">
              <a16:creationId xmlns:a16="http://schemas.microsoft.com/office/drawing/2014/main" id="{23D31243-86C9-49D3-A9B9-2202C52984D7}"/>
            </a:ext>
          </a:extLst>
        </xdr:cNvPr>
        <xdr:cNvSpPr/>
      </xdr:nvSpPr>
      <xdr:spPr>
        <a:xfrm>
          <a:off x="1123188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E16F362-4E57-404C-80B7-FF353245B2A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B2DC2C2-A637-4902-96CC-449DA7FE588D}"/>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FC3CF62-6833-4243-A9F8-027BC0C1A49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F27C108-7B44-4EE0-9E9F-A68231C8E0B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475926D-DF25-401F-A0A4-293D53AE17B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118745</xdr:rowOff>
    </xdr:from>
    <xdr:to>
      <xdr:col>85</xdr:col>
      <xdr:colOff>177800</xdr:colOff>
      <xdr:row>37</xdr:row>
      <xdr:rowOff>48895</xdr:rowOff>
    </xdr:to>
    <xdr:sp macro="" textlink="">
      <xdr:nvSpPr>
        <xdr:cNvPr id="535" name="楕円 534">
          <a:extLst>
            <a:ext uri="{FF2B5EF4-FFF2-40B4-BE49-F238E27FC236}">
              <a16:creationId xmlns:a16="http://schemas.microsoft.com/office/drawing/2014/main" id="{2446C386-21FF-450C-A6B3-D1D430E29FBD}"/>
            </a:ext>
          </a:extLst>
        </xdr:cNvPr>
        <xdr:cNvSpPr/>
      </xdr:nvSpPr>
      <xdr:spPr>
        <a:xfrm>
          <a:off x="14325600" y="61537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141622</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86168FBE-ADDE-4107-A0A4-12EB4F73C224}"/>
            </a:ext>
          </a:extLst>
        </xdr:cNvPr>
        <xdr:cNvSpPr txBox="1"/>
      </xdr:nvSpPr>
      <xdr:spPr>
        <a:xfrm>
          <a:off x="144145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537" name="楕円 536">
          <a:extLst>
            <a:ext uri="{FF2B5EF4-FFF2-40B4-BE49-F238E27FC236}">
              <a16:creationId xmlns:a16="http://schemas.microsoft.com/office/drawing/2014/main" id="{6451E821-3088-4138-B49E-52F86CDCB0DD}"/>
            </a:ext>
          </a:extLst>
        </xdr:cNvPr>
        <xdr:cNvSpPr/>
      </xdr:nvSpPr>
      <xdr:spPr>
        <a:xfrm>
          <a:off x="1357884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41910</xdr:rowOff>
    </xdr:from>
    <xdr:to>
      <xdr:col>85</xdr:col>
      <xdr:colOff>127000</xdr:colOff>
      <xdr:row>36</xdr:row>
      <xdr:rowOff>169545</xdr:rowOff>
    </xdr:to>
    <xdr:cxnSp macro="">
      <xdr:nvCxnSpPr>
        <xdr:cNvPr id="538" name="直線コネクタ 537">
          <a:extLst>
            <a:ext uri="{FF2B5EF4-FFF2-40B4-BE49-F238E27FC236}">
              <a16:creationId xmlns:a16="http://schemas.microsoft.com/office/drawing/2014/main" id="{98020520-DA54-4A86-8E9D-CAA72BCE37D7}"/>
            </a:ext>
          </a:extLst>
        </xdr:cNvPr>
        <xdr:cNvCxnSpPr/>
      </xdr:nvCxnSpPr>
      <xdr:spPr>
        <a:xfrm>
          <a:off x="13629640" y="6076950"/>
          <a:ext cx="74676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27305</xdr:rowOff>
    </xdr:from>
    <xdr:to>
      <xdr:col>76</xdr:col>
      <xdr:colOff>165100</xdr:colOff>
      <xdr:row>36</xdr:row>
      <xdr:rowOff>128905</xdr:rowOff>
    </xdr:to>
    <xdr:sp macro="" textlink="">
      <xdr:nvSpPr>
        <xdr:cNvPr id="539" name="楕円 538">
          <a:extLst>
            <a:ext uri="{FF2B5EF4-FFF2-40B4-BE49-F238E27FC236}">
              <a16:creationId xmlns:a16="http://schemas.microsoft.com/office/drawing/2014/main" id="{16F71861-4FA6-4764-ADE7-CC32FA0A504C}"/>
            </a:ext>
          </a:extLst>
        </xdr:cNvPr>
        <xdr:cNvSpPr/>
      </xdr:nvSpPr>
      <xdr:spPr>
        <a:xfrm>
          <a:off x="1280414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41910</xdr:rowOff>
    </xdr:from>
    <xdr:to>
      <xdr:col>81</xdr:col>
      <xdr:colOff>50800</xdr:colOff>
      <xdr:row>36</xdr:row>
      <xdr:rowOff>78105</xdr:rowOff>
    </xdr:to>
    <xdr:cxnSp macro="">
      <xdr:nvCxnSpPr>
        <xdr:cNvPr id="540" name="直線コネクタ 539">
          <a:extLst>
            <a:ext uri="{FF2B5EF4-FFF2-40B4-BE49-F238E27FC236}">
              <a16:creationId xmlns:a16="http://schemas.microsoft.com/office/drawing/2014/main" id="{07681F38-8FD4-443B-87ED-5667EB8819CA}"/>
            </a:ext>
          </a:extLst>
        </xdr:cNvPr>
        <xdr:cNvCxnSpPr/>
      </xdr:nvCxnSpPr>
      <xdr:spPr>
        <a:xfrm flipV="1">
          <a:off x="12854940" y="607695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82550</xdr:rowOff>
    </xdr:from>
    <xdr:to>
      <xdr:col>72</xdr:col>
      <xdr:colOff>38100</xdr:colOff>
      <xdr:row>37</xdr:row>
      <xdr:rowOff>12700</xdr:rowOff>
    </xdr:to>
    <xdr:sp macro="" textlink="">
      <xdr:nvSpPr>
        <xdr:cNvPr id="541" name="楕円 540">
          <a:extLst>
            <a:ext uri="{FF2B5EF4-FFF2-40B4-BE49-F238E27FC236}">
              <a16:creationId xmlns:a16="http://schemas.microsoft.com/office/drawing/2014/main" id="{EE259F02-7F61-4AEB-9C59-F24052F2B448}"/>
            </a:ext>
          </a:extLst>
        </xdr:cNvPr>
        <xdr:cNvSpPr/>
      </xdr:nvSpPr>
      <xdr:spPr>
        <a:xfrm>
          <a:off x="1202944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78105</xdr:rowOff>
    </xdr:from>
    <xdr:to>
      <xdr:col>76</xdr:col>
      <xdr:colOff>114300</xdr:colOff>
      <xdr:row>36</xdr:row>
      <xdr:rowOff>133350</xdr:rowOff>
    </xdr:to>
    <xdr:cxnSp macro="">
      <xdr:nvCxnSpPr>
        <xdr:cNvPr id="542" name="直線コネクタ 541">
          <a:extLst>
            <a:ext uri="{FF2B5EF4-FFF2-40B4-BE49-F238E27FC236}">
              <a16:creationId xmlns:a16="http://schemas.microsoft.com/office/drawing/2014/main" id="{A5DEC219-7C8E-448F-9936-B1C96146DE91}"/>
            </a:ext>
          </a:extLst>
        </xdr:cNvPr>
        <xdr:cNvCxnSpPr/>
      </xdr:nvCxnSpPr>
      <xdr:spPr>
        <a:xfrm flipV="1">
          <a:off x="12072620" y="6113145"/>
          <a:ext cx="7823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103505</xdr:rowOff>
    </xdr:from>
    <xdr:to>
      <xdr:col>67</xdr:col>
      <xdr:colOff>101600</xdr:colOff>
      <xdr:row>37</xdr:row>
      <xdr:rowOff>33655</xdr:rowOff>
    </xdr:to>
    <xdr:sp macro="" textlink="">
      <xdr:nvSpPr>
        <xdr:cNvPr id="543" name="楕円 542">
          <a:extLst>
            <a:ext uri="{FF2B5EF4-FFF2-40B4-BE49-F238E27FC236}">
              <a16:creationId xmlns:a16="http://schemas.microsoft.com/office/drawing/2014/main" id="{5CBA35D8-58D6-430D-A299-5D3398E16A2F}"/>
            </a:ext>
          </a:extLst>
        </xdr:cNvPr>
        <xdr:cNvSpPr/>
      </xdr:nvSpPr>
      <xdr:spPr>
        <a:xfrm>
          <a:off x="11231880" y="6138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133350</xdr:rowOff>
    </xdr:from>
    <xdr:to>
      <xdr:col>71</xdr:col>
      <xdr:colOff>177800</xdr:colOff>
      <xdr:row>36</xdr:row>
      <xdr:rowOff>154305</xdr:rowOff>
    </xdr:to>
    <xdr:cxnSp macro="">
      <xdr:nvCxnSpPr>
        <xdr:cNvPr id="544" name="直線コネクタ 543">
          <a:extLst>
            <a:ext uri="{FF2B5EF4-FFF2-40B4-BE49-F238E27FC236}">
              <a16:creationId xmlns:a16="http://schemas.microsoft.com/office/drawing/2014/main" id="{9869E222-14CC-45BF-8A95-CE54908ADC09}"/>
            </a:ext>
          </a:extLst>
        </xdr:cNvPr>
        <xdr:cNvCxnSpPr/>
      </xdr:nvCxnSpPr>
      <xdr:spPr>
        <a:xfrm flipV="1">
          <a:off x="11282680" y="6168390"/>
          <a:ext cx="78994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1C2EC46B-25C4-4F49-A6C2-F39D93B44EAE}"/>
            </a:ext>
          </a:extLst>
        </xdr:cNvPr>
        <xdr:cNvSpPr txBox="1"/>
      </xdr:nvSpPr>
      <xdr:spPr>
        <a:xfrm>
          <a:off x="13437244" y="636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F6A6DEA7-23CF-4830-A67A-D5D7EFECC2F6}"/>
            </a:ext>
          </a:extLst>
        </xdr:cNvPr>
        <xdr:cNvSpPr txBox="1"/>
      </xdr:nvSpPr>
      <xdr:spPr>
        <a:xfrm>
          <a:off x="126752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116222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D9AC5B1B-5B85-47FE-9CA2-35D6BCFF54F3}"/>
            </a:ext>
          </a:extLst>
        </xdr:cNvPr>
        <xdr:cNvSpPr txBox="1"/>
      </xdr:nvSpPr>
      <xdr:spPr>
        <a:xfrm>
          <a:off x="1190054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129557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6669DFEC-0DF5-4C5C-B363-DF8F19FACECC}"/>
            </a:ext>
          </a:extLst>
        </xdr:cNvPr>
        <xdr:cNvSpPr txBox="1"/>
      </xdr:nvSpPr>
      <xdr:spPr>
        <a:xfrm>
          <a:off x="1110298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109237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FEA776AB-C51E-4741-A0F2-65A1023852B6}"/>
            </a:ext>
          </a:extLst>
        </xdr:cNvPr>
        <xdr:cNvSpPr txBox="1"/>
      </xdr:nvSpPr>
      <xdr:spPr>
        <a:xfrm>
          <a:off x="134372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145432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2DECDA0-27DB-4865-8B8C-2E010B4B9B4A}"/>
            </a:ext>
          </a:extLst>
        </xdr:cNvPr>
        <xdr:cNvSpPr txBox="1"/>
      </xdr:nvSpPr>
      <xdr:spPr>
        <a:xfrm>
          <a:off x="126752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29227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F3BFD52E-0EF6-4446-8CCC-B1A020519578}"/>
            </a:ext>
          </a:extLst>
        </xdr:cNvPr>
        <xdr:cNvSpPr txBox="1"/>
      </xdr:nvSpPr>
      <xdr:spPr>
        <a:xfrm>
          <a:off x="119005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50182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879629CA-8A79-411E-8E3B-A6B16334F0BB}"/>
            </a:ext>
          </a:extLst>
        </xdr:cNvPr>
        <xdr:cNvSpPr txBox="1"/>
      </xdr:nvSpPr>
      <xdr:spPr>
        <a:xfrm>
          <a:off x="1110298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BDDE0420-0B22-4057-A1B9-5088EE4DB1A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8EC54A0-A160-4C37-A7A2-10C08F06BCE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6D3F6FBE-757B-4574-9432-5A46E5EB16B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A229F6F-1F94-48D7-B695-267D01761F4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760218EC-FCC0-481B-B1A4-76204B0A436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617496A-4611-4464-98EB-3ED7FF17FBB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FAB01B85-578B-48FA-B18E-D22EF83A600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3995D84D-F1F4-4D43-994F-24C2289DA59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6803621-7210-4962-B0E3-D293F135F7D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7DB0A530-710E-4B0D-9E52-8986BA10D434}"/>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2638B3C6-3147-43E1-B261-A43F6F891344}"/>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BCAAB392-19E1-4F3C-9B3A-F3B6C77F4FD8}"/>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2FD53433-5272-4B03-BB5C-D2E5166B295F}"/>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E0A395A8-7D9F-4F7D-AC94-828A19CBAFC9}"/>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CFFE24C2-7878-4FD3-9F8A-6E4EAC21ABB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20BD3B20-7F0E-45A4-9B65-675E293174A2}"/>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C5F5D953-81D9-4E50-A0BA-AEEEA7A1BD3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30D0E391-F6C3-4CC5-975C-260130C8B8AA}"/>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192A92A7-A5FE-4B1C-98E5-58E721E620D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20375B1F-B7F7-4DB3-9907-C58F7DE7E55C}"/>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91A61607-CE04-44F3-892E-14345E2DA85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55072B85-0812-4F64-A97F-5EA72F17644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B9FFDE6C-3FA6-4C70-8F02-E2AFB6CD000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a:extLst>
            <a:ext uri="{FF2B5EF4-FFF2-40B4-BE49-F238E27FC236}">
              <a16:creationId xmlns:a16="http://schemas.microsoft.com/office/drawing/2014/main" id="{501D7475-8C3F-4CC2-B805-62046D1848DD}"/>
            </a:ext>
          </a:extLst>
        </xdr:cNvPr>
        <xdr:cNvCxnSpPr/>
      </xdr:nvCxnSpPr>
      <xdr:spPr>
        <a:xfrm flipV="1">
          <a:off x="19509104" y="562737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B0EEC95-4904-40B8-A166-BA2CE592A1C2}"/>
            </a:ext>
          </a:extLst>
        </xdr:cNvPr>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EE5216FB-715A-47AC-992F-6EDB6B45A5B5}"/>
            </a:ext>
          </a:extLst>
        </xdr:cNvPr>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CE77E567-060D-4F19-A256-76BAB494366B}"/>
            </a:ext>
          </a:extLst>
        </xdr:cNvPr>
        <xdr:cNvSpPr txBox="1"/>
      </xdr:nvSpPr>
      <xdr:spPr>
        <a:xfrm>
          <a:off x="195478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a:extLst>
            <a:ext uri="{FF2B5EF4-FFF2-40B4-BE49-F238E27FC236}">
              <a16:creationId xmlns:a16="http://schemas.microsoft.com/office/drawing/2014/main" id="{C7D1D6F2-5A04-4203-9593-DA5830BA5BF4}"/>
            </a:ext>
          </a:extLst>
        </xdr:cNvPr>
        <xdr:cNvCxnSpPr/>
      </xdr:nvCxnSpPr>
      <xdr:spPr>
        <a:xfrm>
          <a:off x="1944370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48B845B9-D0F7-47D8-BB38-D5AB237E1B63}"/>
            </a:ext>
          </a:extLst>
        </xdr:cNvPr>
        <xdr:cNvSpPr txBox="1"/>
      </xdr:nvSpPr>
      <xdr:spPr>
        <a:xfrm>
          <a:off x="1954784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a:extLst>
            <a:ext uri="{FF2B5EF4-FFF2-40B4-BE49-F238E27FC236}">
              <a16:creationId xmlns:a16="http://schemas.microsoft.com/office/drawing/2014/main" id="{F5C032CB-C72D-4E82-B34A-8671E2AF1AAF}"/>
            </a:ext>
          </a:extLst>
        </xdr:cNvPr>
        <xdr:cNvSpPr/>
      </xdr:nvSpPr>
      <xdr:spPr>
        <a:xfrm>
          <a:off x="194589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a:extLst>
            <a:ext uri="{FF2B5EF4-FFF2-40B4-BE49-F238E27FC236}">
              <a16:creationId xmlns:a16="http://schemas.microsoft.com/office/drawing/2014/main" id="{E36FEF70-4F8F-4C87-AAC1-95765D861BCA}"/>
            </a:ext>
          </a:extLst>
        </xdr:cNvPr>
        <xdr:cNvSpPr/>
      </xdr:nvSpPr>
      <xdr:spPr>
        <a:xfrm>
          <a:off x="18735040" y="6517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a:extLst>
            <a:ext uri="{FF2B5EF4-FFF2-40B4-BE49-F238E27FC236}">
              <a16:creationId xmlns:a16="http://schemas.microsoft.com/office/drawing/2014/main" id="{655F8127-74D2-4E81-AEB9-E8F452AFFD8D}"/>
            </a:ext>
          </a:extLst>
        </xdr:cNvPr>
        <xdr:cNvSpPr/>
      </xdr:nvSpPr>
      <xdr:spPr>
        <a:xfrm>
          <a:off x="1793748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a:extLst>
            <a:ext uri="{FF2B5EF4-FFF2-40B4-BE49-F238E27FC236}">
              <a16:creationId xmlns:a16="http://schemas.microsoft.com/office/drawing/2014/main" id="{37F1BEAD-6C58-4212-B1BD-80CF13AE9815}"/>
            </a:ext>
          </a:extLst>
        </xdr:cNvPr>
        <xdr:cNvSpPr/>
      </xdr:nvSpPr>
      <xdr:spPr>
        <a:xfrm>
          <a:off x="17162780" y="652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a:extLst>
            <a:ext uri="{FF2B5EF4-FFF2-40B4-BE49-F238E27FC236}">
              <a16:creationId xmlns:a16="http://schemas.microsoft.com/office/drawing/2014/main" id="{47AA3AAA-0C17-4780-8C60-EA3D26D3C04C}"/>
            </a:ext>
          </a:extLst>
        </xdr:cNvPr>
        <xdr:cNvSpPr/>
      </xdr:nvSpPr>
      <xdr:spPr>
        <a:xfrm>
          <a:off x="1638808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F00A10E5-42C8-49CB-A038-19FFC4B4086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CB5F6ED-81BB-42DA-9999-F55DA3E9CAA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AB2DFDB-93B1-4989-B4C0-C710ED770722}"/>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7240E6FD-291B-4A8C-9C8C-F220A8D190A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0682DA8-7743-49F7-B5FB-4C9C345F38A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128270</xdr:rowOff>
    </xdr:from>
    <xdr:to>
      <xdr:col>116</xdr:col>
      <xdr:colOff>114300</xdr:colOff>
      <xdr:row>36</xdr:row>
      <xdr:rowOff>58420</xdr:rowOff>
    </xdr:to>
    <xdr:sp macro="" textlink="">
      <xdr:nvSpPr>
        <xdr:cNvPr id="592" name="楕円 591">
          <a:extLst>
            <a:ext uri="{FF2B5EF4-FFF2-40B4-BE49-F238E27FC236}">
              <a16:creationId xmlns:a16="http://schemas.microsoft.com/office/drawing/2014/main" id="{610B3F8B-B345-4F94-9D20-25FC3CEA6F5B}"/>
            </a:ext>
          </a:extLst>
        </xdr:cNvPr>
        <xdr:cNvSpPr/>
      </xdr:nvSpPr>
      <xdr:spPr>
        <a:xfrm>
          <a:off x="19458940" y="599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151147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62931605-4557-4A77-85D5-4D1F836CDC40}"/>
            </a:ext>
          </a:extLst>
        </xdr:cNvPr>
        <xdr:cNvSpPr txBox="1"/>
      </xdr:nvSpPr>
      <xdr:spPr>
        <a:xfrm>
          <a:off x="19547840"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113030</xdr:rowOff>
    </xdr:from>
    <xdr:to>
      <xdr:col>112</xdr:col>
      <xdr:colOff>38100</xdr:colOff>
      <xdr:row>36</xdr:row>
      <xdr:rowOff>43180</xdr:rowOff>
    </xdr:to>
    <xdr:sp macro="" textlink="">
      <xdr:nvSpPr>
        <xdr:cNvPr id="594" name="楕円 593">
          <a:extLst>
            <a:ext uri="{FF2B5EF4-FFF2-40B4-BE49-F238E27FC236}">
              <a16:creationId xmlns:a16="http://schemas.microsoft.com/office/drawing/2014/main" id="{177B5079-1556-4990-B50F-6AD48E97D8A8}"/>
            </a:ext>
          </a:extLst>
        </xdr:cNvPr>
        <xdr:cNvSpPr/>
      </xdr:nvSpPr>
      <xdr:spPr>
        <a:xfrm>
          <a:off x="18735040" y="5980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163830</xdr:rowOff>
    </xdr:from>
    <xdr:to>
      <xdr:col>116</xdr:col>
      <xdr:colOff>63500</xdr:colOff>
      <xdr:row>36</xdr:row>
      <xdr:rowOff>7620</xdr:rowOff>
    </xdr:to>
    <xdr:cxnSp macro="">
      <xdr:nvCxnSpPr>
        <xdr:cNvPr id="595" name="直線コネクタ 594">
          <a:extLst>
            <a:ext uri="{FF2B5EF4-FFF2-40B4-BE49-F238E27FC236}">
              <a16:creationId xmlns:a16="http://schemas.microsoft.com/office/drawing/2014/main" id="{1FEB5B3C-273C-4929-892C-F3B2B1EA1076}"/>
            </a:ext>
          </a:extLst>
        </xdr:cNvPr>
        <xdr:cNvCxnSpPr/>
      </xdr:nvCxnSpPr>
      <xdr:spPr>
        <a:xfrm>
          <a:off x="18778220" y="603123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596" name="楕円 595">
          <a:extLst>
            <a:ext uri="{FF2B5EF4-FFF2-40B4-BE49-F238E27FC236}">
              <a16:creationId xmlns:a16="http://schemas.microsoft.com/office/drawing/2014/main" id="{5E9BFE35-6BA4-4A8B-8DBE-BF22E7D0ADC1}"/>
            </a:ext>
          </a:extLst>
        </xdr:cNvPr>
        <xdr:cNvSpPr/>
      </xdr:nvSpPr>
      <xdr:spPr>
        <a:xfrm>
          <a:off x="17937480" y="598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163830</xdr:rowOff>
    </xdr:from>
    <xdr:to>
      <xdr:col>111</xdr:col>
      <xdr:colOff>177800</xdr:colOff>
      <xdr:row>36</xdr:row>
      <xdr:rowOff>0</xdr:rowOff>
    </xdr:to>
    <xdr:cxnSp macro="">
      <xdr:nvCxnSpPr>
        <xdr:cNvPr id="597" name="直線コネクタ 596">
          <a:extLst>
            <a:ext uri="{FF2B5EF4-FFF2-40B4-BE49-F238E27FC236}">
              <a16:creationId xmlns:a16="http://schemas.microsoft.com/office/drawing/2014/main" id="{B50E9F34-1E4D-4DC5-917C-50F775A66E9A}"/>
            </a:ext>
          </a:extLst>
        </xdr:cNvPr>
        <xdr:cNvCxnSpPr/>
      </xdr:nvCxnSpPr>
      <xdr:spPr>
        <a:xfrm flipV="1">
          <a:off x="17988280" y="603123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143510</xdr:rowOff>
    </xdr:from>
    <xdr:to>
      <xdr:col>102</xdr:col>
      <xdr:colOff>165100</xdr:colOff>
      <xdr:row>36</xdr:row>
      <xdr:rowOff>73660</xdr:rowOff>
    </xdr:to>
    <xdr:sp macro="" textlink="">
      <xdr:nvSpPr>
        <xdr:cNvPr id="598" name="楕円 597">
          <a:extLst>
            <a:ext uri="{FF2B5EF4-FFF2-40B4-BE49-F238E27FC236}">
              <a16:creationId xmlns:a16="http://schemas.microsoft.com/office/drawing/2014/main" id="{DF88F612-869F-47D6-A0BC-0933F6BA1901}"/>
            </a:ext>
          </a:extLst>
        </xdr:cNvPr>
        <xdr:cNvSpPr/>
      </xdr:nvSpPr>
      <xdr:spPr>
        <a:xfrm>
          <a:off x="17162780" y="6010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0</xdr:rowOff>
    </xdr:from>
    <xdr:to>
      <xdr:col>107</xdr:col>
      <xdr:colOff>50800</xdr:colOff>
      <xdr:row>36</xdr:row>
      <xdr:rowOff>22860</xdr:rowOff>
    </xdr:to>
    <xdr:cxnSp macro="">
      <xdr:nvCxnSpPr>
        <xdr:cNvPr id="599" name="直線コネクタ 598">
          <a:extLst>
            <a:ext uri="{FF2B5EF4-FFF2-40B4-BE49-F238E27FC236}">
              <a16:creationId xmlns:a16="http://schemas.microsoft.com/office/drawing/2014/main" id="{68F597DA-840E-4EEC-8B99-0613EA4AC7BB}"/>
            </a:ext>
          </a:extLst>
        </xdr:cNvPr>
        <xdr:cNvCxnSpPr/>
      </xdr:nvCxnSpPr>
      <xdr:spPr>
        <a:xfrm flipV="1">
          <a:off x="17213580" y="603504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135890</xdr:rowOff>
    </xdr:from>
    <xdr:to>
      <xdr:col>98</xdr:col>
      <xdr:colOff>38100</xdr:colOff>
      <xdr:row>36</xdr:row>
      <xdr:rowOff>66040</xdr:rowOff>
    </xdr:to>
    <xdr:sp macro="" textlink="">
      <xdr:nvSpPr>
        <xdr:cNvPr id="600" name="楕円 599">
          <a:extLst>
            <a:ext uri="{FF2B5EF4-FFF2-40B4-BE49-F238E27FC236}">
              <a16:creationId xmlns:a16="http://schemas.microsoft.com/office/drawing/2014/main" id="{15CB2021-2B11-4634-9FCD-309D3B601EE0}"/>
            </a:ext>
          </a:extLst>
        </xdr:cNvPr>
        <xdr:cNvSpPr/>
      </xdr:nvSpPr>
      <xdr:spPr>
        <a:xfrm>
          <a:off x="16388080" y="600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15240</xdr:rowOff>
    </xdr:from>
    <xdr:to>
      <xdr:col>102</xdr:col>
      <xdr:colOff>114300</xdr:colOff>
      <xdr:row>36</xdr:row>
      <xdr:rowOff>22860</xdr:rowOff>
    </xdr:to>
    <xdr:cxnSp macro="">
      <xdr:nvCxnSpPr>
        <xdr:cNvPr id="601" name="直線コネクタ 600">
          <a:extLst>
            <a:ext uri="{FF2B5EF4-FFF2-40B4-BE49-F238E27FC236}">
              <a16:creationId xmlns:a16="http://schemas.microsoft.com/office/drawing/2014/main" id="{76BAF6B0-829A-46E2-8AE9-DF884A6E783A}"/>
            </a:ext>
          </a:extLst>
        </xdr:cNvPr>
        <xdr:cNvCxnSpPr/>
      </xdr:nvCxnSpPr>
      <xdr:spPr>
        <a:xfrm>
          <a:off x="16431260" y="60502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EE912781-77F1-41B9-BD26-6A4579080501}"/>
            </a:ext>
          </a:extLst>
        </xdr:cNvPr>
        <xdr:cNvSpPr txBox="1"/>
      </xdr:nvSpPr>
      <xdr:spPr>
        <a:xfrm>
          <a:off x="18561127" y="660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426B87F7-5F8F-4511-8A2B-1F55E3898E30}"/>
            </a:ext>
          </a:extLst>
        </xdr:cNvPr>
        <xdr:cNvSpPr txBox="1"/>
      </xdr:nvSpPr>
      <xdr:spPr>
        <a:xfrm>
          <a:off x="1777626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7ADDD5BC-C9BE-4F04-9AA5-E54819018FCC}"/>
            </a:ext>
          </a:extLst>
        </xdr:cNvPr>
        <xdr:cNvSpPr txBox="1"/>
      </xdr:nvSpPr>
      <xdr:spPr>
        <a:xfrm>
          <a:off x="170015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35158786-C480-4FA7-A667-8624A8A48414}"/>
            </a:ext>
          </a:extLst>
        </xdr:cNvPr>
        <xdr:cNvSpPr txBox="1"/>
      </xdr:nvSpPr>
      <xdr:spPr>
        <a:xfrm>
          <a:off x="1622686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59707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353026F6-66F3-4911-9BFF-88A30C7EBA35}"/>
            </a:ext>
          </a:extLst>
        </xdr:cNvPr>
        <xdr:cNvSpPr txBox="1"/>
      </xdr:nvSpPr>
      <xdr:spPr>
        <a:xfrm>
          <a:off x="18561127" y="5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67327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75A11F7B-810E-47E0-A29E-C844ADE6D418}"/>
            </a:ext>
          </a:extLst>
        </xdr:cNvPr>
        <xdr:cNvSpPr txBox="1"/>
      </xdr:nvSpPr>
      <xdr:spPr>
        <a:xfrm>
          <a:off x="1777626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90187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8C9C4490-A856-4B2B-A2A4-E82C9D0FD015}"/>
            </a:ext>
          </a:extLst>
        </xdr:cNvPr>
        <xdr:cNvSpPr txBox="1"/>
      </xdr:nvSpPr>
      <xdr:spPr>
        <a:xfrm>
          <a:off x="1700156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82567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8F8C2982-1DD2-4BD9-A2D9-9A9CD333CAA8}"/>
            </a:ext>
          </a:extLst>
        </xdr:cNvPr>
        <xdr:cNvSpPr txBox="1"/>
      </xdr:nvSpPr>
      <xdr:spPr>
        <a:xfrm>
          <a:off x="1622686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A1094FDB-80C3-46FC-A753-2AA46E7DFE6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AF09D7C1-DB95-4B4D-B5DB-6CF77326A8A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2DFE6EE-6BD6-411C-BF79-13FF1364F36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B49E8A3B-6DC1-4C69-BF9A-8304F2389FA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659ED613-BCC6-443C-963B-03382504D93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2C563F6B-9AA3-4092-9A43-4928D2B8DE1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AD0508B-5601-42B1-A32D-6FF700B9A88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FD51A68D-38D1-4B56-A318-1A484D48AF7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835884C5-FF00-4794-B016-0D80FCDFE22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F5FB021A-F92C-41FA-842C-9F26EC00A1B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2063AD5B-FB60-47FB-870A-7372132D554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B3618330-2E3C-485E-AA55-7EFA7B3C5241}"/>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5DEBDDA8-5D63-44AA-B57D-DF785A1922E8}"/>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2938BB6A-E184-40BC-AEAF-FC1B49F331C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38063F6C-BE31-41CA-BB16-E30E458D0A96}"/>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2472ADCC-199F-435E-9488-585E23B145DC}"/>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F0280C2A-CFB8-4CB8-A71A-7DBA3DB6A988}"/>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3E02EC2B-BF49-4770-AF9E-3FDB61874C30}"/>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DC74771C-79AE-482C-A881-2F0540C22C8A}"/>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59A024A3-245F-400A-9D38-60074668E1B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AC69BF42-78B6-47DB-BBDE-FFDF55CA21F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EDF89D72-C228-490E-9651-7B9EB72784F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a:extLst>
            <a:ext uri="{FF2B5EF4-FFF2-40B4-BE49-F238E27FC236}">
              <a16:creationId xmlns:a16="http://schemas.microsoft.com/office/drawing/2014/main" id="{64973ED2-1C45-4BE5-B8D3-72E1077B6E33}"/>
            </a:ext>
          </a:extLst>
        </xdr:cNvPr>
        <xdr:cNvCxnSpPr/>
      </xdr:nvCxnSpPr>
      <xdr:spPr>
        <a:xfrm flipV="1">
          <a:off x="14375764" y="9254490"/>
          <a:ext cx="0" cy="144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A406A57E-E273-4A95-8338-5B6E6EC4F970}"/>
            </a:ext>
          </a:extLst>
        </xdr:cNvPr>
        <xdr:cNvSpPr txBox="1"/>
      </xdr:nvSpPr>
      <xdr:spPr>
        <a:xfrm>
          <a:off x="144145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a:extLst>
            <a:ext uri="{FF2B5EF4-FFF2-40B4-BE49-F238E27FC236}">
              <a16:creationId xmlns:a16="http://schemas.microsoft.com/office/drawing/2014/main" id="{315D50A6-6AE6-43DE-A242-569A96FFA1E0}"/>
            </a:ext>
          </a:extLst>
        </xdr:cNvPr>
        <xdr:cNvCxnSpPr/>
      </xdr:nvCxnSpPr>
      <xdr:spPr>
        <a:xfrm>
          <a:off x="14287500" y="106961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C9B3A131-9488-42F3-8BE0-204342CA2974}"/>
            </a:ext>
          </a:extLst>
        </xdr:cNvPr>
        <xdr:cNvSpPr txBox="1"/>
      </xdr:nvSpPr>
      <xdr:spPr>
        <a:xfrm>
          <a:off x="14414500" y="903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a:extLst>
            <a:ext uri="{FF2B5EF4-FFF2-40B4-BE49-F238E27FC236}">
              <a16:creationId xmlns:a16="http://schemas.microsoft.com/office/drawing/2014/main" id="{46949783-9525-4DD1-8797-0811CBDD7A66}"/>
            </a:ext>
          </a:extLst>
        </xdr:cNvPr>
        <xdr:cNvCxnSpPr/>
      </xdr:nvCxnSpPr>
      <xdr:spPr>
        <a:xfrm>
          <a:off x="142875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5E806644-1FF9-4F91-9227-52A239BDF706}"/>
            </a:ext>
          </a:extLst>
        </xdr:cNvPr>
        <xdr:cNvSpPr txBox="1"/>
      </xdr:nvSpPr>
      <xdr:spPr>
        <a:xfrm>
          <a:off x="14414500" y="9925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a:extLst>
            <a:ext uri="{FF2B5EF4-FFF2-40B4-BE49-F238E27FC236}">
              <a16:creationId xmlns:a16="http://schemas.microsoft.com/office/drawing/2014/main" id="{C00B29A5-95EE-4B8A-B639-D30325ECF9A9}"/>
            </a:ext>
          </a:extLst>
        </xdr:cNvPr>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a:extLst>
            <a:ext uri="{FF2B5EF4-FFF2-40B4-BE49-F238E27FC236}">
              <a16:creationId xmlns:a16="http://schemas.microsoft.com/office/drawing/2014/main" id="{CDC80490-1561-45B5-BE74-D8B56CC12B8D}"/>
            </a:ext>
          </a:extLst>
        </xdr:cNvPr>
        <xdr:cNvSpPr/>
      </xdr:nvSpPr>
      <xdr:spPr>
        <a:xfrm>
          <a:off x="13578840" y="993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a:extLst>
            <a:ext uri="{FF2B5EF4-FFF2-40B4-BE49-F238E27FC236}">
              <a16:creationId xmlns:a16="http://schemas.microsoft.com/office/drawing/2014/main" id="{0B02AEB1-A2A5-4358-8F9D-EE6427A71E2B}"/>
            </a:ext>
          </a:extLst>
        </xdr:cNvPr>
        <xdr:cNvSpPr/>
      </xdr:nvSpPr>
      <xdr:spPr>
        <a:xfrm>
          <a:off x="12804140" y="992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a:extLst>
            <a:ext uri="{FF2B5EF4-FFF2-40B4-BE49-F238E27FC236}">
              <a16:creationId xmlns:a16="http://schemas.microsoft.com/office/drawing/2014/main" id="{B4F5C6FE-14BE-46F0-BED3-19894400CFA8}"/>
            </a:ext>
          </a:extLst>
        </xdr:cNvPr>
        <xdr:cNvSpPr/>
      </xdr:nvSpPr>
      <xdr:spPr>
        <a:xfrm>
          <a:off x="12029440" y="9906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a:extLst>
            <a:ext uri="{FF2B5EF4-FFF2-40B4-BE49-F238E27FC236}">
              <a16:creationId xmlns:a16="http://schemas.microsoft.com/office/drawing/2014/main" id="{F23A58D2-2534-4E20-831F-20C43848D2E7}"/>
            </a:ext>
          </a:extLst>
        </xdr:cNvPr>
        <xdr:cNvSpPr/>
      </xdr:nvSpPr>
      <xdr:spPr>
        <a:xfrm>
          <a:off x="11231880" y="988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C93A053E-4D6A-40AC-9D65-2EB8BDBFA5B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7B16AD9-EFA6-4928-A610-C2E3A6A7EAF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7F864BE-E365-4EB2-804C-E4C6B1221BC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DD163D8-AB60-4024-B0D9-63CB9FCB844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232AFAF-40FC-425E-B89C-CA12117AF43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125222</xdr:rowOff>
    </xdr:from>
    <xdr:to>
      <xdr:col>85</xdr:col>
      <xdr:colOff>177800</xdr:colOff>
      <xdr:row>58</xdr:row>
      <xdr:rowOff>55372</xdr:rowOff>
    </xdr:to>
    <xdr:sp macro="" textlink="">
      <xdr:nvSpPr>
        <xdr:cNvPr id="648" name="楕円 647">
          <a:extLst>
            <a:ext uri="{FF2B5EF4-FFF2-40B4-BE49-F238E27FC236}">
              <a16:creationId xmlns:a16="http://schemas.microsoft.com/office/drawing/2014/main" id="{E55E92DD-B89B-481F-BFED-2B5C280AB805}"/>
            </a:ext>
          </a:extLst>
        </xdr:cNvPr>
        <xdr:cNvSpPr/>
      </xdr:nvSpPr>
      <xdr:spPr>
        <a:xfrm>
          <a:off x="14325600" y="968070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148099</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C678929D-6234-44FC-AF5F-8734724BE7D2}"/>
            </a:ext>
          </a:extLst>
        </xdr:cNvPr>
        <xdr:cNvSpPr txBox="1"/>
      </xdr:nvSpPr>
      <xdr:spPr>
        <a:xfrm>
          <a:off x="14414500"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116078</xdr:rowOff>
    </xdr:from>
    <xdr:to>
      <xdr:col>81</xdr:col>
      <xdr:colOff>101600</xdr:colOff>
      <xdr:row>58</xdr:row>
      <xdr:rowOff>46228</xdr:rowOff>
    </xdr:to>
    <xdr:sp macro="" textlink="">
      <xdr:nvSpPr>
        <xdr:cNvPr id="650" name="楕円 649">
          <a:extLst>
            <a:ext uri="{FF2B5EF4-FFF2-40B4-BE49-F238E27FC236}">
              <a16:creationId xmlns:a16="http://schemas.microsoft.com/office/drawing/2014/main" id="{E4F13D57-E8BE-4FA9-A9B5-8CB66452C921}"/>
            </a:ext>
          </a:extLst>
        </xdr:cNvPr>
        <xdr:cNvSpPr/>
      </xdr:nvSpPr>
      <xdr:spPr>
        <a:xfrm>
          <a:off x="13578840" y="9671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166878</xdr:rowOff>
    </xdr:from>
    <xdr:to>
      <xdr:col>85</xdr:col>
      <xdr:colOff>127000</xdr:colOff>
      <xdr:row>58</xdr:row>
      <xdr:rowOff>4572</xdr:rowOff>
    </xdr:to>
    <xdr:cxnSp macro="">
      <xdr:nvCxnSpPr>
        <xdr:cNvPr id="651" name="直線コネクタ 650">
          <a:extLst>
            <a:ext uri="{FF2B5EF4-FFF2-40B4-BE49-F238E27FC236}">
              <a16:creationId xmlns:a16="http://schemas.microsoft.com/office/drawing/2014/main" id="{5206AC94-7E63-44D4-BFC4-7D8AFE0E0766}"/>
            </a:ext>
          </a:extLst>
        </xdr:cNvPr>
        <xdr:cNvCxnSpPr/>
      </xdr:nvCxnSpPr>
      <xdr:spPr>
        <a:xfrm>
          <a:off x="13629640" y="9722358"/>
          <a:ext cx="74676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93218</xdr:rowOff>
    </xdr:from>
    <xdr:to>
      <xdr:col>76</xdr:col>
      <xdr:colOff>165100</xdr:colOff>
      <xdr:row>58</xdr:row>
      <xdr:rowOff>23368</xdr:rowOff>
    </xdr:to>
    <xdr:sp macro="" textlink="">
      <xdr:nvSpPr>
        <xdr:cNvPr id="652" name="楕円 651">
          <a:extLst>
            <a:ext uri="{FF2B5EF4-FFF2-40B4-BE49-F238E27FC236}">
              <a16:creationId xmlns:a16="http://schemas.microsoft.com/office/drawing/2014/main" id="{5175908A-A53E-4480-A9A2-3F771D419804}"/>
            </a:ext>
          </a:extLst>
        </xdr:cNvPr>
        <xdr:cNvSpPr/>
      </xdr:nvSpPr>
      <xdr:spPr>
        <a:xfrm>
          <a:off x="12804140" y="96486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144018</xdr:rowOff>
    </xdr:from>
    <xdr:to>
      <xdr:col>81</xdr:col>
      <xdr:colOff>50800</xdr:colOff>
      <xdr:row>57</xdr:row>
      <xdr:rowOff>166878</xdr:rowOff>
    </xdr:to>
    <xdr:cxnSp macro="">
      <xdr:nvCxnSpPr>
        <xdr:cNvPr id="653" name="直線コネクタ 652">
          <a:extLst>
            <a:ext uri="{FF2B5EF4-FFF2-40B4-BE49-F238E27FC236}">
              <a16:creationId xmlns:a16="http://schemas.microsoft.com/office/drawing/2014/main" id="{D2CD9BEE-6D07-4D47-B413-CAFAD9BF8C1D}"/>
            </a:ext>
          </a:extLst>
        </xdr:cNvPr>
        <xdr:cNvCxnSpPr/>
      </xdr:nvCxnSpPr>
      <xdr:spPr>
        <a:xfrm>
          <a:off x="12854940" y="9699498"/>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72644</xdr:rowOff>
    </xdr:from>
    <xdr:to>
      <xdr:col>72</xdr:col>
      <xdr:colOff>38100</xdr:colOff>
      <xdr:row>58</xdr:row>
      <xdr:rowOff>2794</xdr:rowOff>
    </xdr:to>
    <xdr:sp macro="" textlink="">
      <xdr:nvSpPr>
        <xdr:cNvPr id="654" name="楕円 653">
          <a:extLst>
            <a:ext uri="{FF2B5EF4-FFF2-40B4-BE49-F238E27FC236}">
              <a16:creationId xmlns:a16="http://schemas.microsoft.com/office/drawing/2014/main" id="{239B8726-EAD0-4C1A-8883-BF693CCAD6F2}"/>
            </a:ext>
          </a:extLst>
        </xdr:cNvPr>
        <xdr:cNvSpPr/>
      </xdr:nvSpPr>
      <xdr:spPr>
        <a:xfrm>
          <a:off x="12029440" y="962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123444</xdr:rowOff>
    </xdr:from>
    <xdr:to>
      <xdr:col>76</xdr:col>
      <xdr:colOff>114300</xdr:colOff>
      <xdr:row>57</xdr:row>
      <xdr:rowOff>144018</xdr:rowOff>
    </xdr:to>
    <xdr:cxnSp macro="">
      <xdr:nvCxnSpPr>
        <xdr:cNvPr id="655" name="直線コネクタ 654">
          <a:extLst>
            <a:ext uri="{FF2B5EF4-FFF2-40B4-BE49-F238E27FC236}">
              <a16:creationId xmlns:a16="http://schemas.microsoft.com/office/drawing/2014/main" id="{5630AF8F-371A-4BAE-A2CC-809D3257DD51}"/>
            </a:ext>
          </a:extLst>
        </xdr:cNvPr>
        <xdr:cNvCxnSpPr/>
      </xdr:nvCxnSpPr>
      <xdr:spPr>
        <a:xfrm>
          <a:off x="12072620" y="9678924"/>
          <a:ext cx="78232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63500</xdr:rowOff>
    </xdr:from>
    <xdr:to>
      <xdr:col>67</xdr:col>
      <xdr:colOff>101600</xdr:colOff>
      <xdr:row>57</xdr:row>
      <xdr:rowOff>165100</xdr:rowOff>
    </xdr:to>
    <xdr:sp macro="" textlink="">
      <xdr:nvSpPr>
        <xdr:cNvPr id="656" name="楕円 655">
          <a:extLst>
            <a:ext uri="{FF2B5EF4-FFF2-40B4-BE49-F238E27FC236}">
              <a16:creationId xmlns:a16="http://schemas.microsoft.com/office/drawing/2014/main" id="{B522C30B-A803-4FDA-9865-CB10805D2C8F}"/>
            </a:ext>
          </a:extLst>
        </xdr:cNvPr>
        <xdr:cNvSpPr/>
      </xdr:nvSpPr>
      <xdr:spPr>
        <a:xfrm>
          <a:off x="1123188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114300</xdr:rowOff>
    </xdr:from>
    <xdr:to>
      <xdr:col>71</xdr:col>
      <xdr:colOff>177800</xdr:colOff>
      <xdr:row>57</xdr:row>
      <xdr:rowOff>123444</xdr:rowOff>
    </xdr:to>
    <xdr:cxnSp macro="">
      <xdr:nvCxnSpPr>
        <xdr:cNvPr id="657" name="直線コネクタ 656">
          <a:extLst>
            <a:ext uri="{FF2B5EF4-FFF2-40B4-BE49-F238E27FC236}">
              <a16:creationId xmlns:a16="http://schemas.microsoft.com/office/drawing/2014/main" id="{D0355187-B31A-481B-951C-581A25CD61DE}"/>
            </a:ext>
          </a:extLst>
        </xdr:cNvPr>
        <xdr:cNvCxnSpPr/>
      </xdr:nvCxnSpPr>
      <xdr:spPr>
        <a:xfrm>
          <a:off x="11282680" y="9669780"/>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658" name="n_1aveValue【学校施設】&#10;有形固定資産減価償却率">
          <a:extLst>
            <a:ext uri="{FF2B5EF4-FFF2-40B4-BE49-F238E27FC236}">
              <a16:creationId xmlns:a16="http://schemas.microsoft.com/office/drawing/2014/main" id="{D036E9FA-81EC-4928-9205-05F8B5FD9FCC}"/>
            </a:ext>
          </a:extLst>
        </xdr:cNvPr>
        <xdr:cNvSpPr txBox="1"/>
      </xdr:nvSpPr>
      <xdr:spPr>
        <a:xfrm>
          <a:off x="13437244" y="1002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59" name="n_2aveValue【学校施設】&#10;有形固定資産減価償却率">
          <a:extLst>
            <a:ext uri="{FF2B5EF4-FFF2-40B4-BE49-F238E27FC236}">
              <a16:creationId xmlns:a16="http://schemas.microsoft.com/office/drawing/2014/main" id="{16CA76BD-3070-4159-978B-DB197B8D340C}"/>
            </a:ext>
          </a:extLst>
        </xdr:cNvPr>
        <xdr:cNvSpPr txBox="1"/>
      </xdr:nvSpPr>
      <xdr:spPr>
        <a:xfrm>
          <a:off x="12675244"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60" name="n_3aveValue【学校施設】&#10;有形固定資産減価償却率">
          <a:extLst>
            <a:ext uri="{FF2B5EF4-FFF2-40B4-BE49-F238E27FC236}">
              <a16:creationId xmlns:a16="http://schemas.microsoft.com/office/drawing/2014/main" id="{5AEC8B89-BD91-48DE-A98C-81F2E11263C9}"/>
            </a:ext>
          </a:extLst>
        </xdr:cNvPr>
        <xdr:cNvSpPr txBox="1"/>
      </xdr:nvSpPr>
      <xdr:spPr>
        <a:xfrm>
          <a:off x="11900544" y="9998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61" name="n_4aveValue【学校施設】&#10;有形固定資産減価償却率">
          <a:extLst>
            <a:ext uri="{FF2B5EF4-FFF2-40B4-BE49-F238E27FC236}">
              <a16:creationId xmlns:a16="http://schemas.microsoft.com/office/drawing/2014/main" id="{ED3801C1-ECCF-45A0-A88C-62A888C60C48}"/>
            </a:ext>
          </a:extLst>
        </xdr:cNvPr>
        <xdr:cNvSpPr txBox="1"/>
      </xdr:nvSpPr>
      <xdr:spPr>
        <a:xfrm>
          <a:off x="11102984" y="997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62755</xdr:rowOff>
    </xdr:from>
    <xdr:ext cx="405111" cy="259045"/>
    <xdr:sp macro="" textlink="">
      <xdr:nvSpPr>
        <xdr:cNvPr id="662" name="n_1mainValue【学校施設】&#10;有形固定資産減価償却率">
          <a:extLst>
            <a:ext uri="{FF2B5EF4-FFF2-40B4-BE49-F238E27FC236}">
              <a16:creationId xmlns:a16="http://schemas.microsoft.com/office/drawing/2014/main" id="{0268448E-0362-4228-961D-558064320A7A}"/>
            </a:ext>
          </a:extLst>
        </xdr:cNvPr>
        <xdr:cNvSpPr txBox="1"/>
      </xdr:nvSpPr>
      <xdr:spPr>
        <a:xfrm>
          <a:off x="13437244" y="945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39895</xdr:rowOff>
    </xdr:from>
    <xdr:ext cx="405111" cy="259045"/>
    <xdr:sp macro="" textlink="">
      <xdr:nvSpPr>
        <xdr:cNvPr id="663" name="n_2mainValue【学校施設】&#10;有形固定資産減価償却率">
          <a:extLst>
            <a:ext uri="{FF2B5EF4-FFF2-40B4-BE49-F238E27FC236}">
              <a16:creationId xmlns:a16="http://schemas.microsoft.com/office/drawing/2014/main" id="{88786408-0638-4F2F-BCA0-D13D1515906F}"/>
            </a:ext>
          </a:extLst>
        </xdr:cNvPr>
        <xdr:cNvSpPr txBox="1"/>
      </xdr:nvSpPr>
      <xdr:spPr>
        <a:xfrm>
          <a:off x="12675244" y="942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19321</xdr:rowOff>
    </xdr:from>
    <xdr:ext cx="405111" cy="259045"/>
    <xdr:sp macro="" textlink="">
      <xdr:nvSpPr>
        <xdr:cNvPr id="664" name="n_3mainValue【学校施設】&#10;有形固定資産減価償却率">
          <a:extLst>
            <a:ext uri="{FF2B5EF4-FFF2-40B4-BE49-F238E27FC236}">
              <a16:creationId xmlns:a16="http://schemas.microsoft.com/office/drawing/2014/main" id="{8537BD92-C8A7-4D86-9CED-BB8E85F707CB}"/>
            </a:ext>
          </a:extLst>
        </xdr:cNvPr>
        <xdr:cNvSpPr txBox="1"/>
      </xdr:nvSpPr>
      <xdr:spPr>
        <a:xfrm>
          <a:off x="11900544" y="94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10177</xdr:rowOff>
    </xdr:from>
    <xdr:ext cx="405111" cy="259045"/>
    <xdr:sp macro="" textlink="">
      <xdr:nvSpPr>
        <xdr:cNvPr id="665" name="n_4mainValue【学校施設】&#10;有形固定資産減価償却率">
          <a:extLst>
            <a:ext uri="{FF2B5EF4-FFF2-40B4-BE49-F238E27FC236}">
              <a16:creationId xmlns:a16="http://schemas.microsoft.com/office/drawing/2014/main" id="{4342D3EC-3585-4CCD-951F-A8DF5FE9F1BF}"/>
            </a:ext>
          </a:extLst>
        </xdr:cNvPr>
        <xdr:cNvSpPr txBox="1"/>
      </xdr:nvSpPr>
      <xdr:spPr>
        <a:xfrm>
          <a:off x="1110298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4B1F97DE-CD56-4680-954C-0BBB1370D53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11C396AA-1E86-4282-B970-3334857B6AD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AE9BE1EB-F06B-4983-B2EB-8FFE6F75C02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FCCDE914-834E-478F-9C77-4E31B820059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3DF44445-E5A6-4BBE-AA80-8FB5267B1F1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F973B0D7-1454-4851-997B-B179E7B2788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BC70A7C1-36DA-442A-8C87-8870E523BD1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3584F1EE-37F8-4C87-9D53-66B46B643DC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3CE13409-DA56-41D7-B537-97FF8C24731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AC86678A-3338-433F-B085-15E658A1A5A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8902CDCF-EEEE-4FA9-8F23-E33FF5A01961}"/>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2CE5AE7F-0B59-44A2-B79D-0BC7D9ACE30C}"/>
            </a:ext>
          </a:extLst>
        </xdr:cNvPr>
        <xdr:cNvCxnSpPr/>
      </xdr:nvCxnSpPr>
      <xdr:spPr>
        <a:xfrm>
          <a:off x="1609344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4AE320F9-C2E4-4B2A-8B3E-D7E04B1CE864}"/>
            </a:ext>
          </a:extLst>
        </xdr:cNvPr>
        <xdr:cNvSpPr txBox="1"/>
      </xdr:nvSpPr>
      <xdr:spPr>
        <a:xfrm>
          <a:off x="15694841" y="10758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7C9F0E06-6785-4173-A3EF-ABCB2E3179C7}"/>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18386911-FBF8-4675-BCF1-1412409E53F8}"/>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FB4EDCD8-FEF8-4488-BAF6-936DFA215E99}"/>
            </a:ext>
          </a:extLst>
        </xdr:cNvPr>
        <xdr:cNvCxnSpPr/>
      </xdr:nvCxnSpPr>
      <xdr:spPr>
        <a:xfrm>
          <a:off x="1609344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3B1D5C68-90F3-4BBD-8063-0C0AB465C34B}"/>
            </a:ext>
          </a:extLst>
        </xdr:cNvPr>
        <xdr:cNvSpPr txBox="1"/>
      </xdr:nvSpPr>
      <xdr:spPr>
        <a:xfrm>
          <a:off x="15694841" y="1020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40C8B73D-6B73-4698-9267-BF4D50910B55}"/>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3B81F740-E67A-4483-8F52-688C790DDD6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8427D84B-E77D-4B53-8C07-453FF43BF983}"/>
            </a:ext>
          </a:extLst>
        </xdr:cNvPr>
        <xdr:cNvCxnSpPr/>
      </xdr:nvCxnSpPr>
      <xdr:spPr>
        <a:xfrm>
          <a:off x="1609344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9CC7A397-192E-4855-A47B-84625983B39D}"/>
            </a:ext>
          </a:extLst>
        </xdr:cNvPr>
        <xdr:cNvSpPr txBox="1"/>
      </xdr:nvSpPr>
      <xdr:spPr>
        <a:xfrm>
          <a:off x="15694841" y="9641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DB105312-C582-42D7-AAD3-1ED28720C17E}"/>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EC8AAD8E-816D-4D33-AAAA-100E0792AE75}"/>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6DBD7B95-0F27-4259-B4A7-249DB2AA668C}"/>
            </a:ext>
          </a:extLst>
        </xdr:cNvPr>
        <xdr:cNvCxnSpPr/>
      </xdr:nvCxnSpPr>
      <xdr:spPr>
        <a:xfrm>
          <a:off x="1609344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2CBDE656-2C86-472B-9DE9-BE218784AD65}"/>
            </a:ext>
          </a:extLst>
        </xdr:cNvPr>
        <xdr:cNvSpPr txBox="1"/>
      </xdr:nvSpPr>
      <xdr:spPr>
        <a:xfrm>
          <a:off x="1569484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CFB5A5C4-A694-408B-BCA7-CD877B89AD4F}"/>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EAF0BE05-C198-4F2F-AFFE-E89AC3778E6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EEE33E84-A4DD-4E50-9A9C-20B8A5C8CCC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a:extLst>
            <a:ext uri="{FF2B5EF4-FFF2-40B4-BE49-F238E27FC236}">
              <a16:creationId xmlns:a16="http://schemas.microsoft.com/office/drawing/2014/main" id="{EE643300-CC47-43EE-89A3-93C6A7B3297A}"/>
            </a:ext>
          </a:extLst>
        </xdr:cNvPr>
        <xdr:cNvCxnSpPr/>
      </xdr:nvCxnSpPr>
      <xdr:spPr>
        <a:xfrm flipV="1">
          <a:off x="19509104" y="9406414"/>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a:extLst>
            <a:ext uri="{FF2B5EF4-FFF2-40B4-BE49-F238E27FC236}">
              <a16:creationId xmlns:a16="http://schemas.microsoft.com/office/drawing/2014/main" id="{842A5C57-AD48-4C0D-B970-24F25748BFEE}"/>
            </a:ext>
          </a:extLst>
        </xdr:cNvPr>
        <xdr:cNvSpPr txBox="1"/>
      </xdr:nvSpPr>
      <xdr:spPr>
        <a:xfrm>
          <a:off x="19547840" y="107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a:extLst>
            <a:ext uri="{FF2B5EF4-FFF2-40B4-BE49-F238E27FC236}">
              <a16:creationId xmlns:a16="http://schemas.microsoft.com/office/drawing/2014/main" id="{095D5D50-9660-4FCB-891A-42D64ACFD962}"/>
            </a:ext>
          </a:extLst>
        </xdr:cNvPr>
        <xdr:cNvCxnSpPr/>
      </xdr:nvCxnSpPr>
      <xdr:spPr>
        <a:xfrm>
          <a:off x="19443700" y="10722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a:extLst>
            <a:ext uri="{FF2B5EF4-FFF2-40B4-BE49-F238E27FC236}">
              <a16:creationId xmlns:a16="http://schemas.microsoft.com/office/drawing/2014/main" id="{87584226-4AC6-45C1-9DD8-604FD183C994}"/>
            </a:ext>
          </a:extLst>
        </xdr:cNvPr>
        <xdr:cNvSpPr txBox="1"/>
      </xdr:nvSpPr>
      <xdr:spPr>
        <a:xfrm>
          <a:off x="19547840" y="918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a:extLst>
            <a:ext uri="{FF2B5EF4-FFF2-40B4-BE49-F238E27FC236}">
              <a16:creationId xmlns:a16="http://schemas.microsoft.com/office/drawing/2014/main" id="{53EA2663-39F6-4452-964D-DA1C07E4D556}"/>
            </a:ext>
          </a:extLst>
        </xdr:cNvPr>
        <xdr:cNvCxnSpPr/>
      </xdr:nvCxnSpPr>
      <xdr:spPr>
        <a:xfrm>
          <a:off x="19443700" y="9406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20496</xdr:rowOff>
    </xdr:from>
    <xdr:ext cx="469744" cy="259045"/>
    <xdr:sp macro="" textlink="">
      <xdr:nvSpPr>
        <xdr:cNvPr id="699" name="【学校施設】&#10;一人当たり面積平均値テキスト">
          <a:extLst>
            <a:ext uri="{FF2B5EF4-FFF2-40B4-BE49-F238E27FC236}">
              <a16:creationId xmlns:a16="http://schemas.microsoft.com/office/drawing/2014/main" id="{414A0484-0EA6-4C4F-B8E8-47E910022BEF}"/>
            </a:ext>
          </a:extLst>
        </xdr:cNvPr>
        <xdr:cNvSpPr txBox="1"/>
      </xdr:nvSpPr>
      <xdr:spPr>
        <a:xfrm>
          <a:off x="19547840" y="10078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a:extLst>
            <a:ext uri="{FF2B5EF4-FFF2-40B4-BE49-F238E27FC236}">
              <a16:creationId xmlns:a16="http://schemas.microsoft.com/office/drawing/2014/main" id="{2FEC1897-7FC0-40C4-AC46-F8FE65066859}"/>
            </a:ext>
          </a:extLst>
        </xdr:cNvPr>
        <xdr:cNvSpPr/>
      </xdr:nvSpPr>
      <xdr:spPr>
        <a:xfrm>
          <a:off x="19458940" y="1010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a:extLst>
            <a:ext uri="{FF2B5EF4-FFF2-40B4-BE49-F238E27FC236}">
              <a16:creationId xmlns:a16="http://schemas.microsoft.com/office/drawing/2014/main" id="{290B44E9-44B8-4816-B9AB-8CFD583542DC}"/>
            </a:ext>
          </a:extLst>
        </xdr:cNvPr>
        <xdr:cNvSpPr/>
      </xdr:nvSpPr>
      <xdr:spPr>
        <a:xfrm>
          <a:off x="18735040" y="10113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a:extLst>
            <a:ext uri="{FF2B5EF4-FFF2-40B4-BE49-F238E27FC236}">
              <a16:creationId xmlns:a16="http://schemas.microsoft.com/office/drawing/2014/main" id="{B3F5F9AC-2FCB-4071-990F-67C70D788813}"/>
            </a:ext>
          </a:extLst>
        </xdr:cNvPr>
        <xdr:cNvSpPr/>
      </xdr:nvSpPr>
      <xdr:spPr>
        <a:xfrm>
          <a:off x="17937480" y="1012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B3A5849B-6540-42AE-91A0-9759246A323A}"/>
            </a:ext>
          </a:extLst>
        </xdr:cNvPr>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a:extLst>
            <a:ext uri="{FF2B5EF4-FFF2-40B4-BE49-F238E27FC236}">
              <a16:creationId xmlns:a16="http://schemas.microsoft.com/office/drawing/2014/main" id="{49D04E9C-F648-4516-BC01-E9194A839D55}"/>
            </a:ext>
          </a:extLst>
        </xdr:cNvPr>
        <xdr:cNvSpPr/>
      </xdr:nvSpPr>
      <xdr:spPr>
        <a:xfrm>
          <a:off x="16388080" y="10134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105FFC9-0398-4792-B2CB-18E13082965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E36108A0-5222-4FD0-AFC4-DE54658E260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44667AB-651E-4E38-B0A8-129B90FE7C5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2361FCB-D865-4B89-8C17-7F20C2998D4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75779C6-CE9D-4DF7-84F7-D5527161DD3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16351</xdr:rowOff>
    </xdr:from>
    <xdr:to>
      <xdr:col>116</xdr:col>
      <xdr:colOff>114300</xdr:colOff>
      <xdr:row>59</xdr:row>
      <xdr:rowOff>117951</xdr:rowOff>
    </xdr:to>
    <xdr:sp macro="" textlink="">
      <xdr:nvSpPr>
        <xdr:cNvPr id="710" name="楕円 709">
          <a:extLst>
            <a:ext uri="{FF2B5EF4-FFF2-40B4-BE49-F238E27FC236}">
              <a16:creationId xmlns:a16="http://schemas.microsoft.com/office/drawing/2014/main" id="{4CFEB133-4EC9-45C0-826F-0DE89CB813EF}"/>
            </a:ext>
          </a:extLst>
        </xdr:cNvPr>
        <xdr:cNvSpPr/>
      </xdr:nvSpPr>
      <xdr:spPr>
        <a:xfrm>
          <a:off x="19458940" y="99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39228</xdr:rowOff>
    </xdr:from>
    <xdr:ext cx="469744" cy="259045"/>
    <xdr:sp macro="" textlink="">
      <xdr:nvSpPr>
        <xdr:cNvPr id="711" name="【学校施設】&#10;一人当たり面積該当値テキスト">
          <a:extLst>
            <a:ext uri="{FF2B5EF4-FFF2-40B4-BE49-F238E27FC236}">
              <a16:creationId xmlns:a16="http://schemas.microsoft.com/office/drawing/2014/main" id="{6D9B0128-F78E-4D7F-84DC-E87E2044BFEB}"/>
            </a:ext>
          </a:extLst>
        </xdr:cNvPr>
        <xdr:cNvSpPr txBox="1"/>
      </xdr:nvSpPr>
      <xdr:spPr>
        <a:xfrm>
          <a:off x="19547840" y="976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62071</xdr:rowOff>
    </xdr:from>
    <xdr:to>
      <xdr:col>112</xdr:col>
      <xdr:colOff>38100</xdr:colOff>
      <xdr:row>59</xdr:row>
      <xdr:rowOff>163671</xdr:rowOff>
    </xdr:to>
    <xdr:sp macro="" textlink="">
      <xdr:nvSpPr>
        <xdr:cNvPr id="712" name="楕円 711">
          <a:extLst>
            <a:ext uri="{FF2B5EF4-FFF2-40B4-BE49-F238E27FC236}">
              <a16:creationId xmlns:a16="http://schemas.microsoft.com/office/drawing/2014/main" id="{EFB04851-F370-4FC7-BD72-D272B72398B4}"/>
            </a:ext>
          </a:extLst>
        </xdr:cNvPr>
        <xdr:cNvSpPr/>
      </xdr:nvSpPr>
      <xdr:spPr>
        <a:xfrm>
          <a:off x="18735040" y="99528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67151</xdr:rowOff>
    </xdr:from>
    <xdr:to>
      <xdr:col>116</xdr:col>
      <xdr:colOff>63500</xdr:colOff>
      <xdr:row>59</xdr:row>
      <xdr:rowOff>112871</xdr:rowOff>
    </xdr:to>
    <xdr:cxnSp macro="">
      <xdr:nvCxnSpPr>
        <xdr:cNvPr id="713" name="直線コネクタ 712">
          <a:extLst>
            <a:ext uri="{FF2B5EF4-FFF2-40B4-BE49-F238E27FC236}">
              <a16:creationId xmlns:a16="http://schemas.microsoft.com/office/drawing/2014/main" id="{1F16DF91-B579-4E13-800B-C100294D4B1A}"/>
            </a:ext>
          </a:extLst>
        </xdr:cNvPr>
        <xdr:cNvCxnSpPr/>
      </xdr:nvCxnSpPr>
      <xdr:spPr>
        <a:xfrm flipV="1">
          <a:off x="18778220" y="9957911"/>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72072</xdr:rowOff>
    </xdr:from>
    <xdr:to>
      <xdr:col>107</xdr:col>
      <xdr:colOff>101600</xdr:colOff>
      <xdr:row>60</xdr:row>
      <xdr:rowOff>2222</xdr:rowOff>
    </xdr:to>
    <xdr:sp macro="" textlink="">
      <xdr:nvSpPr>
        <xdr:cNvPr id="714" name="楕円 713">
          <a:extLst>
            <a:ext uri="{FF2B5EF4-FFF2-40B4-BE49-F238E27FC236}">
              <a16:creationId xmlns:a16="http://schemas.microsoft.com/office/drawing/2014/main" id="{99D88298-0146-4B0F-9C5C-4841AC7E6947}"/>
            </a:ext>
          </a:extLst>
        </xdr:cNvPr>
        <xdr:cNvSpPr/>
      </xdr:nvSpPr>
      <xdr:spPr>
        <a:xfrm>
          <a:off x="17937480" y="9962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112871</xdr:rowOff>
    </xdr:from>
    <xdr:to>
      <xdr:col>111</xdr:col>
      <xdr:colOff>177800</xdr:colOff>
      <xdr:row>59</xdr:row>
      <xdr:rowOff>122872</xdr:rowOff>
    </xdr:to>
    <xdr:cxnSp macro="">
      <xdr:nvCxnSpPr>
        <xdr:cNvPr id="715" name="直線コネクタ 714">
          <a:extLst>
            <a:ext uri="{FF2B5EF4-FFF2-40B4-BE49-F238E27FC236}">
              <a16:creationId xmlns:a16="http://schemas.microsoft.com/office/drawing/2014/main" id="{A09656B3-6FCE-4404-A223-D081C526716E}"/>
            </a:ext>
          </a:extLst>
        </xdr:cNvPr>
        <xdr:cNvCxnSpPr/>
      </xdr:nvCxnSpPr>
      <xdr:spPr>
        <a:xfrm flipV="1">
          <a:off x="17988280" y="10003631"/>
          <a:ext cx="78994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79216</xdr:rowOff>
    </xdr:from>
    <xdr:to>
      <xdr:col>102</xdr:col>
      <xdr:colOff>165100</xdr:colOff>
      <xdr:row>60</xdr:row>
      <xdr:rowOff>9366</xdr:rowOff>
    </xdr:to>
    <xdr:sp macro="" textlink="">
      <xdr:nvSpPr>
        <xdr:cNvPr id="716" name="楕円 715">
          <a:extLst>
            <a:ext uri="{FF2B5EF4-FFF2-40B4-BE49-F238E27FC236}">
              <a16:creationId xmlns:a16="http://schemas.microsoft.com/office/drawing/2014/main" id="{26AB59B2-EEC6-4BB8-B6D1-B256E05CF79D}"/>
            </a:ext>
          </a:extLst>
        </xdr:cNvPr>
        <xdr:cNvSpPr/>
      </xdr:nvSpPr>
      <xdr:spPr>
        <a:xfrm>
          <a:off x="17162780" y="9969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122872</xdr:rowOff>
    </xdr:from>
    <xdr:to>
      <xdr:col>107</xdr:col>
      <xdr:colOff>50800</xdr:colOff>
      <xdr:row>59</xdr:row>
      <xdr:rowOff>130016</xdr:rowOff>
    </xdr:to>
    <xdr:cxnSp macro="">
      <xdr:nvCxnSpPr>
        <xdr:cNvPr id="717" name="直線コネクタ 716">
          <a:extLst>
            <a:ext uri="{FF2B5EF4-FFF2-40B4-BE49-F238E27FC236}">
              <a16:creationId xmlns:a16="http://schemas.microsoft.com/office/drawing/2014/main" id="{9CFF7F36-748A-476B-98D0-FC881DE28607}"/>
            </a:ext>
          </a:extLst>
        </xdr:cNvPr>
        <xdr:cNvCxnSpPr/>
      </xdr:nvCxnSpPr>
      <xdr:spPr>
        <a:xfrm flipV="1">
          <a:off x="17213580" y="10013632"/>
          <a:ext cx="7747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94932</xdr:rowOff>
    </xdr:from>
    <xdr:to>
      <xdr:col>98</xdr:col>
      <xdr:colOff>38100</xdr:colOff>
      <xdr:row>60</xdr:row>
      <xdr:rowOff>25082</xdr:rowOff>
    </xdr:to>
    <xdr:sp macro="" textlink="">
      <xdr:nvSpPr>
        <xdr:cNvPr id="718" name="楕円 717">
          <a:extLst>
            <a:ext uri="{FF2B5EF4-FFF2-40B4-BE49-F238E27FC236}">
              <a16:creationId xmlns:a16="http://schemas.microsoft.com/office/drawing/2014/main" id="{44B98AD1-DF62-442D-A26A-99643F8FB261}"/>
            </a:ext>
          </a:extLst>
        </xdr:cNvPr>
        <xdr:cNvSpPr/>
      </xdr:nvSpPr>
      <xdr:spPr>
        <a:xfrm>
          <a:off x="16388080" y="9985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130016</xdr:rowOff>
    </xdr:from>
    <xdr:to>
      <xdr:col>102</xdr:col>
      <xdr:colOff>114300</xdr:colOff>
      <xdr:row>59</xdr:row>
      <xdr:rowOff>145732</xdr:rowOff>
    </xdr:to>
    <xdr:cxnSp macro="">
      <xdr:nvCxnSpPr>
        <xdr:cNvPr id="719" name="直線コネクタ 718">
          <a:extLst>
            <a:ext uri="{FF2B5EF4-FFF2-40B4-BE49-F238E27FC236}">
              <a16:creationId xmlns:a16="http://schemas.microsoft.com/office/drawing/2014/main" id="{ED20558D-C5FE-44BC-A491-B4DF7CC307BC}"/>
            </a:ext>
          </a:extLst>
        </xdr:cNvPr>
        <xdr:cNvCxnSpPr/>
      </xdr:nvCxnSpPr>
      <xdr:spPr>
        <a:xfrm flipV="1">
          <a:off x="16431260" y="10020776"/>
          <a:ext cx="782320" cy="1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147655</xdr:rowOff>
    </xdr:from>
    <xdr:ext cx="469744" cy="259045"/>
    <xdr:sp macro="" textlink="">
      <xdr:nvSpPr>
        <xdr:cNvPr id="720" name="n_1aveValue【学校施設】&#10;一人当たり面積">
          <a:extLst>
            <a:ext uri="{FF2B5EF4-FFF2-40B4-BE49-F238E27FC236}">
              <a16:creationId xmlns:a16="http://schemas.microsoft.com/office/drawing/2014/main" id="{57BA1AB0-F9A2-4FDF-9197-8D4661BE226E}"/>
            </a:ext>
          </a:extLst>
        </xdr:cNvPr>
        <xdr:cNvSpPr txBox="1"/>
      </xdr:nvSpPr>
      <xdr:spPr>
        <a:xfrm>
          <a:off x="18561127" y="1020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160514</xdr:rowOff>
    </xdr:from>
    <xdr:ext cx="469744" cy="259045"/>
    <xdr:sp macro="" textlink="">
      <xdr:nvSpPr>
        <xdr:cNvPr id="721" name="n_2aveValue【学校施設】&#10;一人当たり面積">
          <a:extLst>
            <a:ext uri="{FF2B5EF4-FFF2-40B4-BE49-F238E27FC236}">
              <a16:creationId xmlns:a16="http://schemas.microsoft.com/office/drawing/2014/main" id="{3CAD920C-61D4-48BF-B071-00F5D01242ED}"/>
            </a:ext>
          </a:extLst>
        </xdr:cNvPr>
        <xdr:cNvSpPr txBox="1"/>
      </xdr:nvSpPr>
      <xdr:spPr>
        <a:xfrm>
          <a:off x="17776267" y="102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156227</xdr:rowOff>
    </xdr:from>
    <xdr:ext cx="469744" cy="259045"/>
    <xdr:sp macro="" textlink="">
      <xdr:nvSpPr>
        <xdr:cNvPr id="722" name="n_3aveValue【学校施設】&#10;一人当たり面積">
          <a:extLst>
            <a:ext uri="{FF2B5EF4-FFF2-40B4-BE49-F238E27FC236}">
              <a16:creationId xmlns:a16="http://schemas.microsoft.com/office/drawing/2014/main" id="{4538A045-6F1C-4281-BF2D-74AF3286B3DC}"/>
            </a:ext>
          </a:extLst>
        </xdr:cNvPr>
        <xdr:cNvSpPr txBox="1"/>
      </xdr:nvSpPr>
      <xdr:spPr>
        <a:xfrm>
          <a:off x="1700156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169086</xdr:rowOff>
    </xdr:from>
    <xdr:ext cx="469744" cy="259045"/>
    <xdr:sp macro="" textlink="">
      <xdr:nvSpPr>
        <xdr:cNvPr id="723" name="n_4aveValue【学校施設】&#10;一人当たり面積">
          <a:extLst>
            <a:ext uri="{FF2B5EF4-FFF2-40B4-BE49-F238E27FC236}">
              <a16:creationId xmlns:a16="http://schemas.microsoft.com/office/drawing/2014/main" id="{8C562A4F-D981-4A76-9B82-C248D5F2D834}"/>
            </a:ext>
          </a:extLst>
        </xdr:cNvPr>
        <xdr:cNvSpPr txBox="1"/>
      </xdr:nvSpPr>
      <xdr:spPr>
        <a:xfrm>
          <a:off x="16226867" y="1022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8748</xdr:rowOff>
    </xdr:from>
    <xdr:ext cx="469744" cy="259045"/>
    <xdr:sp macro="" textlink="">
      <xdr:nvSpPr>
        <xdr:cNvPr id="724" name="n_1mainValue【学校施設】&#10;一人当たり面積">
          <a:extLst>
            <a:ext uri="{FF2B5EF4-FFF2-40B4-BE49-F238E27FC236}">
              <a16:creationId xmlns:a16="http://schemas.microsoft.com/office/drawing/2014/main" id="{410ABA7E-D8C3-470C-A8BE-8D68B00BBA9D}"/>
            </a:ext>
          </a:extLst>
        </xdr:cNvPr>
        <xdr:cNvSpPr txBox="1"/>
      </xdr:nvSpPr>
      <xdr:spPr>
        <a:xfrm>
          <a:off x="18561127" y="973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18749</xdr:rowOff>
    </xdr:from>
    <xdr:ext cx="469744" cy="259045"/>
    <xdr:sp macro="" textlink="">
      <xdr:nvSpPr>
        <xdr:cNvPr id="725" name="n_2mainValue【学校施設】&#10;一人当たり面積">
          <a:extLst>
            <a:ext uri="{FF2B5EF4-FFF2-40B4-BE49-F238E27FC236}">
              <a16:creationId xmlns:a16="http://schemas.microsoft.com/office/drawing/2014/main" id="{606576A4-D6A3-48A9-8326-2F86A07CB1CE}"/>
            </a:ext>
          </a:extLst>
        </xdr:cNvPr>
        <xdr:cNvSpPr txBox="1"/>
      </xdr:nvSpPr>
      <xdr:spPr>
        <a:xfrm>
          <a:off x="17776267" y="974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25893</xdr:rowOff>
    </xdr:from>
    <xdr:ext cx="469744" cy="259045"/>
    <xdr:sp macro="" textlink="">
      <xdr:nvSpPr>
        <xdr:cNvPr id="726" name="n_3mainValue【学校施設】&#10;一人当たり面積">
          <a:extLst>
            <a:ext uri="{FF2B5EF4-FFF2-40B4-BE49-F238E27FC236}">
              <a16:creationId xmlns:a16="http://schemas.microsoft.com/office/drawing/2014/main" id="{99F592A3-1720-4746-B83D-02293310533E}"/>
            </a:ext>
          </a:extLst>
        </xdr:cNvPr>
        <xdr:cNvSpPr txBox="1"/>
      </xdr:nvSpPr>
      <xdr:spPr>
        <a:xfrm>
          <a:off x="17001567" y="97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41609</xdr:rowOff>
    </xdr:from>
    <xdr:ext cx="469744" cy="259045"/>
    <xdr:sp macro="" textlink="">
      <xdr:nvSpPr>
        <xdr:cNvPr id="727" name="n_4mainValue【学校施設】&#10;一人当たり面積">
          <a:extLst>
            <a:ext uri="{FF2B5EF4-FFF2-40B4-BE49-F238E27FC236}">
              <a16:creationId xmlns:a16="http://schemas.microsoft.com/office/drawing/2014/main" id="{FBA13566-120E-4043-BB63-6002AA2EAD46}"/>
            </a:ext>
          </a:extLst>
        </xdr:cNvPr>
        <xdr:cNvSpPr txBox="1"/>
      </xdr:nvSpPr>
      <xdr:spPr>
        <a:xfrm>
          <a:off x="16226867" y="976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3B77E505-0252-4992-A6B3-D56C52182F7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9B31B440-F404-49BD-BA46-07936BBB85A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CFD4F2DE-E897-477E-8060-0C1E41CEE02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986B0C15-7AC8-4322-B165-0E4E5DC4E41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7BB27E5B-474C-41B6-9277-18F6E46DCCD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C2BF3F5C-CCD3-4867-943E-AC4219E8C54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608DC46D-B5AB-415C-B9A8-57872BD53EA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E20091DD-3700-4B06-8E25-9A146D2A886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93124AA7-1D0F-4502-8054-8ACBCB00DFF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4F7F0B1D-A830-49C6-BCD5-5FA098B40092}"/>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2ED55CD8-29E4-413C-B645-0BBADCDA3B9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E4E49F6F-39F4-4591-AB9B-B280CF0F644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E392B131-3194-43E8-BF12-87A40FA60533}"/>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C540E992-FBDC-400C-A4D9-C9D7DAA93CC3}"/>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5712B986-7963-4017-8173-2E4180C93D79}"/>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5310081D-B488-41D2-A7F6-093A23A95CA4}"/>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A5DCEA77-15E7-4F9F-B8A9-2B18F608FFC9}"/>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848EF059-A6B1-4505-89F6-A2D7281CA3B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C19620CD-82A7-4CC3-9B13-EC5B666CBB8E}"/>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D3F3A682-D5D6-46BC-AA62-9929A48B7B1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2A4D5E17-53D1-4D52-8018-B935482F7F9F}"/>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FB480547-A0E8-4D1E-9E7A-F7E7AEC9C962}"/>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DCDDF809-3AD4-4DC4-AD17-06E549ACD9A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BC7A80FB-ABBD-4F9A-BE14-A5C1C86E39B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442E738C-618B-49A1-8221-BC4161EBD5E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067BCBEF-F329-4879-82FC-780E80B7BBB3}"/>
            </a:ext>
          </a:extLst>
        </xdr:cNvPr>
        <xdr:cNvCxnSpPr/>
      </xdr:nvCxnSpPr>
      <xdr:spPr>
        <a:xfrm flipV="1">
          <a:off x="14375764" y="13167904"/>
          <a:ext cx="0" cy="141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2ACD4E76-24F1-45F8-A9E9-B94D07FC3CA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0FAB3E6F-8882-434C-BC31-0E558DCD088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56" name="【児童館】&#10;有形固定資産減価償却率最大値テキスト">
          <a:extLst>
            <a:ext uri="{FF2B5EF4-FFF2-40B4-BE49-F238E27FC236}">
              <a16:creationId xmlns:a16="http://schemas.microsoft.com/office/drawing/2014/main" id="{13C7E1B0-69F3-4646-B000-A2ECF5EF0B21}"/>
            </a:ext>
          </a:extLst>
        </xdr:cNvPr>
        <xdr:cNvSpPr txBox="1"/>
      </xdr:nvSpPr>
      <xdr:spPr>
        <a:xfrm>
          <a:off x="14414500" y="1294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57" name="直線コネクタ 756">
          <a:extLst>
            <a:ext uri="{FF2B5EF4-FFF2-40B4-BE49-F238E27FC236}">
              <a16:creationId xmlns:a16="http://schemas.microsoft.com/office/drawing/2014/main" id="{8482D66F-8DA0-4815-8982-1A677B25FE42}"/>
            </a:ext>
          </a:extLst>
        </xdr:cNvPr>
        <xdr:cNvCxnSpPr/>
      </xdr:nvCxnSpPr>
      <xdr:spPr>
        <a:xfrm>
          <a:off x="14287500" y="131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168564</xdr:rowOff>
    </xdr:from>
    <xdr:ext cx="405111" cy="259045"/>
    <xdr:sp macro="" textlink="">
      <xdr:nvSpPr>
        <xdr:cNvPr id="758" name="【児童館】&#10;有形固定資産減価償却率平均値テキスト">
          <a:extLst>
            <a:ext uri="{FF2B5EF4-FFF2-40B4-BE49-F238E27FC236}">
              <a16:creationId xmlns:a16="http://schemas.microsoft.com/office/drawing/2014/main" id="{72B39A0B-DD35-4C80-AB94-83820BC95047}"/>
            </a:ext>
          </a:extLst>
        </xdr:cNvPr>
        <xdr:cNvSpPr txBox="1"/>
      </xdr:nvSpPr>
      <xdr:spPr>
        <a:xfrm>
          <a:off x="14414500" y="137474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59" name="フローチャート: 判断 758">
          <a:extLst>
            <a:ext uri="{FF2B5EF4-FFF2-40B4-BE49-F238E27FC236}">
              <a16:creationId xmlns:a16="http://schemas.microsoft.com/office/drawing/2014/main" id="{6974AACA-B48B-440A-8918-3CC49D3965CB}"/>
            </a:ext>
          </a:extLst>
        </xdr:cNvPr>
        <xdr:cNvSpPr/>
      </xdr:nvSpPr>
      <xdr:spPr>
        <a:xfrm>
          <a:off x="14325600" y="138921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760" name="フローチャート: 判断 759">
          <a:extLst>
            <a:ext uri="{FF2B5EF4-FFF2-40B4-BE49-F238E27FC236}">
              <a16:creationId xmlns:a16="http://schemas.microsoft.com/office/drawing/2014/main" id="{54A2CC04-8A52-4470-BCBF-D6D8065E5F4A}"/>
            </a:ext>
          </a:extLst>
        </xdr:cNvPr>
        <xdr:cNvSpPr/>
      </xdr:nvSpPr>
      <xdr:spPr>
        <a:xfrm>
          <a:off x="13578840" y="1389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61" name="フローチャート: 判断 760">
          <a:extLst>
            <a:ext uri="{FF2B5EF4-FFF2-40B4-BE49-F238E27FC236}">
              <a16:creationId xmlns:a16="http://schemas.microsoft.com/office/drawing/2014/main" id="{175EB2EF-4C38-4B53-BBCB-9C4FBFEF113D}"/>
            </a:ext>
          </a:extLst>
        </xdr:cNvPr>
        <xdr:cNvSpPr/>
      </xdr:nvSpPr>
      <xdr:spPr>
        <a:xfrm>
          <a:off x="12804140" y="139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762" name="フローチャート: 判断 761">
          <a:extLst>
            <a:ext uri="{FF2B5EF4-FFF2-40B4-BE49-F238E27FC236}">
              <a16:creationId xmlns:a16="http://schemas.microsoft.com/office/drawing/2014/main" id="{95787AB2-8D27-4686-85BE-D8E0C6364026}"/>
            </a:ext>
          </a:extLst>
        </xdr:cNvPr>
        <xdr:cNvSpPr/>
      </xdr:nvSpPr>
      <xdr:spPr>
        <a:xfrm>
          <a:off x="1202944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63" name="フローチャート: 判断 762">
          <a:extLst>
            <a:ext uri="{FF2B5EF4-FFF2-40B4-BE49-F238E27FC236}">
              <a16:creationId xmlns:a16="http://schemas.microsoft.com/office/drawing/2014/main" id="{FD726219-2849-4109-A6BB-3F16F832173B}"/>
            </a:ext>
          </a:extLst>
        </xdr:cNvPr>
        <xdr:cNvSpPr/>
      </xdr:nvSpPr>
      <xdr:spPr>
        <a:xfrm>
          <a:off x="1123188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5D3D60F-26B8-4D32-879A-1F7C04BC8CA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88ECFC41-CFC5-492D-8282-32E51CB0895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63FFEF0-236F-4D6E-9FB7-407F9EC4AF7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98952421-9F43-4C08-B682-1DB52856EE1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1DC81680-0848-4EE4-A273-F78CCE9AE53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769" name="楕円 768">
          <a:extLst>
            <a:ext uri="{FF2B5EF4-FFF2-40B4-BE49-F238E27FC236}">
              <a16:creationId xmlns:a16="http://schemas.microsoft.com/office/drawing/2014/main" id="{81076759-58E4-48CD-A6D4-37FFA277E898}"/>
            </a:ext>
          </a:extLst>
        </xdr:cNvPr>
        <xdr:cNvSpPr/>
      </xdr:nvSpPr>
      <xdr:spPr>
        <a:xfrm>
          <a:off x="14325600" y="140418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770" name="【児童館】&#10;有形固定資産減価償却率該当値テキスト">
          <a:extLst>
            <a:ext uri="{FF2B5EF4-FFF2-40B4-BE49-F238E27FC236}">
              <a16:creationId xmlns:a16="http://schemas.microsoft.com/office/drawing/2014/main" id="{915A5FBB-EEAE-4D7E-BB12-F12F5ED6B6D8}"/>
            </a:ext>
          </a:extLst>
        </xdr:cNvPr>
        <xdr:cNvSpPr txBox="1"/>
      </xdr:nvSpPr>
      <xdr:spPr>
        <a:xfrm>
          <a:off x="14414500" y="1402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29755</xdr:rowOff>
    </xdr:from>
    <xdr:to>
      <xdr:col>81</xdr:col>
      <xdr:colOff>101600</xdr:colOff>
      <xdr:row>83</xdr:row>
      <xdr:rowOff>131355</xdr:rowOff>
    </xdr:to>
    <xdr:sp macro="" textlink="">
      <xdr:nvSpPr>
        <xdr:cNvPr id="771" name="楕円 770">
          <a:extLst>
            <a:ext uri="{FF2B5EF4-FFF2-40B4-BE49-F238E27FC236}">
              <a16:creationId xmlns:a16="http://schemas.microsoft.com/office/drawing/2014/main" id="{937AFFA9-133C-4DF7-B97F-7D1A0C96D078}"/>
            </a:ext>
          </a:extLst>
        </xdr:cNvPr>
        <xdr:cNvSpPr/>
      </xdr:nvSpPr>
      <xdr:spPr>
        <a:xfrm>
          <a:off x="13578840" y="1394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80555</xdr:rowOff>
    </xdr:from>
    <xdr:to>
      <xdr:col>85</xdr:col>
      <xdr:colOff>127000</xdr:colOff>
      <xdr:row>84</xdr:row>
      <xdr:rowOff>7076</xdr:rowOff>
    </xdr:to>
    <xdr:cxnSp macro="">
      <xdr:nvCxnSpPr>
        <xdr:cNvPr id="772" name="直線コネクタ 771">
          <a:extLst>
            <a:ext uri="{FF2B5EF4-FFF2-40B4-BE49-F238E27FC236}">
              <a16:creationId xmlns:a16="http://schemas.microsoft.com/office/drawing/2014/main" id="{AB565B50-EB35-4F24-A742-30EBE0005040}"/>
            </a:ext>
          </a:extLst>
        </xdr:cNvPr>
        <xdr:cNvCxnSpPr/>
      </xdr:nvCxnSpPr>
      <xdr:spPr>
        <a:xfrm>
          <a:off x="13629640" y="13994675"/>
          <a:ext cx="74676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60779</xdr:rowOff>
    </xdr:from>
    <xdr:to>
      <xdr:col>76</xdr:col>
      <xdr:colOff>165100</xdr:colOff>
      <xdr:row>83</xdr:row>
      <xdr:rowOff>162379</xdr:rowOff>
    </xdr:to>
    <xdr:sp macro="" textlink="">
      <xdr:nvSpPr>
        <xdr:cNvPr id="773" name="楕円 772">
          <a:extLst>
            <a:ext uri="{FF2B5EF4-FFF2-40B4-BE49-F238E27FC236}">
              <a16:creationId xmlns:a16="http://schemas.microsoft.com/office/drawing/2014/main" id="{E6C20B1B-8E77-47C5-9AD6-FFA607C0ACBB}"/>
            </a:ext>
          </a:extLst>
        </xdr:cNvPr>
        <xdr:cNvSpPr/>
      </xdr:nvSpPr>
      <xdr:spPr>
        <a:xfrm>
          <a:off x="1280414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80555</xdr:rowOff>
    </xdr:from>
    <xdr:to>
      <xdr:col>81</xdr:col>
      <xdr:colOff>50800</xdr:colOff>
      <xdr:row>83</xdr:row>
      <xdr:rowOff>111579</xdr:rowOff>
    </xdr:to>
    <xdr:cxnSp macro="">
      <xdr:nvCxnSpPr>
        <xdr:cNvPr id="774" name="直線コネクタ 773">
          <a:extLst>
            <a:ext uri="{FF2B5EF4-FFF2-40B4-BE49-F238E27FC236}">
              <a16:creationId xmlns:a16="http://schemas.microsoft.com/office/drawing/2014/main" id="{DEB4DD90-0128-4E92-84D9-202879DF0E24}"/>
            </a:ext>
          </a:extLst>
        </xdr:cNvPr>
        <xdr:cNvCxnSpPr/>
      </xdr:nvCxnSpPr>
      <xdr:spPr>
        <a:xfrm flipV="1">
          <a:off x="12854940" y="13994675"/>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39551</xdr:rowOff>
    </xdr:from>
    <xdr:to>
      <xdr:col>72</xdr:col>
      <xdr:colOff>38100</xdr:colOff>
      <xdr:row>83</xdr:row>
      <xdr:rowOff>141151</xdr:rowOff>
    </xdr:to>
    <xdr:sp macro="" textlink="">
      <xdr:nvSpPr>
        <xdr:cNvPr id="775" name="楕円 774">
          <a:extLst>
            <a:ext uri="{FF2B5EF4-FFF2-40B4-BE49-F238E27FC236}">
              <a16:creationId xmlns:a16="http://schemas.microsoft.com/office/drawing/2014/main" id="{FDFD3271-0A2A-4790-AAFE-5E901859D473}"/>
            </a:ext>
          </a:extLst>
        </xdr:cNvPr>
        <xdr:cNvSpPr/>
      </xdr:nvSpPr>
      <xdr:spPr>
        <a:xfrm>
          <a:off x="12029440" y="139536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90351</xdr:rowOff>
    </xdr:from>
    <xdr:to>
      <xdr:col>76</xdr:col>
      <xdr:colOff>114300</xdr:colOff>
      <xdr:row>83</xdr:row>
      <xdr:rowOff>111579</xdr:rowOff>
    </xdr:to>
    <xdr:cxnSp macro="">
      <xdr:nvCxnSpPr>
        <xdr:cNvPr id="776" name="直線コネクタ 775">
          <a:extLst>
            <a:ext uri="{FF2B5EF4-FFF2-40B4-BE49-F238E27FC236}">
              <a16:creationId xmlns:a16="http://schemas.microsoft.com/office/drawing/2014/main" id="{681BC055-C71E-4302-8D8B-3BF59D7BF213}"/>
            </a:ext>
          </a:extLst>
        </xdr:cNvPr>
        <xdr:cNvCxnSpPr/>
      </xdr:nvCxnSpPr>
      <xdr:spPr>
        <a:xfrm>
          <a:off x="12072620" y="14004471"/>
          <a:ext cx="7823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3629</xdr:rowOff>
    </xdr:from>
    <xdr:to>
      <xdr:col>67</xdr:col>
      <xdr:colOff>101600</xdr:colOff>
      <xdr:row>83</xdr:row>
      <xdr:rowOff>105229</xdr:rowOff>
    </xdr:to>
    <xdr:sp macro="" textlink="">
      <xdr:nvSpPr>
        <xdr:cNvPr id="777" name="楕円 776">
          <a:extLst>
            <a:ext uri="{FF2B5EF4-FFF2-40B4-BE49-F238E27FC236}">
              <a16:creationId xmlns:a16="http://schemas.microsoft.com/office/drawing/2014/main" id="{DA73B515-15A3-4A38-AE2E-D5CB20705E51}"/>
            </a:ext>
          </a:extLst>
        </xdr:cNvPr>
        <xdr:cNvSpPr/>
      </xdr:nvSpPr>
      <xdr:spPr>
        <a:xfrm>
          <a:off x="11231880" y="1391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54429</xdr:rowOff>
    </xdr:from>
    <xdr:to>
      <xdr:col>71</xdr:col>
      <xdr:colOff>177800</xdr:colOff>
      <xdr:row>83</xdr:row>
      <xdr:rowOff>90351</xdr:rowOff>
    </xdr:to>
    <xdr:cxnSp macro="">
      <xdr:nvCxnSpPr>
        <xdr:cNvPr id="778" name="直線コネクタ 777">
          <a:extLst>
            <a:ext uri="{FF2B5EF4-FFF2-40B4-BE49-F238E27FC236}">
              <a16:creationId xmlns:a16="http://schemas.microsoft.com/office/drawing/2014/main" id="{99ECC913-F3B9-4500-9D33-4113CC381F92}"/>
            </a:ext>
          </a:extLst>
        </xdr:cNvPr>
        <xdr:cNvCxnSpPr/>
      </xdr:nvCxnSpPr>
      <xdr:spPr>
        <a:xfrm>
          <a:off x="11282680" y="13968549"/>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90732</xdr:rowOff>
    </xdr:from>
    <xdr:ext cx="405111" cy="259045"/>
    <xdr:sp macro="" textlink="">
      <xdr:nvSpPr>
        <xdr:cNvPr id="779" name="n_1aveValue【児童館】&#10;有形固定資産減価償却率">
          <a:extLst>
            <a:ext uri="{FF2B5EF4-FFF2-40B4-BE49-F238E27FC236}">
              <a16:creationId xmlns:a16="http://schemas.microsoft.com/office/drawing/2014/main" id="{4B96A974-E976-41BD-8114-C654CA78A151}"/>
            </a:ext>
          </a:extLst>
        </xdr:cNvPr>
        <xdr:cNvSpPr txBox="1"/>
      </xdr:nvSpPr>
      <xdr:spPr>
        <a:xfrm>
          <a:off x="134372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120122</xdr:rowOff>
    </xdr:from>
    <xdr:ext cx="405111" cy="259045"/>
    <xdr:sp macro="" textlink="">
      <xdr:nvSpPr>
        <xdr:cNvPr id="780" name="n_2aveValue【児童館】&#10;有形固定資産減価償却率">
          <a:extLst>
            <a:ext uri="{FF2B5EF4-FFF2-40B4-BE49-F238E27FC236}">
              <a16:creationId xmlns:a16="http://schemas.microsoft.com/office/drawing/2014/main" id="{AB84C931-29A6-468F-A911-0AFA4B8EFCF5}"/>
            </a:ext>
          </a:extLst>
        </xdr:cNvPr>
        <xdr:cNvSpPr txBox="1"/>
      </xdr:nvSpPr>
      <xdr:spPr>
        <a:xfrm>
          <a:off x="1267524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87465</xdr:rowOff>
    </xdr:from>
    <xdr:ext cx="405111" cy="259045"/>
    <xdr:sp macro="" textlink="">
      <xdr:nvSpPr>
        <xdr:cNvPr id="781" name="n_3aveValue【児童館】&#10;有形固定資産減価償却率">
          <a:extLst>
            <a:ext uri="{FF2B5EF4-FFF2-40B4-BE49-F238E27FC236}">
              <a16:creationId xmlns:a16="http://schemas.microsoft.com/office/drawing/2014/main" id="{6243C107-0BD8-4516-863D-B1E0C1719A78}"/>
            </a:ext>
          </a:extLst>
        </xdr:cNvPr>
        <xdr:cNvSpPr txBox="1"/>
      </xdr:nvSpPr>
      <xdr:spPr>
        <a:xfrm>
          <a:off x="1190054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82" name="n_4aveValue【児童館】&#10;有形固定資産減価償却率">
          <a:extLst>
            <a:ext uri="{FF2B5EF4-FFF2-40B4-BE49-F238E27FC236}">
              <a16:creationId xmlns:a16="http://schemas.microsoft.com/office/drawing/2014/main" id="{A0EA302E-9D10-4BCE-852F-0A751EE2D107}"/>
            </a:ext>
          </a:extLst>
        </xdr:cNvPr>
        <xdr:cNvSpPr txBox="1"/>
      </xdr:nvSpPr>
      <xdr:spPr>
        <a:xfrm>
          <a:off x="1110298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122482</xdr:rowOff>
    </xdr:from>
    <xdr:ext cx="405111" cy="259045"/>
    <xdr:sp macro="" textlink="">
      <xdr:nvSpPr>
        <xdr:cNvPr id="783" name="n_1mainValue【児童館】&#10;有形固定資産減価償却率">
          <a:extLst>
            <a:ext uri="{FF2B5EF4-FFF2-40B4-BE49-F238E27FC236}">
              <a16:creationId xmlns:a16="http://schemas.microsoft.com/office/drawing/2014/main" id="{B58B59C6-F4EF-449B-BB39-509E78FF0D52}"/>
            </a:ext>
          </a:extLst>
        </xdr:cNvPr>
        <xdr:cNvSpPr txBox="1"/>
      </xdr:nvSpPr>
      <xdr:spPr>
        <a:xfrm>
          <a:off x="13437244" y="1403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153506</xdr:rowOff>
    </xdr:from>
    <xdr:ext cx="405111" cy="259045"/>
    <xdr:sp macro="" textlink="">
      <xdr:nvSpPr>
        <xdr:cNvPr id="784" name="n_2mainValue【児童館】&#10;有形固定資産減価償却率">
          <a:extLst>
            <a:ext uri="{FF2B5EF4-FFF2-40B4-BE49-F238E27FC236}">
              <a16:creationId xmlns:a16="http://schemas.microsoft.com/office/drawing/2014/main" id="{FC388DF9-A86A-49F3-B9F7-07E22461CE52}"/>
            </a:ext>
          </a:extLst>
        </xdr:cNvPr>
        <xdr:cNvSpPr txBox="1"/>
      </xdr:nvSpPr>
      <xdr:spPr>
        <a:xfrm>
          <a:off x="12675244" y="1406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132278</xdr:rowOff>
    </xdr:from>
    <xdr:ext cx="405111" cy="259045"/>
    <xdr:sp macro="" textlink="">
      <xdr:nvSpPr>
        <xdr:cNvPr id="785" name="n_3mainValue【児童館】&#10;有形固定資産減価償却率">
          <a:extLst>
            <a:ext uri="{FF2B5EF4-FFF2-40B4-BE49-F238E27FC236}">
              <a16:creationId xmlns:a16="http://schemas.microsoft.com/office/drawing/2014/main" id="{BA63CAFA-2E62-4855-BBAB-37DC29DA5705}"/>
            </a:ext>
          </a:extLst>
        </xdr:cNvPr>
        <xdr:cNvSpPr txBox="1"/>
      </xdr:nvSpPr>
      <xdr:spPr>
        <a:xfrm>
          <a:off x="11900544"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96356</xdr:rowOff>
    </xdr:from>
    <xdr:ext cx="405111" cy="259045"/>
    <xdr:sp macro="" textlink="">
      <xdr:nvSpPr>
        <xdr:cNvPr id="786" name="n_4mainValue【児童館】&#10;有形固定資産減価償却率">
          <a:extLst>
            <a:ext uri="{FF2B5EF4-FFF2-40B4-BE49-F238E27FC236}">
              <a16:creationId xmlns:a16="http://schemas.microsoft.com/office/drawing/2014/main" id="{90AD9329-F20B-4D2F-8B08-849BBBF7CE87}"/>
            </a:ext>
          </a:extLst>
        </xdr:cNvPr>
        <xdr:cNvSpPr txBox="1"/>
      </xdr:nvSpPr>
      <xdr:spPr>
        <a:xfrm>
          <a:off x="11102984" y="14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64F6316A-0511-4A9D-8517-7D0032A346D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DB9CED71-AAF9-477B-B74C-5C39AA0B199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EDC7789-4B16-4F27-A040-03E2378DDDF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8D336D12-7412-494E-BB21-A6646363908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97F3756F-B28C-4516-989A-646A9E6A350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15039401-F2DD-4576-A881-EB486BDA84B9}"/>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240E57B7-2158-4809-B7B8-71FA2FE673D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393A7038-91CC-4B16-8A90-900C422CD04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47D70ABD-7640-4E55-B8BC-FEE6669FAFD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4725FE13-DF05-47B7-A668-C2206252CDE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a:extLst>
            <a:ext uri="{FF2B5EF4-FFF2-40B4-BE49-F238E27FC236}">
              <a16:creationId xmlns:a16="http://schemas.microsoft.com/office/drawing/2014/main" id="{FB1346CD-91A4-437D-BD71-386DBDF6CCF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a:extLst>
            <a:ext uri="{FF2B5EF4-FFF2-40B4-BE49-F238E27FC236}">
              <a16:creationId xmlns:a16="http://schemas.microsoft.com/office/drawing/2014/main" id="{E466B441-A912-4FB2-96B8-1CA59C87783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a:extLst>
            <a:ext uri="{FF2B5EF4-FFF2-40B4-BE49-F238E27FC236}">
              <a16:creationId xmlns:a16="http://schemas.microsoft.com/office/drawing/2014/main" id="{FDE6AE8F-FA50-4CE6-8E8B-72964C3A1C0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a:extLst>
            <a:ext uri="{FF2B5EF4-FFF2-40B4-BE49-F238E27FC236}">
              <a16:creationId xmlns:a16="http://schemas.microsoft.com/office/drawing/2014/main" id="{EC621AF6-2756-4E26-AB00-E0815AB968B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a:extLst>
            <a:ext uri="{FF2B5EF4-FFF2-40B4-BE49-F238E27FC236}">
              <a16:creationId xmlns:a16="http://schemas.microsoft.com/office/drawing/2014/main" id="{77CCAF66-550B-438B-851E-0A382F3C5503}"/>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a:extLst>
            <a:ext uri="{FF2B5EF4-FFF2-40B4-BE49-F238E27FC236}">
              <a16:creationId xmlns:a16="http://schemas.microsoft.com/office/drawing/2014/main" id="{5B9CA48A-908A-4477-A5FD-B60A53A551C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a:extLst>
            <a:ext uri="{FF2B5EF4-FFF2-40B4-BE49-F238E27FC236}">
              <a16:creationId xmlns:a16="http://schemas.microsoft.com/office/drawing/2014/main" id="{FC542CBD-E7BE-4A09-A2C9-58E8723C9FA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a:extLst>
            <a:ext uri="{FF2B5EF4-FFF2-40B4-BE49-F238E27FC236}">
              <a16:creationId xmlns:a16="http://schemas.microsoft.com/office/drawing/2014/main" id="{910CBAC3-181A-429A-BA14-2480077DB0A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895D32E4-7A53-4161-AAE5-712261EAB71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13C446BC-5FD4-401A-8CAA-91E330E8E8A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89E900EF-6B35-44B9-8C28-D84160EA5FC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15239</xdr:rowOff>
    </xdr:to>
    <xdr:cxnSp macro="">
      <xdr:nvCxnSpPr>
        <xdr:cNvPr id="808" name="直線コネクタ 807">
          <a:extLst>
            <a:ext uri="{FF2B5EF4-FFF2-40B4-BE49-F238E27FC236}">
              <a16:creationId xmlns:a16="http://schemas.microsoft.com/office/drawing/2014/main" id="{8F552D80-20C2-42DA-989E-C77B831CA29C}"/>
            </a:ext>
          </a:extLst>
        </xdr:cNvPr>
        <xdr:cNvCxnSpPr/>
      </xdr:nvCxnSpPr>
      <xdr:spPr>
        <a:xfrm flipV="1">
          <a:off x="19509104" y="1315974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9" name="【児童館】&#10;一人当たり面積最小値テキスト">
          <a:extLst>
            <a:ext uri="{FF2B5EF4-FFF2-40B4-BE49-F238E27FC236}">
              <a16:creationId xmlns:a16="http://schemas.microsoft.com/office/drawing/2014/main" id="{3FB01CD1-81E3-4806-8737-43139B385243}"/>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10" name="直線コネクタ 809">
          <a:extLst>
            <a:ext uri="{FF2B5EF4-FFF2-40B4-BE49-F238E27FC236}">
              <a16:creationId xmlns:a16="http://schemas.microsoft.com/office/drawing/2014/main" id="{B20625C1-9C13-4335-A4A5-78574FFFFB39}"/>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11" name="【児童館】&#10;一人当たり面積最大値テキスト">
          <a:extLst>
            <a:ext uri="{FF2B5EF4-FFF2-40B4-BE49-F238E27FC236}">
              <a16:creationId xmlns:a16="http://schemas.microsoft.com/office/drawing/2014/main" id="{F2A17835-8000-4344-9FD3-42DDC5621E33}"/>
            </a:ext>
          </a:extLst>
        </xdr:cNvPr>
        <xdr:cNvSpPr txBox="1"/>
      </xdr:nvSpPr>
      <xdr:spPr>
        <a:xfrm>
          <a:off x="19547840" y="1293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2" name="直線コネクタ 811">
          <a:extLst>
            <a:ext uri="{FF2B5EF4-FFF2-40B4-BE49-F238E27FC236}">
              <a16:creationId xmlns:a16="http://schemas.microsoft.com/office/drawing/2014/main" id="{BA64FFDD-666B-48AF-8D15-594F5C6C07F5}"/>
            </a:ext>
          </a:extLst>
        </xdr:cNvPr>
        <xdr:cNvCxnSpPr/>
      </xdr:nvCxnSpPr>
      <xdr:spPr>
        <a:xfrm>
          <a:off x="194437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813" name="【児童館】&#10;一人当たり面積平均値テキスト">
          <a:extLst>
            <a:ext uri="{FF2B5EF4-FFF2-40B4-BE49-F238E27FC236}">
              <a16:creationId xmlns:a16="http://schemas.microsoft.com/office/drawing/2014/main" id="{4279360F-0DD4-43D1-8105-C13E8F610256}"/>
            </a:ext>
          </a:extLst>
        </xdr:cNvPr>
        <xdr:cNvSpPr txBox="1"/>
      </xdr:nvSpPr>
      <xdr:spPr>
        <a:xfrm>
          <a:off x="19547840" y="13947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814" name="フローチャート: 判断 813">
          <a:extLst>
            <a:ext uri="{FF2B5EF4-FFF2-40B4-BE49-F238E27FC236}">
              <a16:creationId xmlns:a16="http://schemas.microsoft.com/office/drawing/2014/main" id="{4EE596D0-897E-4F02-81D6-222F3C03524F}"/>
            </a:ext>
          </a:extLst>
        </xdr:cNvPr>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15" name="フローチャート: 判断 814">
          <a:extLst>
            <a:ext uri="{FF2B5EF4-FFF2-40B4-BE49-F238E27FC236}">
              <a16:creationId xmlns:a16="http://schemas.microsoft.com/office/drawing/2014/main" id="{A84B483D-68A3-4E7E-A876-0B7839E75365}"/>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55880</xdr:rowOff>
    </xdr:from>
    <xdr:to>
      <xdr:col>107</xdr:col>
      <xdr:colOff>101600</xdr:colOff>
      <xdr:row>84</xdr:row>
      <xdr:rowOff>157480</xdr:rowOff>
    </xdr:to>
    <xdr:sp macro="" textlink="">
      <xdr:nvSpPr>
        <xdr:cNvPr id="816" name="フローチャート: 判断 815">
          <a:extLst>
            <a:ext uri="{FF2B5EF4-FFF2-40B4-BE49-F238E27FC236}">
              <a16:creationId xmlns:a16="http://schemas.microsoft.com/office/drawing/2014/main" id="{8E24490C-9B18-48D2-8DEE-FD331C157102}"/>
            </a:ext>
          </a:extLst>
        </xdr:cNvPr>
        <xdr:cNvSpPr/>
      </xdr:nvSpPr>
      <xdr:spPr>
        <a:xfrm>
          <a:off x="1793748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フローチャート: 判断 816">
          <a:extLst>
            <a:ext uri="{FF2B5EF4-FFF2-40B4-BE49-F238E27FC236}">
              <a16:creationId xmlns:a16="http://schemas.microsoft.com/office/drawing/2014/main" id="{DA4A3887-BC3F-4C8E-9EAF-D63ECDE01868}"/>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8" name="フローチャート: 判断 817">
          <a:extLst>
            <a:ext uri="{FF2B5EF4-FFF2-40B4-BE49-F238E27FC236}">
              <a16:creationId xmlns:a16="http://schemas.microsoft.com/office/drawing/2014/main" id="{EEB196C5-5AE5-4694-B0C2-8521059B6174}"/>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E8731BFD-AB40-4BF2-91F6-4C230969110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D84D64D-2048-439F-A45C-6985761146B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870AF80F-5FB8-4ADC-A9E7-20C8D22C1D5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D6874607-91D2-4120-B411-687FCBDABF0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BC55BA98-9F3C-4A1D-86F7-446C567EF0B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824" name="楕円 823">
          <a:extLst>
            <a:ext uri="{FF2B5EF4-FFF2-40B4-BE49-F238E27FC236}">
              <a16:creationId xmlns:a16="http://schemas.microsoft.com/office/drawing/2014/main" id="{AD9B8401-90DB-466D-9A4C-5FC115C172B2}"/>
            </a:ext>
          </a:extLst>
        </xdr:cNvPr>
        <xdr:cNvSpPr/>
      </xdr:nvSpPr>
      <xdr:spPr>
        <a:xfrm>
          <a:off x="1945894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102888</xdr:rowOff>
    </xdr:from>
    <xdr:ext cx="469744" cy="259045"/>
    <xdr:sp macro="" textlink="">
      <xdr:nvSpPr>
        <xdr:cNvPr id="825" name="【児童館】&#10;一人当たり面積該当値テキスト">
          <a:extLst>
            <a:ext uri="{FF2B5EF4-FFF2-40B4-BE49-F238E27FC236}">
              <a16:creationId xmlns:a16="http://schemas.microsoft.com/office/drawing/2014/main" id="{E25295BA-A918-468C-AAF2-AA5A9CB58853}"/>
            </a:ext>
          </a:extLst>
        </xdr:cNvPr>
        <xdr:cNvSpPr txBox="1"/>
      </xdr:nvSpPr>
      <xdr:spPr>
        <a:xfrm>
          <a:off x="19547840"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26" name="楕円 825">
          <a:extLst>
            <a:ext uri="{FF2B5EF4-FFF2-40B4-BE49-F238E27FC236}">
              <a16:creationId xmlns:a16="http://schemas.microsoft.com/office/drawing/2014/main" id="{ABB7E226-A26B-4C84-BEA3-424666FA3EE6}"/>
            </a:ext>
          </a:extLst>
        </xdr:cNvPr>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85</xdr:row>
      <xdr:rowOff>3811</xdr:rowOff>
    </xdr:to>
    <xdr:cxnSp macro="">
      <xdr:nvCxnSpPr>
        <xdr:cNvPr id="827" name="直線コネクタ 826">
          <a:extLst>
            <a:ext uri="{FF2B5EF4-FFF2-40B4-BE49-F238E27FC236}">
              <a16:creationId xmlns:a16="http://schemas.microsoft.com/office/drawing/2014/main" id="{701AC80A-940D-493E-B758-0AA64FFEF3C2}"/>
            </a:ext>
          </a:extLst>
        </xdr:cNvPr>
        <xdr:cNvCxnSpPr/>
      </xdr:nvCxnSpPr>
      <xdr:spPr>
        <a:xfrm>
          <a:off x="18778220" y="14234160"/>
          <a:ext cx="73152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28" name="楕円 827">
          <a:extLst>
            <a:ext uri="{FF2B5EF4-FFF2-40B4-BE49-F238E27FC236}">
              <a16:creationId xmlns:a16="http://schemas.microsoft.com/office/drawing/2014/main" id="{D02A292A-FEDE-4633-A51F-407EC8B08A8B}"/>
            </a:ext>
          </a:extLst>
        </xdr:cNvPr>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29" name="直線コネクタ 828">
          <a:extLst>
            <a:ext uri="{FF2B5EF4-FFF2-40B4-BE49-F238E27FC236}">
              <a16:creationId xmlns:a16="http://schemas.microsoft.com/office/drawing/2014/main" id="{3DE2DC1E-6DD0-47E3-B14E-0143BF283537}"/>
            </a:ext>
          </a:extLst>
        </xdr:cNvPr>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30" name="楕円 829">
          <a:extLst>
            <a:ext uri="{FF2B5EF4-FFF2-40B4-BE49-F238E27FC236}">
              <a16:creationId xmlns:a16="http://schemas.microsoft.com/office/drawing/2014/main" id="{5EF587A7-268D-4923-808D-DA0F745EA717}"/>
            </a:ext>
          </a:extLst>
        </xdr:cNvPr>
        <xdr:cNvSpPr/>
      </xdr:nvSpPr>
      <xdr:spPr>
        <a:xfrm>
          <a:off x="171627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831" name="直線コネクタ 830">
          <a:extLst>
            <a:ext uri="{FF2B5EF4-FFF2-40B4-BE49-F238E27FC236}">
              <a16:creationId xmlns:a16="http://schemas.microsoft.com/office/drawing/2014/main" id="{54C60A18-D03D-4304-A302-13B6E883EF73}"/>
            </a:ext>
          </a:extLst>
        </xdr:cNvPr>
        <xdr:cNvCxnSpPr/>
      </xdr:nvCxnSpPr>
      <xdr:spPr>
        <a:xfrm>
          <a:off x="17213580" y="1423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2" name="楕円 831">
          <a:extLst>
            <a:ext uri="{FF2B5EF4-FFF2-40B4-BE49-F238E27FC236}">
              <a16:creationId xmlns:a16="http://schemas.microsoft.com/office/drawing/2014/main" id="{8C64CA39-B77F-4F82-9BB2-B4920F317C79}"/>
            </a:ext>
          </a:extLst>
        </xdr:cNvPr>
        <xdr:cNvSpPr/>
      </xdr:nvSpPr>
      <xdr:spPr>
        <a:xfrm>
          <a:off x="1638808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33" name="直線コネクタ 832">
          <a:extLst>
            <a:ext uri="{FF2B5EF4-FFF2-40B4-BE49-F238E27FC236}">
              <a16:creationId xmlns:a16="http://schemas.microsoft.com/office/drawing/2014/main" id="{D699675C-1248-4D11-9DA5-7086EAAB7ADA}"/>
            </a:ext>
          </a:extLst>
        </xdr:cNvPr>
        <xdr:cNvCxnSpPr/>
      </xdr:nvCxnSpPr>
      <xdr:spPr>
        <a:xfrm>
          <a:off x="16431260" y="142341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34" name="n_1aveValue【児童館】&#10;一人当たり面積">
          <a:extLst>
            <a:ext uri="{FF2B5EF4-FFF2-40B4-BE49-F238E27FC236}">
              <a16:creationId xmlns:a16="http://schemas.microsoft.com/office/drawing/2014/main" id="{2D5BAB99-E563-4041-AE0A-ADEEC19FE0BE}"/>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2557</xdr:rowOff>
    </xdr:from>
    <xdr:ext cx="469744" cy="259045"/>
    <xdr:sp macro="" textlink="">
      <xdr:nvSpPr>
        <xdr:cNvPr id="835" name="n_2aveValue【児童館】&#10;一人当たり面積">
          <a:extLst>
            <a:ext uri="{FF2B5EF4-FFF2-40B4-BE49-F238E27FC236}">
              <a16:creationId xmlns:a16="http://schemas.microsoft.com/office/drawing/2014/main" id="{5E6B51CA-4187-4CC9-A197-B9BB4D495CB0}"/>
            </a:ext>
          </a:extLst>
        </xdr:cNvPr>
        <xdr:cNvSpPr txBox="1"/>
      </xdr:nvSpPr>
      <xdr:spPr>
        <a:xfrm>
          <a:off x="1777626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aveValue【児童館】&#10;一人当たり面積">
          <a:extLst>
            <a:ext uri="{FF2B5EF4-FFF2-40B4-BE49-F238E27FC236}">
              <a16:creationId xmlns:a16="http://schemas.microsoft.com/office/drawing/2014/main" id="{0DB33FB1-EF1A-46D7-A884-8AE31D5CBB7D}"/>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837" name="n_4aveValue【児童館】&#10;一人当たり面積">
          <a:extLst>
            <a:ext uri="{FF2B5EF4-FFF2-40B4-BE49-F238E27FC236}">
              <a16:creationId xmlns:a16="http://schemas.microsoft.com/office/drawing/2014/main" id="{D82AFC3E-DCD3-4295-8A21-16862A056804}"/>
            </a:ext>
          </a:extLst>
        </xdr:cNvPr>
        <xdr:cNvSpPr txBox="1"/>
      </xdr:nvSpPr>
      <xdr:spPr>
        <a:xfrm>
          <a:off x="162268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38" name="n_1mainValue【児童館】&#10;一人当たり面積">
          <a:extLst>
            <a:ext uri="{FF2B5EF4-FFF2-40B4-BE49-F238E27FC236}">
              <a16:creationId xmlns:a16="http://schemas.microsoft.com/office/drawing/2014/main" id="{71929B5F-0AA8-4E8A-AB25-A4DA608BCB39}"/>
            </a:ext>
          </a:extLst>
        </xdr:cNvPr>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9" name="n_2mainValue【児童館】&#10;一人当たり面積">
          <a:extLst>
            <a:ext uri="{FF2B5EF4-FFF2-40B4-BE49-F238E27FC236}">
              <a16:creationId xmlns:a16="http://schemas.microsoft.com/office/drawing/2014/main" id="{C0BAAF56-4D97-4371-97C9-4CB6C968F228}"/>
            </a:ext>
          </a:extLst>
        </xdr:cNvPr>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840" name="n_3mainValue【児童館】&#10;一人当たり面積">
          <a:extLst>
            <a:ext uri="{FF2B5EF4-FFF2-40B4-BE49-F238E27FC236}">
              <a16:creationId xmlns:a16="http://schemas.microsoft.com/office/drawing/2014/main" id="{11A53FCA-A27A-4C39-9ABC-7847F25E43EF}"/>
            </a:ext>
          </a:extLst>
        </xdr:cNvPr>
        <xdr:cNvSpPr txBox="1"/>
      </xdr:nvSpPr>
      <xdr:spPr>
        <a:xfrm>
          <a:off x="170015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841" name="n_4mainValue【児童館】&#10;一人当たり面積">
          <a:extLst>
            <a:ext uri="{FF2B5EF4-FFF2-40B4-BE49-F238E27FC236}">
              <a16:creationId xmlns:a16="http://schemas.microsoft.com/office/drawing/2014/main" id="{C23E5213-F82C-4C0E-81FE-F8318E7B4E55}"/>
            </a:ext>
          </a:extLst>
        </xdr:cNvPr>
        <xdr:cNvSpPr txBox="1"/>
      </xdr:nvSpPr>
      <xdr:spPr>
        <a:xfrm>
          <a:off x="162268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C68ED192-70C3-474E-A19D-8B08F478615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3ACB887A-E282-428A-B5ED-78A90E73956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2066ED39-C834-4987-9061-FFBB332DB62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6B7CB3D6-7574-4C94-8D99-E0EC4DC4365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B88CF96E-B20E-44CF-A3AA-E94C3684A15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E19BD98A-671C-4C8C-97F9-979092FD65A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70B0F43C-803A-431C-9094-666811EDD1E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254B55E8-CEF5-469C-A59A-FB6964F56518}"/>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943DF816-D3E7-4DFA-B547-0F3C0C8B283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A78BB9C2-B430-487F-8B65-A294940BB23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0C6A3F45-7B57-4FF3-BD9C-F8E8E4E820F8}"/>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8DA2E8AE-44D4-4A29-BBFB-AD0805428BC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7686E864-645C-4CCA-BB47-2B9B6EF7011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DF92BF76-BF6E-4CAE-97AB-77D9A407FC9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F412CC76-EAA4-45A7-8AE6-041275D1802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86A5C45F-9D6B-4C62-89B4-9DF5775DD6D8}"/>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2BB38F2F-4AEA-4822-8203-9009E216F6CF}"/>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1A0FC49-A8A1-4573-8CAE-62EBAAB4507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D298A384-B13A-4823-A793-3C4B08AC899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値を下回っているものの、公営住宅、児童館では、類似団体平均値を上回っている。類似団体平均値を大きく下回っているもののうち、認定こども園・幼稚園・保育所については、幼保連携型認定こども園の整備を進めているため資産が増加している。また、港湾・漁港については、香川県地震・津波対策海岸堤防等整備計画に基づき、施設の津波対策や長寿命化事業を実施しているため資産が増加している。</a:t>
          </a:r>
        </a:p>
        <a:p>
          <a:r>
            <a:rPr kumimoji="1" lang="ja-JP" altLang="en-US" sz="1300">
              <a:latin typeface="ＭＳ Ｐゴシック" panose="020B0600070205080204" pitchFamily="50" charset="-128"/>
              <a:ea typeface="ＭＳ Ｐゴシック" panose="020B0600070205080204" pitchFamily="50" charset="-128"/>
            </a:rPr>
            <a:t>　一方で、類似団体平均値を大きく上回っているもののうち、公営住宅については、耐用年数を超過しているものが多くあり、高松市市営住宅長寿命化計画に基づき、優先順位を付けて改修を行っているが、短期での大量な更新事業の実施は困難である。令和４年度から令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間を計画期間とする第２期高松市市営住宅長寿命化計画においては、団地ごとに活用手法を判断し取り組んでいるところであるが、団地内には耐用年数を経過した入居者のいない棟も存在することから、さらなる有形固定資産減価償却率改善のため、建替事業の効率性やその後の管理・運営における効率などを考慮して、用途廃止や集約・統合を実施して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2D04F6E-3D0B-4061-AA30-DDC6A1614EE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2F48C5-5369-4121-A3B8-3E5D17D3AF9C}"/>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2653EF0-D5B4-475B-AE28-363D7EEBA6F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75A1B6-02C9-477A-AEFD-41200D2DFCB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香川県高松市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00B972-C73F-4ED5-BEB3-651190DFDCC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6A56786-3217-47ED-A43B-2F6647D6232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0380F3-0B4B-4D90-B767-35BC3A72B0B4}"/>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162722D-6C47-4F13-831B-36E415F8484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D07DE71-B78F-4620-80FC-591A348A897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5233DFF-4980-4959-8926-3E133496C65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422,424
417,026
375.54
178,322,945
173,425,179
3,900,580
99,165,011
176,368,497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836B30-5A80-4F72-81F5-2C815823C60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B2E107-D69E-4710-94E4-EB2A5687070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695121-8454-43FA-8EA3-79AC83C3942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66.8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A8E1F0-75CF-4609-8D04-3242C48E1E0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7AC010-133A-4E2E-BF2D-1B79C950160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06B2F39-46AD-4450-BEA1-C5B7B9D3843D}"/>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EE6671-FCEF-4D08-B582-6CA5D8A8A139}"/>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86C8BF-43D4-4FE4-AEC3-4252A543764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75CBA19-7395-4BCB-A3B0-746216BE506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09E8ECF-82A1-4B2D-84F1-2653D481E812}"/>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2BD31AD-B24E-41DD-A04A-1AC2E5AA567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051F8E8-7031-4739-B2B0-2065143EF0E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CBB3A7-A944-41CF-BB01-0C74021A4E1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2556C8-6877-4F48-BEEF-7DFB830E89F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A09368-C555-4279-9D8A-A4514B27F0F8}"/>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F4B496-30F8-4790-B814-200D44D2F43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D5EB38-7126-42CC-86B2-61981EA9DD4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760C2F-2195-4441-931E-B7C279C5FA6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10AE86-DE51-42A7-9405-387186A1F83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CAB9A37-A175-4224-8412-07AB677C996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82DB432-F489-4667-A665-2B1FC0C8F2BD}"/>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9E6395-7B5B-4479-9446-14FBA4C9F3B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023699C-8F05-4BE7-9ECD-CDC69281AD4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7346B1-B781-4257-AC05-E7188F23A19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9D61214-D9B1-4B43-B863-CD9BC968873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04C706A-5F68-424F-AEF1-8D69391A6D2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B8533A-15CC-4D4A-9831-8D281D1B7FC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B00A5B-F412-4221-8FE7-23DE09A434C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AE4DF1D-C486-4CEB-A1DC-4ED522C299A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874CAA-5B08-490E-9383-D8588C3878D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B1070B-7559-4618-8535-1FB0ACCB606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A8C563-B552-446D-B353-6D57909E264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EE9994B-C121-4088-A813-25C4FC7CBD3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567EAA5-B38F-4B12-88D0-78379BC19A1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F1FDFA3-9D11-4611-9F38-4C4D2F2F10C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54349EA-D2C7-4BC9-ABDC-F3AD64691CD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4AB63B7-AE66-4306-8A31-0F878A93BEC8}"/>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A98908F-DF7B-4A83-9CE5-4A1727B9E584}"/>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E19664F-C83B-467C-BAFC-B9ED74A83D1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175F967-7879-4F97-8376-D7A89C61F9B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E7EE874-1EBB-457B-A8A4-2CE846DD782F}"/>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EE1EC93-8C29-4C7C-8902-0C3CD1FE11F7}"/>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C8620A4-2890-4F17-B253-5CBEB34D08E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A18E388-2D9E-41A7-946A-5489FDB5C0E1}"/>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DB8B2E8-00A1-41C1-A3D5-80668FB3CB1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DAC622C9-EE4D-4C99-9251-C7F413C5DCA6}"/>
            </a:ext>
          </a:extLst>
        </xdr:cNvPr>
        <xdr:cNvCxnSpPr/>
      </xdr:nvCxnSpPr>
      <xdr:spPr>
        <a:xfrm flipV="1">
          <a:off x="4086225" y="5627370"/>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8697B629-4AB8-41DC-B44B-82BE361B2180}"/>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58EFDEA8-415E-49F6-9815-23470C434876}"/>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22C4FB85-EA5A-4CA2-B658-5BBB3852D6CD}"/>
            </a:ext>
          </a:extLst>
        </xdr:cNvPr>
        <xdr:cNvSpPr txBox="1"/>
      </xdr:nvSpPr>
      <xdr:spPr>
        <a:xfrm>
          <a:off x="412496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4FE8FC6D-EEC8-43F8-925C-4956898027A4}"/>
            </a:ext>
          </a:extLst>
        </xdr:cNvPr>
        <xdr:cNvCxnSpPr/>
      </xdr:nvCxnSpPr>
      <xdr:spPr>
        <a:xfrm>
          <a:off x="4020820" y="5627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55897</xdr:rowOff>
    </xdr:from>
    <xdr:ext cx="405111" cy="259045"/>
    <xdr:sp macro="" textlink="">
      <xdr:nvSpPr>
        <xdr:cNvPr id="62" name="【図書館】&#10;有形固定資産減価償却率平均値テキスト">
          <a:extLst>
            <a:ext uri="{FF2B5EF4-FFF2-40B4-BE49-F238E27FC236}">
              <a16:creationId xmlns:a16="http://schemas.microsoft.com/office/drawing/2014/main" id="{72B8066B-FCB5-4158-B5E2-E257CE477F84}"/>
            </a:ext>
          </a:extLst>
        </xdr:cNvPr>
        <xdr:cNvSpPr txBox="1"/>
      </xdr:nvSpPr>
      <xdr:spPr>
        <a:xfrm>
          <a:off x="4124960" y="592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3B4F0053-BB5B-45F0-AB50-C79934A9A494}"/>
            </a:ext>
          </a:extLst>
        </xdr:cNvPr>
        <xdr:cNvSpPr/>
      </xdr:nvSpPr>
      <xdr:spPr>
        <a:xfrm>
          <a:off x="403606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BC5B9838-30DD-45C6-BA78-A7EAC3E763A8}"/>
            </a:ext>
          </a:extLst>
        </xdr:cNvPr>
        <xdr:cNvSpPr/>
      </xdr:nvSpPr>
      <xdr:spPr>
        <a:xfrm>
          <a:off x="3312160" y="6037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8E4B9E29-D720-4D2F-9C10-15A63E70B3B2}"/>
            </a:ext>
          </a:extLst>
        </xdr:cNvPr>
        <xdr:cNvSpPr/>
      </xdr:nvSpPr>
      <xdr:spPr>
        <a:xfrm>
          <a:off x="2514600" y="603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3CFB41FD-30D0-4009-8E60-20CF364402DB}"/>
            </a:ext>
          </a:extLst>
        </xdr:cNvPr>
        <xdr:cNvSpPr/>
      </xdr:nvSpPr>
      <xdr:spPr>
        <a:xfrm>
          <a:off x="1739900" y="600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43463A6-47D4-447B-AD80-53AEA94E4178}"/>
            </a:ext>
          </a:extLst>
        </xdr:cNvPr>
        <xdr:cNvSpPr/>
      </xdr:nvSpPr>
      <xdr:spPr>
        <a:xfrm>
          <a:off x="965200" y="59785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6FD8213-5C37-4E11-A990-15E0FD77FC3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CC483E7-8715-4B34-B261-6DF743DEE5B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5CD3006-B846-408A-9FBF-A39658262E5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9A8E6F9-788F-4A8B-95B5-5A58FF7080E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EB268FC-BDAF-42BE-91EC-580C7FCA40F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3" name="楕円 72">
          <a:extLst>
            <a:ext uri="{FF2B5EF4-FFF2-40B4-BE49-F238E27FC236}">
              <a16:creationId xmlns:a16="http://schemas.microsoft.com/office/drawing/2014/main" id="{F05CBB2A-7C70-4317-B504-28EE02054529}"/>
            </a:ext>
          </a:extLst>
        </xdr:cNvPr>
        <xdr:cNvSpPr/>
      </xdr:nvSpPr>
      <xdr:spPr>
        <a:xfrm>
          <a:off x="403606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4" name="【図書館】&#10;有形固定資産減価償却率該当値テキスト">
          <a:extLst>
            <a:ext uri="{FF2B5EF4-FFF2-40B4-BE49-F238E27FC236}">
              <a16:creationId xmlns:a16="http://schemas.microsoft.com/office/drawing/2014/main" id="{D128CEED-84F6-4EC0-9CAA-B1F121616F01}"/>
            </a:ext>
          </a:extLst>
        </xdr:cNvPr>
        <xdr:cNvSpPr txBox="1"/>
      </xdr:nvSpPr>
      <xdr:spPr>
        <a:xfrm>
          <a:off x="412496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46355</xdr:rowOff>
    </xdr:from>
    <xdr:to>
      <xdr:col>20</xdr:col>
      <xdr:colOff>38100</xdr:colOff>
      <xdr:row>38</xdr:row>
      <xdr:rowOff>147955</xdr:rowOff>
    </xdr:to>
    <xdr:sp macro="" textlink="">
      <xdr:nvSpPr>
        <xdr:cNvPr id="75" name="楕円 74">
          <a:extLst>
            <a:ext uri="{FF2B5EF4-FFF2-40B4-BE49-F238E27FC236}">
              <a16:creationId xmlns:a16="http://schemas.microsoft.com/office/drawing/2014/main" id="{E381D720-D0A7-4044-8273-1C81C3615C40}"/>
            </a:ext>
          </a:extLst>
        </xdr:cNvPr>
        <xdr:cNvSpPr/>
      </xdr:nvSpPr>
      <xdr:spPr>
        <a:xfrm>
          <a:off x="3312160" y="6416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97155</xdr:rowOff>
    </xdr:from>
    <xdr:to>
      <xdr:col>24</xdr:col>
      <xdr:colOff>63500</xdr:colOff>
      <xdr:row>38</xdr:row>
      <xdr:rowOff>133350</xdr:rowOff>
    </xdr:to>
    <xdr:cxnSp macro="">
      <xdr:nvCxnSpPr>
        <xdr:cNvPr id="76" name="直線コネクタ 75">
          <a:extLst>
            <a:ext uri="{FF2B5EF4-FFF2-40B4-BE49-F238E27FC236}">
              <a16:creationId xmlns:a16="http://schemas.microsoft.com/office/drawing/2014/main" id="{CCD16EE9-6F9F-4A64-8F4E-6212F18F3CD3}"/>
            </a:ext>
          </a:extLst>
        </xdr:cNvPr>
        <xdr:cNvCxnSpPr/>
      </xdr:nvCxnSpPr>
      <xdr:spPr>
        <a:xfrm>
          <a:off x="3355340" y="646747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a:extLst>
            <a:ext uri="{FF2B5EF4-FFF2-40B4-BE49-F238E27FC236}">
              <a16:creationId xmlns:a16="http://schemas.microsoft.com/office/drawing/2014/main" id="{170F6BB4-98CF-4AD9-A7F8-F242061B462F}"/>
            </a:ext>
          </a:extLst>
        </xdr:cNvPr>
        <xdr:cNvSpPr/>
      </xdr:nvSpPr>
      <xdr:spPr>
        <a:xfrm>
          <a:off x="25146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97155</xdr:rowOff>
    </xdr:to>
    <xdr:cxnSp macro="">
      <xdr:nvCxnSpPr>
        <xdr:cNvPr id="78" name="直線コネクタ 77">
          <a:extLst>
            <a:ext uri="{FF2B5EF4-FFF2-40B4-BE49-F238E27FC236}">
              <a16:creationId xmlns:a16="http://schemas.microsoft.com/office/drawing/2014/main" id="{609C4FE1-0889-4668-83E2-E46C67910BE0}"/>
            </a:ext>
          </a:extLst>
        </xdr:cNvPr>
        <xdr:cNvCxnSpPr/>
      </xdr:nvCxnSpPr>
      <xdr:spPr>
        <a:xfrm>
          <a:off x="2565400" y="643509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153035</xdr:rowOff>
    </xdr:from>
    <xdr:to>
      <xdr:col>10</xdr:col>
      <xdr:colOff>165100</xdr:colOff>
      <xdr:row>38</xdr:row>
      <xdr:rowOff>83185</xdr:rowOff>
    </xdr:to>
    <xdr:sp macro="" textlink="">
      <xdr:nvSpPr>
        <xdr:cNvPr id="79" name="楕円 78">
          <a:extLst>
            <a:ext uri="{FF2B5EF4-FFF2-40B4-BE49-F238E27FC236}">
              <a16:creationId xmlns:a16="http://schemas.microsoft.com/office/drawing/2014/main" id="{F4864401-A8BD-4238-A361-49748C0990C5}"/>
            </a:ext>
          </a:extLst>
        </xdr:cNvPr>
        <xdr:cNvSpPr/>
      </xdr:nvSpPr>
      <xdr:spPr>
        <a:xfrm>
          <a:off x="1739900" y="6355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32385</xdr:rowOff>
    </xdr:from>
    <xdr:to>
      <xdr:col>15</xdr:col>
      <xdr:colOff>50800</xdr:colOff>
      <xdr:row>38</xdr:row>
      <xdr:rowOff>64770</xdr:rowOff>
    </xdr:to>
    <xdr:cxnSp macro="">
      <xdr:nvCxnSpPr>
        <xdr:cNvPr id="80" name="直線コネクタ 79">
          <a:extLst>
            <a:ext uri="{FF2B5EF4-FFF2-40B4-BE49-F238E27FC236}">
              <a16:creationId xmlns:a16="http://schemas.microsoft.com/office/drawing/2014/main" id="{476346EE-77D5-4B1E-97A3-A5D0850213D4}"/>
            </a:ext>
          </a:extLst>
        </xdr:cNvPr>
        <xdr:cNvCxnSpPr/>
      </xdr:nvCxnSpPr>
      <xdr:spPr>
        <a:xfrm>
          <a:off x="1790700" y="640270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122555</xdr:rowOff>
    </xdr:from>
    <xdr:to>
      <xdr:col>6</xdr:col>
      <xdr:colOff>38100</xdr:colOff>
      <xdr:row>38</xdr:row>
      <xdr:rowOff>52705</xdr:rowOff>
    </xdr:to>
    <xdr:sp macro="" textlink="">
      <xdr:nvSpPr>
        <xdr:cNvPr id="81" name="楕円 80">
          <a:extLst>
            <a:ext uri="{FF2B5EF4-FFF2-40B4-BE49-F238E27FC236}">
              <a16:creationId xmlns:a16="http://schemas.microsoft.com/office/drawing/2014/main" id="{54C80319-7671-4F91-A6F4-DDB13B1A8A97}"/>
            </a:ext>
          </a:extLst>
        </xdr:cNvPr>
        <xdr:cNvSpPr/>
      </xdr:nvSpPr>
      <xdr:spPr>
        <a:xfrm>
          <a:off x="965200" y="6325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1905</xdr:rowOff>
    </xdr:from>
    <xdr:to>
      <xdr:col>10</xdr:col>
      <xdr:colOff>114300</xdr:colOff>
      <xdr:row>38</xdr:row>
      <xdr:rowOff>32385</xdr:rowOff>
    </xdr:to>
    <xdr:cxnSp macro="">
      <xdr:nvCxnSpPr>
        <xdr:cNvPr id="82" name="直線コネクタ 81">
          <a:extLst>
            <a:ext uri="{FF2B5EF4-FFF2-40B4-BE49-F238E27FC236}">
              <a16:creationId xmlns:a16="http://schemas.microsoft.com/office/drawing/2014/main" id="{0C65A3E4-3259-46DC-A04D-E9150825BD74}"/>
            </a:ext>
          </a:extLst>
        </xdr:cNvPr>
        <xdr:cNvCxnSpPr/>
      </xdr:nvCxnSpPr>
      <xdr:spPr>
        <a:xfrm>
          <a:off x="1008380" y="637222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120667</xdr:rowOff>
    </xdr:from>
    <xdr:ext cx="405111" cy="259045"/>
    <xdr:sp macro="" textlink="">
      <xdr:nvSpPr>
        <xdr:cNvPr id="83" name="n_1aveValue【図書館】&#10;有形固定資産減価償却率">
          <a:extLst>
            <a:ext uri="{FF2B5EF4-FFF2-40B4-BE49-F238E27FC236}">
              <a16:creationId xmlns:a16="http://schemas.microsoft.com/office/drawing/2014/main" id="{5F3E3F4D-9FD3-4E39-AA89-0A15CACBA8E9}"/>
            </a:ext>
          </a:extLst>
        </xdr:cNvPr>
        <xdr:cNvSpPr txBox="1"/>
      </xdr:nvSpPr>
      <xdr:spPr>
        <a:xfrm>
          <a:off x="317056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114952</xdr:rowOff>
    </xdr:from>
    <xdr:ext cx="405111" cy="259045"/>
    <xdr:sp macro="" textlink="">
      <xdr:nvSpPr>
        <xdr:cNvPr id="84" name="n_2aveValue【図書館】&#10;有形固定資産減価償却率">
          <a:extLst>
            <a:ext uri="{FF2B5EF4-FFF2-40B4-BE49-F238E27FC236}">
              <a16:creationId xmlns:a16="http://schemas.microsoft.com/office/drawing/2014/main" id="{162A1F6C-C00E-4463-9DE3-55963CFECBA0}"/>
            </a:ext>
          </a:extLst>
        </xdr:cNvPr>
        <xdr:cNvSpPr txBox="1"/>
      </xdr:nvSpPr>
      <xdr:spPr>
        <a:xfrm>
          <a:off x="2385704" y="581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84472</xdr:rowOff>
    </xdr:from>
    <xdr:ext cx="405111" cy="259045"/>
    <xdr:sp macro="" textlink="">
      <xdr:nvSpPr>
        <xdr:cNvPr id="85" name="n_3aveValue【図書館】&#10;有形固定資産減価償却率">
          <a:extLst>
            <a:ext uri="{FF2B5EF4-FFF2-40B4-BE49-F238E27FC236}">
              <a16:creationId xmlns:a16="http://schemas.microsoft.com/office/drawing/2014/main" id="{8A408AD2-7746-4ACB-88AD-AE1635C8F684}"/>
            </a:ext>
          </a:extLst>
        </xdr:cNvPr>
        <xdr:cNvSpPr txBox="1"/>
      </xdr:nvSpPr>
      <xdr:spPr>
        <a:xfrm>
          <a:off x="161100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57802</xdr:rowOff>
    </xdr:from>
    <xdr:ext cx="405111" cy="259045"/>
    <xdr:sp macro="" textlink="">
      <xdr:nvSpPr>
        <xdr:cNvPr id="86" name="n_4aveValue【図書館】&#10;有形固定資産減価償却率">
          <a:extLst>
            <a:ext uri="{FF2B5EF4-FFF2-40B4-BE49-F238E27FC236}">
              <a16:creationId xmlns:a16="http://schemas.microsoft.com/office/drawing/2014/main" id="{A7DBD7AE-420B-4B44-BEDC-AF3BD00E1D13}"/>
            </a:ext>
          </a:extLst>
        </xdr:cNvPr>
        <xdr:cNvSpPr txBox="1"/>
      </xdr:nvSpPr>
      <xdr:spPr>
        <a:xfrm>
          <a:off x="836304"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139082</xdr:rowOff>
    </xdr:from>
    <xdr:ext cx="405111" cy="259045"/>
    <xdr:sp macro="" textlink="">
      <xdr:nvSpPr>
        <xdr:cNvPr id="87" name="n_1mainValue【図書館】&#10;有形固定資産減価償却率">
          <a:extLst>
            <a:ext uri="{FF2B5EF4-FFF2-40B4-BE49-F238E27FC236}">
              <a16:creationId xmlns:a16="http://schemas.microsoft.com/office/drawing/2014/main" id="{172C5072-061C-46C6-B6A2-2E7CB941B8D9}"/>
            </a:ext>
          </a:extLst>
        </xdr:cNvPr>
        <xdr:cNvSpPr txBox="1"/>
      </xdr:nvSpPr>
      <xdr:spPr>
        <a:xfrm>
          <a:off x="317056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8" name="n_2mainValue【図書館】&#10;有形固定資産減価償却率">
          <a:extLst>
            <a:ext uri="{FF2B5EF4-FFF2-40B4-BE49-F238E27FC236}">
              <a16:creationId xmlns:a16="http://schemas.microsoft.com/office/drawing/2014/main" id="{9F7771F8-E9E6-493B-A578-E5698695B4D4}"/>
            </a:ext>
          </a:extLst>
        </xdr:cNvPr>
        <xdr:cNvSpPr txBox="1"/>
      </xdr:nvSpPr>
      <xdr:spPr>
        <a:xfrm>
          <a:off x="23857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74312</xdr:rowOff>
    </xdr:from>
    <xdr:ext cx="405111" cy="259045"/>
    <xdr:sp macro="" textlink="">
      <xdr:nvSpPr>
        <xdr:cNvPr id="89" name="n_3mainValue【図書館】&#10;有形固定資産減価償却率">
          <a:extLst>
            <a:ext uri="{FF2B5EF4-FFF2-40B4-BE49-F238E27FC236}">
              <a16:creationId xmlns:a16="http://schemas.microsoft.com/office/drawing/2014/main" id="{12EBBD6B-3B92-4662-97C0-8B7D776D8A60}"/>
            </a:ext>
          </a:extLst>
        </xdr:cNvPr>
        <xdr:cNvSpPr txBox="1"/>
      </xdr:nvSpPr>
      <xdr:spPr>
        <a:xfrm>
          <a:off x="161100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90" name="n_4mainValue【図書館】&#10;有形固定資産減価償却率">
          <a:extLst>
            <a:ext uri="{FF2B5EF4-FFF2-40B4-BE49-F238E27FC236}">
              <a16:creationId xmlns:a16="http://schemas.microsoft.com/office/drawing/2014/main" id="{E1DF563B-9CD5-40C4-A431-2868418ABFF2}"/>
            </a:ext>
          </a:extLst>
        </xdr:cNvPr>
        <xdr:cNvSpPr txBox="1"/>
      </xdr:nvSpPr>
      <xdr:spPr>
        <a:xfrm>
          <a:off x="83630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7671A34-F49C-4267-B000-0ACD9C529D2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3CDB3C9-762A-4C15-A1A6-FCE8AB2880D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0A745FD-7E2A-4868-8791-3DA725A46908}"/>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35E0308-CDF9-4174-A173-8F40A04BDEE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63C11050-E1CD-464B-8DA3-99BF0D6E3E8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F622B3A-CD2C-445A-A0F9-B9CE25F185CA}"/>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9EA0595-8764-481B-A829-F2671105E62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300250E-8D6F-4DAE-9133-E707ABE3F2D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BA97E818-F1DB-4BA4-8B16-AB056D719B1A}"/>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9B93EFD-1263-46DA-B6F9-E4D7EE2F46E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632058D9-0E8C-40D6-96A0-499B7C20C19E}"/>
            </a:ext>
          </a:extLst>
        </xdr:cNvPr>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4EBEC6EC-168D-4315-9858-F3B3AC067F81}"/>
            </a:ext>
          </a:extLst>
        </xdr:cNvPr>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44B42D19-C188-4557-AD20-CC1D2DF840DB}"/>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99680EA7-8614-49C3-B4D0-7B55CA6A8350}"/>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491CD3E4-C7B4-4DB6-9ED1-812323568EF4}"/>
            </a:ext>
          </a:extLst>
        </xdr:cNvPr>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4ED3A2D5-D953-407E-A9B3-52C97FB5E03B}"/>
            </a:ext>
          </a:extLst>
        </xdr:cNvPr>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14D11487-D7F9-4AF0-9144-E7E8814F2CF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5791000F-72F6-446D-BEBE-D24A0B87DDF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FF552916-E8A7-4062-82F6-2C54AECCFB75}"/>
            </a:ext>
          </a:extLst>
        </xdr:cNvPr>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D1A95406-3CE2-40BD-99CE-4C9C700A973D}"/>
            </a:ext>
          </a:extLst>
        </xdr:cNvPr>
        <xdr:cNvSpPr txBox="1"/>
      </xdr:nvSpPr>
      <xdr:spPr>
        <a:xfrm>
          <a:off x="5405301" y="5915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F2E24FD6-B458-4960-8A5E-EBDDDB6F83FE}"/>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44A1100E-20B5-42C9-8D29-CA9643411A8D}"/>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6EE581E1-14DC-42CE-909F-D1D893B69A4F}"/>
            </a:ext>
          </a:extLst>
        </xdr:cNvPr>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4DA1553C-E813-46E7-8FF0-E83D6884BC58}"/>
            </a:ext>
          </a:extLst>
        </xdr:cNvPr>
        <xdr:cNvSpPr txBox="1"/>
      </xdr:nvSpPr>
      <xdr:spPr>
        <a:xfrm>
          <a:off x="5405301" y="5359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8754FB1-A20C-47D5-A340-642C841AD0A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37F24851-DE9F-4486-B094-FF2DB0BF5EBD}"/>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7981462C-21EC-4251-B496-B9EA8D6E03A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AC87B9DE-79F7-4EDF-9F8E-92DB90CBF753}"/>
            </a:ext>
          </a:extLst>
        </xdr:cNvPr>
        <xdr:cNvCxnSpPr/>
      </xdr:nvCxnSpPr>
      <xdr:spPr>
        <a:xfrm flipV="1">
          <a:off x="9219565" y="56654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3425DCD0-CBE9-468A-A3DE-6F5B774D511E}"/>
            </a:ext>
          </a:extLst>
        </xdr:cNvPr>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2341CFCD-C7DB-48E5-A582-D30D9866CC37}"/>
            </a:ext>
          </a:extLst>
        </xdr:cNvPr>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1DEEBD4-292D-40E6-9BA5-DDDA196700B4}"/>
            </a:ext>
          </a:extLst>
        </xdr:cNvPr>
        <xdr:cNvSpPr txBox="1"/>
      </xdr:nvSpPr>
      <xdr:spPr>
        <a:xfrm>
          <a:off x="92583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6C33928F-6CF1-4D19-81B0-B12438274E3A}"/>
            </a:ext>
          </a:extLst>
        </xdr:cNvPr>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23" name="【図書館】&#10;一人当たり面積平均値テキスト">
          <a:extLst>
            <a:ext uri="{FF2B5EF4-FFF2-40B4-BE49-F238E27FC236}">
              <a16:creationId xmlns:a16="http://schemas.microsoft.com/office/drawing/2014/main" id="{FBA50B63-284C-4F50-B388-D3A8E634F61A}"/>
            </a:ext>
          </a:extLst>
        </xdr:cNvPr>
        <xdr:cNvSpPr txBox="1"/>
      </xdr:nvSpPr>
      <xdr:spPr>
        <a:xfrm>
          <a:off x="925830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4B72FCD0-D096-4015-B486-108BFB008106}"/>
            </a:ext>
          </a:extLst>
        </xdr:cNvPr>
        <xdr:cNvSpPr/>
      </xdr:nvSpPr>
      <xdr:spPr>
        <a:xfrm>
          <a:off x="919226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9C7E1A67-580D-4172-BEEC-FAAA4796C48B}"/>
            </a:ext>
          </a:extLst>
        </xdr:cNvPr>
        <xdr:cNvSpPr/>
      </xdr:nvSpPr>
      <xdr:spPr>
        <a:xfrm>
          <a:off x="844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2DF5326E-BD5D-4381-A4A8-B70C63871F30}"/>
            </a:ext>
          </a:extLst>
        </xdr:cNvPr>
        <xdr:cNvSpPr/>
      </xdr:nvSpPr>
      <xdr:spPr>
        <a:xfrm>
          <a:off x="7670800" y="6395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F97673CB-5E48-49BD-BBA4-3E508963FF10}"/>
            </a:ext>
          </a:extLst>
        </xdr:cNvPr>
        <xdr:cNvSpPr/>
      </xdr:nvSpPr>
      <xdr:spPr>
        <a:xfrm>
          <a:off x="68732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4DC421BB-E080-4A49-9E83-7836F9909872}"/>
            </a:ext>
          </a:extLst>
        </xdr:cNvPr>
        <xdr:cNvSpPr/>
      </xdr:nvSpPr>
      <xdr:spPr>
        <a:xfrm>
          <a:off x="609854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820C8EE-E1AA-46BA-97AE-C68054CB6E9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278E9E3-00C0-4ECB-B370-9BE240668BD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8ECF433-2078-41F9-B304-433E903D459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C26452CF-1817-410E-B606-821B54EC058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7CAB079A-2B4F-4402-87B6-AAA5F01E80B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25400</xdr:rowOff>
    </xdr:from>
    <xdr:to>
      <xdr:col>55</xdr:col>
      <xdr:colOff>50800</xdr:colOff>
      <xdr:row>35</xdr:row>
      <xdr:rowOff>127000</xdr:rowOff>
    </xdr:to>
    <xdr:sp macro="" textlink="">
      <xdr:nvSpPr>
        <xdr:cNvPr id="134" name="楕円 133">
          <a:extLst>
            <a:ext uri="{FF2B5EF4-FFF2-40B4-BE49-F238E27FC236}">
              <a16:creationId xmlns:a16="http://schemas.microsoft.com/office/drawing/2014/main" id="{DB511575-1A03-4571-983B-4A3FBAE15764}"/>
            </a:ext>
          </a:extLst>
        </xdr:cNvPr>
        <xdr:cNvSpPr/>
      </xdr:nvSpPr>
      <xdr:spPr>
        <a:xfrm>
          <a:off x="9192260" y="5892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48277</xdr:rowOff>
    </xdr:from>
    <xdr:ext cx="469744" cy="259045"/>
    <xdr:sp macro="" textlink="">
      <xdr:nvSpPr>
        <xdr:cNvPr id="135" name="【図書館】&#10;一人当たり面積該当値テキスト">
          <a:extLst>
            <a:ext uri="{FF2B5EF4-FFF2-40B4-BE49-F238E27FC236}">
              <a16:creationId xmlns:a16="http://schemas.microsoft.com/office/drawing/2014/main" id="{E25FFBC1-0369-4156-8957-E5505792E182}"/>
            </a:ext>
          </a:extLst>
        </xdr:cNvPr>
        <xdr:cNvSpPr txBox="1"/>
      </xdr:nvSpPr>
      <xdr:spPr>
        <a:xfrm>
          <a:off x="9258300" y="57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25400</xdr:rowOff>
    </xdr:from>
    <xdr:to>
      <xdr:col>50</xdr:col>
      <xdr:colOff>165100</xdr:colOff>
      <xdr:row>35</xdr:row>
      <xdr:rowOff>127000</xdr:rowOff>
    </xdr:to>
    <xdr:sp macro="" textlink="">
      <xdr:nvSpPr>
        <xdr:cNvPr id="136" name="楕円 135">
          <a:extLst>
            <a:ext uri="{FF2B5EF4-FFF2-40B4-BE49-F238E27FC236}">
              <a16:creationId xmlns:a16="http://schemas.microsoft.com/office/drawing/2014/main" id="{E0EBA257-1A1D-4ED6-AB90-79B097810DA8}"/>
            </a:ext>
          </a:extLst>
        </xdr:cNvPr>
        <xdr:cNvSpPr/>
      </xdr:nvSpPr>
      <xdr:spPr>
        <a:xfrm>
          <a:off x="8445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76200</xdr:rowOff>
    </xdr:from>
    <xdr:to>
      <xdr:col>55</xdr:col>
      <xdr:colOff>0</xdr:colOff>
      <xdr:row>35</xdr:row>
      <xdr:rowOff>76200</xdr:rowOff>
    </xdr:to>
    <xdr:cxnSp macro="">
      <xdr:nvCxnSpPr>
        <xdr:cNvPr id="137" name="直線コネクタ 136">
          <a:extLst>
            <a:ext uri="{FF2B5EF4-FFF2-40B4-BE49-F238E27FC236}">
              <a16:creationId xmlns:a16="http://schemas.microsoft.com/office/drawing/2014/main" id="{AB5C8355-3F59-4B2A-8C24-CA8978FF5A0E}"/>
            </a:ext>
          </a:extLst>
        </xdr:cNvPr>
        <xdr:cNvCxnSpPr/>
      </xdr:nvCxnSpPr>
      <xdr:spPr>
        <a:xfrm>
          <a:off x="8496300" y="5943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25400</xdr:rowOff>
    </xdr:from>
    <xdr:to>
      <xdr:col>46</xdr:col>
      <xdr:colOff>38100</xdr:colOff>
      <xdr:row>35</xdr:row>
      <xdr:rowOff>127000</xdr:rowOff>
    </xdr:to>
    <xdr:sp macro="" textlink="">
      <xdr:nvSpPr>
        <xdr:cNvPr id="138" name="楕円 137">
          <a:extLst>
            <a:ext uri="{FF2B5EF4-FFF2-40B4-BE49-F238E27FC236}">
              <a16:creationId xmlns:a16="http://schemas.microsoft.com/office/drawing/2014/main" id="{A199C249-513E-4A01-9306-8C00664156B5}"/>
            </a:ext>
          </a:extLst>
        </xdr:cNvPr>
        <xdr:cNvSpPr/>
      </xdr:nvSpPr>
      <xdr:spPr>
        <a:xfrm>
          <a:off x="7670800" y="5892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76200</xdr:rowOff>
    </xdr:from>
    <xdr:to>
      <xdr:col>50</xdr:col>
      <xdr:colOff>114300</xdr:colOff>
      <xdr:row>35</xdr:row>
      <xdr:rowOff>76200</xdr:rowOff>
    </xdr:to>
    <xdr:cxnSp macro="">
      <xdr:nvCxnSpPr>
        <xdr:cNvPr id="139" name="直線コネクタ 138">
          <a:extLst>
            <a:ext uri="{FF2B5EF4-FFF2-40B4-BE49-F238E27FC236}">
              <a16:creationId xmlns:a16="http://schemas.microsoft.com/office/drawing/2014/main" id="{77DF6B85-831C-4974-A4D0-7941350BA401}"/>
            </a:ext>
          </a:extLst>
        </xdr:cNvPr>
        <xdr:cNvCxnSpPr/>
      </xdr:nvCxnSpPr>
      <xdr:spPr>
        <a:xfrm>
          <a:off x="7713980" y="5943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25400</xdr:rowOff>
    </xdr:from>
    <xdr:to>
      <xdr:col>41</xdr:col>
      <xdr:colOff>101600</xdr:colOff>
      <xdr:row>35</xdr:row>
      <xdr:rowOff>127000</xdr:rowOff>
    </xdr:to>
    <xdr:sp macro="" textlink="">
      <xdr:nvSpPr>
        <xdr:cNvPr id="140" name="楕円 139">
          <a:extLst>
            <a:ext uri="{FF2B5EF4-FFF2-40B4-BE49-F238E27FC236}">
              <a16:creationId xmlns:a16="http://schemas.microsoft.com/office/drawing/2014/main" id="{90D55F1E-FF42-45BE-9108-606216AEC1A0}"/>
            </a:ext>
          </a:extLst>
        </xdr:cNvPr>
        <xdr:cNvSpPr/>
      </xdr:nvSpPr>
      <xdr:spPr>
        <a:xfrm>
          <a:off x="687324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76200</xdr:rowOff>
    </xdr:from>
    <xdr:to>
      <xdr:col>45</xdr:col>
      <xdr:colOff>177800</xdr:colOff>
      <xdr:row>35</xdr:row>
      <xdr:rowOff>76200</xdr:rowOff>
    </xdr:to>
    <xdr:cxnSp macro="">
      <xdr:nvCxnSpPr>
        <xdr:cNvPr id="141" name="直線コネクタ 140">
          <a:extLst>
            <a:ext uri="{FF2B5EF4-FFF2-40B4-BE49-F238E27FC236}">
              <a16:creationId xmlns:a16="http://schemas.microsoft.com/office/drawing/2014/main" id="{449A7CF0-9E49-42C5-8EFF-3A4A622DFAAE}"/>
            </a:ext>
          </a:extLst>
        </xdr:cNvPr>
        <xdr:cNvCxnSpPr/>
      </xdr:nvCxnSpPr>
      <xdr:spPr>
        <a:xfrm>
          <a:off x="6924040" y="5943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25400</xdr:rowOff>
    </xdr:from>
    <xdr:to>
      <xdr:col>36</xdr:col>
      <xdr:colOff>165100</xdr:colOff>
      <xdr:row>35</xdr:row>
      <xdr:rowOff>127000</xdr:rowOff>
    </xdr:to>
    <xdr:sp macro="" textlink="">
      <xdr:nvSpPr>
        <xdr:cNvPr id="142" name="楕円 141">
          <a:extLst>
            <a:ext uri="{FF2B5EF4-FFF2-40B4-BE49-F238E27FC236}">
              <a16:creationId xmlns:a16="http://schemas.microsoft.com/office/drawing/2014/main" id="{F4F6108A-91DC-43D9-AC4F-9B26A159A557}"/>
            </a:ext>
          </a:extLst>
        </xdr:cNvPr>
        <xdr:cNvSpPr/>
      </xdr:nvSpPr>
      <xdr:spPr>
        <a:xfrm>
          <a:off x="609854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76200</xdr:rowOff>
    </xdr:from>
    <xdr:to>
      <xdr:col>41</xdr:col>
      <xdr:colOff>50800</xdr:colOff>
      <xdr:row>35</xdr:row>
      <xdr:rowOff>76200</xdr:rowOff>
    </xdr:to>
    <xdr:cxnSp macro="">
      <xdr:nvCxnSpPr>
        <xdr:cNvPr id="143" name="直線コネクタ 142">
          <a:extLst>
            <a:ext uri="{FF2B5EF4-FFF2-40B4-BE49-F238E27FC236}">
              <a16:creationId xmlns:a16="http://schemas.microsoft.com/office/drawing/2014/main" id="{D60D3D20-EC36-42CA-8083-B31787E80009}"/>
            </a:ext>
          </a:extLst>
        </xdr:cNvPr>
        <xdr:cNvCxnSpPr/>
      </xdr:nvCxnSpPr>
      <xdr:spPr>
        <a:xfrm>
          <a:off x="6149340" y="5943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44" name="n_1aveValue【図書館】&#10;一人当たり面積">
          <a:extLst>
            <a:ext uri="{FF2B5EF4-FFF2-40B4-BE49-F238E27FC236}">
              <a16:creationId xmlns:a16="http://schemas.microsoft.com/office/drawing/2014/main" id="{828BAAE0-E2FC-4670-9B1D-0B7C723EFA63}"/>
            </a:ext>
          </a:extLst>
        </xdr:cNvPr>
        <xdr:cNvSpPr txBox="1"/>
      </xdr:nvSpPr>
      <xdr:spPr>
        <a:xfrm>
          <a:off x="8271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5" name="n_2aveValue【図書館】&#10;一人当たり面積">
          <a:extLst>
            <a:ext uri="{FF2B5EF4-FFF2-40B4-BE49-F238E27FC236}">
              <a16:creationId xmlns:a16="http://schemas.microsoft.com/office/drawing/2014/main" id="{B21F3387-3C85-4B44-8821-F785027677D3}"/>
            </a:ext>
          </a:extLst>
        </xdr:cNvPr>
        <xdr:cNvSpPr txBox="1"/>
      </xdr:nvSpPr>
      <xdr:spPr>
        <a:xfrm>
          <a:off x="7509587"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146702</xdr:rowOff>
    </xdr:from>
    <xdr:ext cx="469744" cy="259045"/>
    <xdr:sp macro="" textlink="">
      <xdr:nvSpPr>
        <xdr:cNvPr id="146" name="n_3aveValue【図書館】&#10;一人当たり面積">
          <a:extLst>
            <a:ext uri="{FF2B5EF4-FFF2-40B4-BE49-F238E27FC236}">
              <a16:creationId xmlns:a16="http://schemas.microsoft.com/office/drawing/2014/main" id="{459101C5-67AB-41C5-97D9-61C6038BBC79}"/>
            </a:ext>
          </a:extLst>
        </xdr:cNvPr>
        <xdr:cNvSpPr txBox="1"/>
      </xdr:nvSpPr>
      <xdr:spPr>
        <a:xfrm>
          <a:off x="6712027" y="65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146702</xdr:rowOff>
    </xdr:from>
    <xdr:ext cx="469744" cy="259045"/>
    <xdr:sp macro="" textlink="">
      <xdr:nvSpPr>
        <xdr:cNvPr id="147" name="n_4aveValue【図書館】&#10;一人当たり面積">
          <a:extLst>
            <a:ext uri="{FF2B5EF4-FFF2-40B4-BE49-F238E27FC236}">
              <a16:creationId xmlns:a16="http://schemas.microsoft.com/office/drawing/2014/main" id="{818C8DC6-E884-4439-B1E4-888511B19D8B}"/>
            </a:ext>
          </a:extLst>
        </xdr:cNvPr>
        <xdr:cNvSpPr txBox="1"/>
      </xdr:nvSpPr>
      <xdr:spPr>
        <a:xfrm>
          <a:off x="5937327" y="651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143527</xdr:rowOff>
    </xdr:from>
    <xdr:ext cx="469744" cy="259045"/>
    <xdr:sp macro="" textlink="">
      <xdr:nvSpPr>
        <xdr:cNvPr id="148" name="n_1mainValue【図書館】&#10;一人当たり面積">
          <a:extLst>
            <a:ext uri="{FF2B5EF4-FFF2-40B4-BE49-F238E27FC236}">
              <a16:creationId xmlns:a16="http://schemas.microsoft.com/office/drawing/2014/main" id="{1B795966-FA46-487F-B48B-72DE340D405D}"/>
            </a:ext>
          </a:extLst>
        </xdr:cNvPr>
        <xdr:cNvSpPr txBox="1"/>
      </xdr:nvSpPr>
      <xdr:spPr>
        <a:xfrm>
          <a:off x="827158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143527</xdr:rowOff>
    </xdr:from>
    <xdr:ext cx="469744" cy="259045"/>
    <xdr:sp macro="" textlink="">
      <xdr:nvSpPr>
        <xdr:cNvPr id="149" name="n_2mainValue【図書館】&#10;一人当たり面積">
          <a:extLst>
            <a:ext uri="{FF2B5EF4-FFF2-40B4-BE49-F238E27FC236}">
              <a16:creationId xmlns:a16="http://schemas.microsoft.com/office/drawing/2014/main" id="{28E982FE-4848-4843-BB75-38824B6E5570}"/>
            </a:ext>
          </a:extLst>
        </xdr:cNvPr>
        <xdr:cNvSpPr txBox="1"/>
      </xdr:nvSpPr>
      <xdr:spPr>
        <a:xfrm>
          <a:off x="750958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143527</xdr:rowOff>
    </xdr:from>
    <xdr:ext cx="469744" cy="259045"/>
    <xdr:sp macro="" textlink="">
      <xdr:nvSpPr>
        <xdr:cNvPr id="150" name="n_3mainValue【図書館】&#10;一人当たり面積">
          <a:extLst>
            <a:ext uri="{FF2B5EF4-FFF2-40B4-BE49-F238E27FC236}">
              <a16:creationId xmlns:a16="http://schemas.microsoft.com/office/drawing/2014/main" id="{34D4DD20-CB1F-43E1-8899-7BBECEF2550E}"/>
            </a:ext>
          </a:extLst>
        </xdr:cNvPr>
        <xdr:cNvSpPr txBox="1"/>
      </xdr:nvSpPr>
      <xdr:spPr>
        <a:xfrm>
          <a:off x="67120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143527</xdr:rowOff>
    </xdr:from>
    <xdr:ext cx="469744" cy="259045"/>
    <xdr:sp macro="" textlink="">
      <xdr:nvSpPr>
        <xdr:cNvPr id="151" name="n_4mainValue【図書館】&#10;一人当たり面積">
          <a:extLst>
            <a:ext uri="{FF2B5EF4-FFF2-40B4-BE49-F238E27FC236}">
              <a16:creationId xmlns:a16="http://schemas.microsoft.com/office/drawing/2014/main" id="{0F186971-8F79-41FD-B9E6-BFD4990CF142}"/>
            </a:ext>
          </a:extLst>
        </xdr:cNvPr>
        <xdr:cNvSpPr txBox="1"/>
      </xdr:nvSpPr>
      <xdr:spPr>
        <a:xfrm>
          <a:off x="59373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4DFBBAD5-3298-4CEE-8718-FF3BB5AF0C4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CBE7625B-3687-4950-B023-E7825906C96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7ED72985-159A-4A2E-925C-C252B26A65A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C856E96F-2CF3-4E95-8FEC-425DD39AC4B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2585B33A-5BF0-4CB3-8571-54D8412E157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7E690BC6-FF50-45CD-85EE-FA41E3343D0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E28BB25F-6776-4149-9C45-4A9F84FC3C6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BD34B337-67CF-4F8F-B2B7-4D20F0C641C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4C8FFF3F-C2B6-423B-9B67-7123732EABC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F15F127A-A63A-4158-91D2-9D3BB6FD68F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2FCBE0D6-9041-4FE1-B615-D747F695F72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9E47A137-CABA-4327-8270-26D50D35245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AC35368B-4A38-4EF2-BE50-FA13D8BDC41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C33888C2-936F-48A2-9470-4CF072DBF1D1}"/>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84E7A4F6-F4BE-4269-A2EF-5D95D597FA2F}"/>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296C6539-2CB8-4240-ADA2-17B54CFB8009}"/>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FFE7A3E6-8AB1-4DF1-8633-FA3C00A8AA0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F0D524B4-6DA2-4162-8814-2C36F07FF3CC}"/>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4779DB6F-D59B-4AD6-96D2-DA6690092AA1}"/>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76FA56EA-9E62-4ED0-8B02-90A2150C6379}"/>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AA1AE25B-2AF0-424E-AFCD-958F7AEEE1D9}"/>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D1F081D8-8E8F-4796-9F11-2C9B3A19615E}"/>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2B9D41B8-449C-4EE8-8780-5A6D526637B6}"/>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CB24DA5D-6DD9-4800-A167-1A60FA50426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35AB0102-F254-41C2-B822-541E85CF28C6}"/>
            </a:ext>
          </a:extLst>
        </xdr:cNvPr>
        <xdr:cNvCxnSpPr/>
      </xdr:nvCxnSpPr>
      <xdr:spPr>
        <a:xfrm flipV="1">
          <a:off x="4086225" y="947356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D692128B-5FF8-462E-9FA2-B7A1DE766A51}"/>
            </a:ext>
          </a:extLst>
        </xdr:cNvPr>
        <xdr:cNvSpPr txBox="1"/>
      </xdr:nvSpPr>
      <xdr:spPr>
        <a:xfrm>
          <a:off x="412496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EB6D30C0-DA45-420F-8D70-41B1A43D3FD3}"/>
            </a:ext>
          </a:extLst>
        </xdr:cNvPr>
        <xdr:cNvCxnSpPr/>
      </xdr:nvCxnSpPr>
      <xdr:spPr>
        <a:xfrm>
          <a:off x="4020820" y="10786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80501BF-BB1F-40E6-86E1-B82B7A50A739}"/>
            </a:ext>
          </a:extLst>
        </xdr:cNvPr>
        <xdr:cNvSpPr txBox="1"/>
      </xdr:nvSpPr>
      <xdr:spPr>
        <a:xfrm>
          <a:off x="412496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BF7AAC30-8E20-4A35-A325-D366E72A2015}"/>
            </a:ext>
          </a:extLst>
        </xdr:cNvPr>
        <xdr:cNvCxnSpPr/>
      </xdr:nvCxnSpPr>
      <xdr:spPr>
        <a:xfrm>
          <a:off x="4020820" y="9473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5732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56BAAC76-6140-4477-82AC-67E70425C717}"/>
            </a:ext>
          </a:extLst>
        </xdr:cNvPr>
        <xdr:cNvSpPr txBox="1"/>
      </xdr:nvSpPr>
      <xdr:spPr>
        <a:xfrm>
          <a:off x="4124960" y="989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136F7CFC-B853-4EBA-BF30-ED6DE6979D89}"/>
            </a:ext>
          </a:extLst>
        </xdr:cNvPr>
        <xdr:cNvSpPr/>
      </xdr:nvSpPr>
      <xdr:spPr>
        <a:xfrm>
          <a:off x="4036060" y="991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915DC14C-BEF3-4DD9-ABBB-7637AB1C6DF6}"/>
            </a:ext>
          </a:extLst>
        </xdr:cNvPr>
        <xdr:cNvSpPr/>
      </xdr:nvSpPr>
      <xdr:spPr>
        <a:xfrm>
          <a:off x="3312160" y="99009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3E2A2CFA-B073-4061-81CD-C6021A075B9E}"/>
            </a:ext>
          </a:extLst>
        </xdr:cNvPr>
        <xdr:cNvSpPr/>
      </xdr:nvSpPr>
      <xdr:spPr>
        <a:xfrm>
          <a:off x="2514600" y="987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18E2C0DE-21E5-4C4F-86D1-A7F9EE740038}"/>
            </a:ext>
          </a:extLst>
        </xdr:cNvPr>
        <xdr:cNvSpPr/>
      </xdr:nvSpPr>
      <xdr:spPr>
        <a:xfrm>
          <a:off x="173990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38382675-5509-48CD-86A6-F3FB41DA289D}"/>
            </a:ext>
          </a:extLst>
        </xdr:cNvPr>
        <xdr:cNvSpPr/>
      </xdr:nvSpPr>
      <xdr:spPr>
        <a:xfrm>
          <a:off x="965200" y="98628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0E21248-D75B-4A51-A846-2753F4CD71F3}"/>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96D8E40-4D1F-4FF7-A99B-6FC3E400586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E3E43756-B086-4562-ABA6-64BE1F40009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551F0829-00DD-4A3D-9E00-3A60A5124F5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E8940C2F-39BE-4060-9ACC-47E0A957101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103505</xdr:rowOff>
    </xdr:from>
    <xdr:to>
      <xdr:col>24</xdr:col>
      <xdr:colOff>114300</xdr:colOff>
      <xdr:row>59</xdr:row>
      <xdr:rowOff>33655</xdr:rowOff>
    </xdr:to>
    <xdr:sp macro="" textlink="">
      <xdr:nvSpPr>
        <xdr:cNvPr id="192" name="楕円 191">
          <a:extLst>
            <a:ext uri="{FF2B5EF4-FFF2-40B4-BE49-F238E27FC236}">
              <a16:creationId xmlns:a16="http://schemas.microsoft.com/office/drawing/2014/main" id="{81AAA72D-568C-4AF5-92FD-840B5E21F4A4}"/>
            </a:ext>
          </a:extLst>
        </xdr:cNvPr>
        <xdr:cNvSpPr/>
      </xdr:nvSpPr>
      <xdr:spPr>
        <a:xfrm>
          <a:off x="4036060" y="9826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126382</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362C27D0-C0EE-43D1-8371-D12893DC3345}"/>
            </a:ext>
          </a:extLst>
        </xdr:cNvPr>
        <xdr:cNvSpPr txBox="1"/>
      </xdr:nvSpPr>
      <xdr:spPr>
        <a:xfrm>
          <a:off x="4124960"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17780</xdr:rowOff>
    </xdr:from>
    <xdr:to>
      <xdr:col>20</xdr:col>
      <xdr:colOff>38100</xdr:colOff>
      <xdr:row>58</xdr:row>
      <xdr:rowOff>119380</xdr:rowOff>
    </xdr:to>
    <xdr:sp macro="" textlink="">
      <xdr:nvSpPr>
        <xdr:cNvPr id="194" name="楕円 193">
          <a:extLst>
            <a:ext uri="{FF2B5EF4-FFF2-40B4-BE49-F238E27FC236}">
              <a16:creationId xmlns:a16="http://schemas.microsoft.com/office/drawing/2014/main" id="{FCD84AF7-7DDC-4B88-8EEE-D6555500C392}"/>
            </a:ext>
          </a:extLst>
        </xdr:cNvPr>
        <xdr:cNvSpPr/>
      </xdr:nvSpPr>
      <xdr:spPr>
        <a:xfrm>
          <a:off x="3312160" y="9740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154305</xdr:rowOff>
    </xdr:to>
    <xdr:cxnSp macro="">
      <xdr:nvCxnSpPr>
        <xdr:cNvPr id="195" name="直線コネクタ 194">
          <a:extLst>
            <a:ext uri="{FF2B5EF4-FFF2-40B4-BE49-F238E27FC236}">
              <a16:creationId xmlns:a16="http://schemas.microsoft.com/office/drawing/2014/main" id="{39C3BCFE-6481-4764-AC44-879B5D08DC88}"/>
            </a:ext>
          </a:extLst>
        </xdr:cNvPr>
        <xdr:cNvCxnSpPr/>
      </xdr:nvCxnSpPr>
      <xdr:spPr>
        <a:xfrm>
          <a:off x="3355340" y="9791700"/>
          <a:ext cx="7315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162560</xdr:rowOff>
    </xdr:from>
    <xdr:to>
      <xdr:col>15</xdr:col>
      <xdr:colOff>101600</xdr:colOff>
      <xdr:row>58</xdr:row>
      <xdr:rowOff>92710</xdr:rowOff>
    </xdr:to>
    <xdr:sp macro="" textlink="">
      <xdr:nvSpPr>
        <xdr:cNvPr id="196" name="楕円 195">
          <a:extLst>
            <a:ext uri="{FF2B5EF4-FFF2-40B4-BE49-F238E27FC236}">
              <a16:creationId xmlns:a16="http://schemas.microsoft.com/office/drawing/2014/main" id="{6D3264BB-0825-4437-9CD9-3E4549F2A429}"/>
            </a:ext>
          </a:extLst>
        </xdr:cNvPr>
        <xdr:cNvSpPr/>
      </xdr:nvSpPr>
      <xdr:spPr>
        <a:xfrm>
          <a:off x="2514600" y="971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41910</xdr:rowOff>
    </xdr:from>
    <xdr:to>
      <xdr:col>19</xdr:col>
      <xdr:colOff>177800</xdr:colOff>
      <xdr:row>58</xdr:row>
      <xdr:rowOff>68580</xdr:rowOff>
    </xdr:to>
    <xdr:cxnSp macro="">
      <xdr:nvCxnSpPr>
        <xdr:cNvPr id="197" name="直線コネクタ 196">
          <a:extLst>
            <a:ext uri="{FF2B5EF4-FFF2-40B4-BE49-F238E27FC236}">
              <a16:creationId xmlns:a16="http://schemas.microsoft.com/office/drawing/2014/main" id="{C25709B3-2677-45F1-B157-ECCECA3617E0}"/>
            </a:ext>
          </a:extLst>
        </xdr:cNvPr>
        <xdr:cNvCxnSpPr/>
      </xdr:nvCxnSpPr>
      <xdr:spPr>
        <a:xfrm>
          <a:off x="2565400" y="976503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137795</xdr:rowOff>
    </xdr:from>
    <xdr:to>
      <xdr:col>10</xdr:col>
      <xdr:colOff>165100</xdr:colOff>
      <xdr:row>58</xdr:row>
      <xdr:rowOff>67945</xdr:rowOff>
    </xdr:to>
    <xdr:sp macro="" textlink="">
      <xdr:nvSpPr>
        <xdr:cNvPr id="198" name="楕円 197">
          <a:extLst>
            <a:ext uri="{FF2B5EF4-FFF2-40B4-BE49-F238E27FC236}">
              <a16:creationId xmlns:a16="http://schemas.microsoft.com/office/drawing/2014/main" id="{7904014F-5E6F-42C3-B14F-6725212D8521}"/>
            </a:ext>
          </a:extLst>
        </xdr:cNvPr>
        <xdr:cNvSpPr/>
      </xdr:nvSpPr>
      <xdr:spPr>
        <a:xfrm>
          <a:off x="1739900" y="969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17145</xdr:rowOff>
    </xdr:from>
    <xdr:to>
      <xdr:col>15</xdr:col>
      <xdr:colOff>50800</xdr:colOff>
      <xdr:row>58</xdr:row>
      <xdr:rowOff>41910</xdr:rowOff>
    </xdr:to>
    <xdr:cxnSp macro="">
      <xdr:nvCxnSpPr>
        <xdr:cNvPr id="199" name="直線コネクタ 198">
          <a:extLst>
            <a:ext uri="{FF2B5EF4-FFF2-40B4-BE49-F238E27FC236}">
              <a16:creationId xmlns:a16="http://schemas.microsoft.com/office/drawing/2014/main" id="{51DEF7FF-94FC-4AD4-80DE-89C4E12098FF}"/>
            </a:ext>
          </a:extLst>
        </xdr:cNvPr>
        <xdr:cNvCxnSpPr/>
      </xdr:nvCxnSpPr>
      <xdr:spPr>
        <a:xfrm>
          <a:off x="1790700" y="974026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101600</xdr:rowOff>
    </xdr:from>
    <xdr:to>
      <xdr:col>6</xdr:col>
      <xdr:colOff>38100</xdr:colOff>
      <xdr:row>58</xdr:row>
      <xdr:rowOff>31750</xdr:rowOff>
    </xdr:to>
    <xdr:sp macro="" textlink="">
      <xdr:nvSpPr>
        <xdr:cNvPr id="200" name="楕円 199">
          <a:extLst>
            <a:ext uri="{FF2B5EF4-FFF2-40B4-BE49-F238E27FC236}">
              <a16:creationId xmlns:a16="http://schemas.microsoft.com/office/drawing/2014/main" id="{51B7E973-38CF-46FD-87F1-E2F8CD3EEF9E}"/>
            </a:ext>
          </a:extLst>
        </xdr:cNvPr>
        <xdr:cNvSpPr/>
      </xdr:nvSpPr>
      <xdr:spPr>
        <a:xfrm>
          <a:off x="965200" y="9657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152400</xdr:rowOff>
    </xdr:from>
    <xdr:to>
      <xdr:col>10</xdr:col>
      <xdr:colOff>114300</xdr:colOff>
      <xdr:row>58</xdr:row>
      <xdr:rowOff>17145</xdr:rowOff>
    </xdr:to>
    <xdr:cxnSp macro="">
      <xdr:nvCxnSpPr>
        <xdr:cNvPr id="201" name="直線コネクタ 200">
          <a:extLst>
            <a:ext uri="{FF2B5EF4-FFF2-40B4-BE49-F238E27FC236}">
              <a16:creationId xmlns:a16="http://schemas.microsoft.com/office/drawing/2014/main" id="{96C150EA-12E9-4166-B3BD-38B754AC0994}"/>
            </a:ext>
          </a:extLst>
        </xdr:cNvPr>
        <xdr:cNvCxnSpPr/>
      </xdr:nvCxnSpPr>
      <xdr:spPr>
        <a:xfrm>
          <a:off x="1008380" y="970788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102887</xdr:rowOff>
    </xdr:from>
    <xdr:ext cx="405111" cy="259045"/>
    <xdr:sp macro="" textlink="">
      <xdr:nvSpPr>
        <xdr:cNvPr id="202" name="n_1aveValue【体育館・プール】&#10;有形固定資産減価償却率">
          <a:extLst>
            <a:ext uri="{FF2B5EF4-FFF2-40B4-BE49-F238E27FC236}">
              <a16:creationId xmlns:a16="http://schemas.microsoft.com/office/drawing/2014/main" id="{2A75805D-8570-47F6-BA8E-2171EE173E33}"/>
            </a:ext>
          </a:extLst>
        </xdr:cNvPr>
        <xdr:cNvSpPr txBox="1"/>
      </xdr:nvSpPr>
      <xdr:spPr>
        <a:xfrm>
          <a:off x="3170564"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78122</xdr:rowOff>
    </xdr:from>
    <xdr:ext cx="405111" cy="259045"/>
    <xdr:sp macro="" textlink="">
      <xdr:nvSpPr>
        <xdr:cNvPr id="203" name="n_2aveValue【体育館・プール】&#10;有形固定資産減価償却率">
          <a:extLst>
            <a:ext uri="{FF2B5EF4-FFF2-40B4-BE49-F238E27FC236}">
              <a16:creationId xmlns:a16="http://schemas.microsoft.com/office/drawing/2014/main" id="{95A4ABDC-542E-4E2A-BA42-0A95DD5576FB}"/>
            </a:ext>
          </a:extLst>
        </xdr:cNvPr>
        <xdr:cNvSpPr txBox="1"/>
      </xdr:nvSpPr>
      <xdr:spPr>
        <a:xfrm>
          <a:off x="238570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204" name="n_3aveValue【体育館・プール】&#10;有形固定資産減価償却率">
          <a:extLst>
            <a:ext uri="{FF2B5EF4-FFF2-40B4-BE49-F238E27FC236}">
              <a16:creationId xmlns:a16="http://schemas.microsoft.com/office/drawing/2014/main" id="{A76394D9-291C-4102-A518-CA908FB1A01D}"/>
            </a:ext>
          </a:extLst>
        </xdr:cNvPr>
        <xdr:cNvSpPr txBox="1"/>
      </xdr:nvSpPr>
      <xdr:spPr>
        <a:xfrm>
          <a:off x="1611004" y="995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60977</xdr:rowOff>
    </xdr:from>
    <xdr:ext cx="405111" cy="259045"/>
    <xdr:sp macro="" textlink="">
      <xdr:nvSpPr>
        <xdr:cNvPr id="205" name="n_4aveValue【体育館・プール】&#10;有形固定資産減価償却率">
          <a:extLst>
            <a:ext uri="{FF2B5EF4-FFF2-40B4-BE49-F238E27FC236}">
              <a16:creationId xmlns:a16="http://schemas.microsoft.com/office/drawing/2014/main" id="{E87C3F1B-DC29-4D25-BE8B-5B4F80AEFE31}"/>
            </a:ext>
          </a:extLst>
        </xdr:cNvPr>
        <xdr:cNvSpPr txBox="1"/>
      </xdr:nvSpPr>
      <xdr:spPr>
        <a:xfrm>
          <a:off x="83630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135907</xdr:rowOff>
    </xdr:from>
    <xdr:ext cx="405111" cy="259045"/>
    <xdr:sp macro="" textlink="">
      <xdr:nvSpPr>
        <xdr:cNvPr id="206" name="n_1mainValue【体育館・プール】&#10;有形固定資産減価償却率">
          <a:extLst>
            <a:ext uri="{FF2B5EF4-FFF2-40B4-BE49-F238E27FC236}">
              <a16:creationId xmlns:a16="http://schemas.microsoft.com/office/drawing/2014/main" id="{03CA0EB6-2E2A-43FE-B088-CB6BBFE9B4B6}"/>
            </a:ext>
          </a:extLst>
        </xdr:cNvPr>
        <xdr:cNvSpPr txBox="1"/>
      </xdr:nvSpPr>
      <xdr:spPr>
        <a:xfrm>
          <a:off x="317056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109237</xdr:rowOff>
    </xdr:from>
    <xdr:ext cx="405111" cy="259045"/>
    <xdr:sp macro="" textlink="">
      <xdr:nvSpPr>
        <xdr:cNvPr id="207" name="n_2mainValue【体育館・プール】&#10;有形固定資産減価償却率">
          <a:extLst>
            <a:ext uri="{FF2B5EF4-FFF2-40B4-BE49-F238E27FC236}">
              <a16:creationId xmlns:a16="http://schemas.microsoft.com/office/drawing/2014/main" id="{1E68EE80-B6E7-4722-A0DC-ADA7B050FF2D}"/>
            </a:ext>
          </a:extLst>
        </xdr:cNvPr>
        <xdr:cNvSpPr txBox="1"/>
      </xdr:nvSpPr>
      <xdr:spPr>
        <a:xfrm>
          <a:off x="238570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84472</xdr:rowOff>
    </xdr:from>
    <xdr:ext cx="405111" cy="259045"/>
    <xdr:sp macro="" textlink="">
      <xdr:nvSpPr>
        <xdr:cNvPr id="208" name="n_3mainValue【体育館・プール】&#10;有形固定資産減価償却率">
          <a:extLst>
            <a:ext uri="{FF2B5EF4-FFF2-40B4-BE49-F238E27FC236}">
              <a16:creationId xmlns:a16="http://schemas.microsoft.com/office/drawing/2014/main" id="{4F38D62D-4B37-410B-BAE9-101071D507A2}"/>
            </a:ext>
          </a:extLst>
        </xdr:cNvPr>
        <xdr:cNvSpPr txBox="1"/>
      </xdr:nvSpPr>
      <xdr:spPr>
        <a:xfrm>
          <a:off x="161100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48277</xdr:rowOff>
    </xdr:from>
    <xdr:ext cx="405111" cy="259045"/>
    <xdr:sp macro="" textlink="">
      <xdr:nvSpPr>
        <xdr:cNvPr id="209" name="n_4mainValue【体育館・プール】&#10;有形固定資産減価償却率">
          <a:extLst>
            <a:ext uri="{FF2B5EF4-FFF2-40B4-BE49-F238E27FC236}">
              <a16:creationId xmlns:a16="http://schemas.microsoft.com/office/drawing/2014/main" id="{C57008E2-66B6-4C27-8B68-A1117D8C373C}"/>
            </a:ext>
          </a:extLst>
        </xdr:cNvPr>
        <xdr:cNvSpPr txBox="1"/>
      </xdr:nvSpPr>
      <xdr:spPr>
        <a:xfrm>
          <a:off x="83630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D40A6F9-0667-48C4-AADC-8D0879FD21C2}"/>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86082D3D-2B26-40B6-ADA9-1E8C449F66D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9773C4F8-C0A9-491D-9BE1-6AF8CD16B31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212C1AC1-D0FD-423C-8001-170527C0B5D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CC1078D1-6831-409E-BEC3-3648722ED64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99A33E38-E962-4C47-8D65-F764D284F80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72D1C722-A91C-408B-9D2D-68BC9F517F7A}"/>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4B4B0F84-DFC5-48DC-8843-CCD208463B6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B51A9F6F-F635-4D31-92FD-0AF8889EA0A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EBBF636-AEA6-41B7-B4BE-8E3AEF94DBE4}"/>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AC9F392E-6DA2-45BE-8DC1-4B753DA48D82}"/>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41FA215F-94C3-4568-BB40-B4440D367433}"/>
            </a:ext>
          </a:extLst>
        </xdr:cNvPr>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B696A805-FA57-4F99-86EB-65197B3C9188}"/>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9C5CB8DF-6AC1-4C41-89B7-903911E72302}"/>
            </a:ext>
          </a:extLst>
        </xdr:cNvPr>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54D3A7B4-8CCA-4D00-A14A-181AC1EBAE63}"/>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F915D5E3-B6AA-47CF-8FD6-039E9BA5E71B}"/>
            </a:ext>
          </a:extLst>
        </xdr:cNvPr>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F56C5192-B730-4EAD-A653-F5AA428A6486}"/>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3ECEECC-4C20-40CA-B121-6AF2D991F219}"/>
            </a:ext>
          </a:extLst>
        </xdr:cNvPr>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290BFB88-22CB-4AA1-9413-A158DF889BC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3D1C663-9FC6-4E0E-8E7E-15D33B7E5F64}"/>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26310838-D1F4-4D33-B214-E408890A7F26}"/>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4AD54A62-37E4-4869-B8DF-6B9485A763F1}"/>
            </a:ext>
          </a:extLst>
        </xdr:cNvPr>
        <xdr:cNvCxnSpPr/>
      </xdr:nvCxnSpPr>
      <xdr:spPr>
        <a:xfrm flipV="1">
          <a:off x="9219565" y="9502140"/>
          <a:ext cx="0" cy="121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B3B3F9DA-E55C-420E-AC7D-35CB2389E6D8}"/>
            </a:ext>
          </a:extLst>
        </xdr:cNvPr>
        <xdr:cNvSpPr txBox="1"/>
      </xdr:nvSpPr>
      <xdr:spPr>
        <a:xfrm>
          <a:off x="9258300" y="1072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39A4D209-803F-4187-AC56-E337B21679EE}"/>
            </a:ext>
          </a:extLst>
        </xdr:cNvPr>
        <xdr:cNvCxnSpPr/>
      </xdr:nvCxnSpPr>
      <xdr:spPr>
        <a:xfrm>
          <a:off x="9154160" y="107190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D8B1909E-A72B-46FA-9C77-3B3F1B0BE041}"/>
            </a:ext>
          </a:extLst>
        </xdr:cNvPr>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AD1A3C43-27D5-4293-B439-41E9FA2473E5}"/>
            </a:ext>
          </a:extLst>
        </xdr:cNvPr>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5351</xdr:rowOff>
    </xdr:from>
    <xdr:ext cx="469744" cy="259045"/>
    <xdr:sp macro="" textlink="">
      <xdr:nvSpPr>
        <xdr:cNvPr id="236" name="【体育館・プール】&#10;一人当たり面積平均値テキスト">
          <a:extLst>
            <a:ext uri="{FF2B5EF4-FFF2-40B4-BE49-F238E27FC236}">
              <a16:creationId xmlns:a16="http://schemas.microsoft.com/office/drawing/2014/main" id="{B3CF46B3-0654-4662-B58E-262F4809B664}"/>
            </a:ext>
          </a:extLst>
        </xdr:cNvPr>
        <xdr:cNvSpPr txBox="1"/>
      </xdr:nvSpPr>
      <xdr:spPr>
        <a:xfrm>
          <a:off x="9258300" y="10399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6FA4B45A-6FB5-4E4D-909F-1FCB4244DC4C}"/>
            </a:ext>
          </a:extLst>
        </xdr:cNvPr>
        <xdr:cNvSpPr/>
      </xdr:nvSpPr>
      <xdr:spPr>
        <a:xfrm>
          <a:off x="9192260" y="104206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9D3082BA-B4EE-43C9-BD54-C11AECA320B2}"/>
            </a:ext>
          </a:extLst>
        </xdr:cNvPr>
        <xdr:cNvSpPr/>
      </xdr:nvSpPr>
      <xdr:spPr>
        <a:xfrm>
          <a:off x="8445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43C7506-3EDE-4702-9395-E090D8FB4D18}"/>
            </a:ext>
          </a:extLst>
        </xdr:cNvPr>
        <xdr:cNvSpPr/>
      </xdr:nvSpPr>
      <xdr:spPr>
        <a:xfrm>
          <a:off x="7670800" y="10427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E2A929AE-4533-484A-9721-3F793261FB99}"/>
            </a:ext>
          </a:extLst>
        </xdr:cNvPr>
        <xdr:cNvSpPr/>
      </xdr:nvSpPr>
      <xdr:spPr>
        <a:xfrm>
          <a:off x="68732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A65B0162-070D-4015-8EE9-9D9C616E59D1}"/>
            </a:ext>
          </a:extLst>
        </xdr:cNvPr>
        <xdr:cNvSpPr/>
      </xdr:nvSpPr>
      <xdr:spPr>
        <a:xfrm>
          <a:off x="6098540" y="1042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84DA49-5266-49A0-BD04-4A00E44B5086}"/>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D0C2E84-29DA-4A5B-BF0D-60F0ABEB82C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D6DE9E1-946D-4015-930D-30135AA8E0A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1F6070E-5ACA-4BF3-9402-868D978CE7D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D535E15-AE6D-4183-914F-A141F3E4B188}"/>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54356</xdr:rowOff>
    </xdr:from>
    <xdr:to>
      <xdr:col>55</xdr:col>
      <xdr:colOff>50800</xdr:colOff>
      <xdr:row>61</xdr:row>
      <xdr:rowOff>155956</xdr:rowOff>
    </xdr:to>
    <xdr:sp macro="" textlink="">
      <xdr:nvSpPr>
        <xdr:cNvPr id="247" name="楕円 246">
          <a:extLst>
            <a:ext uri="{FF2B5EF4-FFF2-40B4-BE49-F238E27FC236}">
              <a16:creationId xmlns:a16="http://schemas.microsoft.com/office/drawing/2014/main" id="{818EA076-4BD0-4025-B538-C60448010917}"/>
            </a:ext>
          </a:extLst>
        </xdr:cNvPr>
        <xdr:cNvSpPr/>
      </xdr:nvSpPr>
      <xdr:spPr>
        <a:xfrm>
          <a:off x="9192260" y="102803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77233</xdr:rowOff>
    </xdr:from>
    <xdr:ext cx="469744" cy="259045"/>
    <xdr:sp macro="" textlink="">
      <xdr:nvSpPr>
        <xdr:cNvPr id="248" name="【体育館・プール】&#10;一人当たり面積該当値テキスト">
          <a:extLst>
            <a:ext uri="{FF2B5EF4-FFF2-40B4-BE49-F238E27FC236}">
              <a16:creationId xmlns:a16="http://schemas.microsoft.com/office/drawing/2014/main" id="{48649A7C-1A21-4C13-A7A5-21C325F6CAA3}"/>
            </a:ext>
          </a:extLst>
        </xdr:cNvPr>
        <xdr:cNvSpPr txBox="1"/>
      </xdr:nvSpPr>
      <xdr:spPr>
        <a:xfrm>
          <a:off x="9258300" y="1013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54356</xdr:rowOff>
    </xdr:from>
    <xdr:to>
      <xdr:col>50</xdr:col>
      <xdr:colOff>165100</xdr:colOff>
      <xdr:row>61</xdr:row>
      <xdr:rowOff>155956</xdr:rowOff>
    </xdr:to>
    <xdr:sp macro="" textlink="">
      <xdr:nvSpPr>
        <xdr:cNvPr id="249" name="楕円 248">
          <a:extLst>
            <a:ext uri="{FF2B5EF4-FFF2-40B4-BE49-F238E27FC236}">
              <a16:creationId xmlns:a16="http://schemas.microsoft.com/office/drawing/2014/main" id="{EF01F2C1-ED26-40FF-8396-29A4D0EDC4E9}"/>
            </a:ext>
          </a:extLst>
        </xdr:cNvPr>
        <xdr:cNvSpPr/>
      </xdr:nvSpPr>
      <xdr:spPr>
        <a:xfrm>
          <a:off x="8445500" y="102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105156</xdr:rowOff>
    </xdr:from>
    <xdr:to>
      <xdr:col>55</xdr:col>
      <xdr:colOff>0</xdr:colOff>
      <xdr:row>61</xdr:row>
      <xdr:rowOff>105156</xdr:rowOff>
    </xdr:to>
    <xdr:cxnSp macro="">
      <xdr:nvCxnSpPr>
        <xdr:cNvPr id="250" name="直線コネクタ 249">
          <a:extLst>
            <a:ext uri="{FF2B5EF4-FFF2-40B4-BE49-F238E27FC236}">
              <a16:creationId xmlns:a16="http://schemas.microsoft.com/office/drawing/2014/main" id="{B7D02CCF-7C49-4700-93E7-DEE509B954BF}"/>
            </a:ext>
          </a:extLst>
        </xdr:cNvPr>
        <xdr:cNvCxnSpPr/>
      </xdr:nvCxnSpPr>
      <xdr:spPr>
        <a:xfrm>
          <a:off x="8496300" y="1033119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56642</xdr:rowOff>
    </xdr:from>
    <xdr:to>
      <xdr:col>46</xdr:col>
      <xdr:colOff>38100</xdr:colOff>
      <xdr:row>61</xdr:row>
      <xdr:rowOff>158242</xdr:rowOff>
    </xdr:to>
    <xdr:sp macro="" textlink="">
      <xdr:nvSpPr>
        <xdr:cNvPr id="251" name="楕円 250">
          <a:extLst>
            <a:ext uri="{FF2B5EF4-FFF2-40B4-BE49-F238E27FC236}">
              <a16:creationId xmlns:a16="http://schemas.microsoft.com/office/drawing/2014/main" id="{384118D6-6B1D-4A23-83E2-0BEA849E4E70}"/>
            </a:ext>
          </a:extLst>
        </xdr:cNvPr>
        <xdr:cNvSpPr/>
      </xdr:nvSpPr>
      <xdr:spPr>
        <a:xfrm>
          <a:off x="7670800" y="102826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105156</xdr:rowOff>
    </xdr:from>
    <xdr:to>
      <xdr:col>50</xdr:col>
      <xdr:colOff>114300</xdr:colOff>
      <xdr:row>61</xdr:row>
      <xdr:rowOff>107442</xdr:rowOff>
    </xdr:to>
    <xdr:cxnSp macro="">
      <xdr:nvCxnSpPr>
        <xdr:cNvPr id="252" name="直線コネクタ 251">
          <a:extLst>
            <a:ext uri="{FF2B5EF4-FFF2-40B4-BE49-F238E27FC236}">
              <a16:creationId xmlns:a16="http://schemas.microsoft.com/office/drawing/2014/main" id="{17D170AC-EFA4-4214-85A2-FBC7FC72A159}"/>
            </a:ext>
          </a:extLst>
        </xdr:cNvPr>
        <xdr:cNvCxnSpPr/>
      </xdr:nvCxnSpPr>
      <xdr:spPr>
        <a:xfrm flipV="1">
          <a:off x="7713980" y="10331196"/>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56642</xdr:rowOff>
    </xdr:from>
    <xdr:to>
      <xdr:col>41</xdr:col>
      <xdr:colOff>101600</xdr:colOff>
      <xdr:row>61</xdr:row>
      <xdr:rowOff>158242</xdr:rowOff>
    </xdr:to>
    <xdr:sp macro="" textlink="">
      <xdr:nvSpPr>
        <xdr:cNvPr id="253" name="楕円 252">
          <a:extLst>
            <a:ext uri="{FF2B5EF4-FFF2-40B4-BE49-F238E27FC236}">
              <a16:creationId xmlns:a16="http://schemas.microsoft.com/office/drawing/2014/main" id="{EA687993-6371-480D-9C02-532704B32108}"/>
            </a:ext>
          </a:extLst>
        </xdr:cNvPr>
        <xdr:cNvSpPr/>
      </xdr:nvSpPr>
      <xdr:spPr>
        <a:xfrm>
          <a:off x="6873240" y="102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107442</xdr:rowOff>
    </xdr:from>
    <xdr:to>
      <xdr:col>45</xdr:col>
      <xdr:colOff>177800</xdr:colOff>
      <xdr:row>61</xdr:row>
      <xdr:rowOff>107442</xdr:rowOff>
    </xdr:to>
    <xdr:cxnSp macro="">
      <xdr:nvCxnSpPr>
        <xdr:cNvPr id="254" name="直線コネクタ 253">
          <a:extLst>
            <a:ext uri="{FF2B5EF4-FFF2-40B4-BE49-F238E27FC236}">
              <a16:creationId xmlns:a16="http://schemas.microsoft.com/office/drawing/2014/main" id="{AFEC3B24-A071-4B92-AE5E-1A86FDA63EDF}"/>
            </a:ext>
          </a:extLst>
        </xdr:cNvPr>
        <xdr:cNvCxnSpPr/>
      </xdr:nvCxnSpPr>
      <xdr:spPr>
        <a:xfrm>
          <a:off x="6924040" y="1033348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58928</xdr:rowOff>
    </xdr:from>
    <xdr:to>
      <xdr:col>36</xdr:col>
      <xdr:colOff>165100</xdr:colOff>
      <xdr:row>61</xdr:row>
      <xdr:rowOff>160528</xdr:rowOff>
    </xdr:to>
    <xdr:sp macro="" textlink="">
      <xdr:nvSpPr>
        <xdr:cNvPr id="255" name="楕円 254">
          <a:extLst>
            <a:ext uri="{FF2B5EF4-FFF2-40B4-BE49-F238E27FC236}">
              <a16:creationId xmlns:a16="http://schemas.microsoft.com/office/drawing/2014/main" id="{060A23E5-2A98-4C4F-BB0C-202EC0CB5D8E}"/>
            </a:ext>
          </a:extLst>
        </xdr:cNvPr>
        <xdr:cNvSpPr/>
      </xdr:nvSpPr>
      <xdr:spPr>
        <a:xfrm>
          <a:off x="6098540" y="1028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107442</xdr:rowOff>
    </xdr:from>
    <xdr:to>
      <xdr:col>41</xdr:col>
      <xdr:colOff>50800</xdr:colOff>
      <xdr:row>61</xdr:row>
      <xdr:rowOff>109728</xdr:rowOff>
    </xdr:to>
    <xdr:cxnSp macro="">
      <xdr:nvCxnSpPr>
        <xdr:cNvPr id="256" name="直線コネクタ 255">
          <a:extLst>
            <a:ext uri="{FF2B5EF4-FFF2-40B4-BE49-F238E27FC236}">
              <a16:creationId xmlns:a16="http://schemas.microsoft.com/office/drawing/2014/main" id="{D46E1E63-B18A-470C-A80B-5E3D5BCECB65}"/>
            </a:ext>
          </a:extLst>
        </xdr:cNvPr>
        <xdr:cNvCxnSpPr/>
      </xdr:nvCxnSpPr>
      <xdr:spPr>
        <a:xfrm flipV="1">
          <a:off x="6149340" y="10333482"/>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121937</xdr:rowOff>
    </xdr:from>
    <xdr:ext cx="469744" cy="259045"/>
    <xdr:sp macro="" textlink="">
      <xdr:nvSpPr>
        <xdr:cNvPr id="257" name="n_1aveValue【体育館・プール】&#10;一人当たり面積">
          <a:extLst>
            <a:ext uri="{FF2B5EF4-FFF2-40B4-BE49-F238E27FC236}">
              <a16:creationId xmlns:a16="http://schemas.microsoft.com/office/drawing/2014/main" id="{68238D19-73E8-41D9-B9A4-52CC6BCD250A}"/>
            </a:ext>
          </a:extLst>
        </xdr:cNvPr>
        <xdr:cNvSpPr txBox="1"/>
      </xdr:nvSpPr>
      <xdr:spPr>
        <a:xfrm>
          <a:off x="827158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126509</xdr:rowOff>
    </xdr:from>
    <xdr:ext cx="469744" cy="259045"/>
    <xdr:sp macro="" textlink="">
      <xdr:nvSpPr>
        <xdr:cNvPr id="258" name="n_2aveValue【体育館・プール】&#10;一人当たり面積">
          <a:extLst>
            <a:ext uri="{FF2B5EF4-FFF2-40B4-BE49-F238E27FC236}">
              <a16:creationId xmlns:a16="http://schemas.microsoft.com/office/drawing/2014/main" id="{4C5FB3F3-4E3B-4BDD-9209-1531823255CA}"/>
            </a:ext>
          </a:extLst>
        </xdr:cNvPr>
        <xdr:cNvSpPr txBox="1"/>
      </xdr:nvSpPr>
      <xdr:spPr>
        <a:xfrm>
          <a:off x="750958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126509</xdr:rowOff>
    </xdr:from>
    <xdr:ext cx="469744" cy="259045"/>
    <xdr:sp macro="" textlink="">
      <xdr:nvSpPr>
        <xdr:cNvPr id="259" name="n_3aveValue【体育館・プール】&#10;一人当たり面積">
          <a:extLst>
            <a:ext uri="{FF2B5EF4-FFF2-40B4-BE49-F238E27FC236}">
              <a16:creationId xmlns:a16="http://schemas.microsoft.com/office/drawing/2014/main" id="{3A180FED-F684-4EB4-AC8B-7D2763A78B9F}"/>
            </a:ext>
          </a:extLst>
        </xdr:cNvPr>
        <xdr:cNvSpPr txBox="1"/>
      </xdr:nvSpPr>
      <xdr:spPr>
        <a:xfrm>
          <a:off x="671202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126509</xdr:rowOff>
    </xdr:from>
    <xdr:ext cx="469744" cy="259045"/>
    <xdr:sp macro="" textlink="">
      <xdr:nvSpPr>
        <xdr:cNvPr id="260" name="n_4aveValue【体育館・プール】&#10;一人当たり面積">
          <a:extLst>
            <a:ext uri="{FF2B5EF4-FFF2-40B4-BE49-F238E27FC236}">
              <a16:creationId xmlns:a16="http://schemas.microsoft.com/office/drawing/2014/main" id="{F380F175-9649-4B62-82A0-A71CA8A5D7C5}"/>
            </a:ext>
          </a:extLst>
        </xdr:cNvPr>
        <xdr:cNvSpPr txBox="1"/>
      </xdr:nvSpPr>
      <xdr:spPr>
        <a:xfrm>
          <a:off x="5937327" y="1052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1033</xdr:rowOff>
    </xdr:from>
    <xdr:ext cx="469744" cy="259045"/>
    <xdr:sp macro="" textlink="">
      <xdr:nvSpPr>
        <xdr:cNvPr id="261" name="n_1mainValue【体育館・プール】&#10;一人当たり面積">
          <a:extLst>
            <a:ext uri="{FF2B5EF4-FFF2-40B4-BE49-F238E27FC236}">
              <a16:creationId xmlns:a16="http://schemas.microsoft.com/office/drawing/2014/main" id="{E60E37CC-438A-4968-8133-71C72C80205A}"/>
            </a:ext>
          </a:extLst>
        </xdr:cNvPr>
        <xdr:cNvSpPr txBox="1"/>
      </xdr:nvSpPr>
      <xdr:spPr>
        <a:xfrm>
          <a:off x="8271587" y="1005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3319</xdr:rowOff>
    </xdr:from>
    <xdr:ext cx="469744" cy="259045"/>
    <xdr:sp macro="" textlink="">
      <xdr:nvSpPr>
        <xdr:cNvPr id="262" name="n_2mainValue【体育館・プール】&#10;一人当たり面積">
          <a:extLst>
            <a:ext uri="{FF2B5EF4-FFF2-40B4-BE49-F238E27FC236}">
              <a16:creationId xmlns:a16="http://schemas.microsoft.com/office/drawing/2014/main" id="{454E1D48-E12F-4E8C-877E-F5E51E4BD59E}"/>
            </a:ext>
          </a:extLst>
        </xdr:cNvPr>
        <xdr:cNvSpPr txBox="1"/>
      </xdr:nvSpPr>
      <xdr:spPr>
        <a:xfrm>
          <a:off x="750958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3319</xdr:rowOff>
    </xdr:from>
    <xdr:ext cx="469744" cy="259045"/>
    <xdr:sp macro="" textlink="">
      <xdr:nvSpPr>
        <xdr:cNvPr id="263" name="n_3mainValue【体育館・プール】&#10;一人当たり面積">
          <a:extLst>
            <a:ext uri="{FF2B5EF4-FFF2-40B4-BE49-F238E27FC236}">
              <a16:creationId xmlns:a16="http://schemas.microsoft.com/office/drawing/2014/main" id="{F994F3AC-FFFA-45F5-911C-313AF8313A6A}"/>
            </a:ext>
          </a:extLst>
        </xdr:cNvPr>
        <xdr:cNvSpPr txBox="1"/>
      </xdr:nvSpPr>
      <xdr:spPr>
        <a:xfrm>
          <a:off x="67120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5605</xdr:rowOff>
    </xdr:from>
    <xdr:ext cx="469744" cy="259045"/>
    <xdr:sp macro="" textlink="">
      <xdr:nvSpPr>
        <xdr:cNvPr id="264" name="n_4mainValue【体育館・プール】&#10;一人当たり面積">
          <a:extLst>
            <a:ext uri="{FF2B5EF4-FFF2-40B4-BE49-F238E27FC236}">
              <a16:creationId xmlns:a16="http://schemas.microsoft.com/office/drawing/2014/main" id="{A3ABA207-E43C-4C06-A04A-45316357ABCA}"/>
            </a:ext>
          </a:extLst>
        </xdr:cNvPr>
        <xdr:cNvSpPr txBox="1"/>
      </xdr:nvSpPr>
      <xdr:spPr>
        <a:xfrm>
          <a:off x="5937327" y="1006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E9CF262-41D2-4A3E-B30C-B7E1920AD9A9}"/>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608D441-88DD-4636-9E5C-B707D2FE417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ED7E7DC5-B384-4536-AAC3-0C14C9E3D21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A4ADBBA-D32B-4644-96CE-842AB99AA19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9390C93-A891-4FBE-A62E-BF2CE920047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CE4B8CB-DE38-46B8-B3C4-7C187493109B}"/>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CBDFED2-33E6-4075-90D7-5B036D1E058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57B0D11-00EB-467D-99FB-0A10EFF7F16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30E8133-D61B-448E-AC2C-07CFA7DE674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4A2186A-3614-4B4B-840F-AC66060E03C5}"/>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F2BDA8A-5CC0-4169-A976-927907B83F2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74B00A4-3A4F-441E-8A6F-3397DC53667F}"/>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FB0B93E9-BBA7-490D-8A1D-525C43F44387}"/>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BBC0B301-BD06-4B9A-ADB0-5E562BAAA570}"/>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4B472ADB-D185-4746-9FB4-CECDA22603F8}"/>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3E26F0FF-86B1-457E-9213-B805F2BF54F1}"/>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D2E5DC3A-B95A-4F79-BAB7-310F39C1B820}"/>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331445FE-F5AC-42CE-921E-13E4851C9E8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CB826F52-3EEA-4E50-A597-C5FEA3D3B814}"/>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C78AF543-2AEA-475D-96AE-20E9BEDF2BD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E61382E0-10F6-46BA-9FF7-B51F6702ECB1}"/>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28A3143-CF51-4874-A009-772D0C28E9E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A2B46A96-DA8E-4E91-B433-00BDDF8DDFC1}"/>
            </a:ext>
          </a:extLst>
        </xdr:cNvPr>
        <xdr:cNvCxnSpPr/>
      </xdr:nvCxnSpPr>
      <xdr:spPr>
        <a:xfrm flipV="1">
          <a:off x="4086225" y="13026391"/>
          <a:ext cx="0" cy="125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1E5E5DB2-B58E-45B3-8EA7-2BD979AA8086}"/>
            </a:ext>
          </a:extLst>
        </xdr:cNvPr>
        <xdr:cNvSpPr txBox="1"/>
      </xdr:nvSpPr>
      <xdr:spPr>
        <a:xfrm>
          <a:off x="4124960" y="1428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6D63619F-B3EA-43CE-A431-9FACC51A1352}"/>
            </a:ext>
          </a:extLst>
        </xdr:cNvPr>
        <xdr:cNvCxnSpPr/>
      </xdr:nvCxnSpPr>
      <xdr:spPr>
        <a:xfrm>
          <a:off x="4020820" y="14282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83249E4-096D-4B64-BBE1-F8F8877D8C8B}"/>
            </a:ext>
          </a:extLst>
        </xdr:cNvPr>
        <xdr:cNvSpPr txBox="1"/>
      </xdr:nvSpPr>
      <xdr:spPr>
        <a:xfrm>
          <a:off x="4124960" y="128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3A4AB582-4E57-4D7C-8FF9-93BABC88E891}"/>
            </a:ext>
          </a:extLst>
        </xdr:cNvPr>
        <xdr:cNvCxnSpPr/>
      </xdr:nvCxnSpPr>
      <xdr:spPr>
        <a:xfrm>
          <a:off x="4020820" y="130263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0165343-04CC-4946-837A-0AC47ABB4AA0}"/>
            </a:ext>
          </a:extLst>
        </xdr:cNvPr>
        <xdr:cNvSpPr txBox="1"/>
      </xdr:nvSpPr>
      <xdr:spPr>
        <a:xfrm>
          <a:off x="4124960" y="1342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5093A78A-69D3-4361-960B-540A8D869BE2}"/>
            </a:ext>
          </a:extLst>
        </xdr:cNvPr>
        <xdr:cNvSpPr/>
      </xdr:nvSpPr>
      <xdr:spPr>
        <a:xfrm>
          <a:off x="4036060" y="1345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128D2595-C916-4AA4-AA0D-7F037FCC5BC7}"/>
            </a:ext>
          </a:extLst>
        </xdr:cNvPr>
        <xdr:cNvSpPr/>
      </xdr:nvSpPr>
      <xdr:spPr>
        <a:xfrm>
          <a:off x="3312160" y="134236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DDDF188A-FAD5-46D4-9D8C-8C6E7D7B4EC7}"/>
            </a:ext>
          </a:extLst>
        </xdr:cNvPr>
        <xdr:cNvSpPr/>
      </xdr:nvSpPr>
      <xdr:spPr>
        <a:xfrm>
          <a:off x="2514600" y="13390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8BAD809-9710-4DFA-B78B-23C85532E164}"/>
            </a:ext>
          </a:extLst>
        </xdr:cNvPr>
        <xdr:cNvSpPr/>
      </xdr:nvSpPr>
      <xdr:spPr>
        <a:xfrm>
          <a:off x="1739900" y="13354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ABCC34F5-09E5-4D17-A535-993AE5733174}"/>
            </a:ext>
          </a:extLst>
        </xdr:cNvPr>
        <xdr:cNvSpPr/>
      </xdr:nvSpPr>
      <xdr:spPr>
        <a:xfrm>
          <a:off x="965200" y="1333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00F6B55-2C61-4CB4-8AA7-BA02788274E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0460C78-1E58-4E59-B25C-B76EE779E02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CC86E45-8805-4D00-89A9-F52C7784E32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88722B2-C757-4E87-85C0-7ED5D03A9EF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D3CF8D-81AA-4744-AD8F-8670E6CF1BC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103887</xdr:rowOff>
    </xdr:from>
    <xdr:to>
      <xdr:col>24</xdr:col>
      <xdr:colOff>114300</xdr:colOff>
      <xdr:row>79</xdr:row>
      <xdr:rowOff>34037</xdr:rowOff>
    </xdr:to>
    <xdr:sp macro="" textlink="">
      <xdr:nvSpPr>
        <xdr:cNvPr id="303" name="楕円 302">
          <a:extLst>
            <a:ext uri="{FF2B5EF4-FFF2-40B4-BE49-F238E27FC236}">
              <a16:creationId xmlns:a16="http://schemas.microsoft.com/office/drawing/2014/main" id="{1BD75BE5-2637-43C2-8F3E-38088FC70A7C}"/>
            </a:ext>
          </a:extLst>
        </xdr:cNvPr>
        <xdr:cNvSpPr/>
      </xdr:nvSpPr>
      <xdr:spPr>
        <a:xfrm>
          <a:off x="4036060" y="13179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126764</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C1495D8B-2299-4462-A9E3-37200291B6AE}"/>
            </a:ext>
          </a:extLst>
        </xdr:cNvPr>
        <xdr:cNvSpPr txBox="1"/>
      </xdr:nvSpPr>
      <xdr:spPr>
        <a:xfrm>
          <a:off x="4124960" y="1303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62737</xdr:rowOff>
    </xdr:from>
    <xdr:to>
      <xdr:col>20</xdr:col>
      <xdr:colOff>38100</xdr:colOff>
      <xdr:row>80</xdr:row>
      <xdr:rowOff>164337</xdr:rowOff>
    </xdr:to>
    <xdr:sp macro="" textlink="">
      <xdr:nvSpPr>
        <xdr:cNvPr id="305" name="楕円 304">
          <a:extLst>
            <a:ext uri="{FF2B5EF4-FFF2-40B4-BE49-F238E27FC236}">
              <a16:creationId xmlns:a16="http://schemas.microsoft.com/office/drawing/2014/main" id="{B85E2F4D-BC0C-4000-BF7E-7BEADE8E3EDA}"/>
            </a:ext>
          </a:extLst>
        </xdr:cNvPr>
        <xdr:cNvSpPr/>
      </xdr:nvSpPr>
      <xdr:spPr>
        <a:xfrm>
          <a:off x="3312160" y="134739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154687</xdr:rowOff>
    </xdr:from>
    <xdr:to>
      <xdr:col>24</xdr:col>
      <xdr:colOff>63500</xdr:colOff>
      <xdr:row>80</xdr:row>
      <xdr:rowOff>113537</xdr:rowOff>
    </xdr:to>
    <xdr:cxnSp macro="">
      <xdr:nvCxnSpPr>
        <xdr:cNvPr id="306" name="直線コネクタ 305">
          <a:extLst>
            <a:ext uri="{FF2B5EF4-FFF2-40B4-BE49-F238E27FC236}">
              <a16:creationId xmlns:a16="http://schemas.microsoft.com/office/drawing/2014/main" id="{441A89FE-D293-4C85-9A7D-D648CB4D3E40}"/>
            </a:ext>
          </a:extLst>
        </xdr:cNvPr>
        <xdr:cNvCxnSpPr/>
      </xdr:nvCxnSpPr>
      <xdr:spPr>
        <a:xfrm flipV="1">
          <a:off x="3355340" y="13230607"/>
          <a:ext cx="731520" cy="29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xdr:rowOff>
    </xdr:from>
    <xdr:to>
      <xdr:col>15</xdr:col>
      <xdr:colOff>101600</xdr:colOff>
      <xdr:row>80</xdr:row>
      <xdr:rowOff>114046</xdr:rowOff>
    </xdr:to>
    <xdr:sp macro="" textlink="">
      <xdr:nvSpPr>
        <xdr:cNvPr id="307" name="楕円 306">
          <a:extLst>
            <a:ext uri="{FF2B5EF4-FFF2-40B4-BE49-F238E27FC236}">
              <a16:creationId xmlns:a16="http://schemas.microsoft.com/office/drawing/2014/main" id="{344501C3-2DEE-46DD-B699-83082FC69586}"/>
            </a:ext>
          </a:extLst>
        </xdr:cNvPr>
        <xdr:cNvSpPr/>
      </xdr:nvSpPr>
      <xdr:spPr>
        <a:xfrm>
          <a:off x="2514600" y="134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63246</xdr:rowOff>
    </xdr:from>
    <xdr:to>
      <xdr:col>19</xdr:col>
      <xdr:colOff>177800</xdr:colOff>
      <xdr:row>80</xdr:row>
      <xdr:rowOff>113537</xdr:rowOff>
    </xdr:to>
    <xdr:cxnSp macro="">
      <xdr:nvCxnSpPr>
        <xdr:cNvPr id="308" name="直線コネクタ 307">
          <a:extLst>
            <a:ext uri="{FF2B5EF4-FFF2-40B4-BE49-F238E27FC236}">
              <a16:creationId xmlns:a16="http://schemas.microsoft.com/office/drawing/2014/main" id="{18416B18-5300-402E-95A5-C76A721AF08B}"/>
            </a:ext>
          </a:extLst>
        </xdr:cNvPr>
        <xdr:cNvCxnSpPr/>
      </xdr:nvCxnSpPr>
      <xdr:spPr>
        <a:xfrm>
          <a:off x="2565400" y="13474446"/>
          <a:ext cx="78994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138176</xdr:rowOff>
    </xdr:from>
    <xdr:to>
      <xdr:col>10</xdr:col>
      <xdr:colOff>165100</xdr:colOff>
      <xdr:row>80</xdr:row>
      <xdr:rowOff>68326</xdr:rowOff>
    </xdr:to>
    <xdr:sp macro="" textlink="">
      <xdr:nvSpPr>
        <xdr:cNvPr id="309" name="楕円 308">
          <a:extLst>
            <a:ext uri="{FF2B5EF4-FFF2-40B4-BE49-F238E27FC236}">
              <a16:creationId xmlns:a16="http://schemas.microsoft.com/office/drawing/2014/main" id="{92588B72-89B8-4BED-A5D8-1C0819231351}"/>
            </a:ext>
          </a:extLst>
        </xdr:cNvPr>
        <xdr:cNvSpPr/>
      </xdr:nvSpPr>
      <xdr:spPr>
        <a:xfrm>
          <a:off x="1739900" y="13381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17526</xdr:rowOff>
    </xdr:from>
    <xdr:to>
      <xdr:col>15</xdr:col>
      <xdr:colOff>50800</xdr:colOff>
      <xdr:row>80</xdr:row>
      <xdr:rowOff>63246</xdr:rowOff>
    </xdr:to>
    <xdr:cxnSp macro="">
      <xdr:nvCxnSpPr>
        <xdr:cNvPr id="310" name="直線コネクタ 309">
          <a:extLst>
            <a:ext uri="{FF2B5EF4-FFF2-40B4-BE49-F238E27FC236}">
              <a16:creationId xmlns:a16="http://schemas.microsoft.com/office/drawing/2014/main" id="{21647C69-D6EE-4134-A02B-244535444997}"/>
            </a:ext>
          </a:extLst>
        </xdr:cNvPr>
        <xdr:cNvCxnSpPr/>
      </xdr:nvCxnSpPr>
      <xdr:spPr>
        <a:xfrm>
          <a:off x="1790700" y="13428726"/>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133604</xdr:rowOff>
    </xdr:from>
    <xdr:to>
      <xdr:col>6</xdr:col>
      <xdr:colOff>38100</xdr:colOff>
      <xdr:row>80</xdr:row>
      <xdr:rowOff>63754</xdr:rowOff>
    </xdr:to>
    <xdr:sp macro="" textlink="">
      <xdr:nvSpPr>
        <xdr:cNvPr id="311" name="楕円 310">
          <a:extLst>
            <a:ext uri="{FF2B5EF4-FFF2-40B4-BE49-F238E27FC236}">
              <a16:creationId xmlns:a16="http://schemas.microsoft.com/office/drawing/2014/main" id="{2DFE47FD-AD1D-40B4-B194-1C4C1871118A}"/>
            </a:ext>
          </a:extLst>
        </xdr:cNvPr>
        <xdr:cNvSpPr/>
      </xdr:nvSpPr>
      <xdr:spPr>
        <a:xfrm>
          <a:off x="965200" y="133771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12954</xdr:rowOff>
    </xdr:from>
    <xdr:to>
      <xdr:col>10</xdr:col>
      <xdr:colOff>114300</xdr:colOff>
      <xdr:row>80</xdr:row>
      <xdr:rowOff>17526</xdr:rowOff>
    </xdr:to>
    <xdr:cxnSp macro="">
      <xdr:nvCxnSpPr>
        <xdr:cNvPr id="312" name="直線コネクタ 311">
          <a:extLst>
            <a:ext uri="{FF2B5EF4-FFF2-40B4-BE49-F238E27FC236}">
              <a16:creationId xmlns:a16="http://schemas.microsoft.com/office/drawing/2014/main" id="{31E48E85-6028-41A1-BF8F-2E6226440C08}"/>
            </a:ext>
          </a:extLst>
        </xdr:cNvPr>
        <xdr:cNvCxnSpPr/>
      </xdr:nvCxnSpPr>
      <xdr:spPr>
        <a:xfrm>
          <a:off x="1008380" y="1342415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130573</xdr:rowOff>
    </xdr:from>
    <xdr:ext cx="405111" cy="259045"/>
    <xdr:sp macro="" textlink="">
      <xdr:nvSpPr>
        <xdr:cNvPr id="313" name="n_1aveValue【福祉施設】&#10;有形固定資産減価償却率">
          <a:extLst>
            <a:ext uri="{FF2B5EF4-FFF2-40B4-BE49-F238E27FC236}">
              <a16:creationId xmlns:a16="http://schemas.microsoft.com/office/drawing/2014/main" id="{38F00A03-C445-4607-96A6-7BEE513DF653}"/>
            </a:ext>
          </a:extLst>
        </xdr:cNvPr>
        <xdr:cNvSpPr txBox="1"/>
      </xdr:nvSpPr>
      <xdr:spPr>
        <a:xfrm>
          <a:off x="3170564" y="1320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14" name="n_2aveValue【福祉施設】&#10;有形固定資産減価償却率">
          <a:extLst>
            <a:ext uri="{FF2B5EF4-FFF2-40B4-BE49-F238E27FC236}">
              <a16:creationId xmlns:a16="http://schemas.microsoft.com/office/drawing/2014/main" id="{1E842F37-9186-492F-B9B4-84F97B5685A2}"/>
            </a:ext>
          </a:extLst>
        </xdr:cNvPr>
        <xdr:cNvSpPr txBox="1"/>
      </xdr:nvSpPr>
      <xdr:spPr>
        <a:xfrm>
          <a:off x="2385704" y="1316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5" name="n_3aveValue【福祉施設】&#10;有形固定資産減価償却率">
          <a:extLst>
            <a:ext uri="{FF2B5EF4-FFF2-40B4-BE49-F238E27FC236}">
              <a16:creationId xmlns:a16="http://schemas.microsoft.com/office/drawing/2014/main" id="{A689A804-E29D-4045-BC13-A2E178C6DB62}"/>
            </a:ext>
          </a:extLst>
        </xdr:cNvPr>
        <xdr:cNvSpPr txBox="1"/>
      </xdr:nvSpPr>
      <xdr:spPr>
        <a:xfrm>
          <a:off x="1611004" y="1313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6" name="n_4aveValue【福祉施設】&#10;有形固定資産減価償却率">
          <a:extLst>
            <a:ext uri="{FF2B5EF4-FFF2-40B4-BE49-F238E27FC236}">
              <a16:creationId xmlns:a16="http://schemas.microsoft.com/office/drawing/2014/main" id="{CED82E41-85D6-4990-8DED-1162A0E6B3E0}"/>
            </a:ext>
          </a:extLst>
        </xdr:cNvPr>
        <xdr:cNvSpPr txBox="1"/>
      </xdr:nvSpPr>
      <xdr:spPr>
        <a:xfrm>
          <a:off x="836304" y="1311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155464</xdr:rowOff>
    </xdr:from>
    <xdr:ext cx="405111" cy="259045"/>
    <xdr:sp macro="" textlink="">
      <xdr:nvSpPr>
        <xdr:cNvPr id="317" name="n_1mainValue【福祉施設】&#10;有形固定資産減価償却率">
          <a:extLst>
            <a:ext uri="{FF2B5EF4-FFF2-40B4-BE49-F238E27FC236}">
              <a16:creationId xmlns:a16="http://schemas.microsoft.com/office/drawing/2014/main" id="{FFF3827B-0FF1-4B13-B2CE-04F1674DF99D}"/>
            </a:ext>
          </a:extLst>
        </xdr:cNvPr>
        <xdr:cNvSpPr txBox="1"/>
      </xdr:nvSpPr>
      <xdr:spPr>
        <a:xfrm>
          <a:off x="3170564" y="13566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18" name="n_2mainValue【福祉施設】&#10;有形固定資産減価償却率">
          <a:extLst>
            <a:ext uri="{FF2B5EF4-FFF2-40B4-BE49-F238E27FC236}">
              <a16:creationId xmlns:a16="http://schemas.microsoft.com/office/drawing/2014/main" id="{255D281B-DB78-479E-A725-21CE044D966B}"/>
            </a:ext>
          </a:extLst>
        </xdr:cNvPr>
        <xdr:cNvSpPr txBox="1"/>
      </xdr:nvSpPr>
      <xdr:spPr>
        <a:xfrm>
          <a:off x="2385704" y="13516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59453</xdr:rowOff>
    </xdr:from>
    <xdr:ext cx="405111" cy="259045"/>
    <xdr:sp macro="" textlink="">
      <xdr:nvSpPr>
        <xdr:cNvPr id="319" name="n_3mainValue【福祉施設】&#10;有形固定資産減価償却率">
          <a:extLst>
            <a:ext uri="{FF2B5EF4-FFF2-40B4-BE49-F238E27FC236}">
              <a16:creationId xmlns:a16="http://schemas.microsoft.com/office/drawing/2014/main" id="{EBF3B863-0F1E-4A20-8688-CDFD239DC010}"/>
            </a:ext>
          </a:extLst>
        </xdr:cNvPr>
        <xdr:cNvSpPr txBox="1"/>
      </xdr:nvSpPr>
      <xdr:spPr>
        <a:xfrm>
          <a:off x="1611004" y="1347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54881</xdr:rowOff>
    </xdr:from>
    <xdr:ext cx="405111" cy="259045"/>
    <xdr:sp macro="" textlink="">
      <xdr:nvSpPr>
        <xdr:cNvPr id="320" name="n_4mainValue【福祉施設】&#10;有形固定資産減価償却率">
          <a:extLst>
            <a:ext uri="{FF2B5EF4-FFF2-40B4-BE49-F238E27FC236}">
              <a16:creationId xmlns:a16="http://schemas.microsoft.com/office/drawing/2014/main" id="{307A7802-9C9D-48B6-A221-CD0C9E048310}"/>
            </a:ext>
          </a:extLst>
        </xdr:cNvPr>
        <xdr:cNvSpPr txBox="1"/>
      </xdr:nvSpPr>
      <xdr:spPr>
        <a:xfrm>
          <a:off x="836304" y="13466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65E6B8E-4D6B-42C5-903A-66965E1BB8EA}"/>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BEA0A6E-B164-4465-B55D-EDA6FB15CE6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7B26ADD-113D-4BBB-A596-01B38F37296D}"/>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C791B0D-6465-4E48-AD74-66567D8A5F6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D50565A-03E4-4313-A862-725DA937D9A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2F6D379A-D9DC-4CB5-8F53-FEA7313758B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CC9E851-5F4F-4CF5-A897-0398D2F175A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544F5A8-EDE4-4196-BA42-257731D101A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22E0BAC-097B-47A8-9F2B-E3FFB944851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DE47916-7FAD-4309-A502-53E01BA65C2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6AD17D60-C6FA-4235-B375-47DB106EB751}"/>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9774786E-BDB0-41B6-8989-2A890F1731EB}"/>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CB0AC4A9-3964-4F18-BB55-E9D78C485145}"/>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E7703E18-B76E-4810-A651-048CBA5A01FE}"/>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7CA06149-5FB0-4BDC-AA96-9CF821B3FE67}"/>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10560C9A-2041-4309-AAFC-BC6CE00A07B2}"/>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667C04CB-17F7-4EE9-BA55-1FAE1D77EAA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19F103A6-8F6E-43BC-8C36-8862E99AE429}"/>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9B653E34-C475-43A5-BE08-65D55B93423D}"/>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D6E8899B-7BE2-4624-9131-8754DB0D41A5}"/>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82663B95-5E81-4C85-8EF5-B7EEA9CAD92A}"/>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580F7BCA-AD90-43B3-9024-8A88B896789C}"/>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FCD6D77-66F4-4471-8635-4E19DA0E5B9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9F111F93-0BB2-40CD-9C0B-1FFD6E8033A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6181CDFD-04BE-40F1-87E5-1D76CCE140F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10CECA9E-5538-40EB-8681-6467AFADBB06}"/>
            </a:ext>
          </a:extLst>
        </xdr:cNvPr>
        <xdr:cNvCxnSpPr/>
      </xdr:nvCxnSpPr>
      <xdr:spPr>
        <a:xfrm flipV="1">
          <a:off x="9219565" y="13124906"/>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363AAE1-E02B-4857-9F0E-633B95D03A37}"/>
            </a:ext>
          </a:extLst>
        </xdr:cNvPr>
        <xdr:cNvSpPr txBox="1"/>
      </xdr:nvSpPr>
      <xdr:spPr>
        <a:xfrm>
          <a:off x="9258300" y="1450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5A3F1F7E-772C-4B44-AE77-B8ACF6158FD7}"/>
            </a:ext>
          </a:extLst>
        </xdr:cNvPr>
        <xdr:cNvCxnSpPr/>
      </xdr:nvCxnSpPr>
      <xdr:spPr>
        <a:xfrm>
          <a:off x="9154160" y="1449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7462BA70-AC7D-48FE-AB2D-695CCE10240D}"/>
            </a:ext>
          </a:extLst>
        </xdr:cNvPr>
        <xdr:cNvSpPr txBox="1"/>
      </xdr:nvSpPr>
      <xdr:spPr>
        <a:xfrm>
          <a:off x="9258300" y="1290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C85E8015-DA51-49DD-8A59-4BC30C63B62D}"/>
            </a:ext>
          </a:extLst>
        </xdr:cNvPr>
        <xdr:cNvCxnSpPr/>
      </xdr:nvCxnSpPr>
      <xdr:spPr>
        <a:xfrm>
          <a:off x="9154160" y="13124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78213</xdr:rowOff>
    </xdr:from>
    <xdr:ext cx="469744" cy="259045"/>
    <xdr:sp macro="" textlink="">
      <xdr:nvSpPr>
        <xdr:cNvPr id="351" name="【福祉施設】&#10;一人当たり面積平均値テキスト">
          <a:extLst>
            <a:ext uri="{FF2B5EF4-FFF2-40B4-BE49-F238E27FC236}">
              <a16:creationId xmlns:a16="http://schemas.microsoft.com/office/drawing/2014/main" id="{7117946E-A5D0-4EE8-871C-63837E02E8B4}"/>
            </a:ext>
          </a:extLst>
        </xdr:cNvPr>
        <xdr:cNvSpPr txBox="1"/>
      </xdr:nvSpPr>
      <xdr:spPr>
        <a:xfrm>
          <a:off x="9258300" y="138246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E2C21B7C-DBC1-4E79-9DD0-086199692746}"/>
            </a:ext>
          </a:extLst>
        </xdr:cNvPr>
        <xdr:cNvSpPr/>
      </xdr:nvSpPr>
      <xdr:spPr>
        <a:xfrm>
          <a:off x="919226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C6D06990-4E68-477F-A212-C8966970B499}"/>
            </a:ext>
          </a:extLst>
        </xdr:cNvPr>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E3FA59D4-E96A-4EFC-8E4E-820FD3B80135}"/>
            </a:ext>
          </a:extLst>
        </xdr:cNvPr>
        <xdr:cNvSpPr/>
      </xdr:nvSpPr>
      <xdr:spPr>
        <a:xfrm>
          <a:off x="7670800" y="13991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46046D6E-4114-4375-8E52-85E1CA992B07}"/>
            </a:ext>
          </a:extLst>
        </xdr:cNvPr>
        <xdr:cNvSpPr/>
      </xdr:nvSpPr>
      <xdr:spPr>
        <a:xfrm>
          <a:off x="68732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569E92F-7028-4881-965F-6A0D53170F60}"/>
            </a:ext>
          </a:extLst>
        </xdr:cNvPr>
        <xdr:cNvSpPr/>
      </xdr:nvSpPr>
      <xdr:spPr>
        <a:xfrm>
          <a:off x="6098540" y="1400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59EC235-057B-46B5-91E3-7A418B9AB17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112563A-5482-4B86-82C3-AAC6DA462E5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078576D-D59D-4162-9947-B4933745DE3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1CEB145-8346-4D65-9957-1A44FCC1A64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C10D5ED-7E10-4330-9A22-74D20555767C}"/>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17236</xdr:rowOff>
    </xdr:from>
    <xdr:to>
      <xdr:col>55</xdr:col>
      <xdr:colOff>50800</xdr:colOff>
      <xdr:row>85</xdr:row>
      <xdr:rowOff>118836</xdr:rowOff>
    </xdr:to>
    <xdr:sp macro="" textlink="">
      <xdr:nvSpPr>
        <xdr:cNvPr id="362" name="楕円 361">
          <a:extLst>
            <a:ext uri="{FF2B5EF4-FFF2-40B4-BE49-F238E27FC236}">
              <a16:creationId xmlns:a16="http://schemas.microsoft.com/office/drawing/2014/main" id="{A45B81E1-A1F0-4528-BD80-F9523A071473}"/>
            </a:ext>
          </a:extLst>
        </xdr:cNvPr>
        <xdr:cNvSpPr/>
      </xdr:nvSpPr>
      <xdr:spPr>
        <a:xfrm>
          <a:off x="9192260" y="14266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167113</xdr:rowOff>
    </xdr:from>
    <xdr:ext cx="469744" cy="259045"/>
    <xdr:sp macro="" textlink="">
      <xdr:nvSpPr>
        <xdr:cNvPr id="363" name="【福祉施設】&#10;一人当たり面積該当値テキスト">
          <a:extLst>
            <a:ext uri="{FF2B5EF4-FFF2-40B4-BE49-F238E27FC236}">
              <a16:creationId xmlns:a16="http://schemas.microsoft.com/office/drawing/2014/main" id="{61E0B890-FC27-4763-98B7-B7CE7DE473D9}"/>
            </a:ext>
          </a:extLst>
        </xdr:cNvPr>
        <xdr:cNvSpPr txBox="1"/>
      </xdr:nvSpPr>
      <xdr:spPr>
        <a:xfrm>
          <a:off x="9258300" y="1424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xdr:rowOff>
    </xdr:from>
    <xdr:to>
      <xdr:col>50</xdr:col>
      <xdr:colOff>165100</xdr:colOff>
      <xdr:row>84</xdr:row>
      <xdr:rowOff>116114</xdr:rowOff>
    </xdr:to>
    <xdr:sp macro="" textlink="">
      <xdr:nvSpPr>
        <xdr:cNvPr id="364" name="楕円 363">
          <a:extLst>
            <a:ext uri="{FF2B5EF4-FFF2-40B4-BE49-F238E27FC236}">
              <a16:creationId xmlns:a16="http://schemas.microsoft.com/office/drawing/2014/main" id="{DE5607C4-8039-4325-B216-AF0322ACB6BC}"/>
            </a:ext>
          </a:extLst>
        </xdr:cNvPr>
        <xdr:cNvSpPr/>
      </xdr:nvSpPr>
      <xdr:spPr>
        <a:xfrm>
          <a:off x="8445500" y="140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85</xdr:row>
      <xdr:rowOff>68036</xdr:rowOff>
    </xdr:to>
    <xdr:cxnSp macro="">
      <xdr:nvCxnSpPr>
        <xdr:cNvPr id="365" name="直線コネクタ 364">
          <a:extLst>
            <a:ext uri="{FF2B5EF4-FFF2-40B4-BE49-F238E27FC236}">
              <a16:creationId xmlns:a16="http://schemas.microsoft.com/office/drawing/2014/main" id="{40009E90-7A83-489F-922A-7252C94128AF}"/>
            </a:ext>
          </a:extLst>
        </xdr:cNvPr>
        <xdr:cNvCxnSpPr/>
      </xdr:nvCxnSpPr>
      <xdr:spPr>
        <a:xfrm>
          <a:off x="8496300" y="14147074"/>
          <a:ext cx="723900" cy="17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6" name="楕円 365">
          <a:extLst>
            <a:ext uri="{FF2B5EF4-FFF2-40B4-BE49-F238E27FC236}">
              <a16:creationId xmlns:a16="http://schemas.microsoft.com/office/drawing/2014/main" id="{087004F2-753A-4A84-A2F7-87B3A6202C8A}"/>
            </a:ext>
          </a:extLst>
        </xdr:cNvPr>
        <xdr:cNvSpPr/>
      </xdr:nvSpPr>
      <xdr:spPr>
        <a:xfrm>
          <a:off x="767080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65314</xdr:rowOff>
    </xdr:from>
    <xdr:to>
      <xdr:col>50</xdr:col>
      <xdr:colOff>114300</xdr:colOff>
      <xdr:row>84</xdr:row>
      <xdr:rowOff>76200</xdr:rowOff>
    </xdr:to>
    <xdr:cxnSp macro="">
      <xdr:nvCxnSpPr>
        <xdr:cNvPr id="367" name="直線コネクタ 366">
          <a:extLst>
            <a:ext uri="{FF2B5EF4-FFF2-40B4-BE49-F238E27FC236}">
              <a16:creationId xmlns:a16="http://schemas.microsoft.com/office/drawing/2014/main" id="{AA21B99E-0B9B-4012-9F48-595C09A20E69}"/>
            </a:ext>
          </a:extLst>
        </xdr:cNvPr>
        <xdr:cNvCxnSpPr/>
      </xdr:nvCxnSpPr>
      <xdr:spPr>
        <a:xfrm flipV="1">
          <a:off x="7713980" y="14147074"/>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68" name="楕円 367">
          <a:extLst>
            <a:ext uri="{FF2B5EF4-FFF2-40B4-BE49-F238E27FC236}">
              <a16:creationId xmlns:a16="http://schemas.microsoft.com/office/drawing/2014/main" id="{7DE0D414-F858-4EDC-B4E9-43D3407C6738}"/>
            </a:ext>
          </a:extLst>
        </xdr:cNvPr>
        <xdr:cNvSpPr/>
      </xdr:nvSpPr>
      <xdr:spPr>
        <a:xfrm>
          <a:off x="68732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69" name="直線コネクタ 368">
          <a:extLst>
            <a:ext uri="{FF2B5EF4-FFF2-40B4-BE49-F238E27FC236}">
              <a16:creationId xmlns:a16="http://schemas.microsoft.com/office/drawing/2014/main" id="{7572238E-9698-4953-8D03-BF9616687C63}"/>
            </a:ext>
          </a:extLst>
        </xdr:cNvPr>
        <xdr:cNvCxnSpPr/>
      </xdr:nvCxnSpPr>
      <xdr:spPr>
        <a:xfrm>
          <a:off x="6924040" y="14157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25400</xdr:rowOff>
    </xdr:from>
    <xdr:to>
      <xdr:col>36</xdr:col>
      <xdr:colOff>165100</xdr:colOff>
      <xdr:row>84</xdr:row>
      <xdr:rowOff>127000</xdr:rowOff>
    </xdr:to>
    <xdr:sp macro="" textlink="">
      <xdr:nvSpPr>
        <xdr:cNvPr id="370" name="楕円 369">
          <a:extLst>
            <a:ext uri="{FF2B5EF4-FFF2-40B4-BE49-F238E27FC236}">
              <a16:creationId xmlns:a16="http://schemas.microsoft.com/office/drawing/2014/main" id="{BFF2DC30-FA33-485F-9D2B-95ECD86A73F8}"/>
            </a:ext>
          </a:extLst>
        </xdr:cNvPr>
        <xdr:cNvSpPr/>
      </xdr:nvSpPr>
      <xdr:spPr>
        <a:xfrm>
          <a:off x="60985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76200</xdr:rowOff>
    </xdr:to>
    <xdr:cxnSp macro="">
      <xdr:nvCxnSpPr>
        <xdr:cNvPr id="371" name="直線コネクタ 370">
          <a:extLst>
            <a:ext uri="{FF2B5EF4-FFF2-40B4-BE49-F238E27FC236}">
              <a16:creationId xmlns:a16="http://schemas.microsoft.com/office/drawing/2014/main" id="{6F8D1EB8-4948-4A1E-AD71-4F47D6B065CC}"/>
            </a:ext>
          </a:extLst>
        </xdr:cNvPr>
        <xdr:cNvCxnSpPr/>
      </xdr:nvCxnSpPr>
      <xdr:spPr>
        <a:xfrm>
          <a:off x="6149340" y="141579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2" name="n_1aveValue【福祉施設】&#10;一人当たり面積">
          <a:extLst>
            <a:ext uri="{FF2B5EF4-FFF2-40B4-BE49-F238E27FC236}">
              <a16:creationId xmlns:a16="http://schemas.microsoft.com/office/drawing/2014/main" id="{75913351-519A-4425-8D87-1F447075D1EE}"/>
            </a:ext>
          </a:extLst>
        </xdr:cNvPr>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23784</xdr:rowOff>
    </xdr:from>
    <xdr:ext cx="469744" cy="259045"/>
    <xdr:sp macro="" textlink="">
      <xdr:nvSpPr>
        <xdr:cNvPr id="373" name="n_2aveValue【福祉施設】&#10;一人当たり面積">
          <a:extLst>
            <a:ext uri="{FF2B5EF4-FFF2-40B4-BE49-F238E27FC236}">
              <a16:creationId xmlns:a16="http://schemas.microsoft.com/office/drawing/2014/main" id="{3E470A93-A531-432D-9E70-78F14139043F}"/>
            </a:ext>
          </a:extLst>
        </xdr:cNvPr>
        <xdr:cNvSpPr txBox="1"/>
      </xdr:nvSpPr>
      <xdr:spPr>
        <a:xfrm>
          <a:off x="750958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23784</xdr:rowOff>
    </xdr:from>
    <xdr:ext cx="469744" cy="259045"/>
    <xdr:sp macro="" textlink="">
      <xdr:nvSpPr>
        <xdr:cNvPr id="374" name="n_3aveValue【福祉施設】&#10;一人当たり面積">
          <a:extLst>
            <a:ext uri="{FF2B5EF4-FFF2-40B4-BE49-F238E27FC236}">
              <a16:creationId xmlns:a16="http://schemas.microsoft.com/office/drawing/2014/main" id="{B9CD8688-A880-466E-B60D-CF393C80DC66}"/>
            </a:ext>
          </a:extLst>
        </xdr:cNvPr>
        <xdr:cNvSpPr txBox="1"/>
      </xdr:nvSpPr>
      <xdr:spPr>
        <a:xfrm>
          <a:off x="671202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34670</xdr:rowOff>
    </xdr:from>
    <xdr:ext cx="469744" cy="259045"/>
    <xdr:sp macro="" textlink="">
      <xdr:nvSpPr>
        <xdr:cNvPr id="375" name="n_4aveValue【福祉施設】&#10;一人当たり面積">
          <a:extLst>
            <a:ext uri="{FF2B5EF4-FFF2-40B4-BE49-F238E27FC236}">
              <a16:creationId xmlns:a16="http://schemas.microsoft.com/office/drawing/2014/main" id="{27433663-D1B6-47B8-80A4-30FE3003F6A7}"/>
            </a:ext>
          </a:extLst>
        </xdr:cNvPr>
        <xdr:cNvSpPr txBox="1"/>
      </xdr:nvSpPr>
      <xdr:spPr>
        <a:xfrm>
          <a:off x="5937327" y="1378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107241</xdr:rowOff>
    </xdr:from>
    <xdr:ext cx="469744" cy="259045"/>
    <xdr:sp macro="" textlink="">
      <xdr:nvSpPr>
        <xdr:cNvPr id="376" name="n_1mainValue【福祉施設】&#10;一人当たり面積">
          <a:extLst>
            <a:ext uri="{FF2B5EF4-FFF2-40B4-BE49-F238E27FC236}">
              <a16:creationId xmlns:a16="http://schemas.microsoft.com/office/drawing/2014/main" id="{197CD8BB-5B4C-4914-B972-2720347ABA5F}"/>
            </a:ext>
          </a:extLst>
        </xdr:cNvPr>
        <xdr:cNvSpPr txBox="1"/>
      </xdr:nvSpPr>
      <xdr:spPr>
        <a:xfrm>
          <a:off x="8271587" y="1418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77" name="n_2mainValue【福祉施設】&#10;一人当たり面積">
          <a:extLst>
            <a:ext uri="{FF2B5EF4-FFF2-40B4-BE49-F238E27FC236}">
              <a16:creationId xmlns:a16="http://schemas.microsoft.com/office/drawing/2014/main" id="{0EB59FC2-5811-4E50-B009-D571B2974B72}"/>
            </a:ext>
          </a:extLst>
        </xdr:cNvPr>
        <xdr:cNvSpPr txBox="1"/>
      </xdr:nvSpPr>
      <xdr:spPr>
        <a:xfrm>
          <a:off x="750958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78" name="n_3mainValue【福祉施設】&#10;一人当たり面積">
          <a:extLst>
            <a:ext uri="{FF2B5EF4-FFF2-40B4-BE49-F238E27FC236}">
              <a16:creationId xmlns:a16="http://schemas.microsoft.com/office/drawing/2014/main" id="{AAE1EC1F-B28E-48C4-B8CF-57C58B896760}"/>
            </a:ext>
          </a:extLst>
        </xdr:cNvPr>
        <xdr:cNvSpPr txBox="1"/>
      </xdr:nvSpPr>
      <xdr:spPr>
        <a:xfrm>
          <a:off x="67120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118127</xdr:rowOff>
    </xdr:from>
    <xdr:ext cx="469744" cy="259045"/>
    <xdr:sp macro="" textlink="">
      <xdr:nvSpPr>
        <xdr:cNvPr id="379" name="n_4mainValue【福祉施設】&#10;一人当たり面積">
          <a:extLst>
            <a:ext uri="{FF2B5EF4-FFF2-40B4-BE49-F238E27FC236}">
              <a16:creationId xmlns:a16="http://schemas.microsoft.com/office/drawing/2014/main" id="{0593FC6A-0064-41ED-955D-33E1C07CB3D2}"/>
            </a:ext>
          </a:extLst>
        </xdr:cNvPr>
        <xdr:cNvSpPr txBox="1"/>
      </xdr:nvSpPr>
      <xdr:spPr>
        <a:xfrm>
          <a:off x="59373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86FE3751-B687-487C-B342-27EDE603501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A0148FAF-F31A-4EBE-85C4-AC55C809C32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C2212B2F-35C4-435E-A9FA-5F080D30745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D4D7864B-1F6B-4C06-8613-8DC8F305758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3648FC6-5D69-4DD2-A2D7-FF91F59059D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191D7A91-FB95-4C72-B84C-8CD5C5468FC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67F1C07-8EA7-4A9D-8D83-0AA7D490A1C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69AE6CB9-DC82-4D8D-A4E6-11DA89B20A8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BE0FE98E-C95E-4BB9-B044-E19EF13A7D07}"/>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94E1F0F-6DDA-4A29-94BA-9B74AC19893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8D70DF96-6526-4A8B-A635-83138E40AA0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66DE24C0-FE6D-4DE4-97CC-42E5551080DE}"/>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D11DE522-6F6D-46AC-B19E-C2B3CD85B868}"/>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59176D8A-38BB-4964-A81E-CA6D7702E7F1}"/>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F7295F2C-DFFB-41CF-82BC-0C59760EFA7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10886D4E-FACF-4BB8-8EE4-74ED917EC68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BC3075A1-7DB4-4DEC-B3F5-CC51251F6E58}"/>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98DAEC31-5F67-457B-96D5-D082EFB7F823}"/>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F547E4CB-6038-414D-87FA-14446F8E826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98960E2F-B6C8-444A-B0CB-A448DF2D68FC}"/>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BCF4A17B-498C-44BD-834A-681DC0F3F5E9}"/>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F916FFEE-C085-4EB4-BC4C-9A6AB5D5F67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25E2E698-0DC2-43A0-B84E-A5378198D812}"/>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050B1D7-9DF1-4157-9320-8314E2A2233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DE675834-1C64-4027-92E4-745D4BA7E11D}"/>
            </a:ext>
          </a:extLst>
        </xdr:cNvPr>
        <xdr:cNvCxnSpPr/>
      </xdr:nvCxnSpPr>
      <xdr:spPr>
        <a:xfrm flipV="1">
          <a:off x="4086225" y="16764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6B9D952B-1545-462A-9F01-41305F61987A}"/>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16576D1C-637E-4991-99DC-A3B3244FB41E}"/>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6A48C81C-A8E3-47D0-8680-7539A5CC8096}"/>
            </a:ext>
          </a:extLst>
        </xdr:cNvPr>
        <xdr:cNvSpPr txBox="1"/>
      </xdr:nvSpPr>
      <xdr:spPr>
        <a:xfrm>
          <a:off x="4124960"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EDCF7D60-ABD2-4CD6-9737-28623D2663FA}"/>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E64A2D10-F593-42EB-8A27-C5D0FC51E889}"/>
            </a:ext>
          </a:extLst>
        </xdr:cNvPr>
        <xdr:cNvSpPr txBox="1"/>
      </xdr:nvSpPr>
      <xdr:spPr>
        <a:xfrm>
          <a:off x="412496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9DCDDF27-3B16-416D-8665-E3526CF7F3C3}"/>
            </a:ext>
          </a:extLst>
        </xdr:cNvPr>
        <xdr:cNvSpPr/>
      </xdr:nvSpPr>
      <xdr:spPr>
        <a:xfrm>
          <a:off x="4036060" y="1728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8589E56D-08D2-449E-95FF-0ECB1CD20BCF}"/>
            </a:ext>
          </a:extLst>
        </xdr:cNvPr>
        <xdr:cNvSpPr/>
      </xdr:nvSpPr>
      <xdr:spPr>
        <a:xfrm>
          <a:off x="3312160" y="17292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4EDF8751-4100-4908-8BD9-D3D4946E3009}"/>
            </a:ext>
          </a:extLst>
        </xdr:cNvPr>
        <xdr:cNvSpPr/>
      </xdr:nvSpPr>
      <xdr:spPr>
        <a:xfrm>
          <a:off x="2514600" y="1729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569DE7DD-91C0-4A3B-8601-0061BC7A017B}"/>
            </a:ext>
          </a:extLst>
        </xdr:cNvPr>
        <xdr:cNvSpPr/>
      </xdr:nvSpPr>
      <xdr:spPr>
        <a:xfrm>
          <a:off x="1739900" y="17269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6BD11EF9-9D45-4CFF-AFEF-A96419261C00}"/>
            </a:ext>
          </a:extLst>
        </xdr:cNvPr>
        <xdr:cNvSpPr/>
      </xdr:nvSpPr>
      <xdr:spPr>
        <a:xfrm>
          <a:off x="965200" y="17318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3841220F-8E3B-4C8F-93FD-A6848D08D3B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CF30753-BF6A-47C8-AB61-7F8A2CCE020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811ABD3-960D-4818-910D-D20DC1D6637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7889647-2FD1-4ED7-A330-48E4CB24AA4E}"/>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6955535E-5E8D-4CC6-9A72-9E2017C27169}"/>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20" name="楕円 419">
          <a:extLst>
            <a:ext uri="{FF2B5EF4-FFF2-40B4-BE49-F238E27FC236}">
              <a16:creationId xmlns:a16="http://schemas.microsoft.com/office/drawing/2014/main" id="{B6A0F28A-52AD-441D-90ED-386D4D085352}"/>
            </a:ext>
          </a:extLst>
        </xdr:cNvPr>
        <xdr:cNvSpPr/>
      </xdr:nvSpPr>
      <xdr:spPr>
        <a:xfrm>
          <a:off x="403606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60977</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17BB20DA-4138-439F-8678-6EE08BD46393}"/>
            </a:ext>
          </a:extLst>
        </xdr:cNvPr>
        <xdr:cNvSpPr txBox="1"/>
      </xdr:nvSpPr>
      <xdr:spPr>
        <a:xfrm>
          <a:off x="4124960" y="17327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53975</xdr:rowOff>
    </xdr:from>
    <xdr:to>
      <xdr:col>20</xdr:col>
      <xdr:colOff>38100</xdr:colOff>
      <xdr:row>103</xdr:row>
      <xdr:rowOff>155575</xdr:rowOff>
    </xdr:to>
    <xdr:sp macro="" textlink="">
      <xdr:nvSpPr>
        <xdr:cNvPr id="422" name="楕円 421">
          <a:extLst>
            <a:ext uri="{FF2B5EF4-FFF2-40B4-BE49-F238E27FC236}">
              <a16:creationId xmlns:a16="http://schemas.microsoft.com/office/drawing/2014/main" id="{90046371-B816-4466-92FB-6339E9619AE3}"/>
            </a:ext>
          </a:extLst>
        </xdr:cNvPr>
        <xdr:cNvSpPr/>
      </xdr:nvSpPr>
      <xdr:spPr>
        <a:xfrm>
          <a:off x="3312160" y="17320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104775</xdr:rowOff>
    </xdr:from>
    <xdr:to>
      <xdr:col>24</xdr:col>
      <xdr:colOff>63500</xdr:colOff>
      <xdr:row>103</xdr:row>
      <xdr:rowOff>133350</xdr:rowOff>
    </xdr:to>
    <xdr:cxnSp macro="">
      <xdr:nvCxnSpPr>
        <xdr:cNvPr id="423" name="直線コネクタ 422">
          <a:extLst>
            <a:ext uri="{FF2B5EF4-FFF2-40B4-BE49-F238E27FC236}">
              <a16:creationId xmlns:a16="http://schemas.microsoft.com/office/drawing/2014/main" id="{89092D56-A16B-4639-8FDE-2C0CFEA52B09}"/>
            </a:ext>
          </a:extLst>
        </xdr:cNvPr>
        <xdr:cNvCxnSpPr/>
      </xdr:nvCxnSpPr>
      <xdr:spPr>
        <a:xfrm>
          <a:off x="3355340" y="1737169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25400</xdr:rowOff>
    </xdr:from>
    <xdr:to>
      <xdr:col>15</xdr:col>
      <xdr:colOff>101600</xdr:colOff>
      <xdr:row>103</xdr:row>
      <xdr:rowOff>127000</xdr:rowOff>
    </xdr:to>
    <xdr:sp macro="" textlink="">
      <xdr:nvSpPr>
        <xdr:cNvPr id="424" name="楕円 423">
          <a:extLst>
            <a:ext uri="{FF2B5EF4-FFF2-40B4-BE49-F238E27FC236}">
              <a16:creationId xmlns:a16="http://schemas.microsoft.com/office/drawing/2014/main" id="{CC8651EA-5BEE-4FB5-BB86-6A9453706A8C}"/>
            </a:ext>
          </a:extLst>
        </xdr:cNvPr>
        <xdr:cNvSpPr/>
      </xdr:nvSpPr>
      <xdr:spPr>
        <a:xfrm>
          <a:off x="25146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76200</xdr:rowOff>
    </xdr:from>
    <xdr:to>
      <xdr:col>19</xdr:col>
      <xdr:colOff>177800</xdr:colOff>
      <xdr:row>103</xdr:row>
      <xdr:rowOff>104775</xdr:rowOff>
    </xdr:to>
    <xdr:cxnSp macro="">
      <xdr:nvCxnSpPr>
        <xdr:cNvPr id="425" name="直線コネクタ 424">
          <a:extLst>
            <a:ext uri="{FF2B5EF4-FFF2-40B4-BE49-F238E27FC236}">
              <a16:creationId xmlns:a16="http://schemas.microsoft.com/office/drawing/2014/main" id="{1C9F9908-006B-4F48-8850-FBB392E2D8AF}"/>
            </a:ext>
          </a:extLst>
        </xdr:cNvPr>
        <xdr:cNvCxnSpPr/>
      </xdr:nvCxnSpPr>
      <xdr:spPr>
        <a:xfrm>
          <a:off x="2565400" y="1734312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162561</xdr:rowOff>
    </xdr:from>
    <xdr:to>
      <xdr:col>10</xdr:col>
      <xdr:colOff>165100</xdr:colOff>
      <xdr:row>103</xdr:row>
      <xdr:rowOff>92711</xdr:rowOff>
    </xdr:to>
    <xdr:sp macro="" textlink="">
      <xdr:nvSpPr>
        <xdr:cNvPr id="426" name="楕円 425">
          <a:extLst>
            <a:ext uri="{FF2B5EF4-FFF2-40B4-BE49-F238E27FC236}">
              <a16:creationId xmlns:a16="http://schemas.microsoft.com/office/drawing/2014/main" id="{47CA05C2-76F7-4005-99CC-D184F76C23CD}"/>
            </a:ext>
          </a:extLst>
        </xdr:cNvPr>
        <xdr:cNvSpPr/>
      </xdr:nvSpPr>
      <xdr:spPr>
        <a:xfrm>
          <a:off x="1739900" y="17261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41911</xdr:rowOff>
    </xdr:from>
    <xdr:to>
      <xdr:col>15</xdr:col>
      <xdr:colOff>50800</xdr:colOff>
      <xdr:row>103</xdr:row>
      <xdr:rowOff>76200</xdr:rowOff>
    </xdr:to>
    <xdr:cxnSp macro="">
      <xdr:nvCxnSpPr>
        <xdr:cNvPr id="427" name="直線コネクタ 426">
          <a:extLst>
            <a:ext uri="{FF2B5EF4-FFF2-40B4-BE49-F238E27FC236}">
              <a16:creationId xmlns:a16="http://schemas.microsoft.com/office/drawing/2014/main" id="{B36FFB09-6EAA-482B-8472-1BF796FB6B9D}"/>
            </a:ext>
          </a:extLst>
        </xdr:cNvPr>
        <xdr:cNvCxnSpPr/>
      </xdr:nvCxnSpPr>
      <xdr:spPr>
        <a:xfrm>
          <a:off x="1790700" y="17308831"/>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128270</xdr:rowOff>
    </xdr:from>
    <xdr:to>
      <xdr:col>6</xdr:col>
      <xdr:colOff>38100</xdr:colOff>
      <xdr:row>103</xdr:row>
      <xdr:rowOff>58420</xdr:rowOff>
    </xdr:to>
    <xdr:sp macro="" textlink="">
      <xdr:nvSpPr>
        <xdr:cNvPr id="428" name="楕円 427">
          <a:extLst>
            <a:ext uri="{FF2B5EF4-FFF2-40B4-BE49-F238E27FC236}">
              <a16:creationId xmlns:a16="http://schemas.microsoft.com/office/drawing/2014/main" id="{073183C1-D3EA-49BD-B3DC-DE073AB6DAAD}"/>
            </a:ext>
          </a:extLst>
        </xdr:cNvPr>
        <xdr:cNvSpPr/>
      </xdr:nvSpPr>
      <xdr:spPr>
        <a:xfrm>
          <a:off x="965200" y="17227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7620</xdr:rowOff>
    </xdr:from>
    <xdr:to>
      <xdr:col>10</xdr:col>
      <xdr:colOff>114300</xdr:colOff>
      <xdr:row>103</xdr:row>
      <xdr:rowOff>41911</xdr:rowOff>
    </xdr:to>
    <xdr:cxnSp macro="">
      <xdr:nvCxnSpPr>
        <xdr:cNvPr id="429" name="直線コネクタ 428">
          <a:extLst>
            <a:ext uri="{FF2B5EF4-FFF2-40B4-BE49-F238E27FC236}">
              <a16:creationId xmlns:a16="http://schemas.microsoft.com/office/drawing/2014/main" id="{E280E195-EBE9-4D5E-803C-035EBAA52FCE}"/>
            </a:ext>
          </a:extLst>
        </xdr:cNvPr>
        <xdr:cNvCxnSpPr/>
      </xdr:nvCxnSpPr>
      <xdr:spPr>
        <a:xfrm>
          <a:off x="1008380" y="1727454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5167C179-9924-490C-8F98-B39A268A988C}"/>
            </a:ext>
          </a:extLst>
        </xdr:cNvPr>
        <xdr:cNvSpPr txBox="1"/>
      </xdr:nvSpPr>
      <xdr:spPr>
        <a:xfrm>
          <a:off x="3170564" y="1707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6E63CE12-08F2-4D37-931A-E4A08A6A6BE9}"/>
            </a:ext>
          </a:extLst>
        </xdr:cNvPr>
        <xdr:cNvSpPr txBox="1"/>
      </xdr:nvSpPr>
      <xdr:spPr>
        <a:xfrm>
          <a:off x="2385704" y="1707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91457</xdr:rowOff>
    </xdr:from>
    <xdr:ext cx="405111" cy="259045"/>
    <xdr:sp macro="" textlink="">
      <xdr:nvSpPr>
        <xdr:cNvPr id="432" name="n_3aveValue【市民会館】&#10;有形固定資産減価償却率">
          <a:extLst>
            <a:ext uri="{FF2B5EF4-FFF2-40B4-BE49-F238E27FC236}">
              <a16:creationId xmlns:a16="http://schemas.microsoft.com/office/drawing/2014/main" id="{CD9B25CB-E3A3-4E17-A581-A4FC3EC78AE5}"/>
            </a:ext>
          </a:extLst>
        </xdr:cNvPr>
        <xdr:cNvSpPr txBox="1"/>
      </xdr:nvSpPr>
      <xdr:spPr>
        <a:xfrm>
          <a:off x="161100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3" name="n_4aveValue【市民会館】&#10;有形固定資産減価償却率">
          <a:extLst>
            <a:ext uri="{FF2B5EF4-FFF2-40B4-BE49-F238E27FC236}">
              <a16:creationId xmlns:a16="http://schemas.microsoft.com/office/drawing/2014/main" id="{CCCADDC3-BC03-42E0-9B65-0439CBCEE1FB}"/>
            </a:ext>
          </a:extLst>
        </xdr:cNvPr>
        <xdr:cNvSpPr txBox="1"/>
      </xdr:nvSpPr>
      <xdr:spPr>
        <a:xfrm>
          <a:off x="83630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146702</xdr:rowOff>
    </xdr:from>
    <xdr:ext cx="405111" cy="259045"/>
    <xdr:sp macro="" textlink="">
      <xdr:nvSpPr>
        <xdr:cNvPr id="434" name="n_1mainValue【市民会館】&#10;有形固定資産減価償却率">
          <a:extLst>
            <a:ext uri="{FF2B5EF4-FFF2-40B4-BE49-F238E27FC236}">
              <a16:creationId xmlns:a16="http://schemas.microsoft.com/office/drawing/2014/main" id="{DA8542E9-F55C-47E7-919F-67554EC4A3AD}"/>
            </a:ext>
          </a:extLst>
        </xdr:cNvPr>
        <xdr:cNvSpPr txBox="1"/>
      </xdr:nvSpPr>
      <xdr:spPr>
        <a:xfrm>
          <a:off x="3170564" y="1741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435" name="n_2mainValue【市民会館】&#10;有形固定資産減価償却率">
          <a:extLst>
            <a:ext uri="{FF2B5EF4-FFF2-40B4-BE49-F238E27FC236}">
              <a16:creationId xmlns:a16="http://schemas.microsoft.com/office/drawing/2014/main" id="{CB41FAEC-0EA4-48FB-9E21-0A84EA1F2186}"/>
            </a:ext>
          </a:extLst>
        </xdr:cNvPr>
        <xdr:cNvSpPr txBox="1"/>
      </xdr:nvSpPr>
      <xdr:spPr>
        <a:xfrm>
          <a:off x="2385704" y="1738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109238</xdr:rowOff>
    </xdr:from>
    <xdr:ext cx="405111" cy="259045"/>
    <xdr:sp macro="" textlink="">
      <xdr:nvSpPr>
        <xdr:cNvPr id="436" name="n_3mainValue【市民会館】&#10;有形固定資産減価償却率">
          <a:extLst>
            <a:ext uri="{FF2B5EF4-FFF2-40B4-BE49-F238E27FC236}">
              <a16:creationId xmlns:a16="http://schemas.microsoft.com/office/drawing/2014/main" id="{A3DA6726-ACB2-4D03-8482-4B26C7FD7658}"/>
            </a:ext>
          </a:extLst>
        </xdr:cNvPr>
        <xdr:cNvSpPr txBox="1"/>
      </xdr:nvSpPr>
      <xdr:spPr>
        <a:xfrm>
          <a:off x="1611004" y="17040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74947</xdr:rowOff>
    </xdr:from>
    <xdr:ext cx="405111" cy="259045"/>
    <xdr:sp macro="" textlink="">
      <xdr:nvSpPr>
        <xdr:cNvPr id="437" name="n_4mainValue【市民会館】&#10;有形固定資産減価償却率">
          <a:extLst>
            <a:ext uri="{FF2B5EF4-FFF2-40B4-BE49-F238E27FC236}">
              <a16:creationId xmlns:a16="http://schemas.microsoft.com/office/drawing/2014/main" id="{DB4CAFAE-EA4D-4C53-B6DA-E7BD7D957805}"/>
            </a:ext>
          </a:extLst>
        </xdr:cNvPr>
        <xdr:cNvSpPr txBox="1"/>
      </xdr:nvSpPr>
      <xdr:spPr>
        <a:xfrm>
          <a:off x="836304" y="1700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8EF9C3DA-000B-4083-9D03-99A71EA4A86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6482D7E-4DC6-482D-A052-95DBA71956D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D675620-1FC0-416B-8FC1-DB007677484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AF729BBF-8D63-4F0B-8069-741F20C977F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7802EA00-2A08-47FA-A922-F41D0F52FD9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D24829CB-35B2-4DAC-A115-1A722A75A31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60CB056-30CF-48F6-BF25-713C00B2749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B026BC53-29BF-43A5-972B-B16CEC35B5DE}"/>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41B57AB6-B6FA-4318-A356-492D82F71A7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252D368F-F136-4C45-828E-D952CB69A3C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E7255BC7-8B0D-4200-8734-4903059B9E0B}"/>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48CAD9C4-6EA7-40AB-BCC5-0A32E61D5C36}"/>
            </a:ext>
          </a:extLst>
        </xdr:cNvPr>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7781F79D-265F-438D-B005-35BF525B83D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BFD02813-4D50-45B6-8724-6498C247B436}"/>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133B84A1-468B-4046-8E27-6C08F9EA390F}"/>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4BD4519D-ED85-47BF-B200-AAE9876ED48A}"/>
            </a:ext>
          </a:extLst>
        </xdr:cNvPr>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49920B3C-A5F8-478C-B9BD-17C50271BAF1}"/>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D35B008E-9644-4F2E-A5A4-8CF726FFB71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AB78A090-CACE-4835-BA48-9E176B5E5B7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8C233FFC-FDF3-4236-B49E-80C765A38943}"/>
            </a:ext>
          </a:extLst>
        </xdr:cNvPr>
        <xdr:cNvCxnSpPr/>
      </xdr:nvCxnSpPr>
      <xdr:spPr>
        <a:xfrm flipV="1">
          <a:off x="9219565" y="16868775"/>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51A79CD5-80F0-49E3-9912-AF16C4F1366F}"/>
            </a:ext>
          </a:extLst>
        </xdr:cNvPr>
        <xdr:cNvSpPr txBox="1"/>
      </xdr:nvSpPr>
      <xdr:spPr>
        <a:xfrm>
          <a:off x="9258300" y="1804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E44A5AB0-EC61-479C-AA3E-1786F8B093AD}"/>
            </a:ext>
          </a:extLst>
        </xdr:cNvPr>
        <xdr:cNvCxnSpPr/>
      </xdr:nvCxnSpPr>
      <xdr:spPr>
        <a:xfrm>
          <a:off x="9154160" y="18042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9681AE72-449A-42F5-AD32-B9232DCD8F89}"/>
            </a:ext>
          </a:extLst>
        </xdr:cNvPr>
        <xdr:cNvSpPr txBox="1"/>
      </xdr:nvSpPr>
      <xdr:spPr>
        <a:xfrm>
          <a:off x="9258300" y="166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AD395657-6679-4167-B067-61CA7AC2E538}"/>
            </a:ext>
          </a:extLst>
        </xdr:cNvPr>
        <xdr:cNvCxnSpPr/>
      </xdr:nvCxnSpPr>
      <xdr:spPr>
        <a:xfrm>
          <a:off x="9154160" y="1686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49D565D5-BDAB-4EF3-B049-338D59EDC585}"/>
            </a:ext>
          </a:extLst>
        </xdr:cNvPr>
        <xdr:cNvSpPr txBox="1"/>
      </xdr:nvSpPr>
      <xdr:spPr>
        <a:xfrm>
          <a:off x="9258300" y="17448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EE67612D-D997-435F-BD64-1E741304368A}"/>
            </a:ext>
          </a:extLst>
        </xdr:cNvPr>
        <xdr:cNvSpPr/>
      </xdr:nvSpPr>
      <xdr:spPr>
        <a:xfrm>
          <a:off x="919226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6E181F33-12CF-4D48-9AB9-D0B7B3F32629}"/>
            </a:ext>
          </a:extLst>
        </xdr:cNvPr>
        <xdr:cNvSpPr/>
      </xdr:nvSpPr>
      <xdr:spPr>
        <a:xfrm>
          <a:off x="84455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3A0EE421-8356-4087-84F5-8392202CC4CA}"/>
            </a:ext>
          </a:extLst>
        </xdr:cNvPr>
        <xdr:cNvSpPr/>
      </xdr:nvSpPr>
      <xdr:spPr>
        <a:xfrm>
          <a:off x="767080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4AEAA62B-8401-46D1-AF8F-77FCC85679AC}"/>
            </a:ext>
          </a:extLst>
        </xdr:cNvPr>
        <xdr:cNvSpPr/>
      </xdr:nvSpPr>
      <xdr:spPr>
        <a:xfrm>
          <a:off x="687324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1F35A93-CE65-4148-926D-584C69107095}"/>
            </a:ext>
          </a:extLst>
        </xdr:cNvPr>
        <xdr:cNvSpPr/>
      </xdr:nvSpPr>
      <xdr:spPr>
        <a:xfrm>
          <a:off x="609854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8485D843-AADD-4AF4-A964-67A1CBA1824D}"/>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FE96E392-5083-43B9-A099-3BB3C121FB5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07FE525-6633-406D-8CFB-5C53B4BCDB3C}"/>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AB14FE0-7E39-4803-8DB1-44768C14D59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9B4152A-6601-44EA-BDE3-5727ACEFF0EF}"/>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111125</xdr:rowOff>
    </xdr:from>
    <xdr:to>
      <xdr:col>55</xdr:col>
      <xdr:colOff>50800</xdr:colOff>
      <xdr:row>106</xdr:row>
      <xdr:rowOff>41275</xdr:rowOff>
    </xdr:to>
    <xdr:sp macro="" textlink="">
      <xdr:nvSpPr>
        <xdr:cNvPr id="473" name="楕円 472">
          <a:extLst>
            <a:ext uri="{FF2B5EF4-FFF2-40B4-BE49-F238E27FC236}">
              <a16:creationId xmlns:a16="http://schemas.microsoft.com/office/drawing/2014/main" id="{40C1A57D-07E4-43D5-923B-8F6BAACB4CEE}"/>
            </a:ext>
          </a:extLst>
        </xdr:cNvPr>
        <xdr:cNvSpPr/>
      </xdr:nvSpPr>
      <xdr:spPr>
        <a:xfrm>
          <a:off x="9192260" y="1771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89552</xdr:rowOff>
    </xdr:from>
    <xdr:ext cx="469744" cy="259045"/>
    <xdr:sp macro="" textlink="">
      <xdr:nvSpPr>
        <xdr:cNvPr id="474" name="【市民会館】&#10;一人当たり面積該当値テキスト">
          <a:extLst>
            <a:ext uri="{FF2B5EF4-FFF2-40B4-BE49-F238E27FC236}">
              <a16:creationId xmlns:a16="http://schemas.microsoft.com/office/drawing/2014/main" id="{74DE4777-A98A-47C7-A8F6-B25F67551E89}"/>
            </a:ext>
          </a:extLst>
        </xdr:cNvPr>
        <xdr:cNvSpPr txBox="1"/>
      </xdr:nvSpPr>
      <xdr:spPr>
        <a:xfrm>
          <a:off x="9258300" y="176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111125</xdr:rowOff>
    </xdr:from>
    <xdr:to>
      <xdr:col>50</xdr:col>
      <xdr:colOff>165100</xdr:colOff>
      <xdr:row>106</xdr:row>
      <xdr:rowOff>41275</xdr:rowOff>
    </xdr:to>
    <xdr:sp macro="" textlink="">
      <xdr:nvSpPr>
        <xdr:cNvPr id="475" name="楕円 474">
          <a:extLst>
            <a:ext uri="{FF2B5EF4-FFF2-40B4-BE49-F238E27FC236}">
              <a16:creationId xmlns:a16="http://schemas.microsoft.com/office/drawing/2014/main" id="{26EAE844-A1F1-451D-932F-53CE2CCCF936}"/>
            </a:ext>
          </a:extLst>
        </xdr:cNvPr>
        <xdr:cNvSpPr/>
      </xdr:nvSpPr>
      <xdr:spPr>
        <a:xfrm>
          <a:off x="8445500" y="1771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161925</xdr:rowOff>
    </xdr:from>
    <xdr:to>
      <xdr:col>55</xdr:col>
      <xdr:colOff>0</xdr:colOff>
      <xdr:row>105</xdr:row>
      <xdr:rowOff>161925</xdr:rowOff>
    </xdr:to>
    <xdr:cxnSp macro="">
      <xdr:nvCxnSpPr>
        <xdr:cNvPr id="476" name="直線コネクタ 475">
          <a:extLst>
            <a:ext uri="{FF2B5EF4-FFF2-40B4-BE49-F238E27FC236}">
              <a16:creationId xmlns:a16="http://schemas.microsoft.com/office/drawing/2014/main" id="{25DD24B0-013A-4064-8A1A-CEE5D21B7450}"/>
            </a:ext>
          </a:extLst>
        </xdr:cNvPr>
        <xdr:cNvCxnSpPr/>
      </xdr:nvCxnSpPr>
      <xdr:spPr>
        <a:xfrm>
          <a:off x="8496300" y="1776412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111125</xdr:rowOff>
    </xdr:from>
    <xdr:to>
      <xdr:col>46</xdr:col>
      <xdr:colOff>38100</xdr:colOff>
      <xdr:row>106</xdr:row>
      <xdr:rowOff>41275</xdr:rowOff>
    </xdr:to>
    <xdr:sp macro="" textlink="">
      <xdr:nvSpPr>
        <xdr:cNvPr id="477" name="楕円 476">
          <a:extLst>
            <a:ext uri="{FF2B5EF4-FFF2-40B4-BE49-F238E27FC236}">
              <a16:creationId xmlns:a16="http://schemas.microsoft.com/office/drawing/2014/main" id="{AD80EA32-E7A0-46F3-8D8B-646686E3AD0C}"/>
            </a:ext>
          </a:extLst>
        </xdr:cNvPr>
        <xdr:cNvSpPr/>
      </xdr:nvSpPr>
      <xdr:spPr>
        <a:xfrm>
          <a:off x="7670800" y="17713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161925</xdr:rowOff>
    </xdr:from>
    <xdr:to>
      <xdr:col>50</xdr:col>
      <xdr:colOff>114300</xdr:colOff>
      <xdr:row>105</xdr:row>
      <xdr:rowOff>161925</xdr:rowOff>
    </xdr:to>
    <xdr:cxnSp macro="">
      <xdr:nvCxnSpPr>
        <xdr:cNvPr id="478" name="直線コネクタ 477">
          <a:extLst>
            <a:ext uri="{FF2B5EF4-FFF2-40B4-BE49-F238E27FC236}">
              <a16:creationId xmlns:a16="http://schemas.microsoft.com/office/drawing/2014/main" id="{0972995B-475D-43C6-9FB1-B5D95F80AECD}"/>
            </a:ext>
          </a:extLst>
        </xdr:cNvPr>
        <xdr:cNvCxnSpPr/>
      </xdr:nvCxnSpPr>
      <xdr:spPr>
        <a:xfrm>
          <a:off x="7713980" y="177641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111125</xdr:rowOff>
    </xdr:from>
    <xdr:to>
      <xdr:col>41</xdr:col>
      <xdr:colOff>101600</xdr:colOff>
      <xdr:row>106</xdr:row>
      <xdr:rowOff>41275</xdr:rowOff>
    </xdr:to>
    <xdr:sp macro="" textlink="">
      <xdr:nvSpPr>
        <xdr:cNvPr id="479" name="楕円 478">
          <a:extLst>
            <a:ext uri="{FF2B5EF4-FFF2-40B4-BE49-F238E27FC236}">
              <a16:creationId xmlns:a16="http://schemas.microsoft.com/office/drawing/2014/main" id="{24F46035-10DD-46C6-A633-890308B5917E}"/>
            </a:ext>
          </a:extLst>
        </xdr:cNvPr>
        <xdr:cNvSpPr/>
      </xdr:nvSpPr>
      <xdr:spPr>
        <a:xfrm>
          <a:off x="6873240" y="1771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161925</xdr:rowOff>
    </xdr:from>
    <xdr:to>
      <xdr:col>45</xdr:col>
      <xdr:colOff>177800</xdr:colOff>
      <xdr:row>105</xdr:row>
      <xdr:rowOff>161925</xdr:rowOff>
    </xdr:to>
    <xdr:cxnSp macro="">
      <xdr:nvCxnSpPr>
        <xdr:cNvPr id="480" name="直線コネクタ 479">
          <a:extLst>
            <a:ext uri="{FF2B5EF4-FFF2-40B4-BE49-F238E27FC236}">
              <a16:creationId xmlns:a16="http://schemas.microsoft.com/office/drawing/2014/main" id="{2924515D-8D7F-4545-8959-F52469DC5F40}"/>
            </a:ext>
          </a:extLst>
        </xdr:cNvPr>
        <xdr:cNvCxnSpPr/>
      </xdr:nvCxnSpPr>
      <xdr:spPr>
        <a:xfrm>
          <a:off x="6924040" y="177641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111125</xdr:rowOff>
    </xdr:from>
    <xdr:to>
      <xdr:col>36</xdr:col>
      <xdr:colOff>165100</xdr:colOff>
      <xdr:row>106</xdr:row>
      <xdr:rowOff>41275</xdr:rowOff>
    </xdr:to>
    <xdr:sp macro="" textlink="">
      <xdr:nvSpPr>
        <xdr:cNvPr id="481" name="楕円 480">
          <a:extLst>
            <a:ext uri="{FF2B5EF4-FFF2-40B4-BE49-F238E27FC236}">
              <a16:creationId xmlns:a16="http://schemas.microsoft.com/office/drawing/2014/main" id="{9814B1C1-475C-408B-A424-1E95617D8590}"/>
            </a:ext>
          </a:extLst>
        </xdr:cNvPr>
        <xdr:cNvSpPr/>
      </xdr:nvSpPr>
      <xdr:spPr>
        <a:xfrm>
          <a:off x="6098540" y="1771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161925</xdr:rowOff>
    </xdr:from>
    <xdr:to>
      <xdr:col>41</xdr:col>
      <xdr:colOff>50800</xdr:colOff>
      <xdr:row>105</xdr:row>
      <xdr:rowOff>161925</xdr:rowOff>
    </xdr:to>
    <xdr:cxnSp macro="">
      <xdr:nvCxnSpPr>
        <xdr:cNvPr id="482" name="直線コネクタ 481">
          <a:extLst>
            <a:ext uri="{FF2B5EF4-FFF2-40B4-BE49-F238E27FC236}">
              <a16:creationId xmlns:a16="http://schemas.microsoft.com/office/drawing/2014/main" id="{71408D08-B419-4790-8450-DD3EDB90BFE2}"/>
            </a:ext>
          </a:extLst>
        </xdr:cNvPr>
        <xdr:cNvCxnSpPr/>
      </xdr:nvCxnSpPr>
      <xdr:spPr>
        <a:xfrm>
          <a:off x="6149340" y="177641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B566CBA6-F172-4910-888F-FB3019BF4DC9}"/>
            </a:ext>
          </a:extLst>
        </xdr:cNvPr>
        <xdr:cNvSpPr txBox="1"/>
      </xdr:nvSpPr>
      <xdr:spPr>
        <a:xfrm>
          <a:off x="827158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4" name="n_2aveValue【市民会館】&#10;一人当たり面積">
          <a:extLst>
            <a:ext uri="{FF2B5EF4-FFF2-40B4-BE49-F238E27FC236}">
              <a16:creationId xmlns:a16="http://schemas.microsoft.com/office/drawing/2014/main" id="{210B9A0F-5E15-4D0A-8350-146B87D11A48}"/>
            </a:ext>
          </a:extLst>
        </xdr:cNvPr>
        <xdr:cNvSpPr txBox="1"/>
      </xdr:nvSpPr>
      <xdr:spPr>
        <a:xfrm>
          <a:off x="750958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85" name="n_3aveValue【市民会館】&#10;一人当たり面積">
          <a:extLst>
            <a:ext uri="{FF2B5EF4-FFF2-40B4-BE49-F238E27FC236}">
              <a16:creationId xmlns:a16="http://schemas.microsoft.com/office/drawing/2014/main" id="{170B6F6E-FDB3-40E5-A72D-6E8313CB9DC8}"/>
            </a:ext>
          </a:extLst>
        </xdr:cNvPr>
        <xdr:cNvSpPr txBox="1"/>
      </xdr:nvSpPr>
      <xdr:spPr>
        <a:xfrm>
          <a:off x="671202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6" name="n_4aveValue【市民会館】&#10;一人当たり面積">
          <a:extLst>
            <a:ext uri="{FF2B5EF4-FFF2-40B4-BE49-F238E27FC236}">
              <a16:creationId xmlns:a16="http://schemas.microsoft.com/office/drawing/2014/main" id="{C22A78D3-9BF2-423D-BE8C-C61C62FF0856}"/>
            </a:ext>
          </a:extLst>
        </xdr:cNvPr>
        <xdr:cNvSpPr txBox="1"/>
      </xdr:nvSpPr>
      <xdr:spPr>
        <a:xfrm>
          <a:off x="5937327" y="1740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32402</xdr:rowOff>
    </xdr:from>
    <xdr:ext cx="469744" cy="259045"/>
    <xdr:sp macro="" textlink="">
      <xdr:nvSpPr>
        <xdr:cNvPr id="487" name="n_1mainValue【市民会館】&#10;一人当たり面積">
          <a:extLst>
            <a:ext uri="{FF2B5EF4-FFF2-40B4-BE49-F238E27FC236}">
              <a16:creationId xmlns:a16="http://schemas.microsoft.com/office/drawing/2014/main" id="{BFD86D13-8D97-4F21-8B20-9044AA769FDF}"/>
            </a:ext>
          </a:extLst>
        </xdr:cNvPr>
        <xdr:cNvSpPr txBox="1"/>
      </xdr:nvSpPr>
      <xdr:spPr>
        <a:xfrm>
          <a:off x="8271587" y="178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32402</xdr:rowOff>
    </xdr:from>
    <xdr:ext cx="469744" cy="259045"/>
    <xdr:sp macro="" textlink="">
      <xdr:nvSpPr>
        <xdr:cNvPr id="488" name="n_2mainValue【市民会館】&#10;一人当たり面積">
          <a:extLst>
            <a:ext uri="{FF2B5EF4-FFF2-40B4-BE49-F238E27FC236}">
              <a16:creationId xmlns:a16="http://schemas.microsoft.com/office/drawing/2014/main" id="{8F5C14E5-8778-4CCB-920D-B1F0434EC889}"/>
            </a:ext>
          </a:extLst>
        </xdr:cNvPr>
        <xdr:cNvSpPr txBox="1"/>
      </xdr:nvSpPr>
      <xdr:spPr>
        <a:xfrm>
          <a:off x="7509587" y="178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32402</xdr:rowOff>
    </xdr:from>
    <xdr:ext cx="469744" cy="259045"/>
    <xdr:sp macro="" textlink="">
      <xdr:nvSpPr>
        <xdr:cNvPr id="489" name="n_3mainValue【市民会館】&#10;一人当たり面積">
          <a:extLst>
            <a:ext uri="{FF2B5EF4-FFF2-40B4-BE49-F238E27FC236}">
              <a16:creationId xmlns:a16="http://schemas.microsoft.com/office/drawing/2014/main" id="{6F255AE0-502A-4FCA-BFFB-14F619491AA0}"/>
            </a:ext>
          </a:extLst>
        </xdr:cNvPr>
        <xdr:cNvSpPr txBox="1"/>
      </xdr:nvSpPr>
      <xdr:spPr>
        <a:xfrm>
          <a:off x="6712027" y="178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32402</xdr:rowOff>
    </xdr:from>
    <xdr:ext cx="469744" cy="259045"/>
    <xdr:sp macro="" textlink="">
      <xdr:nvSpPr>
        <xdr:cNvPr id="490" name="n_4mainValue【市民会館】&#10;一人当たり面積">
          <a:extLst>
            <a:ext uri="{FF2B5EF4-FFF2-40B4-BE49-F238E27FC236}">
              <a16:creationId xmlns:a16="http://schemas.microsoft.com/office/drawing/2014/main" id="{17E5F19D-94C5-44DE-A127-8BA5F51E9177}"/>
            </a:ext>
          </a:extLst>
        </xdr:cNvPr>
        <xdr:cNvSpPr txBox="1"/>
      </xdr:nvSpPr>
      <xdr:spPr>
        <a:xfrm>
          <a:off x="5937327" y="178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CD7D1C28-EDF0-4BED-91D9-DA2559F1022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13476AA1-74A5-4904-900D-522CD542224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8D9372D7-A8CB-4A4D-8F8A-88B98E434D4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81FEF333-247D-4DD3-9982-A93A5A84A60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A9F270B7-A749-41CC-A355-CD4C36CCCB1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A03CE40-006C-4982-A44A-C548EBF1515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2CA6B70F-1621-4371-81A6-467FA588F6C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4F30F70-BF6D-4549-BB61-B06C453C945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4E4F437D-BD8E-4DAB-BC0D-D2E0B9DE1221}"/>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82507739-2A04-441E-9309-295AF271AC0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81A3FBA7-2640-4242-A0EC-4D9BDC8C2F62}"/>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3E00DF7E-31FD-48F5-A47C-26015F938615}"/>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F1709F23-A8EC-44C9-A831-CCB30F388E94}"/>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6CBCA13A-6C06-4294-862D-FA215A44138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3D59609D-2E4C-4EAA-9529-8CE34B0B7FB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90E0AB47-8D08-4BE6-8189-4615B3542F8F}"/>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9F3A3DE3-DBC8-4CC6-B602-C06FDB07B11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6F78F2D2-27CB-499C-A6FE-A0E6C9CB55F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47277F97-4AD3-4B5E-AEC6-28C6CAC05FE8}"/>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382FED60-1343-476A-81DA-E2135BB74B6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42FC4C35-5847-4C21-A10D-B022A44DE356}"/>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6F12F4F8-55B8-4C7D-992C-FED7241E2414}"/>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401FCDE2-C04B-4FAB-9603-A1B5088F252E}"/>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E80A9977-9301-4282-AF58-7CFCCCE4AC4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ACD0C1E-DB38-4A61-9049-08334E408136}"/>
            </a:ext>
          </a:extLst>
        </xdr:cNvPr>
        <xdr:cNvCxnSpPr/>
      </xdr:nvCxnSpPr>
      <xdr:spPr>
        <a:xfrm flipV="1">
          <a:off x="14375764" y="554164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F064C427-3603-4CD8-A80B-2C9960D64122}"/>
            </a:ext>
          </a:extLst>
        </xdr:cNvPr>
        <xdr:cNvSpPr txBox="1"/>
      </xdr:nvSpPr>
      <xdr:spPr>
        <a:xfrm>
          <a:off x="144145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876E5099-EC84-493B-99C1-809955085BF2}"/>
            </a:ext>
          </a:extLst>
        </xdr:cNvPr>
        <xdr:cNvCxnSpPr/>
      </xdr:nvCxnSpPr>
      <xdr:spPr>
        <a:xfrm>
          <a:off x="14287500" y="69703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8FF93907-0B2B-4BC2-ABE4-4BBCEB904F04}"/>
            </a:ext>
          </a:extLst>
        </xdr:cNvPr>
        <xdr:cNvSpPr txBox="1"/>
      </xdr:nvSpPr>
      <xdr:spPr>
        <a:xfrm>
          <a:off x="14414500"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92372FAB-D83D-4DC0-959E-7121979DB5B0}"/>
            </a:ext>
          </a:extLst>
        </xdr:cNvPr>
        <xdr:cNvCxnSpPr/>
      </xdr:nvCxnSpPr>
      <xdr:spPr>
        <a:xfrm>
          <a:off x="14287500" y="554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2EA45611-8B54-4F35-B132-75B17F7A1B46}"/>
            </a:ext>
          </a:extLst>
        </xdr:cNvPr>
        <xdr:cNvSpPr txBox="1"/>
      </xdr:nvSpPr>
      <xdr:spPr>
        <a:xfrm>
          <a:off x="14414500" y="6265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5AFB9DF9-6573-4C62-991F-1AA50A84B04C}"/>
            </a:ext>
          </a:extLst>
        </xdr:cNvPr>
        <xdr:cNvSpPr/>
      </xdr:nvSpPr>
      <xdr:spPr>
        <a:xfrm>
          <a:off x="14325600" y="62871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8FE9C141-25CD-49D6-B46B-11800F6372AB}"/>
            </a:ext>
          </a:extLst>
        </xdr:cNvPr>
        <xdr:cNvSpPr/>
      </xdr:nvSpPr>
      <xdr:spPr>
        <a:xfrm>
          <a:off x="1357884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1655AA6E-A628-432C-94E6-D15CE0057341}"/>
            </a:ext>
          </a:extLst>
        </xdr:cNvPr>
        <xdr:cNvSpPr/>
      </xdr:nvSpPr>
      <xdr:spPr>
        <a:xfrm>
          <a:off x="1280414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95191A69-5A90-49AF-A576-169B562C1E13}"/>
            </a:ext>
          </a:extLst>
        </xdr:cNvPr>
        <xdr:cNvSpPr/>
      </xdr:nvSpPr>
      <xdr:spPr>
        <a:xfrm>
          <a:off x="12029440" y="623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8165B3C6-205F-4349-AE84-6BB882F41A0A}"/>
            </a:ext>
          </a:extLst>
        </xdr:cNvPr>
        <xdr:cNvSpPr/>
      </xdr:nvSpPr>
      <xdr:spPr>
        <a:xfrm>
          <a:off x="1123188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1CEECEC-CF15-47A1-8AF6-83C1FC6E366B}"/>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901F951-83DF-4D42-B79D-B32C735A2F8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4586D738-D9B1-4F8F-963F-B94D650D8938}"/>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7D7F5AB-B33A-492F-B259-63AA237BB7A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620BE81-B7D6-40D5-AA86-B5AF56C5A9A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31115</xdr:rowOff>
    </xdr:from>
    <xdr:to>
      <xdr:col>85</xdr:col>
      <xdr:colOff>177800</xdr:colOff>
      <xdr:row>35</xdr:row>
      <xdr:rowOff>132715</xdr:rowOff>
    </xdr:to>
    <xdr:sp macro="" textlink="">
      <xdr:nvSpPr>
        <xdr:cNvPr id="531" name="楕円 530">
          <a:extLst>
            <a:ext uri="{FF2B5EF4-FFF2-40B4-BE49-F238E27FC236}">
              <a16:creationId xmlns:a16="http://schemas.microsoft.com/office/drawing/2014/main" id="{32DF56D5-A526-4AA3-A6BC-182B7CC4A382}"/>
            </a:ext>
          </a:extLst>
        </xdr:cNvPr>
        <xdr:cNvSpPr/>
      </xdr:nvSpPr>
      <xdr:spPr>
        <a:xfrm>
          <a:off x="14325600" y="589851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53992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468D846D-CD4E-4B3A-892F-83A9A66AB51E}"/>
            </a:ext>
          </a:extLst>
        </xdr:cNvPr>
        <xdr:cNvSpPr txBox="1"/>
      </xdr:nvSpPr>
      <xdr:spPr>
        <a:xfrm>
          <a:off x="14414500"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533" name="楕円 532">
          <a:extLst>
            <a:ext uri="{FF2B5EF4-FFF2-40B4-BE49-F238E27FC236}">
              <a16:creationId xmlns:a16="http://schemas.microsoft.com/office/drawing/2014/main" id="{CA3AD09D-EC04-4FED-9770-5CBE9561B534}"/>
            </a:ext>
          </a:extLst>
        </xdr:cNvPr>
        <xdr:cNvSpPr/>
      </xdr:nvSpPr>
      <xdr:spPr>
        <a:xfrm>
          <a:off x="13578840" y="5795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146685</xdr:rowOff>
    </xdr:from>
    <xdr:to>
      <xdr:col>85</xdr:col>
      <xdr:colOff>127000</xdr:colOff>
      <xdr:row>35</xdr:row>
      <xdr:rowOff>81915</xdr:rowOff>
    </xdr:to>
    <xdr:cxnSp macro="">
      <xdr:nvCxnSpPr>
        <xdr:cNvPr id="534" name="直線コネクタ 533">
          <a:extLst>
            <a:ext uri="{FF2B5EF4-FFF2-40B4-BE49-F238E27FC236}">
              <a16:creationId xmlns:a16="http://schemas.microsoft.com/office/drawing/2014/main" id="{3E620980-EDE8-45A8-9599-4B1B85E5278E}"/>
            </a:ext>
          </a:extLst>
        </xdr:cNvPr>
        <xdr:cNvCxnSpPr/>
      </xdr:nvCxnSpPr>
      <xdr:spPr>
        <a:xfrm>
          <a:off x="13629640" y="5846445"/>
          <a:ext cx="74676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105410</xdr:rowOff>
    </xdr:from>
    <xdr:to>
      <xdr:col>76</xdr:col>
      <xdr:colOff>165100</xdr:colOff>
      <xdr:row>35</xdr:row>
      <xdr:rowOff>35560</xdr:rowOff>
    </xdr:to>
    <xdr:sp macro="" textlink="">
      <xdr:nvSpPr>
        <xdr:cNvPr id="535" name="楕円 534">
          <a:extLst>
            <a:ext uri="{FF2B5EF4-FFF2-40B4-BE49-F238E27FC236}">
              <a16:creationId xmlns:a16="http://schemas.microsoft.com/office/drawing/2014/main" id="{BAD9487D-CC94-4935-A9F3-56D2D7806C2F}"/>
            </a:ext>
          </a:extLst>
        </xdr:cNvPr>
        <xdr:cNvSpPr/>
      </xdr:nvSpPr>
      <xdr:spPr>
        <a:xfrm>
          <a:off x="12804140" y="5805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146685</xdr:rowOff>
    </xdr:from>
    <xdr:to>
      <xdr:col>81</xdr:col>
      <xdr:colOff>50800</xdr:colOff>
      <xdr:row>34</xdr:row>
      <xdr:rowOff>156210</xdr:rowOff>
    </xdr:to>
    <xdr:cxnSp macro="">
      <xdr:nvCxnSpPr>
        <xdr:cNvPr id="536" name="直線コネクタ 535">
          <a:extLst>
            <a:ext uri="{FF2B5EF4-FFF2-40B4-BE49-F238E27FC236}">
              <a16:creationId xmlns:a16="http://schemas.microsoft.com/office/drawing/2014/main" id="{90A2E68E-4185-4D6E-AB20-C186A382B5F7}"/>
            </a:ext>
          </a:extLst>
        </xdr:cNvPr>
        <xdr:cNvCxnSpPr/>
      </xdr:nvCxnSpPr>
      <xdr:spPr>
        <a:xfrm flipV="1">
          <a:off x="12854940" y="584644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113030</xdr:rowOff>
    </xdr:from>
    <xdr:to>
      <xdr:col>72</xdr:col>
      <xdr:colOff>38100</xdr:colOff>
      <xdr:row>35</xdr:row>
      <xdr:rowOff>43180</xdr:rowOff>
    </xdr:to>
    <xdr:sp macro="" textlink="">
      <xdr:nvSpPr>
        <xdr:cNvPr id="537" name="楕円 536">
          <a:extLst>
            <a:ext uri="{FF2B5EF4-FFF2-40B4-BE49-F238E27FC236}">
              <a16:creationId xmlns:a16="http://schemas.microsoft.com/office/drawing/2014/main" id="{560F2CFA-78CC-4569-B075-359048CEDA39}"/>
            </a:ext>
          </a:extLst>
        </xdr:cNvPr>
        <xdr:cNvSpPr/>
      </xdr:nvSpPr>
      <xdr:spPr>
        <a:xfrm>
          <a:off x="12029440" y="5812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156210</xdr:rowOff>
    </xdr:from>
    <xdr:to>
      <xdr:col>76</xdr:col>
      <xdr:colOff>114300</xdr:colOff>
      <xdr:row>34</xdr:row>
      <xdr:rowOff>163830</xdr:rowOff>
    </xdr:to>
    <xdr:cxnSp macro="">
      <xdr:nvCxnSpPr>
        <xdr:cNvPr id="538" name="直線コネクタ 537">
          <a:extLst>
            <a:ext uri="{FF2B5EF4-FFF2-40B4-BE49-F238E27FC236}">
              <a16:creationId xmlns:a16="http://schemas.microsoft.com/office/drawing/2014/main" id="{97C39FBF-BB62-498A-B818-959912483FBA}"/>
            </a:ext>
          </a:extLst>
        </xdr:cNvPr>
        <xdr:cNvCxnSpPr/>
      </xdr:nvCxnSpPr>
      <xdr:spPr>
        <a:xfrm flipV="1">
          <a:off x="12072620" y="585597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80645</xdr:rowOff>
    </xdr:from>
    <xdr:to>
      <xdr:col>67</xdr:col>
      <xdr:colOff>101600</xdr:colOff>
      <xdr:row>35</xdr:row>
      <xdr:rowOff>10795</xdr:rowOff>
    </xdr:to>
    <xdr:sp macro="" textlink="">
      <xdr:nvSpPr>
        <xdr:cNvPr id="539" name="楕円 538">
          <a:extLst>
            <a:ext uri="{FF2B5EF4-FFF2-40B4-BE49-F238E27FC236}">
              <a16:creationId xmlns:a16="http://schemas.microsoft.com/office/drawing/2014/main" id="{53A0B5F8-DFFD-4B3F-8E0D-B06EF941C3E4}"/>
            </a:ext>
          </a:extLst>
        </xdr:cNvPr>
        <xdr:cNvSpPr/>
      </xdr:nvSpPr>
      <xdr:spPr>
        <a:xfrm>
          <a:off x="11231880" y="5780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131445</xdr:rowOff>
    </xdr:from>
    <xdr:to>
      <xdr:col>71</xdr:col>
      <xdr:colOff>177800</xdr:colOff>
      <xdr:row>34</xdr:row>
      <xdr:rowOff>163830</xdr:rowOff>
    </xdr:to>
    <xdr:cxnSp macro="">
      <xdr:nvCxnSpPr>
        <xdr:cNvPr id="540" name="直線コネクタ 539">
          <a:extLst>
            <a:ext uri="{FF2B5EF4-FFF2-40B4-BE49-F238E27FC236}">
              <a16:creationId xmlns:a16="http://schemas.microsoft.com/office/drawing/2014/main" id="{0C7673B7-7163-4F9F-B13D-DA1EF9259B92}"/>
            </a:ext>
          </a:extLst>
        </xdr:cNvPr>
        <xdr:cNvCxnSpPr/>
      </xdr:nvCxnSpPr>
      <xdr:spPr>
        <a:xfrm>
          <a:off x="11282680" y="583120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5F2C49D7-9E84-46A7-A157-54AEC36D86F3}"/>
            </a:ext>
          </a:extLst>
        </xdr:cNvPr>
        <xdr:cNvSpPr txBox="1"/>
      </xdr:nvSpPr>
      <xdr:spPr>
        <a:xfrm>
          <a:off x="134372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2766E082-6C9F-434E-982F-23BAD7EC8178}"/>
            </a:ext>
          </a:extLst>
        </xdr:cNvPr>
        <xdr:cNvSpPr txBox="1"/>
      </xdr:nvSpPr>
      <xdr:spPr>
        <a:xfrm>
          <a:off x="12675244" y="633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378463DA-D6D5-4D33-A1A2-A230D177E828}"/>
            </a:ext>
          </a:extLst>
        </xdr:cNvPr>
        <xdr:cNvSpPr txBox="1"/>
      </xdr:nvSpPr>
      <xdr:spPr>
        <a:xfrm>
          <a:off x="119005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E3F641BC-65A2-4920-B3BB-04C94A011A6B}"/>
            </a:ext>
          </a:extLst>
        </xdr:cNvPr>
        <xdr:cNvSpPr txBox="1"/>
      </xdr:nvSpPr>
      <xdr:spPr>
        <a:xfrm>
          <a:off x="1110298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C78CE436-263A-4517-9292-45801B148577}"/>
            </a:ext>
          </a:extLst>
        </xdr:cNvPr>
        <xdr:cNvSpPr txBox="1"/>
      </xdr:nvSpPr>
      <xdr:spPr>
        <a:xfrm>
          <a:off x="134372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52087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FA0CA18-B3B1-4D4A-B881-D6239FE552DB}"/>
            </a:ext>
          </a:extLst>
        </xdr:cNvPr>
        <xdr:cNvSpPr txBox="1"/>
      </xdr:nvSpPr>
      <xdr:spPr>
        <a:xfrm>
          <a:off x="126752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59707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3E1F8BB3-11AA-4FC5-8F00-079B90A9E8AE}"/>
            </a:ext>
          </a:extLst>
        </xdr:cNvPr>
        <xdr:cNvSpPr txBox="1"/>
      </xdr:nvSpPr>
      <xdr:spPr>
        <a:xfrm>
          <a:off x="119005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27322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DF66A632-E6FB-44EC-9CC4-71802F2D9799}"/>
            </a:ext>
          </a:extLst>
        </xdr:cNvPr>
        <xdr:cNvSpPr txBox="1"/>
      </xdr:nvSpPr>
      <xdr:spPr>
        <a:xfrm>
          <a:off x="1110298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970B8AD8-18DA-4084-98C5-E91B8EC583B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6EE06B7C-47BB-477C-BB76-40945291A64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46DD5C92-D3B3-4481-8D26-7FD4FFDAF42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1D55FACC-A4EE-4BB0-BD76-F09538FBBEB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D4BA311-EA31-48DB-AD22-2DF5D0CBFAF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D3F0ACB-C7CA-4404-8A5E-5B493153E033}"/>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DCAF0E18-89AD-460D-9DF9-95D0822F685F}"/>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79001B4C-C768-48B4-A9A9-640218552BB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23286732-DD0E-4207-A3B9-B7F544C85EE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DB8DB3ED-E04C-4229-9FD2-CC8D12EB9D1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6B546038-23D1-4B7E-B09C-A1C1EB076B6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CC2D5C46-13F2-452C-BA89-CEBBA83AC5D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DF3C088B-B4EC-4F3E-A580-D3603A996CA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4ECA6FB8-9996-4AF1-AAE3-E934629B373D}"/>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B7BF4075-CEF0-430A-B95C-6CADC2D8B47D}"/>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BFF51630-0C76-432D-9E9C-7FB58175200C}"/>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AF04E1F0-4663-49A9-A01B-B994082F7989}"/>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B16DCF9-5375-4E4E-BE17-20FB0D96F1FB}"/>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9A8C426C-E720-4A9A-A15F-0C5F6144728B}"/>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CE0A49B3-D34D-4C61-9421-691F1BF2615C}"/>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81586C27-7AFB-4AFF-ACE7-39E3476B946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509DFBA-AF7F-43FC-BD8E-CE7B9749BDEB}"/>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1E37D900-E0F0-4653-BACE-3BA8850A507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F62E89FC-3903-4788-BFB8-3A38833816AA}"/>
            </a:ext>
          </a:extLst>
        </xdr:cNvPr>
        <xdr:cNvCxnSpPr/>
      </xdr:nvCxnSpPr>
      <xdr:spPr>
        <a:xfrm flipV="1">
          <a:off x="19509104" y="5599107"/>
          <a:ext cx="0"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3C9373C3-367F-47E6-BEEC-A531B19FD4CF}"/>
            </a:ext>
          </a:extLst>
        </xdr:cNvPr>
        <xdr:cNvSpPr txBox="1"/>
      </xdr:nvSpPr>
      <xdr:spPr>
        <a:xfrm>
          <a:off x="19547840" y="706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E03A94E-4ECA-4B8D-93CC-940145CBB5F1}"/>
            </a:ext>
          </a:extLst>
        </xdr:cNvPr>
        <xdr:cNvCxnSpPr/>
      </xdr:nvCxnSpPr>
      <xdr:spPr>
        <a:xfrm>
          <a:off x="19443700" y="70582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934A054F-13AA-47E9-A65C-D4CFEE0C191C}"/>
            </a:ext>
          </a:extLst>
        </xdr:cNvPr>
        <xdr:cNvSpPr txBox="1"/>
      </xdr:nvSpPr>
      <xdr:spPr>
        <a:xfrm>
          <a:off x="19547840" y="537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5044D55F-D590-47F8-93B4-4311E7527B4E}"/>
            </a:ext>
          </a:extLst>
        </xdr:cNvPr>
        <xdr:cNvCxnSpPr/>
      </xdr:nvCxnSpPr>
      <xdr:spPr>
        <a:xfrm>
          <a:off x="19443700" y="5599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6505E57A-7C7B-4C07-B1C9-88C9CA827B60}"/>
            </a:ext>
          </a:extLst>
        </xdr:cNvPr>
        <xdr:cNvSpPr txBox="1"/>
      </xdr:nvSpPr>
      <xdr:spPr>
        <a:xfrm>
          <a:off x="19547840" y="632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80F54026-E462-434F-8354-4018BD2353C7}"/>
            </a:ext>
          </a:extLst>
        </xdr:cNvPr>
        <xdr:cNvSpPr/>
      </xdr:nvSpPr>
      <xdr:spPr>
        <a:xfrm>
          <a:off x="19458940" y="64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668BA97-B370-4CE0-9C74-16D1ACC54FB0}"/>
            </a:ext>
          </a:extLst>
        </xdr:cNvPr>
        <xdr:cNvSpPr/>
      </xdr:nvSpPr>
      <xdr:spPr>
        <a:xfrm>
          <a:off x="18735040" y="6481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C49A5F59-564E-49AD-BF3D-7F1D9C63B6D2}"/>
            </a:ext>
          </a:extLst>
        </xdr:cNvPr>
        <xdr:cNvSpPr/>
      </xdr:nvSpPr>
      <xdr:spPr>
        <a:xfrm>
          <a:off x="17937480" y="649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81C521EA-2A1B-4164-912A-D55CE34EE4B1}"/>
            </a:ext>
          </a:extLst>
        </xdr:cNvPr>
        <xdr:cNvSpPr/>
      </xdr:nvSpPr>
      <xdr:spPr>
        <a:xfrm>
          <a:off x="17162780" y="6513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E7651B7F-C665-43D5-8078-E1ABB8AE0E96}"/>
            </a:ext>
          </a:extLst>
        </xdr:cNvPr>
        <xdr:cNvSpPr/>
      </xdr:nvSpPr>
      <xdr:spPr>
        <a:xfrm>
          <a:off x="16388080" y="653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345F99E3-1D6D-4422-AA72-C565F2BD83E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ACF4470-399D-412B-B333-1E65ABAFF1D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9EDC7FC-0948-4653-8A43-C4C93790A534}"/>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B5E8076-26F6-43ED-8A6C-8E6D7F2D910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237DF93-98B2-4A65-B2DD-2E236E5B029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33027</xdr:rowOff>
    </xdr:from>
    <xdr:to>
      <xdr:col>116</xdr:col>
      <xdr:colOff>114300</xdr:colOff>
      <xdr:row>40</xdr:row>
      <xdr:rowOff>134627</xdr:rowOff>
    </xdr:to>
    <xdr:sp macro="" textlink="">
      <xdr:nvSpPr>
        <xdr:cNvPr id="588" name="楕円 587">
          <a:extLst>
            <a:ext uri="{FF2B5EF4-FFF2-40B4-BE49-F238E27FC236}">
              <a16:creationId xmlns:a16="http://schemas.microsoft.com/office/drawing/2014/main" id="{1C0D892A-DFD5-44BF-80DF-BE8C46648C50}"/>
            </a:ext>
          </a:extLst>
        </xdr:cNvPr>
        <xdr:cNvSpPr/>
      </xdr:nvSpPr>
      <xdr:spPr>
        <a:xfrm>
          <a:off x="19458940" y="67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11454</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5E67D9F9-B5F0-4202-9961-7E0607890D2A}"/>
            </a:ext>
          </a:extLst>
        </xdr:cNvPr>
        <xdr:cNvSpPr txBox="1"/>
      </xdr:nvSpPr>
      <xdr:spPr>
        <a:xfrm>
          <a:off x="19547840" y="67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4003</xdr:rowOff>
    </xdr:from>
    <xdr:to>
      <xdr:col>112</xdr:col>
      <xdr:colOff>38100</xdr:colOff>
      <xdr:row>40</xdr:row>
      <xdr:rowOff>105603</xdr:rowOff>
    </xdr:to>
    <xdr:sp macro="" textlink="">
      <xdr:nvSpPr>
        <xdr:cNvPr id="590" name="楕円 589">
          <a:extLst>
            <a:ext uri="{FF2B5EF4-FFF2-40B4-BE49-F238E27FC236}">
              <a16:creationId xmlns:a16="http://schemas.microsoft.com/office/drawing/2014/main" id="{EC211862-0792-4DAD-B2D1-BF5C04273DF0}"/>
            </a:ext>
          </a:extLst>
        </xdr:cNvPr>
        <xdr:cNvSpPr/>
      </xdr:nvSpPr>
      <xdr:spPr>
        <a:xfrm>
          <a:off x="18735040" y="67096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54803</xdr:rowOff>
    </xdr:from>
    <xdr:to>
      <xdr:col>116</xdr:col>
      <xdr:colOff>63500</xdr:colOff>
      <xdr:row>40</xdr:row>
      <xdr:rowOff>83827</xdr:rowOff>
    </xdr:to>
    <xdr:cxnSp macro="">
      <xdr:nvCxnSpPr>
        <xdr:cNvPr id="591" name="直線コネクタ 590">
          <a:extLst>
            <a:ext uri="{FF2B5EF4-FFF2-40B4-BE49-F238E27FC236}">
              <a16:creationId xmlns:a16="http://schemas.microsoft.com/office/drawing/2014/main" id="{89361AD5-6F68-40BF-B651-BF61B28FC9AD}"/>
            </a:ext>
          </a:extLst>
        </xdr:cNvPr>
        <xdr:cNvCxnSpPr/>
      </xdr:nvCxnSpPr>
      <xdr:spPr>
        <a:xfrm>
          <a:off x="18778220" y="6760403"/>
          <a:ext cx="731520" cy="2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32486</xdr:rowOff>
    </xdr:from>
    <xdr:to>
      <xdr:col>107</xdr:col>
      <xdr:colOff>101600</xdr:colOff>
      <xdr:row>40</xdr:row>
      <xdr:rowOff>134086</xdr:rowOff>
    </xdr:to>
    <xdr:sp macro="" textlink="">
      <xdr:nvSpPr>
        <xdr:cNvPr id="592" name="楕円 591">
          <a:extLst>
            <a:ext uri="{FF2B5EF4-FFF2-40B4-BE49-F238E27FC236}">
              <a16:creationId xmlns:a16="http://schemas.microsoft.com/office/drawing/2014/main" id="{EDD57A06-310D-4B17-A08F-467C9E6E4FE1}"/>
            </a:ext>
          </a:extLst>
        </xdr:cNvPr>
        <xdr:cNvSpPr/>
      </xdr:nvSpPr>
      <xdr:spPr>
        <a:xfrm>
          <a:off x="17937480" y="67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54803</xdr:rowOff>
    </xdr:from>
    <xdr:to>
      <xdr:col>111</xdr:col>
      <xdr:colOff>177800</xdr:colOff>
      <xdr:row>40</xdr:row>
      <xdr:rowOff>83286</xdr:rowOff>
    </xdr:to>
    <xdr:cxnSp macro="">
      <xdr:nvCxnSpPr>
        <xdr:cNvPr id="593" name="直線コネクタ 592">
          <a:extLst>
            <a:ext uri="{FF2B5EF4-FFF2-40B4-BE49-F238E27FC236}">
              <a16:creationId xmlns:a16="http://schemas.microsoft.com/office/drawing/2014/main" id="{32F5C8D9-081E-4717-A32B-DFEF60879D8B}"/>
            </a:ext>
          </a:extLst>
        </xdr:cNvPr>
        <xdr:cNvCxnSpPr/>
      </xdr:nvCxnSpPr>
      <xdr:spPr>
        <a:xfrm flipV="1">
          <a:off x="17988280" y="6760403"/>
          <a:ext cx="789940" cy="2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56444</xdr:rowOff>
    </xdr:from>
    <xdr:to>
      <xdr:col>102</xdr:col>
      <xdr:colOff>165100</xdr:colOff>
      <xdr:row>40</xdr:row>
      <xdr:rowOff>158044</xdr:rowOff>
    </xdr:to>
    <xdr:sp macro="" textlink="">
      <xdr:nvSpPr>
        <xdr:cNvPr id="594" name="楕円 593">
          <a:extLst>
            <a:ext uri="{FF2B5EF4-FFF2-40B4-BE49-F238E27FC236}">
              <a16:creationId xmlns:a16="http://schemas.microsoft.com/office/drawing/2014/main" id="{CEFC397B-F031-41BD-B4F0-1FD3BF498495}"/>
            </a:ext>
          </a:extLst>
        </xdr:cNvPr>
        <xdr:cNvSpPr/>
      </xdr:nvSpPr>
      <xdr:spPr>
        <a:xfrm>
          <a:off x="17162780" y="67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83286</xdr:rowOff>
    </xdr:from>
    <xdr:to>
      <xdr:col>107</xdr:col>
      <xdr:colOff>50800</xdr:colOff>
      <xdr:row>40</xdr:row>
      <xdr:rowOff>107244</xdr:rowOff>
    </xdr:to>
    <xdr:cxnSp macro="">
      <xdr:nvCxnSpPr>
        <xdr:cNvPr id="595" name="直線コネクタ 594">
          <a:extLst>
            <a:ext uri="{FF2B5EF4-FFF2-40B4-BE49-F238E27FC236}">
              <a16:creationId xmlns:a16="http://schemas.microsoft.com/office/drawing/2014/main" id="{E70956B7-393E-4B69-9D48-A5EBF9A3497B}"/>
            </a:ext>
          </a:extLst>
        </xdr:cNvPr>
        <xdr:cNvCxnSpPr/>
      </xdr:nvCxnSpPr>
      <xdr:spPr>
        <a:xfrm flipV="1">
          <a:off x="17213580" y="6788886"/>
          <a:ext cx="774700" cy="2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63576</xdr:rowOff>
    </xdr:from>
    <xdr:to>
      <xdr:col>98</xdr:col>
      <xdr:colOff>38100</xdr:colOff>
      <xdr:row>40</xdr:row>
      <xdr:rowOff>165176</xdr:rowOff>
    </xdr:to>
    <xdr:sp macro="" textlink="">
      <xdr:nvSpPr>
        <xdr:cNvPr id="596" name="楕円 595">
          <a:extLst>
            <a:ext uri="{FF2B5EF4-FFF2-40B4-BE49-F238E27FC236}">
              <a16:creationId xmlns:a16="http://schemas.microsoft.com/office/drawing/2014/main" id="{161F11E0-4078-4324-AB51-9F1A1516C5AC}"/>
            </a:ext>
          </a:extLst>
        </xdr:cNvPr>
        <xdr:cNvSpPr/>
      </xdr:nvSpPr>
      <xdr:spPr>
        <a:xfrm>
          <a:off x="16388080" y="6769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107244</xdr:rowOff>
    </xdr:from>
    <xdr:to>
      <xdr:col>102</xdr:col>
      <xdr:colOff>114300</xdr:colOff>
      <xdr:row>40</xdr:row>
      <xdr:rowOff>114376</xdr:rowOff>
    </xdr:to>
    <xdr:cxnSp macro="">
      <xdr:nvCxnSpPr>
        <xdr:cNvPr id="597" name="直線コネクタ 596">
          <a:extLst>
            <a:ext uri="{FF2B5EF4-FFF2-40B4-BE49-F238E27FC236}">
              <a16:creationId xmlns:a16="http://schemas.microsoft.com/office/drawing/2014/main" id="{CF18FDC1-D84C-4EF4-A068-54E490BBDF45}"/>
            </a:ext>
          </a:extLst>
        </xdr:cNvPr>
        <xdr:cNvCxnSpPr/>
      </xdr:nvCxnSpPr>
      <xdr:spPr>
        <a:xfrm flipV="1">
          <a:off x="16431260" y="6812844"/>
          <a:ext cx="78232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193CA9D8-F053-4FC0-9EB2-9422DBDAA5E8}"/>
            </a:ext>
          </a:extLst>
        </xdr:cNvPr>
        <xdr:cNvSpPr txBox="1"/>
      </xdr:nvSpPr>
      <xdr:spPr>
        <a:xfrm>
          <a:off x="18528811" y="626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3E6AF99F-FD11-41B1-86E4-3E1662E05347}"/>
            </a:ext>
          </a:extLst>
        </xdr:cNvPr>
        <xdr:cNvSpPr txBox="1"/>
      </xdr:nvSpPr>
      <xdr:spPr>
        <a:xfrm>
          <a:off x="17766811" y="6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F2AF6177-1B0E-42B7-A98A-D7317A33A7D6}"/>
            </a:ext>
          </a:extLst>
        </xdr:cNvPr>
        <xdr:cNvSpPr txBox="1"/>
      </xdr:nvSpPr>
      <xdr:spPr>
        <a:xfrm>
          <a:off x="16969251" y="629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5078BC7D-0C84-450D-AF7F-613835A2E230}"/>
            </a:ext>
          </a:extLst>
        </xdr:cNvPr>
        <xdr:cNvSpPr txBox="1"/>
      </xdr:nvSpPr>
      <xdr:spPr>
        <a:xfrm>
          <a:off x="16194551" y="63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96730</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C36C77D8-8B14-40A9-8B70-37EDA3292128}"/>
            </a:ext>
          </a:extLst>
        </xdr:cNvPr>
        <xdr:cNvSpPr txBox="1"/>
      </xdr:nvSpPr>
      <xdr:spPr>
        <a:xfrm>
          <a:off x="18528811" y="68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125213</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FDA9FBE7-A348-43B3-891C-3F8062DF1FD3}"/>
            </a:ext>
          </a:extLst>
        </xdr:cNvPr>
        <xdr:cNvSpPr txBox="1"/>
      </xdr:nvSpPr>
      <xdr:spPr>
        <a:xfrm>
          <a:off x="17766811" y="683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149171</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2E6A813A-E111-4F67-BE6C-4D3DEE21E332}"/>
            </a:ext>
          </a:extLst>
        </xdr:cNvPr>
        <xdr:cNvSpPr txBox="1"/>
      </xdr:nvSpPr>
      <xdr:spPr>
        <a:xfrm>
          <a:off x="16969251" y="685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156303</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875A2C-C25C-4EFB-BC30-A06D596CD94A}"/>
            </a:ext>
          </a:extLst>
        </xdr:cNvPr>
        <xdr:cNvSpPr txBox="1"/>
      </xdr:nvSpPr>
      <xdr:spPr>
        <a:xfrm>
          <a:off x="16194551" y="68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4EC05C60-4468-4C6B-B470-B75FC34AAE4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ACB8791C-81BF-44E0-8A5C-8667C883FD5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9E868EA2-23FA-4D41-B2C2-866FADAD800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5EB0D935-33D3-4400-91B1-35AACD89825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A928D591-E774-444E-BEEA-3E37C269B14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8642F95A-A3A4-416C-8AE3-59E35B50B682}"/>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36636BAD-6A71-4979-8550-6CDB790E0BE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9335EC89-DF1F-4C4B-BD7A-9D0471E24DEA}"/>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ECF97B05-6DE9-4676-BB0F-C197D8D47F2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ACDA0EA6-42BD-4777-94D6-07FF42F17D1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B6FDC4FD-5376-4EB7-9EF1-E9580D13AE2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2B7F54AD-0080-4A8B-B726-65CDFD25941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7734EE9-8A4E-4363-9FE3-D526417679A5}"/>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E915636F-AC12-4E4E-A2C2-FC7B49DDD47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96221BE4-BDA2-41EC-AEA9-3EED296548FB}"/>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662A3290-0390-4B03-819A-A90A7EC67E3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D18CC2DD-ACAB-40F6-89D7-81A0EF850F6D}"/>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AE691F84-2F88-49DF-B50B-B91A1747E81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F96F49BA-8F8F-4DDE-9AD8-ACD65EDDF2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E5AD007E-339C-4D6A-893B-39F2CD33059B}"/>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F57462A0-830C-49D6-B2FB-8A73ED47F548}"/>
            </a:ext>
          </a:extLst>
        </xdr:cNvPr>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E83F3859-BA49-4EBA-BF06-FDF6FFDB0FCD}"/>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4359FAB9-94C6-49DB-820D-7E97E4622AA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486AAD2D-70D9-49E3-9A92-5913871D26F7}"/>
            </a:ext>
          </a:extLst>
        </xdr:cNvPr>
        <xdr:cNvCxnSpPr/>
      </xdr:nvCxnSpPr>
      <xdr:spPr>
        <a:xfrm flipV="1">
          <a:off x="14375764" y="9488805"/>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DCA65861-A92E-4A07-8BD7-36074E081424}"/>
            </a:ext>
          </a:extLst>
        </xdr:cNvPr>
        <xdr:cNvSpPr txBox="1"/>
      </xdr:nvSpPr>
      <xdr:spPr>
        <a:xfrm>
          <a:off x="14414500"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88E4C865-87D0-4A25-A068-711EFDCF3C5C}"/>
            </a:ext>
          </a:extLst>
        </xdr:cNvPr>
        <xdr:cNvCxnSpPr/>
      </xdr:nvCxnSpPr>
      <xdr:spPr>
        <a:xfrm>
          <a:off x="14287500" y="10618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9AF7FA94-1CAF-4645-AF1A-AE48065A5DCC}"/>
            </a:ext>
          </a:extLst>
        </xdr:cNvPr>
        <xdr:cNvSpPr txBox="1"/>
      </xdr:nvSpPr>
      <xdr:spPr>
        <a:xfrm>
          <a:off x="14414500" y="92678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7C04ED47-4EDA-4F6B-B22A-819D0F560747}"/>
            </a:ext>
          </a:extLst>
        </xdr:cNvPr>
        <xdr:cNvCxnSpPr/>
      </xdr:nvCxnSpPr>
      <xdr:spPr>
        <a:xfrm>
          <a:off x="14287500" y="948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F8801CB9-11E1-47F7-B538-749A40888B0E}"/>
            </a:ext>
          </a:extLst>
        </xdr:cNvPr>
        <xdr:cNvSpPr txBox="1"/>
      </xdr:nvSpPr>
      <xdr:spPr>
        <a:xfrm>
          <a:off x="14414500" y="9946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33121CA3-9110-4695-A0B9-2B53BD1E4730}"/>
            </a:ext>
          </a:extLst>
        </xdr:cNvPr>
        <xdr:cNvSpPr/>
      </xdr:nvSpPr>
      <xdr:spPr>
        <a:xfrm>
          <a:off x="14325600" y="1009142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5D1E6F2-951A-4CCB-BAB9-E27D0131201E}"/>
            </a:ext>
          </a:extLst>
        </xdr:cNvPr>
        <xdr:cNvSpPr/>
      </xdr:nvSpPr>
      <xdr:spPr>
        <a:xfrm>
          <a:off x="1357884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1C5B0667-DF17-458F-B26B-770B6F5DC794}"/>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639015CC-0D33-476E-B1B5-F16C0C3B883D}"/>
            </a:ext>
          </a:extLst>
        </xdr:cNvPr>
        <xdr:cNvSpPr/>
      </xdr:nvSpPr>
      <xdr:spPr>
        <a:xfrm>
          <a:off x="12029440" y="100304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3DFBD3AD-4104-4BCF-A208-A8F899A217AA}"/>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4B6C95C-6867-4DC4-BE21-038B0E16913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4A3E452E-CE57-483B-9D28-830C747C2D8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2635B88-FF23-4CFA-9007-B6663795C93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8FD8FAE-9CE1-448A-B52D-1B4F714CEA2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015B743-E385-4B87-9B95-FCF4904AD7B5}"/>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645" name="楕円 644">
          <a:extLst>
            <a:ext uri="{FF2B5EF4-FFF2-40B4-BE49-F238E27FC236}">
              <a16:creationId xmlns:a16="http://schemas.microsoft.com/office/drawing/2014/main" id="{024AA38C-B817-440F-89C3-F011649A86FE}"/>
            </a:ext>
          </a:extLst>
        </xdr:cNvPr>
        <xdr:cNvSpPr/>
      </xdr:nvSpPr>
      <xdr:spPr>
        <a:xfrm>
          <a:off x="14325600" y="102514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3154D8DF-1617-4990-91D2-D7379D6AF8C2}"/>
            </a:ext>
          </a:extLst>
        </xdr:cNvPr>
        <xdr:cNvSpPr txBox="1"/>
      </xdr:nvSpPr>
      <xdr:spPr>
        <a:xfrm>
          <a:off x="144145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647" name="楕円 646">
          <a:extLst>
            <a:ext uri="{FF2B5EF4-FFF2-40B4-BE49-F238E27FC236}">
              <a16:creationId xmlns:a16="http://schemas.microsoft.com/office/drawing/2014/main" id="{84D2E0FF-1D18-410C-AF71-65E0351049AA}"/>
            </a:ext>
          </a:extLst>
        </xdr:cNvPr>
        <xdr:cNvSpPr/>
      </xdr:nvSpPr>
      <xdr:spPr>
        <a:xfrm>
          <a:off x="1357884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76200</xdr:rowOff>
    </xdr:to>
    <xdr:cxnSp macro="">
      <xdr:nvCxnSpPr>
        <xdr:cNvPr id="648" name="直線コネクタ 647">
          <a:extLst>
            <a:ext uri="{FF2B5EF4-FFF2-40B4-BE49-F238E27FC236}">
              <a16:creationId xmlns:a16="http://schemas.microsoft.com/office/drawing/2014/main" id="{947933EA-BB34-4FFB-9447-17B2C7F758D0}"/>
            </a:ext>
          </a:extLst>
        </xdr:cNvPr>
        <xdr:cNvCxnSpPr/>
      </xdr:nvCxnSpPr>
      <xdr:spPr>
        <a:xfrm>
          <a:off x="13629640" y="1027176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649" name="楕円 648">
          <a:extLst>
            <a:ext uri="{FF2B5EF4-FFF2-40B4-BE49-F238E27FC236}">
              <a16:creationId xmlns:a16="http://schemas.microsoft.com/office/drawing/2014/main" id="{BB465304-297C-4ED5-9AB0-7C2AE840A927}"/>
            </a:ext>
          </a:extLst>
        </xdr:cNvPr>
        <xdr:cNvSpPr/>
      </xdr:nvSpPr>
      <xdr:spPr>
        <a:xfrm>
          <a:off x="12804140" y="1018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45720</xdr:rowOff>
    </xdr:to>
    <xdr:cxnSp macro="">
      <xdr:nvCxnSpPr>
        <xdr:cNvPr id="650" name="直線コネクタ 649">
          <a:extLst>
            <a:ext uri="{FF2B5EF4-FFF2-40B4-BE49-F238E27FC236}">
              <a16:creationId xmlns:a16="http://schemas.microsoft.com/office/drawing/2014/main" id="{67D33378-ABD4-4EDC-B9D1-6326E09BD6CD}"/>
            </a:ext>
          </a:extLst>
        </xdr:cNvPr>
        <xdr:cNvCxnSpPr/>
      </xdr:nvCxnSpPr>
      <xdr:spPr>
        <a:xfrm>
          <a:off x="12854940" y="1023556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93980</xdr:rowOff>
    </xdr:from>
    <xdr:to>
      <xdr:col>72</xdr:col>
      <xdr:colOff>38100</xdr:colOff>
      <xdr:row>61</xdr:row>
      <xdr:rowOff>24130</xdr:rowOff>
    </xdr:to>
    <xdr:sp macro="" textlink="">
      <xdr:nvSpPr>
        <xdr:cNvPr id="651" name="楕円 650">
          <a:extLst>
            <a:ext uri="{FF2B5EF4-FFF2-40B4-BE49-F238E27FC236}">
              <a16:creationId xmlns:a16="http://schemas.microsoft.com/office/drawing/2014/main" id="{A896C6E5-478B-435C-9F3E-DEF957BAFC63}"/>
            </a:ext>
          </a:extLst>
        </xdr:cNvPr>
        <xdr:cNvSpPr/>
      </xdr:nvSpPr>
      <xdr:spPr>
        <a:xfrm>
          <a:off x="12029440" y="1015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144780</xdr:rowOff>
    </xdr:from>
    <xdr:to>
      <xdr:col>76</xdr:col>
      <xdr:colOff>114300</xdr:colOff>
      <xdr:row>61</xdr:row>
      <xdr:rowOff>9525</xdr:rowOff>
    </xdr:to>
    <xdr:cxnSp macro="">
      <xdr:nvCxnSpPr>
        <xdr:cNvPr id="652" name="直線コネクタ 651">
          <a:extLst>
            <a:ext uri="{FF2B5EF4-FFF2-40B4-BE49-F238E27FC236}">
              <a16:creationId xmlns:a16="http://schemas.microsoft.com/office/drawing/2014/main" id="{D178A283-9F74-4D86-ABB3-F604EDF7F5FC}"/>
            </a:ext>
          </a:extLst>
        </xdr:cNvPr>
        <xdr:cNvCxnSpPr/>
      </xdr:nvCxnSpPr>
      <xdr:spPr>
        <a:xfrm>
          <a:off x="12072620" y="1020318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59690</xdr:rowOff>
    </xdr:from>
    <xdr:to>
      <xdr:col>67</xdr:col>
      <xdr:colOff>101600</xdr:colOff>
      <xdr:row>60</xdr:row>
      <xdr:rowOff>161290</xdr:rowOff>
    </xdr:to>
    <xdr:sp macro="" textlink="">
      <xdr:nvSpPr>
        <xdr:cNvPr id="653" name="楕円 652">
          <a:extLst>
            <a:ext uri="{FF2B5EF4-FFF2-40B4-BE49-F238E27FC236}">
              <a16:creationId xmlns:a16="http://schemas.microsoft.com/office/drawing/2014/main" id="{DD68A5E8-D161-484C-833A-C5E8AEE04D0E}"/>
            </a:ext>
          </a:extLst>
        </xdr:cNvPr>
        <xdr:cNvSpPr/>
      </xdr:nvSpPr>
      <xdr:spPr>
        <a:xfrm>
          <a:off x="1123188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110490</xdr:rowOff>
    </xdr:from>
    <xdr:to>
      <xdr:col>71</xdr:col>
      <xdr:colOff>177800</xdr:colOff>
      <xdr:row>60</xdr:row>
      <xdr:rowOff>144780</xdr:rowOff>
    </xdr:to>
    <xdr:cxnSp macro="">
      <xdr:nvCxnSpPr>
        <xdr:cNvPr id="654" name="直線コネクタ 653">
          <a:extLst>
            <a:ext uri="{FF2B5EF4-FFF2-40B4-BE49-F238E27FC236}">
              <a16:creationId xmlns:a16="http://schemas.microsoft.com/office/drawing/2014/main" id="{38D1FEA9-3EC9-4A46-A237-9119417EA248}"/>
            </a:ext>
          </a:extLst>
        </xdr:cNvPr>
        <xdr:cNvCxnSpPr/>
      </xdr:nvCxnSpPr>
      <xdr:spPr>
        <a:xfrm>
          <a:off x="11282680" y="1016889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147337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795CB7EF-726B-4AB3-8464-3FD71FD104FA}"/>
            </a:ext>
          </a:extLst>
        </xdr:cNvPr>
        <xdr:cNvSpPr txBox="1"/>
      </xdr:nvSpPr>
      <xdr:spPr>
        <a:xfrm>
          <a:off x="134372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51E87F1F-AAA7-4446-A50A-CE586CF8F447}"/>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5B1BE7AB-47C5-428E-B268-45E88333F7E2}"/>
            </a:ext>
          </a:extLst>
        </xdr:cNvPr>
        <xdr:cNvSpPr txBox="1"/>
      </xdr:nvSpPr>
      <xdr:spPr>
        <a:xfrm>
          <a:off x="119005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9152B777-8DB4-4128-A320-F2EECA2065C7}"/>
            </a:ext>
          </a:extLst>
        </xdr:cNvPr>
        <xdr:cNvSpPr txBox="1"/>
      </xdr:nvSpPr>
      <xdr:spPr>
        <a:xfrm>
          <a:off x="1110298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1C52091-F1B3-4CB9-BDFA-B3091F022093}"/>
            </a:ext>
          </a:extLst>
        </xdr:cNvPr>
        <xdr:cNvSpPr txBox="1"/>
      </xdr:nvSpPr>
      <xdr:spPr>
        <a:xfrm>
          <a:off x="134372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51452</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603D020B-E067-42DC-B156-AD3BF5DCD1F6}"/>
            </a:ext>
          </a:extLst>
        </xdr:cNvPr>
        <xdr:cNvSpPr txBox="1"/>
      </xdr:nvSpPr>
      <xdr:spPr>
        <a:xfrm>
          <a:off x="126752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15257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FA615389-8691-47B8-B560-F165C53F11EF}"/>
            </a:ext>
          </a:extLst>
        </xdr:cNvPr>
        <xdr:cNvSpPr txBox="1"/>
      </xdr:nvSpPr>
      <xdr:spPr>
        <a:xfrm>
          <a:off x="119005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152417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1F4C0B6A-3AC9-4598-BF38-8D20CC7A55A6}"/>
            </a:ext>
          </a:extLst>
        </xdr:cNvPr>
        <xdr:cNvSpPr txBox="1"/>
      </xdr:nvSpPr>
      <xdr:spPr>
        <a:xfrm>
          <a:off x="1110298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7625DFAF-1C5E-48FC-A9B6-7DBC0093E75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5F957626-01FF-4379-8D70-D48688159E8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B62B2F19-B63D-476F-B455-D78DEAB62E5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3DA4881C-AD29-4400-8ECF-3074B2F5226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DE2FE67C-EDA5-44D1-BFDD-79B1D798B8A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87BBE664-57BF-406D-A5B3-253D9BC414D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7DAD7D2-2493-4109-94C4-D435689390C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5038EEC7-A934-4ACE-BEA6-FAB6A2B2D61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66629185-313E-4BBB-83E3-87B20A5FB00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5659B178-2BC9-402A-92C6-5FDE3294EFD9}"/>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E344610E-C83D-459A-833A-2713F8A4EF75}"/>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A0A32BA4-253D-4AAC-94E1-982A1E903898}"/>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232FAD0-0B64-484E-9621-C3D43CE858B1}"/>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1163FA1F-855A-4D14-8AFC-2DF94DCA2A1B}"/>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1E9C0BBF-6981-42A1-BA1F-A39F9308899A}"/>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1A66D750-129C-4C86-9C72-7A5A1FDCC941}"/>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9FA2287A-964E-45BE-9C36-0A544F91246C}"/>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9B493821-F34A-49A1-B375-6ADB22CB558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9798CA7D-E05F-4579-970A-2FDF4C13287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63E92993-8EC1-443F-ADFD-96F0DBB53F9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E44D3E21-6426-4285-9B51-55A54406419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463637BC-7FF1-4ED8-A3B9-BDA3EB2A530E}"/>
            </a:ext>
          </a:extLst>
        </xdr:cNvPr>
        <xdr:cNvCxnSpPr/>
      </xdr:nvCxnSpPr>
      <xdr:spPr>
        <a:xfrm flipV="1">
          <a:off x="19509104" y="9291066"/>
          <a:ext cx="0" cy="142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4D39E670-4024-4CBC-BDBF-C3D66D29685E}"/>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C898E4DA-90EF-40F0-ADB6-A09E0527D0D7}"/>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E4CCDF95-9FD5-44D8-8DFF-E6B1B8188FA4}"/>
            </a:ext>
          </a:extLst>
        </xdr:cNvPr>
        <xdr:cNvSpPr txBox="1"/>
      </xdr:nvSpPr>
      <xdr:spPr>
        <a:xfrm>
          <a:off x="19547840" y="907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FABAF4F-4923-44BC-A1CD-56C4C2A89088}"/>
            </a:ext>
          </a:extLst>
        </xdr:cNvPr>
        <xdr:cNvCxnSpPr/>
      </xdr:nvCxnSpPr>
      <xdr:spPr>
        <a:xfrm>
          <a:off x="194437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23639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4CEA0DEE-9074-4E65-A1A9-43A7135043A3}"/>
            </a:ext>
          </a:extLst>
        </xdr:cNvPr>
        <xdr:cNvSpPr txBox="1"/>
      </xdr:nvSpPr>
      <xdr:spPr>
        <a:xfrm>
          <a:off x="19547840" y="10417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4A3368F9-27FC-4AB8-99C8-6CB277226E39}"/>
            </a:ext>
          </a:extLst>
        </xdr:cNvPr>
        <xdr:cNvSpPr/>
      </xdr:nvSpPr>
      <xdr:spPr>
        <a:xfrm>
          <a:off x="1945894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238A798D-B66E-4C9D-9B25-378E313BC962}"/>
            </a:ext>
          </a:extLst>
        </xdr:cNvPr>
        <xdr:cNvSpPr/>
      </xdr:nvSpPr>
      <xdr:spPr>
        <a:xfrm>
          <a:off x="1873504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A7DD34C-BED3-492A-8A25-628B04F20358}"/>
            </a:ext>
          </a:extLst>
        </xdr:cNvPr>
        <xdr:cNvSpPr/>
      </xdr:nvSpPr>
      <xdr:spPr>
        <a:xfrm>
          <a:off x="179374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15E923BD-660C-49BA-B2C8-503B8076E4A9}"/>
            </a:ext>
          </a:extLst>
        </xdr:cNvPr>
        <xdr:cNvSpPr/>
      </xdr:nvSpPr>
      <xdr:spPr>
        <a:xfrm>
          <a:off x="1716278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4FA2CDAE-A381-4F94-867B-DDEEB6ACC069}"/>
            </a:ext>
          </a:extLst>
        </xdr:cNvPr>
        <xdr:cNvSpPr/>
      </xdr:nvSpPr>
      <xdr:spPr>
        <a:xfrm>
          <a:off x="16388080" y="104480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00539D5-D206-41A0-B2C2-B642678C294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2C9BFA3-D6B6-4EDE-B575-3A7F19C6B99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28E9F8EA-EB56-4D7F-ABE8-45861C8C1DA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D7534F0-FD7D-4E44-AD17-BDD294EEB21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33DB94AF-AA72-481C-8CF0-62720767380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61214</xdr:rowOff>
    </xdr:from>
    <xdr:to>
      <xdr:col>116</xdr:col>
      <xdr:colOff>114300</xdr:colOff>
      <xdr:row>61</xdr:row>
      <xdr:rowOff>162814</xdr:rowOff>
    </xdr:to>
    <xdr:sp macro="" textlink="">
      <xdr:nvSpPr>
        <xdr:cNvPr id="700" name="楕円 699">
          <a:extLst>
            <a:ext uri="{FF2B5EF4-FFF2-40B4-BE49-F238E27FC236}">
              <a16:creationId xmlns:a16="http://schemas.microsoft.com/office/drawing/2014/main" id="{034D6A9F-172F-4FB6-AD65-26415B2AB3C7}"/>
            </a:ext>
          </a:extLst>
        </xdr:cNvPr>
        <xdr:cNvSpPr/>
      </xdr:nvSpPr>
      <xdr:spPr>
        <a:xfrm>
          <a:off x="19458940" y="10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84091</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C96A1873-8D37-4CE6-B186-1AB078E7C8E8}"/>
            </a:ext>
          </a:extLst>
        </xdr:cNvPr>
        <xdr:cNvSpPr txBox="1"/>
      </xdr:nvSpPr>
      <xdr:spPr>
        <a:xfrm>
          <a:off x="19547840"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702" name="楕円 701">
          <a:extLst>
            <a:ext uri="{FF2B5EF4-FFF2-40B4-BE49-F238E27FC236}">
              <a16:creationId xmlns:a16="http://schemas.microsoft.com/office/drawing/2014/main" id="{B3226A42-7544-4BAB-A200-F8A3A1052432}"/>
            </a:ext>
          </a:extLst>
        </xdr:cNvPr>
        <xdr:cNvSpPr/>
      </xdr:nvSpPr>
      <xdr:spPr>
        <a:xfrm>
          <a:off x="18735040" y="102872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112014</xdr:rowOff>
    </xdr:from>
    <xdr:to>
      <xdr:col>116</xdr:col>
      <xdr:colOff>63500</xdr:colOff>
      <xdr:row>61</xdr:row>
      <xdr:rowOff>112014</xdr:rowOff>
    </xdr:to>
    <xdr:cxnSp macro="">
      <xdr:nvCxnSpPr>
        <xdr:cNvPr id="703" name="直線コネクタ 702">
          <a:extLst>
            <a:ext uri="{FF2B5EF4-FFF2-40B4-BE49-F238E27FC236}">
              <a16:creationId xmlns:a16="http://schemas.microsoft.com/office/drawing/2014/main" id="{DF5ABE1A-41D4-47C3-ADBA-CFC454016D22}"/>
            </a:ext>
          </a:extLst>
        </xdr:cNvPr>
        <xdr:cNvCxnSpPr/>
      </xdr:nvCxnSpPr>
      <xdr:spPr>
        <a:xfrm>
          <a:off x="18778220" y="103380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70358</xdr:rowOff>
    </xdr:from>
    <xdr:to>
      <xdr:col>107</xdr:col>
      <xdr:colOff>101600</xdr:colOff>
      <xdr:row>62</xdr:row>
      <xdr:rowOff>508</xdr:rowOff>
    </xdr:to>
    <xdr:sp macro="" textlink="">
      <xdr:nvSpPr>
        <xdr:cNvPr id="704" name="楕円 703">
          <a:extLst>
            <a:ext uri="{FF2B5EF4-FFF2-40B4-BE49-F238E27FC236}">
              <a16:creationId xmlns:a16="http://schemas.microsoft.com/office/drawing/2014/main" id="{80D3C2D0-DCA6-4BF9-AB4D-0B048E19BDEA}"/>
            </a:ext>
          </a:extLst>
        </xdr:cNvPr>
        <xdr:cNvSpPr/>
      </xdr:nvSpPr>
      <xdr:spPr>
        <a:xfrm>
          <a:off x="17937480" y="1029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112014</xdr:rowOff>
    </xdr:from>
    <xdr:to>
      <xdr:col>111</xdr:col>
      <xdr:colOff>177800</xdr:colOff>
      <xdr:row>61</xdr:row>
      <xdr:rowOff>121158</xdr:rowOff>
    </xdr:to>
    <xdr:cxnSp macro="">
      <xdr:nvCxnSpPr>
        <xdr:cNvPr id="705" name="直線コネクタ 704">
          <a:extLst>
            <a:ext uri="{FF2B5EF4-FFF2-40B4-BE49-F238E27FC236}">
              <a16:creationId xmlns:a16="http://schemas.microsoft.com/office/drawing/2014/main" id="{C1AD1283-C0B3-439D-891D-5C8CE301FFD9}"/>
            </a:ext>
          </a:extLst>
        </xdr:cNvPr>
        <xdr:cNvCxnSpPr/>
      </xdr:nvCxnSpPr>
      <xdr:spPr>
        <a:xfrm flipV="1">
          <a:off x="17988280" y="10338054"/>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70358</xdr:rowOff>
    </xdr:from>
    <xdr:to>
      <xdr:col>102</xdr:col>
      <xdr:colOff>165100</xdr:colOff>
      <xdr:row>62</xdr:row>
      <xdr:rowOff>508</xdr:rowOff>
    </xdr:to>
    <xdr:sp macro="" textlink="">
      <xdr:nvSpPr>
        <xdr:cNvPr id="706" name="楕円 705">
          <a:extLst>
            <a:ext uri="{FF2B5EF4-FFF2-40B4-BE49-F238E27FC236}">
              <a16:creationId xmlns:a16="http://schemas.microsoft.com/office/drawing/2014/main" id="{EBE2B185-2384-4AA4-98DB-94BE34423606}"/>
            </a:ext>
          </a:extLst>
        </xdr:cNvPr>
        <xdr:cNvSpPr/>
      </xdr:nvSpPr>
      <xdr:spPr>
        <a:xfrm>
          <a:off x="17162780" y="10296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121158</xdr:rowOff>
    </xdr:from>
    <xdr:to>
      <xdr:col>107</xdr:col>
      <xdr:colOff>50800</xdr:colOff>
      <xdr:row>61</xdr:row>
      <xdr:rowOff>121158</xdr:rowOff>
    </xdr:to>
    <xdr:cxnSp macro="">
      <xdr:nvCxnSpPr>
        <xdr:cNvPr id="707" name="直線コネクタ 706">
          <a:extLst>
            <a:ext uri="{FF2B5EF4-FFF2-40B4-BE49-F238E27FC236}">
              <a16:creationId xmlns:a16="http://schemas.microsoft.com/office/drawing/2014/main" id="{CED5E205-703F-441F-B533-20A1FFC3ADFA}"/>
            </a:ext>
          </a:extLst>
        </xdr:cNvPr>
        <xdr:cNvCxnSpPr/>
      </xdr:nvCxnSpPr>
      <xdr:spPr>
        <a:xfrm>
          <a:off x="17213580" y="1034719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70358</xdr:rowOff>
    </xdr:from>
    <xdr:to>
      <xdr:col>98</xdr:col>
      <xdr:colOff>38100</xdr:colOff>
      <xdr:row>62</xdr:row>
      <xdr:rowOff>508</xdr:rowOff>
    </xdr:to>
    <xdr:sp macro="" textlink="">
      <xdr:nvSpPr>
        <xdr:cNvPr id="708" name="楕円 707">
          <a:extLst>
            <a:ext uri="{FF2B5EF4-FFF2-40B4-BE49-F238E27FC236}">
              <a16:creationId xmlns:a16="http://schemas.microsoft.com/office/drawing/2014/main" id="{CA5F38D4-164A-4B73-ABE0-50C7CFC0246A}"/>
            </a:ext>
          </a:extLst>
        </xdr:cNvPr>
        <xdr:cNvSpPr/>
      </xdr:nvSpPr>
      <xdr:spPr>
        <a:xfrm>
          <a:off x="16388080" y="10296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121158</xdr:rowOff>
    </xdr:from>
    <xdr:to>
      <xdr:col>102</xdr:col>
      <xdr:colOff>114300</xdr:colOff>
      <xdr:row>61</xdr:row>
      <xdr:rowOff>121158</xdr:rowOff>
    </xdr:to>
    <xdr:cxnSp macro="">
      <xdr:nvCxnSpPr>
        <xdr:cNvPr id="709" name="直線コネクタ 708">
          <a:extLst>
            <a:ext uri="{FF2B5EF4-FFF2-40B4-BE49-F238E27FC236}">
              <a16:creationId xmlns:a16="http://schemas.microsoft.com/office/drawing/2014/main" id="{4F410597-020E-43E4-B535-78AC37C98271}"/>
            </a:ext>
          </a:extLst>
        </xdr:cNvPr>
        <xdr:cNvCxnSpPr/>
      </xdr:nvCxnSpPr>
      <xdr:spPr>
        <a:xfrm>
          <a:off x="16431260" y="1034719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147083</xdr:rowOff>
    </xdr:from>
    <xdr:ext cx="469744" cy="259045"/>
    <xdr:sp macro="" textlink="">
      <xdr:nvSpPr>
        <xdr:cNvPr id="710" name="n_1aveValue【保健センター・保健所】&#10;一人当たり面積">
          <a:extLst>
            <a:ext uri="{FF2B5EF4-FFF2-40B4-BE49-F238E27FC236}">
              <a16:creationId xmlns:a16="http://schemas.microsoft.com/office/drawing/2014/main" id="{02D9B736-8281-4210-B561-D28653371753}"/>
            </a:ext>
          </a:extLst>
        </xdr:cNvPr>
        <xdr:cNvSpPr txBox="1"/>
      </xdr:nvSpPr>
      <xdr:spPr>
        <a:xfrm>
          <a:off x="1856112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1" name="n_2aveValue【保健センター・保健所】&#10;一人当たり面積">
          <a:extLst>
            <a:ext uri="{FF2B5EF4-FFF2-40B4-BE49-F238E27FC236}">
              <a16:creationId xmlns:a16="http://schemas.microsoft.com/office/drawing/2014/main" id="{7C1F8353-514C-411A-8E72-5D0C9A9AF5FC}"/>
            </a:ext>
          </a:extLst>
        </xdr:cNvPr>
        <xdr:cNvSpPr txBox="1"/>
      </xdr:nvSpPr>
      <xdr:spPr>
        <a:xfrm>
          <a:off x="177762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2" name="n_3aveValue【保健センター・保健所】&#10;一人当たり面積">
          <a:extLst>
            <a:ext uri="{FF2B5EF4-FFF2-40B4-BE49-F238E27FC236}">
              <a16:creationId xmlns:a16="http://schemas.microsoft.com/office/drawing/2014/main" id="{ED4396D8-0E8C-42B2-BF03-B8476098EF4B}"/>
            </a:ext>
          </a:extLst>
        </xdr:cNvPr>
        <xdr:cNvSpPr txBox="1"/>
      </xdr:nvSpPr>
      <xdr:spPr>
        <a:xfrm>
          <a:off x="170015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147083</xdr:rowOff>
    </xdr:from>
    <xdr:ext cx="469744" cy="259045"/>
    <xdr:sp macro="" textlink="">
      <xdr:nvSpPr>
        <xdr:cNvPr id="713" name="n_4aveValue【保健センター・保健所】&#10;一人当たり面積">
          <a:extLst>
            <a:ext uri="{FF2B5EF4-FFF2-40B4-BE49-F238E27FC236}">
              <a16:creationId xmlns:a16="http://schemas.microsoft.com/office/drawing/2014/main" id="{D6D0A728-1A0D-4123-9EDB-61DC75A58375}"/>
            </a:ext>
          </a:extLst>
        </xdr:cNvPr>
        <xdr:cNvSpPr txBox="1"/>
      </xdr:nvSpPr>
      <xdr:spPr>
        <a:xfrm>
          <a:off x="162268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7891</xdr:rowOff>
    </xdr:from>
    <xdr:ext cx="469744" cy="259045"/>
    <xdr:sp macro="" textlink="">
      <xdr:nvSpPr>
        <xdr:cNvPr id="714" name="n_1mainValue【保健センター・保健所】&#10;一人当たり面積">
          <a:extLst>
            <a:ext uri="{FF2B5EF4-FFF2-40B4-BE49-F238E27FC236}">
              <a16:creationId xmlns:a16="http://schemas.microsoft.com/office/drawing/2014/main" id="{700AAA1C-23E1-4929-8435-73122D947474}"/>
            </a:ext>
          </a:extLst>
        </xdr:cNvPr>
        <xdr:cNvSpPr txBox="1"/>
      </xdr:nvSpPr>
      <xdr:spPr>
        <a:xfrm>
          <a:off x="185611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17035</xdr:rowOff>
    </xdr:from>
    <xdr:ext cx="469744" cy="259045"/>
    <xdr:sp macro="" textlink="">
      <xdr:nvSpPr>
        <xdr:cNvPr id="715" name="n_2mainValue【保健センター・保健所】&#10;一人当たり面積">
          <a:extLst>
            <a:ext uri="{FF2B5EF4-FFF2-40B4-BE49-F238E27FC236}">
              <a16:creationId xmlns:a16="http://schemas.microsoft.com/office/drawing/2014/main" id="{826DFE29-2410-4EFE-AD41-9EAD3AAE0EC5}"/>
            </a:ext>
          </a:extLst>
        </xdr:cNvPr>
        <xdr:cNvSpPr txBox="1"/>
      </xdr:nvSpPr>
      <xdr:spPr>
        <a:xfrm>
          <a:off x="1777626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17035</xdr:rowOff>
    </xdr:from>
    <xdr:ext cx="469744" cy="259045"/>
    <xdr:sp macro="" textlink="">
      <xdr:nvSpPr>
        <xdr:cNvPr id="716" name="n_3mainValue【保健センター・保健所】&#10;一人当たり面積">
          <a:extLst>
            <a:ext uri="{FF2B5EF4-FFF2-40B4-BE49-F238E27FC236}">
              <a16:creationId xmlns:a16="http://schemas.microsoft.com/office/drawing/2014/main" id="{DCBE75BF-0FA5-439F-9EB7-3EC8C689A7A5}"/>
            </a:ext>
          </a:extLst>
        </xdr:cNvPr>
        <xdr:cNvSpPr txBox="1"/>
      </xdr:nvSpPr>
      <xdr:spPr>
        <a:xfrm>
          <a:off x="1700156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717" name="n_4mainValue【保健センター・保健所】&#10;一人当たり面積">
          <a:extLst>
            <a:ext uri="{FF2B5EF4-FFF2-40B4-BE49-F238E27FC236}">
              <a16:creationId xmlns:a16="http://schemas.microsoft.com/office/drawing/2014/main" id="{AD77F3C6-77C1-4D9D-BC92-160D0C8009DA}"/>
            </a:ext>
          </a:extLst>
        </xdr:cNvPr>
        <xdr:cNvSpPr txBox="1"/>
      </xdr:nvSpPr>
      <xdr:spPr>
        <a:xfrm>
          <a:off x="1622686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49B21C27-009D-43F1-9251-893F183626D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E83A1DDE-393A-4F61-B796-18F3BC589B1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DE4F432B-BF0F-4871-A91B-A2006AD3655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816768AB-DBE1-4898-9E4E-2E00B593408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68379261-E76D-46DE-A039-8C56759A5C5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384649C-4DA6-458F-8DD4-164A985308C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EE1F1256-77CF-413E-86CE-DD0C9014D5C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C29ED709-4E05-4686-9C0B-567AAE30A762}"/>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A8861F22-9FA4-4E84-B46C-1A8882030DD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8532C0FE-598E-458E-A08C-86E334AE8AE5}"/>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50113B35-FB1B-4B90-990A-A6BFED70697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2CBBDBA8-A8B1-43E4-948A-18D625A816AD}"/>
            </a:ext>
          </a:extLst>
        </xdr:cNvPr>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E6D5D77B-B2C1-4050-922E-CD7D566E7DF4}"/>
            </a:ext>
          </a:extLst>
        </xdr:cNvPr>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554C2337-F20A-4E5C-AD03-CA4882611AFF}"/>
            </a:ext>
          </a:extLst>
        </xdr:cNvPr>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8D660F01-2B00-40CF-B4C5-FC9F4440697F}"/>
            </a:ext>
          </a:extLst>
        </xdr:cNvPr>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5230981F-CA06-4909-BCC6-683F25004992}"/>
            </a:ext>
          </a:extLst>
        </xdr:cNvPr>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43A06746-F71D-48F4-AE2D-8D5AED303661}"/>
            </a:ext>
          </a:extLst>
        </xdr:cNvPr>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F983B90B-E485-44F2-809B-9B609B856410}"/>
            </a:ext>
          </a:extLst>
        </xdr:cNvPr>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C0A31EAC-046D-4F5A-816B-9473A3292113}"/>
            </a:ext>
          </a:extLst>
        </xdr:cNvPr>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586BE685-9179-451F-9AFE-255ECFCF49D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9FDE6345-E032-458D-9D94-B8B66869AF8E}"/>
            </a:ext>
          </a:extLst>
        </xdr:cNvPr>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C9BED944-137D-4D22-B1A2-9ED983831164}"/>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DE1B8397-0376-48D1-A203-C910FD5EB708}"/>
            </a:ext>
          </a:extLst>
        </xdr:cNvPr>
        <xdr:cNvCxnSpPr/>
      </xdr:nvCxnSpPr>
      <xdr:spPr>
        <a:xfrm flipV="1">
          <a:off x="14375764" y="13005817"/>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D9F3ED8E-8BAD-4108-8DBA-13DC7ABCD815}"/>
            </a:ext>
          </a:extLst>
        </xdr:cNvPr>
        <xdr:cNvSpPr txBox="1"/>
      </xdr:nvSpPr>
      <xdr:spPr>
        <a:xfrm>
          <a:off x="14414500" y="142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BB4356D1-6F2D-4842-8C8E-C0965B274FA4}"/>
            </a:ext>
          </a:extLst>
        </xdr:cNvPr>
        <xdr:cNvCxnSpPr/>
      </xdr:nvCxnSpPr>
      <xdr:spPr>
        <a:xfrm>
          <a:off x="14287500" y="142364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FC93956C-4FE4-48BE-858D-B62B1924644E}"/>
            </a:ext>
          </a:extLst>
        </xdr:cNvPr>
        <xdr:cNvSpPr txBox="1"/>
      </xdr:nvSpPr>
      <xdr:spPr>
        <a:xfrm>
          <a:off x="14414500" y="12784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6E5894D7-7CB3-4708-A897-90B90D3622EB}"/>
            </a:ext>
          </a:extLst>
        </xdr:cNvPr>
        <xdr:cNvCxnSpPr/>
      </xdr:nvCxnSpPr>
      <xdr:spPr>
        <a:xfrm>
          <a:off x="14287500" y="13005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FD2DDABB-75D9-4C6C-BBE0-0E3F530A652A}"/>
            </a:ext>
          </a:extLst>
        </xdr:cNvPr>
        <xdr:cNvSpPr txBox="1"/>
      </xdr:nvSpPr>
      <xdr:spPr>
        <a:xfrm>
          <a:off x="14414500" y="13450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A37BF68B-867A-4374-8983-465109857FE1}"/>
            </a:ext>
          </a:extLst>
        </xdr:cNvPr>
        <xdr:cNvSpPr/>
      </xdr:nvSpPr>
      <xdr:spPr>
        <a:xfrm>
          <a:off x="14325600" y="13471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BD785945-A230-4FDC-8142-EA806FDA819B}"/>
            </a:ext>
          </a:extLst>
        </xdr:cNvPr>
        <xdr:cNvSpPr/>
      </xdr:nvSpPr>
      <xdr:spPr>
        <a:xfrm>
          <a:off x="13578840" y="13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277AFBF7-D325-46EF-B820-0BFCDEBE1730}"/>
            </a:ext>
          </a:extLst>
        </xdr:cNvPr>
        <xdr:cNvSpPr/>
      </xdr:nvSpPr>
      <xdr:spPr>
        <a:xfrm>
          <a:off x="12804140" y="1342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912EF0D2-DF79-49DB-B12D-4E39D1056AC9}"/>
            </a:ext>
          </a:extLst>
        </xdr:cNvPr>
        <xdr:cNvSpPr/>
      </xdr:nvSpPr>
      <xdr:spPr>
        <a:xfrm>
          <a:off x="12029440" y="134068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9368047F-A5E7-4B2C-8D28-4BA9271E5479}"/>
            </a:ext>
          </a:extLst>
        </xdr:cNvPr>
        <xdr:cNvSpPr/>
      </xdr:nvSpPr>
      <xdr:spPr>
        <a:xfrm>
          <a:off x="11231880" y="13381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831E367A-0A37-49A9-8857-8C69C2188DD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772250C1-618C-437D-8776-6DCF083738FC}"/>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48F2A19-BF37-4EA6-B8B9-0F14D92B483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BA52782-DD73-4D7A-BD10-AC79F892FED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3AE420CD-52FF-40F8-BF52-3977ECEF041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81026</xdr:rowOff>
    </xdr:from>
    <xdr:to>
      <xdr:col>85</xdr:col>
      <xdr:colOff>177800</xdr:colOff>
      <xdr:row>80</xdr:row>
      <xdr:rowOff>11176</xdr:rowOff>
    </xdr:to>
    <xdr:sp macro="" textlink="">
      <xdr:nvSpPr>
        <xdr:cNvPr id="756" name="楕円 755">
          <a:extLst>
            <a:ext uri="{FF2B5EF4-FFF2-40B4-BE49-F238E27FC236}">
              <a16:creationId xmlns:a16="http://schemas.microsoft.com/office/drawing/2014/main" id="{A94183C3-D1EC-4BC6-9539-4116191E0A30}"/>
            </a:ext>
          </a:extLst>
        </xdr:cNvPr>
        <xdr:cNvSpPr/>
      </xdr:nvSpPr>
      <xdr:spPr>
        <a:xfrm>
          <a:off x="14325600" y="133245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103903</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3E4D4ED4-984E-469E-A5CB-981821F0C158}"/>
            </a:ext>
          </a:extLst>
        </xdr:cNvPr>
        <xdr:cNvSpPr txBox="1"/>
      </xdr:nvSpPr>
      <xdr:spPr>
        <a:xfrm>
          <a:off x="14414500" y="1317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758" name="楕円 757">
          <a:extLst>
            <a:ext uri="{FF2B5EF4-FFF2-40B4-BE49-F238E27FC236}">
              <a16:creationId xmlns:a16="http://schemas.microsoft.com/office/drawing/2014/main" id="{36143C6B-C38F-48D9-8EFE-82C9167EACD8}"/>
            </a:ext>
          </a:extLst>
        </xdr:cNvPr>
        <xdr:cNvSpPr/>
      </xdr:nvSpPr>
      <xdr:spPr>
        <a:xfrm>
          <a:off x="13578840" y="13246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131826</xdr:rowOff>
    </xdr:to>
    <xdr:cxnSp macro="">
      <xdr:nvCxnSpPr>
        <xdr:cNvPr id="759" name="直線コネクタ 758">
          <a:extLst>
            <a:ext uri="{FF2B5EF4-FFF2-40B4-BE49-F238E27FC236}">
              <a16:creationId xmlns:a16="http://schemas.microsoft.com/office/drawing/2014/main" id="{CF520571-5D97-4179-84A6-67BA78271DC7}"/>
            </a:ext>
          </a:extLst>
        </xdr:cNvPr>
        <xdr:cNvCxnSpPr/>
      </xdr:nvCxnSpPr>
      <xdr:spPr>
        <a:xfrm>
          <a:off x="13629640" y="13293090"/>
          <a:ext cx="74676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165608</xdr:rowOff>
    </xdr:from>
    <xdr:to>
      <xdr:col>76</xdr:col>
      <xdr:colOff>165100</xdr:colOff>
      <xdr:row>79</xdr:row>
      <xdr:rowOff>95758</xdr:rowOff>
    </xdr:to>
    <xdr:sp macro="" textlink="">
      <xdr:nvSpPr>
        <xdr:cNvPr id="760" name="楕円 759">
          <a:extLst>
            <a:ext uri="{FF2B5EF4-FFF2-40B4-BE49-F238E27FC236}">
              <a16:creationId xmlns:a16="http://schemas.microsoft.com/office/drawing/2014/main" id="{CE0CF9D5-D08F-4271-AF20-8306AFDB1946}"/>
            </a:ext>
          </a:extLst>
        </xdr:cNvPr>
        <xdr:cNvSpPr/>
      </xdr:nvSpPr>
      <xdr:spPr>
        <a:xfrm>
          <a:off x="12804140" y="132415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44958</xdr:rowOff>
    </xdr:from>
    <xdr:to>
      <xdr:col>81</xdr:col>
      <xdr:colOff>50800</xdr:colOff>
      <xdr:row>79</xdr:row>
      <xdr:rowOff>49530</xdr:rowOff>
    </xdr:to>
    <xdr:cxnSp macro="">
      <xdr:nvCxnSpPr>
        <xdr:cNvPr id="761" name="直線コネクタ 760">
          <a:extLst>
            <a:ext uri="{FF2B5EF4-FFF2-40B4-BE49-F238E27FC236}">
              <a16:creationId xmlns:a16="http://schemas.microsoft.com/office/drawing/2014/main" id="{F4DC3847-1FD1-45E7-9E55-68462D7F7BDA}"/>
            </a:ext>
          </a:extLst>
        </xdr:cNvPr>
        <xdr:cNvCxnSpPr/>
      </xdr:nvCxnSpPr>
      <xdr:spPr>
        <a:xfrm>
          <a:off x="12854940" y="1328851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170180</xdr:rowOff>
    </xdr:from>
    <xdr:to>
      <xdr:col>72</xdr:col>
      <xdr:colOff>38100</xdr:colOff>
      <xdr:row>79</xdr:row>
      <xdr:rowOff>100330</xdr:rowOff>
    </xdr:to>
    <xdr:sp macro="" textlink="">
      <xdr:nvSpPr>
        <xdr:cNvPr id="762" name="楕円 761">
          <a:extLst>
            <a:ext uri="{FF2B5EF4-FFF2-40B4-BE49-F238E27FC236}">
              <a16:creationId xmlns:a16="http://schemas.microsoft.com/office/drawing/2014/main" id="{7D4684A1-380C-4B57-AE94-5215B6821E6B}"/>
            </a:ext>
          </a:extLst>
        </xdr:cNvPr>
        <xdr:cNvSpPr/>
      </xdr:nvSpPr>
      <xdr:spPr>
        <a:xfrm>
          <a:off x="12029440" y="13246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44958</xdr:rowOff>
    </xdr:from>
    <xdr:to>
      <xdr:col>76</xdr:col>
      <xdr:colOff>114300</xdr:colOff>
      <xdr:row>79</xdr:row>
      <xdr:rowOff>49530</xdr:rowOff>
    </xdr:to>
    <xdr:cxnSp macro="">
      <xdr:nvCxnSpPr>
        <xdr:cNvPr id="763" name="直線コネクタ 762">
          <a:extLst>
            <a:ext uri="{FF2B5EF4-FFF2-40B4-BE49-F238E27FC236}">
              <a16:creationId xmlns:a16="http://schemas.microsoft.com/office/drawing/2014/main" id="{0033D902-7385-4AF0-904A-B339DB46DB42}"/>
            </a:ext>
          </a:extLst>
        </xdr:cNvPr>
        <xdr:cNvCxnSpPr/>
      </xdr:nvCxnSpPr>
      <xdr:spPr>
        <a:xfrm flipV="1">
          <a:off x="12072620" y="1328851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117602</xdr:rowOff>
    </xdr:from>
    <xdr:to>
      <xdr:col>67</xdr:col>
      <xdr:colOff>101600</xdr:colOff>
      <xdr:row>79</xdr:row>
      <xdr:rowOff>47752</xdr:rowOff>
    </xdr:to>
    <xdr:sp macro="" textlink="">
      <xdr:nvSpPr>
        <xdr:cNvPr id="764" name="楕円 763">
          <a:extLst>
            <a:ext uri="{FF2B5EF4-FFF2-40B4-BE49-F238E27FC236}">
              <a16:creationId xmlns:a16="http://schemas.microsoft.com/office/drawing/2014/main" id="{7F6812B6-4C1B-44FB-B3A5-76250B13CAD5}"/>
            </a:ext>
          </a:extLst>
        </xdr:cNvPr>
        <xdr:cNvSpPr/>
      </xdr:nvSpPr>
      <xdr:spPr>
        <a:xfrm>
          <a:off x="11231880" y="13193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168402</xdr:rowOff>
    </xdr:from>
    <xdr:to>
      <xdr:col>71</xdr:col>
      <xdr:colOff>177800</xdr:colOff>
      <xdr:row>79</xdr:row>
      <xdr:rowOff>49530</xdr:rowOff>
    </xdr:to>
    <xdr:cxnSp macro="">
      <xdr:nvCxnSpPr>
        <xdr:cNvPr id="765" name="直線コネクタ 764">
          <a:extLst>
            <a:ext uri="{FF2B5EF4-FFF2-40B4-BE49-F238E27FC236}">
              <a16:creationId xmlns:a16="http://schemas.microsoft.com/office/drawing/2014/main" id="{D020AAEE-EB49-446B-BC3D-87E95F8ED2CF}"/>
            </a:ext>
          </a:extLst>
        </xdr:cNvPr>
        <xdr:cNvCxnSpPr/>
      </xdr:nvCxnSpPr>
      <xdr:spPr>
        <a:xfrm>
          <a:off x="11282680" y="13244322"/>
          <a:ext cx="78994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D129A12C-F220-43CB-BB13-F4768BA881F3}"/>
            </a:ext>
          </a:extLst>
        </xdr:cNvPr>
        <xdr:cNvSpPr txBox="1"/>
      </xdr:nvSpPr>
      <xdr:spPr>
        <a:xfrm>
          <a:off x="13437244" y="1354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8059EC9F-B6CD-42E1-9794-F1AA1745EBCA}"/>
            </a:ext>
          </a:extLst>
        </xdr:cNvPr>
        <xdr:cNvSpPr txBox="1"/>
      </xdr:nvSpPr>
      <xdr:spPr>
        <a:xfrm>
          <a:off x="12675244" y="13520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8048B44C-CFAD-4CFA-8068-04A1DFFF5CC4}"/>
            </a:ext>
          </a:extLst>
        </xdr:cNvPr>
        <xdr:cNvSpPr txBox="1"/>
      </xdr:nvSpPr>
      <xdr:spPr>
        <a:xfrm>
          <a:off x="11900544" y="134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a:extLst>
            <a:ext uri="{FF2B5EF4-FFF2-40B4-BE49-F238E27FC236}">
              <a16:creationId xmlns:a16="http://schemas.microsoft.com/office/drawing/2014/main" id="{B93F3C10-BCE4-4F7E-8803-75C3B74B9652}"/>
            </a:ext>
          </a:extLst>
        </xdr:cNvPr>
        <xdr:cNvSpPr txBox="1"/>
      </xdr:nvSpPr>
      <xdr:spPr>
        <a:xfrm>
          <a:off x="11102984" y="1347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770" name="n_1mainValue【消防施設】&#10;有形固定資産減価償却率">
          <a:extLst>
            <a:ext uri="{FF2B5EF4-FFF2-40B4-BE49-F238E27FC236}">
              <a16:creationId xmlns:a16="http://schemas.microsoft.com/office/drawing/2014/main" id="{75F63C13-03DA-470B-8D05-4CC9CA9246C0}"/>
            </a:ext>
          </a:extLst>
        </xdr:cNvPr>
        <xdr:cNvSpPr txBox="1"/>
      </xdr:nvSpPr>
      <xdr:spPr>
        <a:xfrm>
          <a:off x="13437244" y="1302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112285</xdr:rowOff>
    </xdr:from>
    <xdr:ext cx="405111" cy="259045"/>
    <xdr:sp macro="" textlink="">
      <xdr:nvSpPr>
        <xdr:cNvPr id="771" name="n_2mainValue【消防施設】&#10;有形固定資産減価償却率">
          <a:extLst>
            <a:ext uri="{FF2B5EF4-FFF2-40B4-BE49-F238E27FC236}">
              <a16:creationId xmlns:a16="http://schemas.microsoft.com/office/drawing/2014/main" id="{F1F2657F-BCAF-4041-9DF4-07BE75D4F960}"/>
            </a:ext>
          </a:extLst>
        </xdr:cNvPr>
        <xdr:cNvSpPr txBox="1"/>
      </xdr:nvSpPr>
      <xdr:spPr>
        <a:xfrm>
          <a:off x="12675244" y="1302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116857</xdr:rowOff>
    </xdr:from>
    <xdr:ext cx="405111" cy="259045"/>
    <xdr:sp macro="" textlink="">
      <xdr:nvSpPr>
        <xdr:cNvPr id="772" name="n_3mainValue【消防施設】&#10;有形固定資産減価償却率">
          <a:extLst>
            <a:ext uri="{FF2B5EF4-FFF2-40B4-BE49-F238E27FC236}">
              <a16:creationId xmlns:a16="http://schemas.microsoft.com/office/drawing/2014/main" id="{57A66E19-2E28-4913-8744-79A3859815FD}"/>
            </a:ext>
          </a:extLst>
        </xdr:cNvPr>
        <xdr:cNvSpPr txBox="1"/>
      </xdr:nvSpPr>
      <xdr:spPr>
        <a:xfrm>
          <a:off x="11900544" y="1302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64279</xdr:rowOff>
    </xdr:from>
    <xdr:ext cx="405111" cy="259045"/>
    <xdr:sp macro="" textlink="">
      <xdr:nvSpPr>
        <xdr:cNvPr id="773" name="n_4mainValue【消防施設】&#10;有形固定資産減価償却率">
          <a:extLst>
            <a:ext uri="{FF2B5EF4-FFF2-40B4-BE49-F238E27FC236}">
              <a16:creationId xmlns:a16="http://schemas.microsoft.com/office/drawing/2014/main" id="{AA19F7A3-1E77-47CE-A880-FE6B5A1B31B1}"/>
            </a:ext>
          </a:extLst>
        </xdr:cNvPr>
        <xdr:cNvSpPr txBox="1"/>
      </xdr:nvSpPr>
      <xdr:spPr>
        <a:xfrm>
          <a:off x="11102984" y="1297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44A3AD44-CBBA-44A2-B0F2-CCC0D82F626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AFA43E2C-8FC2-4859-A894-82E70C889BE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1D37D022-F875-4E3C-B653-D68A5E8394D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CAA0C183-DC33-4884-89DA-E5091B551E4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332BA7DE-9794-404A-A2F6-5D68C4DD399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60B88362-7A31-4557-B346-83E75E4CBF1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E2E84172-C9FE-4ED2-AD89-7E648B0E091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46C84E2E-ABBB-47BA-94B2-88A6E107E02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86ACF836-7A22-49E3-A882-12CC9451E4A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563D0F75-943B-45D6-967A-B914F6AA76A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AA00BCDA-609F-41E4-A955-7D7982A6D9F1}"/>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ABB5B303-1E6D-4BE3-B414-05F2A0A3B216}"/>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E39A21B5-82A0-415B-ABB3-70B54E324138}"/>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B19CDE9E-F8F9-4B73-B0D7-EF5000703F37}"/>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3CBC4134-1570-40A1-BB8D-D3DFBC10813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ECD4C209-232A-4E50-B0E4-08792FAAAB5F}"/>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736A4028-5605-4485-B30F-40849E5DC425}"/>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E4525114-41CE-49D9-8415-D3E63638002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65356DCC-41EC-4CC2-A00A-80310419D7FD}"/>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4271D5B6-D5EE-42BC-A170-3532A63776BE}"/>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C17D92BA-7F05-487E-B8D0-1A546030F5D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76CE0055-D7C6-426C-9572-45408DC2D72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82CBE16-795F-4AE5-8C2C-701464BD5C7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C781BFBE-C452-46D4-8BC3-A99E31472365}"/>
            </a:ext>
          </a:extLst>
        </xdr:cNvPr>
        <xdr:cNvCxnSpPr/>
      </xdr:nvCxnSpPr>
      <xdr:spPr>
        <a:xfrm flipV="1">
          <a:off x="19509104" y="12990830"/>
          <a:ext cx="0" cy="142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775ACDBF-0F22-4612-9F6F-8FEC5775DFB9}"/>
            </a:ext>
          </a:extLst>
        </xdr:cNvPr>
        <xdr:cNvSpPr txBox="1"/>
      </xdr:nvSpPr>
      <xdr:spPr>
        <a:xfrm>
          <a:off x="19547840"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1EAC680B-0FCA-4EE8-82A5-646D9A878B7E}"/>
            </a:ext>
          </a:extLst>
        </xdr:cNvPr>
        <xdr:cNvCxnSpPr/>
      </xdr:nvCxnSpPr>
      <xdr:spPr>
        <a:xfrm>
          <a:off x="19443700" y="1441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5EF9CD57-3953-4589-89D5-E9B0373653C4}"/>
            </a:ext>
          </a:extLst>
        </xdr:cNvPr>
        <xdr:cNvSpPr txBox="1"/>
      </xdr:nvSpPr>
      <xdr:spPr>
        <a:xfrm>
          <a:off x="195478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8264CF98-00A2-4FF6-A3D2-46E851F7C577}"/>
            </a:ext>
          </a:extLst>
        </xdr:cNvPr>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802" name="【消防施設】&#10;一人当たり面積平均値テキスト">
          <a:extLst>
            <a:ext uri="{FF2B5EF4-FFF2-40B4-BE49-F238E27FC236}">
              <a16:creationId xmlns:a16="http://schemas.microsoft.com/office/drawing/2014/main" id="{D467F23F-8E78-475F-A493-C86216064E8B}"/>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885B5CF9-2125-4EF3-B207-2A1A59B55821}"/>
            </a:ext>
          </a:extLst>
        </xdr:cNvPr>
        <xdr:cNvSpPr/>
      </xdr:nvSpPr>
      <xdr:spPr>
        <a:xfrm>
          <a:off x="1945894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4EE01A50-94CA-4BAA-A217-81541DBC4064}"/>
            </a:ext>
          </a:extLst>
        </xdr:cNvPr>
        <xdr:cNvSpPr/>
      </xdr:nvSpPr>
      <xdr:spPr>
        <a:xfrm>
          <a:off x="18735040" y="13873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8AB8A49D-0E4C-4B30-9FBC-419CDE6CDCC1}"/>
            </a:ext>
          </a:extLst>
        </xdr:cNvPr>
        <xdr:cNvSpPr/>
      </xdr:nvSpPr>
      <xdr:spPr>
        <a:xfrm>
          <a:off x="179374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E9CD3B51-B877-4D74-B939-FDBBE1D3B5BA}"/>
            </a:ext>
          </a:extLst>
        </xdr:cNvPr>
        <xdr:cNvSpPr/>
      </xdr:nvSpPr>
      <xdr:spPr>
        <a:xfrm>
          <a:off x="1716278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520ADD06-9CD3-4C67-90AC-8964287BCDE7}"/>
            </a:ext>
          </a:extLst>
        </xdr:cNvPr>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5693BB2-B1E0-4356-9683-57D158EF58F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AA29BB1F-022F-4AA1-B673-AE37DCD5651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C165F7EA-9FB2-4B67-910B-2A8C437DA7C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8FB6B750-C177-4A0B-B95A-636BD84C971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7CC3F84-FF3B-4F20-BA95-9758383E42E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813" name="楕円 812">
          <a:extLst>
            <a:ext uri="{FF2B5EF4-FFF2-40B4-BE49-F238E27FC236}">
              <a16:creationId xmlns:a16="http://schemas.microsoft.com/office/drawing/2014/main" id="{0F1B5203-1252-4749-ABD5-1B20BE614332}"/>
            </a:ext>
          </a:extLst>
        </xdr:cNvPr>
        <xdr:cNvSpPr/>
      </xdr:nvSpPr>
      <xdr:spPr>
        <a:xfrm>
          <a:off x="1945894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814" name="【消防施設】&#10;一人当たり面積該当値テキスト">
          <a:extLst>
            <a:ext uri="{FF2B5EF4-FFF2-40B4-BE49-F238E27FC236}">
              <a16:creationId xmlns:a16="http://schemas.microsoft.com/office/drawing/2014/main" id="{4E4DF9C1-627C-45DB-AD95-4D8DC3152584}"/>
            </a:ext>
          </a:extLst>
        </xdr:cNvPr>
        <xdr:cNvSpPr txBox="1"/>
      </xdr:nvSpPr>
      <xdr:spPr>
        <a:xfrm>
          <a:off x="1954784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107950</xdr:rowOff>
    </xdr:from>
    <xdr:to>
      <xdr:col>112</xdr:col>
      <xdr:colOff>38100</xdr:colOff>
      <xdr:row>82</xdr:row>
      <xdr:rowOff>38100</xdr:rowOff>
    </xdr:to>
    <xdr:sp macro="" textlink="">
      <xdr:nvSpPr>
        <xdr:cNvPr id="815" name="楕円 814">
          <a:extLst>
            <a:ext uri="{FF2B5EF4-FFF2-40B4-BE49-F238E27FC236}">
              <a16:creationId xmlns:a16="http://schemas.microsoft.com/office/drawing/2014/main" id="{C85C6340-CB18-4067-9D81-C7F0ADBB6233}"/>
            </a:ext>
          </a:extLst>
        </xdr:cNvPr>
        <xdr:cNvSpPr/>
      </xdr:nvSpPr>
      <xdr:spPr>
        <a:xfrm>
          <a:off x="18735040" y="13686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158750</xdr:rowOff>
    </xdr:from>
    <xdr:to>
      <xdr:col>116</xdr:col>
      <xdr:colOff>63500</xdr:colOff>
      <xdr:row>82</xdr:row>
      <xdr:rowOff>0</xdr:rowOff>
    </xdr:to>
    <xdr:cxnSp macro="">
      <xdr:nvCxnSpPr>
        <xdr:cNvPr id="816" name="直線コネクタ 815">
          <a:extLst>
            <a:ext uri="{FF2B5EF4-FFF2-40B4-BE49-F238E27FC236}">
              <a16:creationId xmlns:a16="http://schemas.microsoft.com/office/drawing/2014/main" id="{B4B06C7D-44D3-4123-8FAC-BF3AF6D58180}"/>
            </a:ext>
          </a:extLst>
        </xdr:cNvPr>
        <xdr:cNvCxnSpPr/>
      </xdr:nvCxnSpPr>
      <xdr:spPr>
        <a:xfrm>
          <a:off x="18778220" y="13737590"/>
          <a:ext cx="7315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107950</xdr:rowOff>
    </xdr:from>
    <xdr:to>
      <xdr:col>107</xdr:col>
      <xdr:colOff>101600</xdr:colOff>
      <xdr:row>82</xdr:row>
      <xdr:rowOff>38100</xdr:rowOff>
    </xdr:to>
    <xdr:sp macro="" textlink="">
      <xdr:nvSpPr>
        <xdr:cNvPr id="817" name="楕円 816">
          <a:extLst>
            <a:ext uri="{FF2B5EF4-FFF2-40B4-BE49-F238E27FC236}">
              <a16:creationId xmlns:a16="http://schemas.microsoft.com/office/drawing/2014/main" id="{D798CB00-1770-489E-A727-60DB5347AC9E}"/>
            </a:ext>
          </a:extLst>
        </xdr:cNvPr>
        <xdr:cNvSpPr/>
      </xdr:nvSpPr>
      <xdr:spPr>
        <a:xfrm>
          <a:off x="17937480" y="13686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158750</xdr:rowOff>
    </xdr:from>
    <xdr:to>
      <xdr:col>111</xdr:col>
      <xdr:colOff>177800</xdr:colOff>
      <xdr:row>81</xdr:row>
      <xdr:rowOff>158750</xdr:rowOff>
    </xdr:to>
    <xdr:cxnSp macro="">
      <xdr:nvCxnSpPr>
        <xdr:cNvPr id="818" name="直線コネクタ 817">
          <a:extLst>
            <a:ext uri="{FF2B5EF4-FFF2-40B4-BE49-F238E27FC236}">
              <a16:creationId xmlns:a16="http://schemas.microsoft.com/office/drawing/2014/main" id="{7DF981C8-0C76-4203-9E73-8D1597087654}"/>
            </a:ext>
          </a:extLst>
        </xdr:cNvPr>
        <xdr:cNvCxnSpPr/>
      </xdr:nvCxnSpPr>
      <xdr:spPr>
        <a:xfrm>
          <a:off x="17988280" y="137375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9" name="楕円 818">
          <a:extLst>
            <a:ext uri="{FF2B5EF4-FFF2-40B4-BE49-F238E27FC236}">
              <a16:creationId xmlns:a16="http://schemas.microsoft.com/office/drawing/2014/main" id="{DF5CCA98-25E9-4311-84DE-1732E6CC6634}"/>
            </a:ext>
          </a:extLst>
        </xdr:cNvPr>
        <xdr:cNvSpPr/>
      </xdr:nvSpPr>
      <xdr:spPr>
        <a:xfrm>
          <a:off x="17162780" y="1369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158750</xdr:rowOff>
    </xdr:from>
    <xdr:to>
      <xdr:col>107</xdr:col>
      <xdr:colOff>50800</xdr:colOff>
      <xdr:row>82</xdr:row>
      <xdr:rowOff>0</xdr:rowOff>
    </xdr:to>
    <xdr:cxnSp macro="">
      <xdr:nvCxnSpPr>
        <xdr:cNvPr id="820" name="直線コネクタ 819">
          <a:extLst>
            <a:ext uri="{FF2B5EF4-FFF2-40B4-BE49-F238E27FC236}">
              <a16:creationId xmlns:a16="http://schemas.microsoft.com/office/drawing/2014/main" id="{5DADA961-C0B7-4D0D-B9C0-B9DF41158243}"/>
            </a:ext>
          </a:extLst>
        </xdr:cNvPr>
        <xdr:cNvCxnSpPr/>
      </xdr:nvCxnSpPr>
      <xdr:spPr>
        <a:xfrm flipV="1">
          <a:off x="17213580" y="13737590"/>
          <a:ext cx="7747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21" name="楕円 820">
          <a:extLst>
            <a:ext uri="{FF2B5EF4-FFF2-40B4-BE49-F238E27FC236}">
              <a16:creationId xmlns:a16="http://schemas.microsoft.com/office/drawing/2014/main" id="{AA402F39-7B74-472D-B388-1569B181438E}"/>
            </a:ext>
          </a:extLst>
        </xdr:cNvPr>
        <xdr:cNvSpPr/>
      </xdr:nvSpPr>
      <xdr:spPr>
        <a:xfrm>
          <a:off x="1638808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0</xdr:rowOff>
    </xdr:to>
    <xdr:cxnSp macro="">
      <xdr:nvCxnSpPr>
        <xdr:cNvPr id="822" name="直線コネクタ 821">
          <a:extLst>
            <a:ext uri="{FF2B5EF4-FFF2-40B4-BE49-F238E27FC236}">
              <a16:creationId xmlns:a16="http://schemas.microsoft.com/office/drawing/2014/main" id="{63F23E7D-595D-41D2-A1B4-8439DC87A530}"/>
            </a:ext>
          </a:extLst>
        </xdr:cNvPr>
        <xdr:cNvCxnSpPr/>
      </xdr:nvCxnSpPr>
      <xdr:spPr>
        <a:xfrm>
          <a:off x="16431260" y="137464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23" name="n_1aveValue【消防施設】&#10;一人当たり面積">
          <a:extLst>
            <a:ext uri="{FF2B5EF4-FFF2-40B4-BE49-F238E27FC236}">
              <a16:creationId xmlns:a16="http://schemas.microsoft.com/office/drawing/2014/main" id="{C01FA64D-C6C2-481D-AA4B-828F10F7C9D3}"/>
            </a:ext>
          </a:extLst>
        </xdr:cNvPr>
        <xdr:cNvSpPr txBox="1"/>
      </xdr:nvSpPr>
      <xdr:spPr>
        <a:xfrm>
          <a:off x="185611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4" name="n_2aveValue【消防施設】&#10;一人当たり面積">
          <a:extLst>
            <a:ext uri="{FF2B5EF4-FFF2-40B4-BE49-F238E27FC236}">
              <a16:creationId xmlns:a16="http://schemas.microsoft.com/office/drawing/2014/main" id="{DC1FA57D-2795-47F1-B80F-97510C293ADD}"/>
            </a:ext>
          </a:extLst>
        </xdr:cNvPr>
        <xdr:cNvSpPr txBox="1"/>
      </xdr:nvSpPr>
      <xdr:spPr>
        <a:xfrm>
          <a:off x="177762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825" name="n_3aveValue【消防施設】&#10;一人当たり面積">
          <a:extLst>
            <a:ext uri="{FF2B5EF4-FFF2-40B4-BE49-F238E27FC236}">
              <a16:creationId xmlns:a16="http://schemas.microsoft.com/office/drawing/2014/main" id="{31C13E43-8BAE-4ECE-9DB9-393A29C07D3F}"/>
            </a:ext>
          </a:extLst>
        </xdr:cNvPr>
        <xdr:cNvSpPr txBox="1"/>
      </xdr:nvSpPr>
      <xdr:spPr>
        <a:xfrm>
          <a:off x="1700156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6" name="n_4aveValue【消防施設】&#10;一人当たり面積">
          <a:extLst>
            <a:ext uri="{FF2B5EF4-FFF2-40B4-BE49-F238E27FC236}">
              <a16:creationId xmlns:a16="http://schemas.microsoft.com/office/drawing/2014/main" id="{7745B3F1-696F-4814-A7A4-EFE55EF32856}"/>
            </a:ext>
          </a:extLst>
        </xdr:cNvPr>
        <xdr:cNvSpPr txBox="1"/>
      </xdr:nvSpPr>
      <xdr:spPr>
        <a:xfrm>
          <a:off x="162268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54627</xdr:rowOff>
    </xdr:from>
    <xdr:ext cx="469744" cy="259045"/>
    <xdr:sp macro="" textlink="">
      <xdr:nvSpPr>
        <xdr:cNvPr id="827" name="n_1mainValue【消防施設】&#10;一人当たり面積">
          <a:extLst>
            <a:ext uri="{FF2B5EF4-FFF2-40B4-BE49-F238E27FC236}">
              <a16:creationId xmlns:a16="http://schemas.microsoft.com/office/drawing/2014/main" id="{C7D40831-3A4F-4F8D-9186-65EE1F24E078}"/>
            </a:ext>
          </a:extLst>
        </xdr:cNvPr>
        <xdr:cNvSpPr txBox="1"/>
      </xdr:nvSpPr>
      <xdr:spPr>
        <a:xfrm>
          <a:off x="185611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54627</xdr:rowOff>
    </xdr:from>
    <xdr:ext cx="469744" cy="259045"/>
    <xdr:sp macro="" textlink="">
      <xdr:nvSpPr>
        <xdr:cNvPr id="828" name="n_2mainValue【消防施設】&#10;一人当たり面積">
          <a:extLst>
            <a:ext uri="{FF2B5EF4-FFF2-40B4-BE49-F238E27FC236}">
              <a16:creationId xmlns:a16="http://schemas.microsoft.com/office/drawing/2014/main" id="{40A39C1A-7E2C-43AC-8B57-2AA00B9AFD07}"/>
            </a:ext>
          </a:extLst>
        </xdr:cNvPr>
        <xdr:cNvSpPr txBox="1"/>
      </xdr:nvSpPr>
      <xdr:spPr>
        <a:xfrm>
          <a:off x="1777626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67327</xdr:rowOff>
    </xdr:from>
    <xdr:ext cx="469744" cy="259045"/>
    <xdr:sp macro="" textlink="">
      <xdr:nvSpPr>
        <xdr:cNvPr id="829" name="n_3mainValue【消防施設】&#10;一人当たり面積">
          <a:extLst>
            <a:ext uri="{FF2B5EF4-FFF2-40B4-BE49-F238E27FC236}">
              <a16:creationId xmlns:a16="http://schemas.microsoft.com/office/drawing/2014/main" id="{2521D635-59C5-4EC3-B506-5BA2B9691D98}"/>
            </a:ext>
          </a:extLst>
        </xdr:cNvPr>
        <xdr:cNvSpPr txBox="1"/>
      </xdr:nvSpPr>
      <xdr:spPr>
        <a:xfrm>
          <a:off x="1700156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30" name="n_4mainValue【消防施設】&#10;一人当たり面積">
          <a:extLst>
            <a:ext uri="{FF2B5EF4-FFF2-40B4-BE49-F238E27FC236}">
              <a16:creationId xmlns:a16="http://schemas.microsoft.com/office/drawing/2014/main" id="{9A842732-E642-4B64-8DCC-CE3DB3E9C01A}"/>
            </a:ext>
          </a:extLst>
        </xdr:cNvPr>
        <xdr:cNvSpPr txBox="1"/>
      </xdr:nvSpPr>
      <xdr:spPr>
        <a:xfrm>
          <a:off x="1622686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84D52377-4EDC-425D-A686-F1F882B1198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58E61D99-5F13-4F2E-8261-AE9EF2F26E9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1375D74B-A254-4320-99E5-8B2BC33A5F0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52E4CED-E62E-4B3C-9C77-58CC01AA09D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92CCD648-4E93-4BF1-9A3C-AB63D964550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78EB18DF-544C-478A-8C37-D36D33A4927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9E4FC748-E815-47C1-ADB0-6C001C1E859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F0274DD1-5C56-486F-A217-22077552A07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63B27534-3469-4C59-B094-3FF61082D0A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BADCAD22-430D-4C17-97A9-B76748134735}"/>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68D76A0D-9EE9-4B30-86A3-0B8331203F48}"/>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A7FEE77-61E4-4DA5-99D4-B11B5E154EB6}"/>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350BE58-7F1E-4878-9341-6653716C838B}"/>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F25064AB-BD0A-4758-BA74-B718EEE5EABC}"/>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B7892258-5A0E-48D7-81B8-1A05A0FCB5AE}"/>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A5899DE8-8E28-47EA-B1AD-CC595D00AF7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4159FF48-0C6F-434B-AB64-67FEA7E18FBD}"/>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D89DDDF0-6EAC-4EDA-93ED-EF7E3821CC49}"/>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D3E3FBF8-7ECD-4556-BD13-A9A4B236C14E}"/>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1127943C-6442-49D7-897E-62AE9ABA37D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2995EFD9-F5CF-46F5-8271-32BD66BBB99C}"/>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36E0DF07-0258-4C6D-A06E-4E1E9968D237}"/>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9CE704D8-07A7-4D70-AC21-E3C8C63B763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AE3792E9-591D-4D41-BC25-824AB7E63BA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D65A1099-0AD0-4960-B651-BFF778EF5864}"/>
            </a:ext>
          </a:extLst>
        </xdr:cNvPr>
        <xdr:cNvCxnSpPr/>
      </xdr:nvCxnSpPr>
      <xdr:spPr>
        <a:xfrm flipV="1">
          <a:off x="14375764" y="16704946"/>
          <a:ext cx="0" cy="130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AA42E625-E7AD-4696-B8C5-4B86751E97AB}"/>
            </a:ext>
          </a:extLst>
        </xdr:cNvPr>
        <xdr:cNvSpPr txBox="1"/>
      </xdr:nvSpPr>
      <xdr:spPr>
        <a:xfrm>
          <a:off x="144145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F3ECB1B2-B561-422B-A9D6-A95832D1C24C}"/>
            </a:ext>
          </a:extLst>
        </xdr:cNvPr>
        <xdr:cNvCxnSpPr/>
      </xdr:nvCxnSpPr>
      <xdr:spPr>
        <a:xfrm>
          <a:off x="14287500" y="18011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DC3C4AD7-6F22-468A-A6F1-67668637F66C}"/>
            </a:ext>
          </a:extLst>
        </xdr:cNvPr>
        <xdr:cNvSpPr txBox="1"/>
      </xdr:nvSpPr>
      <xdr:spPr>
        <a:xfrm>
          <a:off x="14414500" y="1648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799FB055-9100-4B32-9DEB-5AB5D0A38A29}"/>
            </a:ext>
          </a:extLst>
        </xdr:cNvPr>
        <xdr:cNvCxnSpPr/>
      </xdr:nvCxnSpPr>
      <xdr:spPr>
        <a:xfrm>
          <a:off x="14287500" y="167049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F3702673-9F30-4203-B9E1-6A6F8BB2C7B2}"/>
            </a:ext>
          </a:extLst>
        </xdr:cNvPr>
        <xdr:cNvSpPr txBox="1"/>
      </xdr:nvSpPr>
      <xdr:spPr>
        <a:xfrm>
          <a:off x="14414500" y="1723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BAE82B73-46B0-4BA4-A128-0F3DE6807165}"/>
            </a:ext>
          </a:extLst>
        </xdr:cNvPr>
        <xdr:cNvSpPr/>
      </xdr:nvSpPr>
      <xdr:spPr>
        <a:xfrm>
          <a:off x="14325600" y="1737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AA69CD10-AF89-40C6-97C8-B3B68BD9A900}"/>
            </a:ext>
          </a:extLst>
        </xdr:cNvPr>
        <xdr:cNvSpPr/>
      </xdr:nvSpPr>
      <xdr:spPr>
        <a:xfrm>
          <a:off x="13578840" y="1734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856268A5-3279-4B3E-B23D-EB89A95BAE30}"/>
            </a:ext>
          </a:extLst>
        </xdr:cNvPr>
        <xdr:cNvSpPr/>
      </xdr:nvSpPr>
      <xdr:spPr>
        <a:xfrm>
          <a:off x="12804140" y="173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872E8B89-78A5-4E27-A581-F9741544CC64}"/>
            </a:ext>
          </a:extLst>
        </xdr:cNvPr>
        <xdr:cNvSpPr/>
      </xdr:nvSpPr>
      <xdr:spPr>
        <a:xfrm>
          <a:off x="12029440" y="17328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7CB6C234-D861-410C-9938-37E3332CF782}"/>
            </a:ext>
          </a:extLst>
        </xdr:cNvPr>
        <xdr:cNvSpPr/>
      </xdr:nvSpPr>
      <xdr:spPr>
        <a:xfrm>
          <a:off x="11231880" y="17358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7C6B7839-C75D-4D0C-85C2-C8E270004B9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A7D67C9A-77D4-4268-982B-4944F4108F6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AEA8202-7E57-48F2-B612-38AF6724B14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16D124C-3AD6-4CA5-8F52-4F218C97D44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82BF8DE-4441-4B54-ACFE-64E016B3CFE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871" name="楕円 870">
          <a:extLst>
            <a:ext uri="{FF2B5EF4-FFF2-40B4-BE49-F238E27FC236}">
              <a16:creationId xmlns:a16="http://schemas.microsoft.com/office/drawing/2014/main" id="{C12D2E55-F977-4CAA-A789-71E415C1710E}"/>
            </a:ext>
          </a:extLst>
        </xdr:cNvPr>
        <xdr:cNvSpPr/>
      </xdr:nvSpPr>
      <xdr:spPr>
        <a:xfrm>
          <a:off x="14325600" y="174180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129557</xdr:rowOff>
    </xdr:from>
    <xdr:ext cx="405111" cy="259045"/>
    <xdr:sp macro="" textlink="">
      <xdr:nvSpPr>
        <xdr:cNvPr id="872" name="【庁舎】&#10;有形固定資産減価償却率該当値テキスト">
          <a:extLst>
            <a:ext uri="{FF2B5EF4-FFF2-40B4-BE49-F238E27FC236}">
              <a16:creationId xmlns:a16="http://schemas.microsoft.com/office/drawing/2014/main" id="{3CCF1873-A4D3-4314-BD4E-7F8FCEA21E5B}"/>
            </a:ext>
          </a:extLst>
        </xdr:cNvPr>
        <xdr:cNvSpPr txBox="1"/>
      </xdr:nvSpPr>
      <xdr:spPr>
        <a:xfrm>
          <a:off x="14414500"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99695</xdr:rowOff>
    </xdr:from>
    <xdr:to>
      <xdr:col>81</xdr:col>
      <xdr:colOff>101600</xdr:colOff>
      <xdr:row>104</xdr:row>
      <xdr:rowOff>29845</xdr:rowOff>
    </xdr:to>
    <xdr:sp macro="" textlink="">
      <xdr:nvSpPr>
        <xdr:cNvPr id="873" name="楕円 872">
          <a:extLst>
            <a:ext uri="{FF2B5EF4-FFF2-40B4-BE49-F238E27FC236}">
              <a16:creationId xmlns:a16="http://schemas.microsoft.com/office/drawing/2014/main" id="{9517D490-DB14-41A9-81EB-56C7FBC14688}"/>
            </a:ext>
          </a:extLst>
        </xdr:cNvPr>
        <xdr:cNvSpPr/>
      </xdr:nvSpPr>
      <xdr:spPr>
        <a:xfrm>
          <a:off x="13578840" y="17366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150495</xdr:rowOff>
    </xdr:from>
    <xdr:to>
      <xdr:col>85</xdr:col>
      <xdr:colOff>127000</xdr:colOff>
      <xdr:row>104</xdr:row>
      <xdr:rowOff>30480</xdr:rowOff>
    </xdr:to>
    <xdr:cxnSp macro="">
      <xdr:nvCxnSpPr>
        <xdr:cNvPr id="874" name="直線コネクタ 873">
          <a:extLst>
            <a:ext uri="{FF2B5EF4-FFF2-40B4-BE49-F238E27FC236}">
              <a16:creationId xmlns:a16="http://schemas.microsoft.com/office/drawing/2014/main" id="{D6C34D88-9859-488F-ADA6-8100D15B7C2D}"/>
            </a:ext>
          </a:extLst>
        </xdr:cNvPr>
        <xdr:cNvCxnSpPr/>
      </xdr:nvCxnSpPr>
      <xdr:spPr>
        <a:xfrm>
          <a:off x="13629640" y="1741741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75" name="楕円 874">
          <a:extLst>
            <a:ext uri="{FF2B5EF4-FFF2-40B4-BE49-F238E27FC236}">
              <a16:creationId xmlns:a16="http://schemas.microsoft.com/office/drawing/2014/main" id="{D909FEAF-B86C-469A-8622-72CA6E6855AE}"/>
            </a:ext>
          </a:extLst>
        </xdr:cNvPr>
        <xdr:cNvSpPr/>
      </xdr:nvSpPr>
      <xdr:spPr>
        <a:xfrm>
          <a:off x="12804140" y="173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150495</xdr:rowOff>
    </xdr:to>
    <xdr:cxnSp macro="">
      <xdr:nvCxnSpPr>
        <xdr:cNvPr id="876" name="直線コネクタ 875">
          <a:extLst>
            <a:ext uri="{FF2B5EF4-FFF2-40B4-BE49-F238E27FC236}">
              <a16:creationId xmlns:a16="http://schemas.microsoft.com/office/drawing/2014/main" id="{0DC3CAF6-30CD-45A6-A44B-2048CAB1EEE9}"/>
            </a:ext>
          </a:extLst>
        </xdr:cNvPr>
        <xdr:cNvCxnSpPr/>
      </xdr:nvCxnSpPr>
      <xdr:spPr>
        <a:xfrm>
          <a:off x="12854940" y="17365981"/>
          <a:ext cx="7747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168275</xdr:rowOff>
    </xdr:from>
    <xdr:to>
      <xdr:col>72</xdr:col>
      <xdr:colOff>38100</xdr:colOff>
      <xdr:row>103</xdr:row>
      <xdr:rowOff>98425</xdr:rowOff>
    </xdr:to>
    <xdr:sp macro="" textlink="">
      <xdr:nvSpPr>
        <xdr:cNvPr id="877" name="楕円 876">
          <a:extLst>
            <a:ext uri="{FF2B5EF4-FFF2-40B4-BE49-F238E27FC236}">
              <a16:creationId xmlns:a16="http://schemas.microsoft.com/office/drawing/2014/main" id="{6556FCB8-11DA-46AE-8691-8E98487A583E}"/>
            </a:ext>
          </a:extLst>
        </xdr:cNvPr>
        <xdr:cNvSpPr/>
      </xdr:nvSpPr>
      <xdr:spPr>
        <a:xfrm>
          <a:off x="12029440" y="172675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47625</xdr:rowOff>
    </xdr:from>
    <xdr:to>
      <xdr:col>76</xdr:col>
      <xdr:colOff>114300</xdr:colOff>
      <xdr:row>103</xdr:row>
      <xdr:rowOff>99061</xdr:rowOff>
    </xdr:to>
    <xdr:cxnSp macro="">
      <xdr:nvCxnSpPr>
        <xdr:cNvPr id="878" name="直線コネクタ 877">
          <a:extLst>
            <a:ext uri="{FF2B5EF4-FFF2-40B4-BE49-F238E27FC236}">
              <a16:creationId xmlns:a16="http://schemas.microsoft.com/office/drawing/2014/main" id="{EDF3242C-D458-4B3F-AA43-844536AF13BD}"/>
            </a:ext>
          </a:extLst>
        </xdr:cNvPr>
        <xdr:cNvCxnSpPr/>
      </xdr:nvCxnSpPr>
      <xdr:spPr>
        <a:xfrm>
          <a:off x="12072620" y="17314545"/>
          <a:ext cx="78232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879" name="楕円 878">
          <a:extLst>
            <a:ext uri="{FF2B5EF4-FFF2-40B4-BE49-F238E27FC236}">
              <a16:creationId xmlns:a16="http://schemas.microsoft.com/office/drawing/2014/main" id="{49AFA8B1-0B85-4467-AE21-ECDEDF9115D0}"/>
            </a:ext>
          </a:extLst>
        </xdr:cNvPr>
        <xdr:cNvSpPr/>
      </xdr:nvSpPr>
      <xdr:spPr>
        <a:xfrm>
          <a:off x="11231880" y="172161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103</xdr:row>
      <xdr:rowOff>47625</xdr:rowOff>
    </xdr:to>
    <xdr:cxnSp macro="">
      <xdr:nvCxnSpPr>
        <xdr:cNvPr id="880" name="直線コネクタ 879">
          <a:extLst>
            <a:ext uri="{FF2B5EF4-FFF2-40B4-BE49-F238E27FC236}">
              <a16:creationId xmlns:a16="http://schemas.microsoft.com/office/drawing/2014/main" id="{3E8B8F44-E29C-4157-BE3E-BFCAAADDE371}"/>
            </a:ext>
          </a:extLst>
        </xdr:cNvPr>
        <xdr:cNvCxnSpPr/>
      </xdr:nvCxnSpPr>
      <xdr:spPr>
        <a:xfrm>
          <a:off x="11282680" y="17266919"/>
          <a:ext cx="78994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793D0096-E64F-4975-BBD0-DD91718F47D2}"/>
            </a:ext>
          </a:extLst>
        </xdr:cNvPr>
        <xdr:cNvSpPr txBox="1"/>
      </xdr:nvSpPr>
      <xdr:spPr>
        <a:xfrm>
          <a:off x="13437244" y="17124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140988</xdr:rowOff>
    </xdr:from>
    <xdr:ext cx="405111" cy="259045"/>
    <xdr:sp macro="" textlink="">
      <xdr:nvSpPr>
        <xdr:cNvPr id="882" name="n_2aveValue【庁舎】&#10;有形固定資産減価償却率">
          <a:extLst>
            <a:ext uri="{FF2B5EF4-FFF2-40B4-BE49-F238E27FC236}">
              <a16:creationId xmlns:a16="http://schemas.microsoft.com/office/drawing/2014/main" id="{BFE3439A-B24F-42B1-BB26-A79AD65C0BE3}"/>
            </a:ext>
          </a:extLst>
        </xdr:cNvPr>
        <xdr:cNvSpPr txBox="1"/>
      </xdr:nvSpPr>
      <xdr:spPr>
        <a:xfrm>
          <a:off x="12675244" y="174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83" name="n_3aveValue【庁舎】&#10;有形固定資産減価償却率">
          <a:extLst>
            <a:ext uri="{FF2B5EF4-FFF2-40B4-BE49-F238E27FC236}">
              <a16:creationId xmlns:a16="http://schemas.microsoft.com/office/drawing/2014/main" id="{BCFC5D78-0533-4A1D-9346-972FA70AB79E}"/>
            </a:ext>
          </a:extLst>
        </xdr:cNvPr>
        <xdr:cNvSpPr txBox="1"/>
      </xdr:nvSpPr>
      <xdr:spPr>
        <a:xfrm>
          <a:off x="11900544"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13352</xdr:rowOff>
    </xdr:from>
    <xdr:ext cx="405111" cy="259045"/>
    <xdr:sp macro="" textlink="">
      <xdr:nvSpPr>
        <xdr:cNvPr id="884" name="n_4aveValue【庁舎】&#10;有形固定資産減価償却率">
          <a:extLst>
            <a:ext uri="{FF2B5EF4-FFF2-40B4-BE49-F238E27FC236}">
              <a16:creationId xmlns:a16="http://schemas.microsoft.com/office/drawing/2014/main" id="{13E545C2-8D23-4ABA-8A2F-0B5A63D02CA3}"/>
            </a:ext>
          </a:extLst>
        </xdr:cNvPr>
        <xdr:cNvSpPr txBox="1"/>
      </xdr:nvSpPr>
      <xdr:spPr>
        <a:xfrm>
          <a:off x="11102984" y="1744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20972</xdr:rowOff>
    </xdr:from>
    <xdr:ext cx="405111" cy="259045"/>
    <xdr:sp macro="" textlink="">
      <xdr:nvSpPr>
        <xdr:cNvPr id="885" name="n_1mainValue【庁舎】&#10;有形固定資産減価償却率">
          <a:extLst>
            <a:ext uri="{FF2B5EF4-FFF2-40B4-BE49-F238E27FC236}">
              <a16:creationId xmlns:a16="http://schemas.microsoft.com/office/drawing/2014/main" id="{89218B50-837B-4089-981E-5AB3C0050AB3}"/>
            </a:ext>
          </a:extLst>
        </xdr:cNvPr>
        <xdr:cNvSpPr txBox="1"/>
      </xdr:nvSpPr>
      <xdr:spPr>
        <a:xfrm>
          <a:off x="13437244" y="1745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6" name="n_2mainValue【庁舎】&#10;有形固定資産減価償却率">
          <a:extLst>
            <a:ext uri="{FF2B5EF4-FFF2-40B4-BE49-F238E27FC236}">
              <a16:creationId xmlns:a16="http://schemas.microsoft.com/office/drawing/2014/main" id="{8E791088-9F14-4C82-A1F3-C65CA0094C26}"/>
            </a:ext>
          </a:extLst>
        </xdr:cNvPr>
        <xdr:cNvSpPr txBox="1"/>
      </xdr:nvSpPr>
      <xdr:spPr>
        <a:xfrm>
          <a:off x="12675244" y="1709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114952</xdr:rowOff>
    </xdr:from>
    <xdr:ext cx="405111" cy="259045"/>
    <xdr:sp macro="" textlink="">
      <xdr:nvSpPr>
        <xdr:cNvPr id="887" name="n_3mainValue【庁舎】&#10;有形固定資産減価償却率">
          <a:extLst>
            <a:ext uri="{FF2B5EF4-FFF2-40B4-BE49-F238E27FC236}">
              <a16:creationId xmlns:a16="http://schemas.microsoft.com/office/drawing/2014/main" id="{E4A99804-8700-486D-A818-00D5FA7988AC}"/>
            </a:ext>
          </a:extLst>
        </xdr:cNvPr>
        <xdr:cNvSpPr txBox="1"/>
      </xdr:nvSpPr>
      <xdr:spPr>
        <a:xfrm>
          <a:off x="11900544" y="1704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888" name="n_4mainValue【庁舎】&#10;有形固定資産減価償却率">
          <a:extLst>
            <a:ext uri="{FF2B5EF4-FFF2-40B4-BE49-F238E27FC236}">
              <a16:creationId xmlns:a16="http://schemas.microsoft.com/office/drawing/2014/main" id="{351909C7-1F53-48B7-92E0-B816CA01031C}"/>
            </a:ext>
          </a:extLst>
        </xdr:cNvPr>
        <xdr:cNvSpPr txBox="1"/>
      </xdr:nvSpPr>
      <xdr:spPr>
        <a:xfrm>
          <a:off x="1110298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8C2BAB9B-EAF3-4544-BC8F-1756BCF9948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B01F3BE2-9DC5-488F-A7EE-D72F86407788}"/>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C54446EA-EA71-472D-A527-BEA3BFEE934B}"/>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4725681E-E75A-4D65-9E3D-886F846DEB1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2DDA66A7-8B27-479F-BD34-E555FFA6889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4AC5F1BD-4C3A-4427-89F7-2DFB7C2D7DA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39E81C35-C36F-4D2F-9E3B-D1AF726771A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2FB17617-F8F6-4A06-AF57-3578B23A308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D2250EDB-6825-4BF8-BB0E-9C1125AB75F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1EEC2AF3-6653-484D-9C39-0A122E973D02}"/>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92CF5B90-7E82-4ED0-B52A-C1A4EAF9599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BC10B9A7-03DB-46DB-9FA3-15BFEAC00354}"/>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FEB7DC6B-13A6-4662-8756-44B22D8F417E}"/>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B935B2E7-2627-4462-86C0-B6404F736457}"/>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BB3C5853-8173-4449-A7E4-63923E4307D9}"/>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B433D1FE-EA0F-409E-8668-5D333FC79F5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3B01D410-A8E3-49E5-9CE2-7D17E87F293B}"/>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6793CD4F-9151-4C8A-8152-E1847B559D3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7EE3145E-38D5-4680-8A3A-365D0854DBF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737FCBCB-E310-4D12-8BB6-9E51617D6BE8}"/>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7484664A-F4A3-48C2-9B82-139D3495FA4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635EC53A-A14F-4A1C-894A-B1BD21FAD0FC}"/>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3BAC8326-F337-4192-98CC-245A52AB44D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C9428266-997D-4FE2-8F0B-A2F8A6172412}"/>
            </a:ext>
          </a:extLst>
        </xdr:cNvPr>
        <xdr:cNvCxnSpPr/>
      </xdr:nvCxnSpPr>
      <xdr:spPr>
        <a:xfrm flipV="1">
          <a:off x="19509104" y="16988790"/>
          <a:ext cx="0" cy="1009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2546BF3A-6DC1-4655-AFCD-DFA2F13F9E02}"/>
            </a:ext>
          </a:extLst>
        </xdr:cNvPr>
        <xdr:cNvSpPr txBox="1"/>
      </xdr:nvSpPr>
      <xdr:spPr>
        <a:xfrm>
          <a:off x="19547840"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DED1D4B-29BF-4D50-A56B-B9963D99C437}"/>
            </a:ext>
          </a:extLst>
        </xdr:cNvPr>
        <xdr:cNvCxnSpPr/>
      </xdr:nvCxnSpPr>
      <xdr:spPr>
        <a:xfrm>
          <a:off x="19443700" y="17998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DFA7F263-E472-483A-90E4-CEF8D01C052B}"/>
            </a:ext>
          </a:extLst>
        </xdr:cNvPr>
        <xdr:cNvSpPr txBox="1"/>
      </xdr:nvSpPr>
      <xdr:spPr>
        <a:xfrm>
          <a:off x="1954784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180074DF-AAF9-4D55-BC82-7E163CDFA879}"/>
            </a:ext>
          </a:extLst>
        </xdr:cNvPr>
        <xdr:cNvCxnSpPr/>
      </xdr:nvCxnSpPr>
      <xdr:spPr>
        <a:xfrm>
          <a:off x="1944370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17" name="【庁舎】&#10;一人当たり面積平均値テキスト">
          <a:extLst>
            <a:ext uri="{FF2B5EF4-FFF2-40B4-BE49-F238E27FC236}">
              <a16:creationId xmlns:a16="http://schemas.microsoft.com/office/drawing/2014/main" id="{51BFDA1F-4774-4C3F-AE18-C43768096B65}"/>
            </a:ext>
          </a:extLst>
        </xdr:cNvPr>
        <xdr:cNvSpPr txBox="1"/>
      </xdr:nvSpPr>
      <xdr:spPr>
        <a:xfrm>
          <a:off x="19547840" y="1764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578C428A-2326-4E3D-A434-941ED7C1A567}"/>
            </a:ext>
          </a:extLst>
        </xdr:cNvPr>
        <xdr:cNvSpPr/>
      </xdr:nvSpPr>
      <xdr:spPr>
        <a:xfrm>
          <a:off x="1945894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1C246282-2C91-45C4-8F7F-E7253C6F3DD5}"/>
            </a:ext>
          </a:extLst>
        </xdr:cNvPr>
        <xdr:cNvSpPr/>
      </xdr:nvSpPr>
      <xdr:spPr>
        <a:xfrm>
          <a:off x="187350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E840902A-5CBB-4DAC-8C6C-10EE4BE03B9A}"/>
            </a:ext>
          </a:extLst>
        </xdr:cNvPr>
        <xdr:cNvSpPr/>
      </xdr:nvSpPr>
      <xdr:spPr>
        <a:xfrm>
          <a:off x="179374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E2E34A09-23E7-42CB-93D0-E8ED1857E670}"/>
            </a:ext>
          </a:extLst>
        </xdr:cNvPr>
        <xdr:cNvSpPr/>
      </xdr:nvSpPr>
      <xdr:spPr>
        <a:xfrm>
          <a:off x="1716278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AA7643A2-1E74-4476-9019-198E12C48979}"/>
            </a:ext>
          </a:extLst>
        </xdr:cNvPr>
        <xdr:cNvSpPr/>
      </xdr:nvSpPr>
      <xdr:spPr>
        <a:xfrm>
          <a:off x="1638808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2292D08-A993-4360-805E-DB027D3C7D1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497DA925-64E6-477B-A1E3-CAEE1A5469FC}"/>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6C5FE996-E1DE-4848-89C1-EE3590C66A0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386B6E2-54D8-4FA0-8192-DE82FA93757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8E59F1E-AA20-41BE-93FA-F8C6A60FF79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928" name="楕円 927">
          <a:extLst>
            <a:ext uri="{FF2B5EF4-FFF2-40B4-BE49-F238E27FC236}">
              <a16:creationId xmlns:a16="http://schemas.microsoft.com/office/drawing/2014/main" id="{BBA7CFBD-88FE-4FAF-83B9-FE8535397D0F}"/>
            </a:ext>
          </a:extLst>
        </xdr:cNvPr>
        <xdr:cNvSpPr/>
      </xdr:nvSpPr>
      <xdr:spPr>
        <a:xfrm>
          <a:off x="1945894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929" name="【庁舎】&#10;一人当たり面積該当値テキスト">
          <a:extLst>
            <a:ext uri="{FF2B5EF4-FFF2-40B4-BE49-F238E27FC236}">
              <a16:creationId xmlns:a16="http://schemas.microsoft.com/office/drawing/2014/main" id="{869499A6-96E1-4E35-949E-4596ECDC5711}"/>
            </a:ext>
          </a:extLst>
        </xdr:cNvPr>
        <xdr:cNvSpPr txBox="1"/>
      </xdr:nvSpPr>
      <xdr:spPr>
        <a:xfrm>
          <a:off x="19547840" y="174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930" name="楕円 929">
          <a:extLst>
            <a:ext uri="{FF2B5EF4-FFF2-40B4-BE49-F238E27FC236}">
              <a16:creationId xmlns:a16="http://schemas.microsoft.com/office/drawing/2014/main" id="{BFCAF101-B3DD-4A52-9172-2A901205C5D8}"/>
            </a:ext>
          </a:extLst>
        </xdr:cNvPr>
        <xdr:cNvSpPr/>
      </xdr:nvSpPr>
      <xdr:spPr>
        <a:xfrm>
          <a:off x="18735040" y="1762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76200</xdr:rowOff>
    </xdr:to>
    <xdr:cxnSp macro="">
      <xdr:nvCxnSpPr>
        <xdr:cNvPr id="931" name="直線コネクタ 930">
          <a:extLst>
            <a:ext uri="{FF2B5EF4-FFF2-40B4-BE49-F238E27FC236}">
              <a16:creationId xmlns:a16="http://schemas.microsoft.com/office/drawing/2014/main" id="{AEDF33E6-A103-4778-BC14-D51BE435F77D}"/>
            </a:ext>
          </a:extLst>
        </xdr:cNvPr>
        <xdr:cNvCxnSpPr/>
      </xdr:nvCxnSpPr>
      <xdr:spPr>
        <a:xfrm flipV="1">
          <a:off x="18778220" y="17674589"/>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29211</xdr:rowOff>
    </xdr:from>
    <xdr:to>
      <xdr:col>107</xdr:col>
      <xdr:colOff>101600</xdr:colOff>
      <xdr:row>105</xdr:row>
      <xdr:rowOff>130811</xdr:rowOff>
    </xdr:to>
    <xdr:sp macro="" textlink="">
      <xdr:nvSpPr>
        <xdr:cNvPr id="932" name="楕円 931">
          <a:extLst>
            <a:ext uri="{FF2B5EF4-FFF2-40B4-BE49-F238E27FC236}">
              <a16:creationId xmlns:a16="http://schemas.microsoft.com/office/drawing/2014/main" id="{749C7449-FE2F-418E-9BE0-EED72A593505}"/>
            </a:ext>
          </a:extLst>
        </xdr:cNvPr>
        <xdr:cNvSpPr/>
      </xdr:nvSpPr>
      <xdr:spPr>
        <a:xfrm>
          <a:off x="1793748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80011</xdr:rowOff>
    </xdr:to>
    <xdr:cxnSp macro="">
      <xdr:nvCxnSpPr>
        <xdr:cNvPr id="933" name="直線コネクタ 932">
          <a:extLst>
            <a:ext uri="{FF2B5EF4-FFF2-40B4-BE49-F238E27FC236}">
              <a16:creationId xmlns:a16="http://schemas.microsoft.com/office/drawing/2014/main" id="{698E496F-985F-4F81-9251-5F39A80E65E5}"/>
            </a:ext>
          </a:extLst>
        </xdr:cNvPr>
        <xdr:cNvCxnSpPr/>
      </xdr:nvCxnSpPr>
      <xdr:spPr>
        <a:xfrm flipV="1">
          <a:off x="17988280" y="1767840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29211</xdr:rowOff>
    </xdr:from>
    <xdr:to>
      <xdr:col>102</xdr:col>
      <xdr:colOff>165100</xdr:colOff>
      <xdr:row>105</xdr:row>
      <xdr:rowOff>130811</xdr:rowOff>
    </xdr:to>
    <xdr:sp macro="" textlink="">
      <xdr:nvSpPr>
        <xdr:cNvPr id="934" name="楕円 933">
          <a:extLst>
            <a:ext uri="{FF2B5EF4-FFF2-40B4-BE49-F238E27FC236}">
              <a16:creationId xmlns:a16="http://schemas.microsoft.com/office/drawing/2014/main" id="{32B10030-C5C1-4C28-9930-1F06238FD510}"/>
            </a:ext>
          </a:extLst>
        </xdr:cNvPr>
        <xdr:cNvSpPr/>
      </xdr:nvSpPr>
      <xdr:spPr>
        <a:xfrm>
          <a:off x="1716278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80011</xdr:rowOff>
    </xdr:from>
    <xdr:to>
      <xdr:col>107</xdr:col>
      <xdr:colOff>50800</xdr:colOff>
      <xdr:row>105</xdr:row>
      <xdr:rowOff>80011</xdr:rowOff>
    </xdr:to>
    <xdr:cxnSp macro="">
      <xdr:nvCxnSpPr>
        <xdr:cNvPr id="935" name="直線コネクタ 934">
          <a:extLst>
            <a:ext uri="{FF2B5EF4-FFF2-40B4-BE49-F238E27FC236}">
              <a16:creationId xmlns:a16="http://schemas.microsoft.com/office/drawing/2014/main" id="{49A7ADF0-B704-47AD-8F73-D7DD73720EB2}"/>
            </a:ext>
          </a:extLst>
        </xdr:cNvPr>
        <xdr:cNvCxnSpPr/>
      </xdr:nvCxnSpPr>
      <xdr:spPr>
        <a:xfrm>
          <a:off x="17213580" y="176822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25400</xdr:rowOff>
    </xdr:from>
    <xdr:to>
      <xdr:col>98</xdr:col>
      <xdr:colOff>38100</xdr:colOff>
      <xdr:row>105</xdr:row>
      <xdr:rowOff>127000</xdr:rowOff>
    </xdr:to>
    <xdr:sp macro="" textlink="">
      <xdr:nvSpPr>
        <xdr:cNvPr id="936" name="楕円 935">
          <a:extLst>
            <a:ext uri="{FF2B5EF4-FFF2-40B4-BE49-F238E27FC236}">
              <a16:creationId xmlns:a16="http://schemas.microsoft.com/office/drawing/2014/main" id="{56592D00-F5CC-4176-8214-965ED8C9114D}"/>
            </a:ext>
          </a:extLst>
        </xdr:cNvPr>
        <xdr:cNvSpPr/>
      </xdr:nvSpPr>
      <xdr:spPr>
        <a:xfrm>
          <a:off x="16388080" y="176276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80011</xdr:rowOff>
    </xdr:to>
    <xdr:cxnSp macro="">
      <xdr:nvCxnSpPr>
        <xdr:cNvPr id="937" name="直線コネクタ 936">
          <a:extLst>
            <a:ext uri="{FF2B5EF4-FFF2-40B4-BE49-F238E27FC236}">
              <a16:creationId xmlns:a16="http://schemas.microsoft.com/office/drawing/2014/main" id="{1A5CCC09-EE7A-40FE-9926-498F86843613}"/>
            </a:ext>
          </a:extLst>
        </xdr:cNvPr>
        <xdr:cNvCxnSpPr/>
      </xdr:nvCxnSpPr>
      <xdr:spPr>
        <a:xfrm>
          <a:off x="16431260" y="1767840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938" name="n_1aveValue【庁舎】&#10;一人当たり面積">
          <a:extLst>
            <a:ext uri="{FF2B5EF4-FFF2-40B4-BE49-F238E27FC236}">
              <a16:creationId xmlns:a16="http://schemas.microsoft.com/office/drawing/2014/main" id="{6A34C40C-22F6-4FF0-9378-086C3F4E19D8}"/>
            </a:ext>
          </a:extLst>
        </xdr:cNvPr>
        <xdr:cNvSpPr txBox="1"/>
      </xdr:nvSpPr>
      <xdr:spPr>
        <a:xfrm>
          <a:off x="18561127" y="177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9" name="n_2aveValue【庁舎】&#10;一人当たり面積">
          <a:extLst>
            <a:ext uri="{FF2B5EF4-FFF2-40B4-BE49-F238E27FC236}">
              <a16:creationId xmlns:a16="http://schemas.microsoft.com/office/drawing/2014/main" id="{E082D679-F7F0-4953-B02F-88C0880C5185}"/>
            </a:ext>
          </a:extLst>
        </xdr:cNvPr>
        <xdr:cNvSpPr txBox="1"/>
      </xdr:nvSpPr>
      <xdr:spPr>
        <a:xfrm>
          <a:off x="177762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167657</xdr:rowOff>
    </xdr:from>
    <xdr:ext cx="469744" cy="259045"/>
    <xdr:sp macro="" textlink="">
      <xdr:nvSpPr>
        <xdr:cNvPr id="940" name="n_3aveValue【庁舎】&#10;一人当たり面積">
          <a:extLst>
            <a:ext uri="{FF2B5EF4-FFF2-40B4-BE49-F238E27FC236}">
              <a16:creationId xmlns:a16="http://schemas.microsoft.com/office/drawing/2014/main" id="{6448245F-6607-4791-8B11-13F51327421A}"/>
            </a:ext>
          </a:extLst>
        </xdr:cNvPr>
        <xdr:cNvSpPr txBox="1"/>
      </xdr:nvSpPr>
      <xdr:spPr>
        <a:xfrm>
          <a:off x="170015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41" name="n_4aveValue【庁舎】&#10;一人当たり面積">
          <a:extLst>
            <a:ext uri="{FF2B5EF4-FFF2-40B4-BE49-F238E27FC236}">
              <a16:creationId xmlns:a16="http://schemas.microsoft.com/office/drawing/2014/main" id="{EEF66815-9224-4E68-9B84-D342AF1E1DC9}"/>
            </a:ext>
          </a:extLst>
        </xdr:cNvPr>
        <xdr:cNvSpPr txBox="1"/>
      </xdr:nvSpPr>
      <xdr:spPr>
        <a:xfrm>
          <a:off x="16226867" y="1777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942" name="n_1mainValue【庁舎】&#10;一人当たり面積">
          <a:extLst>
            <a:ext uri="{FF2B5EF4-FFF2-40B4-BE49-F238E27FC236}">
              <a16:creationId xmlns:a16="http://schemas.microsoft.com/office/drawing/2014/main" id="{B9F9531E-AB53-4720-94AD-FB7D99F0CAA8}"/>
            </a:ext>
          </a:extLst>
        </xdr:cNvPr>
        <xdr:cNvSpPr txBox="1"/>
      </xdr:nvSpPr>
      <xdr:spPr>
        <a:xfrm>
          <a:off x="185611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147338</xdr:rowOff>
    </xdr:from>
    <xdr:ext cx="469744" cy="259045"/>
    <xdr:sp macro="" textlink="">
      <xdr:nvSpPr>
        <xdr:cNvPr id="943" name="n_2mainValue【庁舎】&#10;一人当たり面積">
          <a:extLst>
            <a:ext uri="{FF2B5EF4-FFF2-40B4-BE49-F238E27FC236}">
              <a16:creationId xmlns:a16="http://schemas.microsoft.com/office/drawing/2014/main" id="{F022E65B-E50E-4BD3-A65C-54D847F828C9}"/>
            </a:ext>
          </a:extLst>
        </xdr:cNvPr>
        <xdr:cNvSpPr txBox="1"/>
      </xdr:nvSpPr>
      <xdr:spPr>
        <a:xfrm>
          <a:off x="1777626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147338</xdr:rowOff>
    </xdr:from>
    <xdr:ext cx="469744" cy="259045"/>
    <xdr:sp macro="" textlink="">
      <xdr:nvSpPr>
        <xdr:cNvPr id="944" name="n_3mainValue【庁舎】&#10;一人当たり面積">
          <a:extLst>
            <a:ext uri="{FF2B5EF4-FFF2-40B4-BE49-F238E27FC236}">
              <a16:creationId xmlns:a16="http://schemas.microsoft.com/office/drawing/2014/main" id="{5811A92C-6B04-44C9-BB31-7E5EC9B7745C}"/>
            </a:ext>
          </a:extLst>
        </xdr:cNvPr>
        <xdr:cNvSpPr txBox="1"/>
      </xdr:nvSpPr>
      <xdr:spPr>
        <a:xfrm>
          <a:off x="17001567" y="1741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143527</xdr:rowOff>
    </xdr:from>
    <xdr:ext cx="469744" cy="259045"/>
    <xdr:sp macro="" textlink="">
      <xdr:nvSpPr>
        <xdr:cNvPr id="945" name="n_4mainValue【庁舎】&#10;一人当たり面積">
          <a:extLst>
            <a:ext uri="{FF2B5EF4-FFF2-40B4-BE49-F238E27FC236}">
              <a16:creationId xmlns:a16="http://schemas.microsoft.com/office/drawing/2014/main" id="{10EBE71B-4772-4923-95C2-2EDF6C44DFF8}"/>
            </a:ext>
          </a:extLst>
        </xdr:cNvPr>
        <xdr:cNvSpPr txBox="1"/>
      </xdr:nvSpPr>
      <xdr:spPr>
        <a:xfrm>
          <a:off x="1622686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90147B4C-51C3-438D-9B25-052F687453C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9FABF156-5627-4543-9669-64217BF5A97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468D7DCD-9148-44C3-BA07-6ACB8E61785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体育館・プール、一般廃棄物処理施設、消防施設及び福祉施設で類似団体平均値を下回っているものの、図書館、市民会館、保健センター・保健所及び庁舎では、類似団体平均値を上回っている。</a:t>
          </a:r>
        </a:p>
        <a:p>
          <a:r>
            <a:rPr kumimoji="1" lang="ja-JP" altLang="en-US" sz="1300">
              <a:latin typeface="ＭＳ Ｐゴシック" panose="020B0600070205080204" pitchFamily="50" charset="-128"/>
              <a:ea typeface="ＭＳ Ｐゴシック" panose="020B0600070205080204" pitchFamily="50" charset="-128"/>
            </a:rPr>
            <a:t>　類似団体平均値を大きく下回っているもののうち、一般廃棄物処理施設については、平成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年度に策定された高松市西部クリーンセンター長寿命化計画に基づき、令和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年度まで稼働を延長するため焼却施設及び破砕施設の基幹的設備改修工事を実施したことにより、平成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年度以降の有形固定資産減価償却率が改善した。　また、福祉施設については、旧川東児童館及び新居児童館の閉館に伴う除売却等により、令和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年度にかけて有形固定資産減価償却率が大幅に改善した。</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また、類似団体平均値を大きく上回っているもののうち、図書館については、資産の大部分を占める中央図書館が平成３年度の竣工以来大規模改修が行われておらず、耐用年数到来時期にさしかかっているため、有形固定資産減価償却率が高くなっている。なお、同施設については現在改修に向けた対応を進めており、令和８年度中のリニューアルオープンを目指してい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cbackup\&#36001;&#25919;&#35506;\&#22823;&#36335;\07%20&#20844;&#20250;&#35336;\R6&#24180;&#24230;\01_&#30476;&#29031;&#20250;&#31561;\11_&#12304;&#39321;&#24029;&#30476;&#33258;&#27835;&#25391;&#33288;&#35506;&#65306;9.18&#12294;&#12305;&#20196;&#21644;&#65300;&#24180;&#24230;&#36001;&#25919;&#29366;&#27841;&#36039;&#26009;&#38598;&#12398;&#20316;&#25104;&#12395;&#12388;&#12356;&#12390;&#65288;2&#22238;&#30446;&#65289;\04_&#20462;&#27491;\&#12298;0904&#20462;&#27491;&#12299;&#12304;&#36001;&#25919;&#29366;&#27841;&#36039;&#26009;&#38598;&#12305;_372013_&#39640;&#26494;&#24066;_2022(2&#22238;&#30446;).xlsx" TargetMode="External"/><Relationship Id="rId1" Type="http://schemas.openxmlformats.org/officeDocument/2006/relationships/externalLinkPath" Target="/&#22823;&#36335;/07%20&#20844;&#20250;&#35336;/R6&#24180;&#24230;/01_&#30476;&#29031;&#20250;&#31561;/11_&#12304;&#39321;&#24029;&#30476;&#33258;&#27835;&#25391;&#33288;&#35506;&#65306;9.18&#12294;&#12305;&#20196;&#21644;&#65300;&#24180;&#24230;&#36001;&#25919;&#29366;&#27841;&#36039;&#26009;&#38598;&#12398;&#20316;&#25104;&#12395;&#12388;&#12356;&#12390;&#65288;2&#22238;&#30446;&#65289;/04_&#20462;&#27491;/&#12298;0904&#20462;&#27491;&#12299;&#12304;&#36001;&#25919;&#29366;&#27841;&#36039;&#26009;&#38598;&#12305;_372013_&#39640;&#26494;&#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73.400000000000006</v>
          </cell>
          <cell r="BX51">
            <v>77.099999999999994</v>
          </cell>
          <cell r="CF51">
            <v>74.5</v>
          </cell>
          <cell r="CN51">
            <v>68</v>
          </cell>
          <cell r="CV51">
            <v>66.8</v>
          </cell>
        </row>
        <row r="53">
          <cell r="BP53">
            <v>55.2</v>
          </cell>
          <cell r="BX53">
            <v>56.6</v>
          </cell>
          <cell r="CF53">
            <v>57.6</v>
          </cell>
          <cell r="CN53">
            <v>58.6</v>
          </cell>
          <cell r="CV53">
            <v>59.7</v>
          </cell>
        </row>
        <row r="55">
          <cell r="AN55" t="str">
            <v>類似団体内平均値</v>
          </cell>
          <cell r="BP55">
            <v>34</v>
          </cell>
          <cell r="BX55">
            <v>33.9</v>
          </cell>
          <cell r="CF55">
            <v>31.5</v>
          </cell>
          <cell r="CN55">
            <v>23.4</v>
          </cell>
          <cell r="CV55">
            <v>18.2</v>
          </cell>
        </row>
        <row r="57">
          <cell r="BP57">
            <v>61.1</v>
          </cell>
          <cell r="BX57">
            <v>61.9</v>
          </cell>
          <cell r="CF57">
            <v>62.7</v>
          </cell>
          <cell r="CN57">
            <v>63.9</v>
          </cell>
          <cell r="CV57">
            <v>64.8</v>
          </cell>
        </row>
        <row r="72">
          <cell r="BP72" t="str">
            <v>H30</v>
          </cell>
          <cell r="BX72" t="str">
            <v>R01</v>
          </cell>
          <cell r="CF72" t="str">
            <v>R02</v>
          </cell>
          <cell r="CN72" t="str">
            <v>R03</v>
          </cell>
          <cell r="CV72" t="str">
            <v>R04</v>
          </cell>
        </row>
        <row r="73">
          <cell r="AN73" t="str">
            <v>当該団体値</v>
          </cell>
          <cell r="BP73">
            <v>73.400000000000006</v>
          </cell>
          <cell r="BX73">
            <v>77.099999999999994</v>
          </cell>
          <cell r="CF73">
            <v>74.5</v>
          </cell>
          <cell r="CN73">
            <v>68</v>
          </cell>
          <cell r="CV73">
            <v>66.8</v>
          </cell>
        </row>
        <row r="75">
          <cell r="BP75">
            <v>8.1</v>
          </cell>
          <cell r="BX75">
            <v>7.8</v>
          </cell>
          <cell r="CF75">
            <v>7.5</v>
          </cell>
          <cell r="CN75">
            <v>7.2</v>
          </cell>
          <cell r="CV75">
            <v>7</v>
          </cell>
        </row>
        <row r="77">
          <cell r="AN77" t="str">
            <v>類似団体内平均値</v>
          </cell>
          <cell r="BP77">
            <v>34</v>
          </cell>
          <cell r="BX77">
            <v>33.9</v>
          </cell>
          <cell r="CF77">
            <v>31.5</v>
          </cell>
          <cell r="CN77">
            <v>23.4</v>
          </cell>
          <cell r="CV77">
            <v>18.2</v>
          </cell>
        </row>
        <row r="79">
          <cell r="BP79">
            <v>5.9</v>
          </cell>
          <cell r="BX79">
            <v>5.7</v>
          </cell>
          <cell r="CF79">
            <v>5.4</v>
          </cell>
          <cell r="CN79">
            <v>5.2</v>
          </cell>
          <cell r="CV79">
            <v>5.2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178322945</v>
      </c>
      <c r="BO4" s="436"/>
      <c r="BP4" s="436"/>
      <c r="BQ4" s="436"/>
      <c r="BR4" s="436"/>
      <c r="BS4" s="436"/>
      <c r="BT4" s="436"/>
      <c r="BU4" s="437"/>
      <c r="BV4" s="435">
        <v>187318575</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3.9</v>
      </c>
      <c r="CU4" s="576"/>
      <c r="CV4" s="576"/>
      <c r="CW4" s="576"/>
      <c r="CX4" s="576"/>
      <c r="CY4" s="576"/>
      <c r="CZ4" s="576"/>
      <c r="DA4" s="577"/>
      <c r="DB4" s="575">
        <v>3.8</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173425179</v>
      </c>
      <c r="BO5" s="407"/>
      <c r="BP5" s="407"/>
      <c r="BQ5" s="407"/>
      <c r="BR5" s="407"/>
      <c r="BS5" s="407"/>
      <c r="BT5" s="407"/>
      <c r="BU5" s="408"/>
      <c r="BV5" s="406">
        <v>182753513</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94.1</v>
      </c>
      <c r="CU5" s="404"/>
      <c r="CV5" s="404"/>
      <c r="CW5" s="404"/>
      <c r="CX5" s="404"/>
      <c r="CY5" s="404"/>
      <c r="CZ5" s="404"/>
      <c r="DA5" s="405"/>
      <c r="DB5" s="403">
        <v>89.8</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4897766</v>
      </c>
      <c r="BO6" s="407"/>
      <c r="BP6" s="407"/>
      <c r="BQ6" s="407"/>
      <c r="BR6" s="407"/>
      <c r="BS6" s="407"/>
      <c r="BT6" s="407"/>
      <c r="BU6" s="408"/>
      <c r="BV6" s="406">
        <v>4565062</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98</v>
      </c>
      <c r="CU6" s="550"/>
      <c r="CV6" s="550"/>
      <c r="CW6" s="550"/>
      <c r="CX6" s="550"/>
      <c r="CY6" s="550"/>
      <c r="CZ6" s="550"/>
      <c r="DA6" s="551"/>
      <c r="DB6" s="549">
        <v>96.4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96</v>
      </c>
      <c r="AV7" s="465"/>
      <c r="AW7" s="465"/>
      <c r="AX7" s="465"/>
      <c r="AY7" s="420" t="s">
        <v>107</v>
      </c>
      <c r="AZ7" s="421"/>
      <c r="BA7" s="421"/>
      <c r="BB7" s="421"/>
      <c r="BC7" s="421"/>
      <c r="BD7" s="421"/>
      <c r="BE7" s="421"/>
      <c r="BF7" s="421"/>
      <c r="BG7" s="421"/>
      <c r="BH7" s="421"/>
      <c r="BI7" s="421"/>
      <c r="BJ7" s="421"/>
      <c r="BK7" s="421"/>
      <c r="BL7" s="421"/>
      <c r="BM7" s="422"/>
      <c r="BN7" s="406">
        <v>997186</v>
      </c>
      <c r="BO7" s="407"/>
      <c r="BP7" s="407"/>
      <c r="BQ7" s="407"/>
      <c r="BR7" s="407"/>
      <c r="BS7" s="407"/>
      <c r="BT7" s="407"/>
      <c r="BU7" s="408"/>
      <c r="BV7" s="406">
        <v>767695</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99165011</v>
      </c>
      <c r="CU7" s="407"/>
      <c r="CV7" s="407"/>
      <c r="CW7" s="407"/>
      <c r="CX7" s="407"/>
      <c r="CY7" s="407"/>
      <c r="CZ7" s="407"/>
      <c r="DA7" s="408"/>
      <c r="DB7" s="406">
        <v>100696811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96</v>
      </c>
      <c r="AV8" s="465"/>
      <c r="AW8" s="465"/>
      <c r="AX8" s="465"/>
      <c r="AY8" s="420" t="s">
        <v>110</v>
      </c>
      <c r="AZ8" s="421"/>
      <c r="BA8" s="421"/>
      <c r="BB8" s="421"/>
      <c r="BC8" s="421"/>
      <c r="BD8" s="421"/>
      <c r="BE8" s="421"/>
      <c r="BF8" s="421"/>
      <c r="BG8" s="421"/>
      <c r="BH8" s="421"/>
      <c r="BI8" s="421"/>
      <c r="BJ8" s="421"/>
      <c r="BK8" s="421"/>
      <c r="BL8" s="421"/>
      <c r="BM8" s="422"/>
      <c r="BN8" s="406">
        <v>3900580</v>
      </c>
      <c r="BO8" s="407"/>
      <c r="BP8" s="407"/>
      <c r="BQ8" s="407"/>
      <c r="BR8" s="407"/>
      <c r="BS8" s="407"/>
      <c r="BT8" s="407"/>
      <c r="BU8" s="408"/>
      <c r="BV8" s="406">
        <v>3797367</v>
      </c>
      <c r="BW8" s="407"/>
      <c r="BX8" s="407"/>
      <c r="BY8" s="407"/>
      <c r="BZ8" s="407"/>
      <c r="CA8" s="407"/>
      <c r="CB8" s="407"/>
      <c r="CC8" s="408"/>
      <c r="CD8" s="446" t="s">
        <v>111</v>
      </c>
      <c r="CE8" s="366"/>
      <c r="CF8" s="366"/>
      <c r="CG8" s="366"/>
      <c r="CH8" s="366"/>
      <c r="CI8" s="366"/>
      <c r="CJ8" s="366"/>
      <c r="CK8" s="366"/>
      <c r="CL8" s="366"/>
      <c r="CM8" s="366"/>
      <c r="CN8" s="366"/>
      <c r="CO8" s="366"/>
      <c r="CP8" s="366"/>
      <c r="CQ8" s="366"/>
      <c r="CR8" s="366"/>
      <c r="CS8" s="447"/>
      <c r="CT8" s="509">
        <v>0.79</v>
      </c>
      <c r="CU8" s="510"/>
      <c r="CV8" s="510"/>
      <c r="CW8" s="510"/>
      <c r="CX8" s="510"/>
      <c r="CY8" s="510"/>
      <c r="CZ8" s="510"/>
      <c r="DA8" s="511"/>
      <c r="DB8" s="509">
        <v>0.8</v>
      </c>
      <c r="DC8" s="510"/>
      <c r="DD8" s="510"/>
      <c r="DE8" s="510"/>
      <c r="DF8" s="510"/>
      <c r="DG8" s="510"/>
      <c r="DH8" s="510"/>
      <c r="DI8" s="511"/>
    </row>
    <row r="9" spans="1:119" ht="18.75" customHeight="1" thickBot="1" x14ac:dyDescent="0.25">
      <c r="A9" s="175"/>
      <c r="B9" s="538" t="s">
        <v>112</v>
      </c>
      <c r="C9" s="539"/>
      <c r="D9" s="539"/>
      <c r="E9" s="539"/>
      <c r="F9" s="539"/>
      <c r="G9" s="539"/>
      <c r="H9" s="539"/>
      <c r="I9" s="539"/>
      <c r="J9" s="539"/>
      <c r="K9" s="457"/>
      <c r="L9" s="540" t="s">
        <v>113</v>
      </c>
      <c r="M9" s="541"/>
      <c r="N9" s="541"/>
      <c r="O9" s="541"/>
      <c r="P9" s="541"/>
      <c r="Q9" s="542"/>
      <c r="R9" s="543">
        <v>417496</v>
      </c>
      <c r="S9" s="544"/>
      <c r="T9" s="544"/>
      <c r="U9" s="544"/>
      <c r="V9" s="545"/>
      <c r="W9" s="475" t="s">
        <v>114</v>
      </c>
      <c r="X9" s="476"/>
      <c r="Y9" s="476"/>
      <c r="Z9" s="476"/>
      <c r="AA9" s="476"/>
      <c r="AB9" s="476"/>
      <c r="AC9" s="476"/>
      <c r="AD9" s="476"/>
      <c r="AE9" s="476"/>
      <c r="AF9" s="476"/>
      <c r="AG9" s="476"/>
      <c r="AH9" s="476"/>
      <c r="AI9" s="476"/>
      <c r="AJ9" s="476"/>
      <c r="AK9" s="476"/>
      <c r="AL9" s="546"/>
      <c r="AM9" s="463" t="s">
        <v>115</v>
      </c>
      <c r="AN9" s="363"/>
      <c r="AO9" s="363"/>
      <c r="AP9" s="363"/>
      <c r="AQ9" s="363"/>
      <c r="AR9" s="363"/>
      <c r="AS9" s="363"/>
      <c r="AT9" s="364"/>
      <c r="AU9" s="464" t="s">
        <v>96</v>
      </c>
      <c r="AV9" s="465"/>
      <c r="AW9" s="465"/>
      <c r="AX9" s="465"/>
      <c r="AY9" s="420" t="s">
        <v>116</v>
      </c>
      <c r="AZ9" s="421"/>
      <c r="BA9" s="421"/>
      <c r="BB9" s="421"/>
      <c r="BC9" s="421"/>
      <c r="BD9" s="421"/>
      <c r="BE9" s="421"/>
      <c r="BF9" s="421"/>
      <c r="BG9" s="421"/>
      <c r="BH9" s="421"/>
      <c r="BI9" s="421"/>
      <c r="BJ9" s="421"/>
      <c r="BK9" s="421"/>
      <c r="BL9" s="421"/>
      <c r="BM9" s="422"/>
      <c r="BN9" s="406">
        <v>103213</v>
      </c>
      <c r="BO9" s="407"/>
      <c r="BP9" s="407"/>
      <c r="BQ9" s="407"/>
      <c r="BR9" s="407"/>
      <c r="BS9" s="407"/>
      <c r="BT9" s="407"/>
      <c r="BU9" s="408"/>
      <c r="BV9" s="406">
        <v>734174</v>
      </c>
      <c r="BW9" s="407"/>
      <c r="BX9" s="407"/>
      <c r="BY9" s="407"/>
      <c r="BZ9" s="407"/>
      <c r="CA9" s="407"/>
      <c r="CB9" s="407"/>
      <c r="CC9" s="408"/>
      <c r="CD9" s="446" t="s">
        <v>117</v>
      </c>
      <c r="CE9" s="366"/>
      <c r="CF9" s="366"/>
      <c r="CG9" s="366"/>
      <c r="CH9" s="366"/>
      <c r="CI9" s="366"/>
      <c r="CJ9" s="366"/>
      <c r="CK9" s="366"/>
      <c r="CL9" s="366"/>
      <c r="CM9" s="366"/>
      <c r="CN9" s="366"/>
      <c r="CO9" s="366"/>
      <c r="CP9" s="366"/>
      <c r="CQ9" s="366"/>
      <c r="CR9" s="366"/>
      <c r="CS9" s="447"/>
      <c r="CT9" s="403">
        <v>16</v>
      </c>
      <c r="CU9" s="404"/>
      <c r="CV9" s="404"/>
      <c r="CW9" s="404"/>
      <c r="CX9" s="404"/>
      <c r="CY9" s="404"/>
      <c r="CZ9" s="404"/>
      <c r="DA9" s="405"/>
      <c r="DB9" s="403">
        <v>15.5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118</v>
      </c>
      <c r="M10" s="363"/>
      <c r="N10" s="363"/>
      <c r="O10" s="363"/>
      <c r="P10" s="363"/>
      <c r="Q10" s="364"/>
      <c r="R10" s="359">
        <v>420748</v>
      </c>
      <c r="S10" s="360"/>
      <c r="T10" s="360"/>
      <c r="U10" s="360"/>
      <c r="V10" s="419"/>
      <c r="W10" s="547"/>
      <c r="X10" s="357"/>
      <c r="Y10" s="357"/>
      <c r="Z10" s="357"/>
      <c r="AA10" s="357"/>
      <c r="AB10" s="357"/>
      <c r="AC10" s="357"/>
      <c r="AD10" s="357"/>
      <c r="AE10" s="357"/>
      <c r="AF10" s="357"/>
      <c r="AG10" s="357"/>
      <c r="AH10" s="357"/>
      <c r="AI10" s="357"/>
      <c r="AJ10" s="357"/>
      <c r="AK10" s="357"/>
      <c r="AL10" s="548"/>
      <c r="AM10" s="463" t="s">
        <v>119</v>
      </c>
      <c r="AN10" s="363"/>
      <c r="AO10" s="363"/>
      <c r="AP10" s="363"/>
      <c r="AQ10" s="363"/>
      <c r="AR10" s="363"/>
      <c r="AS10" s="363"/>
      <c r="AT10" s="364"/>
      <c r="AU10" s="464" t="s">
        <v>96</v>
      </c>
      <c r="AV10" s="465"/>
      <c r="AW10" s="465"/>
      <c r="AX10" s="465"/>
      <c r="AY10" s="420" t="s">
        <v>120</v>
      </c>
      <c r="AZ10" s="421"/>
      <c r="BA10" s="421"/>
      <c r="BB10" s="421"/>
      <c r="BC10" s="421"/>
      <c r="BD10" s="421"/>
      <c r="BE10" s="421"/>
      <c r="BF10" s="421"/>
      <c r="BG10" s="421"/>
      <c r="BH10" s="421"/>
      <c r="BI10" s="421"/>
      <c r="BJ10" s="421"/>
      <c r="BK10" s="421"/>
      <c r="BL10" s="421"/>
      <c r="BM10" s="422"/>
      <c r="BN10" s="406">
        <v>5050</v>
      </c>
      <c r="BO10" s="407"/>
      <c r="BP10" s="407"/>
      <c r="BQ10" s="407"/>
      <c r="BR10" s="407"/>
      <c r="BS10" s="407"/>
      <c r="BT10" s="407"/>
      <c r="BU10" s="408"/>
      <c r="BV10" s="406">
        <v>4119</v>
      </c>
      <c r="BW10" s="407"/>
      <c r="BX10" s="407"/>
      <c r="BY10" s="407"/>
      <c r="BZ10" s="407"/>
      <c r="CA10" s="407"/>
      <c r="CB10" s="407"/>
      <c r="CC10" s="408"/>
      <c r="CD10" s="181" t="s">
        <v>121</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122</v>
      </c>
      <c r="M11" s="368"/>
      <c r="N11" s="368"/>
      <c r="O11" s="368"/>
      <c r="P11" s="368"/>
      <c r="Q11" s="369"/>
      <c r="R11" s="535" t="s">
        <v>123</v>
      </c>
      <c r="S11" s="536"/>
      <c r="T11" s="536"/>
      <c r="U11" s="536"/>
      <c r="V11" s="537"/>
      <c r="W11" s="547"/>
      <c r="X11" s="357"/>
      <c r="Y11" s="357"/>
      <c r="Z11" s="357"/>
      <c r="AA11" s="357"/>
      <c r="AB11" s="357"/>
      <c r="AC11" s="357"/>
      <c r="AD11" s="357"/>
      <c r="AE11" s="357"/>
      <c r="AF11" s="357"/>
      <c r="AG11" s="357"/>
      <c r="AH11" s="357"/>
      <c r="AI11" s="357"/>
      <c r="AJ11" s="357"/>
      <c r="AK11" s="357"/>
      <c r="AL11" s="548"/>
      <c r="AM11" s="463" t="s">
        <v>124</v>
      </c>
      <c r="AN11" s="363"/>
      <c r="AO11" s="363"/>
      <c r="AP11" s="363"/>
      <c r="AQ11" s="363"/>
      <c r="AR11" s="363"/>
      <c r="AS11" s="363"/>
      <c r="AT11" s="364"/>
      <c r="AU11" s="464" t="s">
        <v>125</v>
      </c>
      <c r="AV11" s="465"/>
      <c r="AW11" s="465"/>
      <c r="AX11" s="465"/>
      <c r="AY11" s="420" t="s">
        <v>126</v>
      </c>
      <c r="AZ11" s="421"/>
      <c r="BA11" s="421"/>
      <c r="BB11" s="421"/>
      <c r="BC11" s="421"/>
      <c r="BD11" s="421"/>
      <c r="BE11" s="421"/>
      <c r="BF11" s="421"/>
      <c r="BG11" s="421"/>
      <c r="BH11" s="421"/>
      <c r="BI11" s="421"/>
      <c r="BJ11" s="421"/>
      <c r="BK11" s="421"/>
      <c r="BL11" s="421"/>
      <c r="BM11" s="422"/>
      <c r="BN11" s="406">
        <v>605783</v>
      </c>
      <c r="BO11" s="407"/>
      <c r="BP11" s="407"/>
      <c r="BQ11" s="407"/>
      <c r="BR11" s="407"/>
      <c r="BS11" s="407"/>
      <c r="BT11" s="407"/>
      <c r="BU11" s="408"/>
      <c r="BV11" s="406">
        <v>0</v>
      </c>
      <c r="BW11" s="407"/>
      <c r="BX11" s="407"/>
      <c r="BY11" s="407"/>
      <c r="BZ11" s="407"/>
      <c r="CA11" s="407"/>
      <c r="CB11" s="407"/>
      <c r="CC11" s="408"/>
      <c r="CD11" s="446" t="s">
        <v>127</v>
      </c>
      <c r="CE11" s="366"/>
      <c r="CF11" s="366"/>
      <c r="CG11" s="366"/>
      <c r="CH11" s="366"/>
      <c r="CI11" s="366"/>
      <c r="CJ11" s="366"/>
      <c r="CK11" s="366"/>
      <c r="CL11" s="366"/>
      <c r="CM11" s="366"/>
      <c r="CN11" s="366"/>
      <c r="CO11" s="366"/>
      <c r="CP11" s="366"/>
      <c r="CQ11" s="366"/>
      <c r="CR11" s="366"/>
      <c r="CS11" s="447"/>
      <c r="CT11" s="509" t="s">
        <v>128</v>
      </c>
      <c r="CU11" s="510"/>
      <c r="CV11" s="510"/>
      <c r="CW11" s="510"/>
      <c r="CX11" s="510"/>
      <c r="CY11" s="510"/>
      <c r="CZ11" s="510"/>
      <c r="DA11" s="511"/>
      <c r="DB11" s="509" t="s">
        <v>128</v>
      </c>
      <c r="DC11" s="510"/>
      <c r="DD11" s="510"/>
      <c r="DE11" s="510"/>
      <c r="DF11" s="510"/>
      <c r="DG11" s="510"/>
      <c r="DH11" s="510"/>
      <c r="DI11" s="511"/>
    </row>
    <row r="12" spans="1:119" ht="18.75" customHeight="1" x14ac:dyDescent="0.2">
      <c r="A12" s="175"/>
      <c r="B12" s="512" t="s">
        <v>129</v>
      </c>
      <c r="C12" s="513"/>
      <c r="D12" s="513"/>
      <c r="E12" s="513"/>
      <c r="F12" s="513"/>
      <c r="G12" s="513"/>
      <c r="H12" s="513"/>
      <c r="I12" s="513"/>
      <c r="J12" s="513"/>
      <c r="K12" s="514"/>
      <c r="L12" s="521" t="s">
        <v>130</v>
      </c>
      <c r="M12" s="522"/>
      <c r="N12" s="522"/>
      <c r="O12" s="522"/>
      <c r="P12" s="522"/>
      <c r="Q12" s="523"/>
      <c r="R12" s="524">
        <v>422424</v>
      </c>
      <c r="S12" s="525"/>
      <c r="T12" s="525"/>
      <c r="U12" s="525"/>
      <c r="V12" s="526"/>
      <c r="W12" s="527" t="s">
        <v>1</v>
      </c>
      <c r="X12" s="465"/>
      <c r="Y12" s="465"/>
      <c r="Z12" s="465"/>
      <c r="AA12" s="465"/>
      <c r="AB12" s="528"/>
      <c r="AC12" s="529" t="s">
        <v>131</v>
      </c>
      <c r="AD12" s="530"/>
      <c r="AE12" s="530"/>
      <c r="AF12" s="530"/>
      <c r="AG12" s="531"/>
      <c r="AH12" s="529" t="s">
        <v>132</v>
      </c>
      <c r="AI12" s="530"/>
      <c r="AJ12" s="530"/>
      <c r="AK12" s="530"/>
      <c r="AL12" s="532"/>
      <c r="AM12" s="463" t="s">
        <v>133</v>
      </c>
      <c r="AN12" s="363"/>
      <c r="AO12" s="363"/>
      <c r="AP12" s="363"/>
      <c r="AQ12" s="363"/>
      <c r="AR12" s="363"/>
      <c r="AS12" s="363"/>
      <c r="AT12" s="364"/>
      <c r="AU12" s="464" t="s">
        <v>134</v>
      </c>
      <c r="AV12" s="465"/>
      <c r="AW12" s="465"/>
      <c r="AX12" s="465"/>
      <c r="AY12" s="420" t="s">
        <v>135</v>
      </c>
      <c r="AZ12" s="421"/>
      <c r="BA12" s="421"/>
      <c r="BB12" s="421"/>
      <c r="BC12" s="421"/>
      <c r="BD12" s="421"/>
      <c r="BE12" s="421"/>
      <c r="BF12" s="421"/>
      <c r="BG12" s="421"/>
      <c r="BH12" s="421"/>
      <c r="BI12" s="421"/>
      <c r="BJ12" s="421"/>
      <c r="BK12" s="421"/>
      <c r="BL12" s="421"/>
      <c r="BM12" s="422"/>
      <c r="BN12" s="406">
        <v>1161167</v>
      </c>
      <c r="BO12" s="407"/>
      <c r="BP12" s="407"/>
      <c r="BQ12" s="407"/>
      <c r="BR12" s="407"/>
      <c r="BS12" s="407"/>
      <c r="BT12" s="407"/>
      <c r="BU12" s="408"/>
      <c r="BV12" s="406">
        <v>0</v>
      </c>
      <c r="BW12" s="407"/>
      <c r="BX12" s="407"/>
      <c r="BY12" s="407"/>
      <c r="BZ12" s="407"/>
      <c r="CA12" s="407"/>
      <c r="CB12" s="407"/>
      <c r="CC12" s="408"/>
      <c r="CD12" s="446" t="s">
        <v>136</v>
      </c>
      <c r="CE12" s="366"/>
      <c r="CF12" s="366"/>
      <c r="CG12" s="366"/>
      <c r="CH12" s="366"/>
      <c r="CI12" s="366"/>
      <c r="CJ12" s="366"/>
      <c r="CK12" s="366"/>
      <c r="CL12" s="366"/>
      <c r="CM12" s="366"/>
      <c r="CN12" s="366"/>
      <c r="CO12" s="366"/>
      <c r="CP12" s="366"/>
      <c r="CQ12" s="366"/>
      <c r="CR12" s="366"/>
      <c r="CS12" s="447"/>
      <c r="CT12" s="509" t="s">
        <v>128</v>
      </c>
      <c r="CU12" s="510"/>
      <c r="CV12" s="510"/>
      <c r="CW12" s="510"/>
      <c r="CX12" s="510"/>
      <c r="CY12" s="510"/>
      <c r="CZ12" s="510"/>
      <c r="DA12" s="511"/>
      <c r="DB12" s="509" t="s">
        <v>128</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137</v>
      </c>
      <c r="N13" s="491"/>
      <c r="O13" s="491"/>
      <c r="P13" s="491"/>
      <c r="Q13" s="492"/>
      <c r="R13" s="493">
        <v>417026</v>
      </c>
      <c r="S13" s="494"/>
      <c r="T13" s="494"/>
      <c r="U13" s="494"/>
      <c r="V13" s="495"/>
      <c r="W13" s="496" t="s">
        <v>138</v>
      </c>
      <c r="X13" s="392"/>
      <c r="Y13" s="392"/>
      <c r="Z13" s="392"/>
      <c r="AA13" s="392"/>
      <c r="AB13" s="393"/>
      <c r="AC13" s="359">
        <v>4463</v>
      </c>
      <c r="AD13" s="360"/>
      <c r="AE13" s="360"/>
      <c r="AF13" s="360"/>
      <c r="AG13" s="361"/>
      <c r="AH13" s="359">
        <v>5085</v>
      </c>
      <c r="AI13" s="360"/>
      <c r="AJ13" s="360"/>
      <c r="AK13" s="360"/>
      <c r="AL13" s="419"/>
      <c r="AM13" s="463" t="s">
        <v>139</v>
      </c>
      <c r="AN13" s="363"/>
      <c r="AO13" s="363"/>
      <c r="AP13" s="363"/>
      <c r="AQ13" s="363"/>
      <c r="AR13" s="363"/>
      <c r="AS13" s="363"/>
      <c r="AT13" s="364"/>
      <c r="AU13" s="464" t="s">
        <v>140</v>
      </c>
      <c r="AV13" s="465"/>
      <c r="AW13" s="465"/>
      <c r="AX13" s="465"/>
      <c r="AY13" s="420" t="s">
        <v>141</v>
      </c>
      <c r="AZ13" s="421"/>
      <c r="BA13" s="421"/>
      <c r="BB13" s="421"/>
      <c r="BC13" s="421"/>
      <c r="BD13" s="421"/>
      <c r="BE13" s="421"/>
      <c r="BF13" s="421"/>
      <c r="BG13" s="421"/>
      <c r="BH13" s="421"/>
      <c r="BI13" s="421"/>
      <c r="BJ13" s="421"/>
      <c r="BK13" s="421"/>
      <c r="BL13" s="421"/>
      <c r="BM13" s="422"/>
      <c r="BN13" s="406">
        <v>-447121</v>
      </c>
      <c r="BO13" s="407"/>
      <c r="BP13" s="407"/>
      <c r="BQ13" s="407"/>
      <c r="BR13" s="407"/>
      <c r="BS13" s="407"/>
      <c r="BT13" s="407"/>
      <c r="BU13" s="408"/>
      <c r="BV13" s="406">
        <v>738293</v>
      </c>
      <c r="BW13" s="407"/>
      <c r="BX13" s="407"/>
      <c r="BY13" s="407"/>
      <c r="BZ13" s="407"/>
      <c r="CA13" s="407"/>
      <c r="CB13" s="407"/>
      <c r="CC13" s="408"/>
      <c r="CD13" s="446" t="s">
        <v>142</v>
      </c>
      <c r="CE13" s="366"/>
      <c r="CF13" s="366"/>
      <c r="CG13" s="366"/>
      <c r="CH13" s="366"/>
      <c r="CI13" s="366"/>
      <c r="CJ13" s="366"/>
      <c r="CK13" s="366"/>
      <c r="CL13" s="366"/>
      <c r="CM13" s="366"/>
      <c r="CN13" s="366"/>
      <c r="CO13" s="366"/>
      <c r="CP13" s="366"/>
      <c r="CQ13" s="366"/>
      <c r="CR13" s="366"/>
      <c r="CS13" s="447"/>
      <c r="CT13" s="403">
        <v>7</v>
      </c>
      <c r="CU13" s="404"/>
      <c r="CV13" s="404"/>
      <c r="CW13" s="404"/>
      <c r="CX13" s="404"/>
      <c r="CY13" s="404"/>
      <c r="CZ13" s="404"/>
      <c r="DA13" s="405"/>
      <c r="DB13" s="403">
        <v>7.2</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143</v>
      </c>
      <c r="M14" s="533"/>
      <c r="N14" s="533"/>
      <c r="O14" s="533"/>
      <c r="P14" s="533"/>
      <c r="Q14" s="534"/>
      <c r="R14" s="493">
        <v>424414</v>
      </c>
      <c r="S14" s="494"/>
      <c r="T14" s="494"/>
      <c r="U14" s="494"/>
      <c r="V14" s="495"/>
      <c r="W14" s="497"/>
      <c r="X14" s="395"/>
      <c r="Y14" s="395"/>
      <c r="Z14" s="395"/>
      <c r="AA14" s="395"/>
      <c r="AB14" s="396"/>
      <c r="AC14" s="486">
        <v>2.4</v>
      </c>
      <c r="AD14" s="487"/>
      <c r="AE14" s="487"/>
      <c r="AF14" s="487"/>
      <c r="AG14" s="488"/>
      <c r="AH14" s="486">
        <v>2.8</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144</v>
      </c>
      <c r="CE14" s="444"/>
      <c r="CF14" s="444"/>
      <c r="CG14" s="444"/>
      <c r="CH14" s="444"/>
      <c r="CI14" s="444"/>
      <c r="CJ14" s="444"/>
      <c r="CK14" s="444"/>
      <c r="CL14" s="444"/>
      <c r="CM14" s="444"/>
      <c r="CN14" s="444"/>
      <c r="CO14" s="444"/>
      <c r="CP14" s="444"/>
      <c r="CQ14" s="444"/>
      <c r="CR14" s="444"/>
      <c r="CS14" s="445"/>
      <c r="CT14" s="503">
        <v>66.8</v>
      </c>
      <c r="CU14" s="504"/>
      <c r="CV14" s="504"/>
      <c r="CW14" s="504"/>
      <c r="CX14" s="504"/>
      <c r="CY14" s="504"/>
      <c r="CZ14" s="504"/>
      <c r="DA14" s="505"/>
      <c r="DB14" s="503">
        <v>68</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137</v>
      </c>
      <c r="N15" s="491"/>
      <c r="O15" s="491"/>
      <c r="P15" s="491"/>
      <c r="Q15" s="492"/>
      <c r="R15" s="493">
        <v>419546</v>
      </c>
      <c r="S15" s="494"/>
      <c r="T15" s="494"/>
      <c r="U15" s="494"/>
      <c r="V15" s="495"/>
      <c r="W15" s="496" t="s">
        <v>145</v>
      </c>
      <c r="X15" s="392"/>
      <c r="Y15" s="392"/>
      <c r="Z15" s="392"/>
      <c r="AA15" s="392"/>
      <c r="AB15" s="393"/>
      <c r="AC15" s="359">
        <v>36183</v>
      </c>
      <c r="AD15" s="360"/>
      <c r="AE15" s="360"/>
      <c r="AF15" s="360"/>
      <c r="AG15" s="361"/>
      <c r="AH15" s="359">
        <v>37586</v>
      </c>
      <c r="AI15" s="360"/>
      <c r="AJ15" s="360"/>
      <c r="AK15" s="360"/>
      <c r="AL15" s="419"/>
      <c r="AM15" s="463"/>
      <c r="AN15" s="363"/>
      <c r="AO15" s="363"/>
      <c r="AP15" s="363"/>
      <c r="AQ15" s="363"/>
      <c r="AR15" s="363"/>
      <c r="AS15" s="363"/>
      <c r="AT15" s="364"/>
      <c r="AU15" s="464"/>
      <c r="AV15" s="465"/>
      <c r="AW15" s="465"/>
      <c r="AX15" s="465"/>
      <c r="AY15" s="432" t="s">
        <v>146</v>
      </c>
      <c r="AZ15" s="433"/>
      <c r="BA15" s="433"/>
      <c r="BB15" s="433"/>
      <c r="BC15" s="433"/>
      <c r="BD15" s="433"/>
      <c r="BE15" s="433"/>
      <c r="BF15" s="433"/>
      <c r="BG15" s="433"/>
      <c r="BH15" s="433"/>
      <c r="BI15" s="433"/>
      <c r="BJ15" s="433"/>
      <c r="BK15" s="433"/>
      <c r="BL15" s="433"/>
      <c r="BM15" s="434"/>
      <c r="BN15" s="435">
        <v>61072887</v>
      </c>
      <c r="BO15" s="436"/>
      <c r="BP15" s="436"/>
      <c r="BQ15" s="436"/>
      <c r="BR15" s="436"/>
      <c r="BS15" s="436"/>
      <c r="BT15" s="436"/>
      <c r="BU15" s="437"/>
      <c r="BV15" s="435">
        <v>57575382</v>
      </c>
      <c r="BW15" s="436"/>
      <c r="BX15" s="436"/>
      <c r="BY15" s="436"/>
      <c r="BZ15" s="436"/>
      <c r="CA15" s="436"/>
      <c r="CB15" s="436"/>
      <c r="CC15" s="437"/>
      <c r="CD15" s="506" t="s">
        <v>147</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148</v>
      </c>
      <c r="M16" s="481"/>
      <c r="N16" s="481"/>
      <c r="O16" s="481"/>
      <c r="P16" s="481"/>
      <c r="Q16" s="482"/>
      <c r="R16" s="483" t="s">
        <v>149</v>
      </c>
      <c r="S16" s="484"/>
      <c r="T16" s="484"/>
      <c r="U16" s="484"/>
      <c r="V16" s="485"/>
      <c r="W16" s="497"/>
      <c r="X16" s="395"/>
      <c r="Y16" s="395"/>
      <c r="Z16" s="395"/>
      <c r="AA16" s="395"/>
      <c r="AB16" s="396"/>
      <c r="AC16" s="486">
        <v>19.399999999999999</v>
      </c>
      <c r="AD16" s="487"/>
      <c r="AE16" s="487"/>
      <c r="AF16" s="487"/>
      <c r="AG16" s="488"/>
      <c r="AH16" s="486">
        <v>20.399999999999999</v>
      </c>
      <c r="AI16" s="487"/>
      <c r="AJ16" s="487"/>
      <c r="AK16" s="487"/>
      <c r="AL16" s="489"/>
      <c r="AM16" s="463"/>
      <c r="AN16" s="363"/>
      <c r="AO16" s="363"/>
      <c r="AP16" s="363"/>
      <c r="AQ16" s="363"/>
      <c r="AR16" s="363"/>
      <c r="AS16" s="363"/>
      <c r="AT16" s="364"/>
      <c r="AU16" s="464"/>
      <c r="AV16" s="465"/>
      <c r="AW16" s="465"/>
      <c r="AX16" s="465"/>
      <c r="AY16" s="420" t="s">
        <v>150</v>
      </c>
      <c r="AZ16" s="421"/>
      <c r="BA16" s="421"/>
      <c r="BB16" s="421"/>
      <c r="BC16" s="421"/>
      <c r="BD16" s="421"/>
      <c r="BE16" s="421"/>
      <c r="BF16" s="421"/>
      <c r="BG16" s="421"/>
      <c r="BH16" s="421"/>
      <c r="BI16" s="421"/>
      <c r="BJ16" s="421"/>
      <c r="BK16" s="421"/>
      <c r="BL16" s="421"/>
      <c r="BM16" s="422"/>
      <c r="BN16" s="406">
        <v>78261444</v>
      </c>
      <c r="BO16" s="407"/>
      <c r="BP16" s="407"/>
      <c r="BQ16" s="407"/>
      <c r="BR16" s="407"/>
      <c r="BS16" s="407"/>
      <c r="BT16" s="407"/>
      <c r="BU16" s="408"/>
      <c r="BV16" s="406">
        <v>75193324</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151</v>
      </c>
      <c r="N17" s="500"/>
      <c r="O17" s="500"/>
      <c r="P17" s="500"/>
      <c r="Q17" s="501"/>
      <c r="R17" s="483" t="s">
        <v>152</v>
      </c>
      <c r="S17" s="484"/>
      <c r="T17" s="484"/>
      <c r="U17" s="484"/>
      <c r="V17" s="485"/>
      <c r="W17" s="496" t="s">
        <v>153</v>
      </c>
      <c r="X17" s="392"/>
      <c r="Y17" s="392"/>
      <c r="Z17" s="392"/>
      <c r="AA17" s="392"/>
      <c r="AB17" s="393"/>
      <c r="AC17" s="359">
        <v>145974</v>
      </c>
      <c r="AD17" s="360"/>
      <c r="AE17" s="360"/>
      <c r="AF17" s="360"/>
      <c r="AG17" s="361"/>
      <c r="AH17" s="359">
        <v>141640</v>
      </c>
      <c r="AI17" s="360"/>
      <c r="AJ17" s="360"/>
      <c r="AK17" s="360"/>
      <c r="AL17" s="419"/>
      <c r="AM17" s="463"/>
      <c r="AN17" s="363"/>
      <c r="AO17" s="363"/>
      <c r="AP17" s="363"/>
      <c r="AQ17" s="363"/>
      <c r="AR17" s="363"/>
      <c r="AS17" s="363"/>
      <c r="AT17" s="364"/>
      <c r="AU17" s="464"/>
      <c r="AV17" s="465"/>
      <c r="AW17" s="465"/>
      <c r="AX17" s="465"/>
      <c r="AY17" s="420" t="s">
        <v>154</v>
      </c>
      <c r="AZ17" s="421"/>
      <c r="BA17" s="421"/>
      <c r="BB17" s="421"/>
      <c r="BC17" s="421"/>
      <c r="BD17" s="421"/>
      <c r="BE17" s="421"/>
      <c r="BF17" s="421"/>
      <c r="BG17" s="421"/>
      <c r="BH17" s="421"/>
      <c r="BI17" s="421"/>
      <c r="BJ17" s="421"/>
      <c r="BK17" s="421"/>
      <c r="BL17" s="421"/>
      <c r="BM17" s="422"/>
      <c r="BN17" s="406">
        <v>78038963</v>
      </c>
      <c r="BO17" s="407"/>
      <c r="BP17" s="407"/>
      <c r="BQ17" s="407"/>
      <c r="BR17" s="407"/>
      <c r="BS17" s="407"/>
      <c r="BT17" s="407"/>
      <c r="BU17" s="408"/>
      <c r="BV17" s="406">
        <v>73470432</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155</v>
      </c>
      <c r="C18" s="457"/>
      <c r="D18" s="457"/>
      <c r="E18" s="458"/>
      <c r="F18" s="458"/>
      <c r="G18" s="458"/>
      <c r="H18" s="458"/>
      <c r="I18" s="458"/>
      <c r="J18" s="458"/>
      <c r="K18" s="458"/>
      <c r="L18" s="459">
        <v>375.54</v>
      </c>
      <c r="M18" s="459"/>
      <c r="N18" s="459"/>
      <c r="O18" s="459"/>
      <c r="P18" s="459"/>
      <c r="Q18" s="459"/>
      <c r="R18" s="460"/>
      <c r="S18" s="460"/>
      <c r="T18" s="460"/>
      <c r="U18" s="460"/>
      <c r="V18" s="461"/>
      <c r="W18" s="477"/>
      <c r="X18" s="478"/>
      <c r="Y18" s="478"/>
      <c r="Z18" s="478"/>
      <c r="AA18" s="478"/>
      <c r="AB18" s="502"/>
      <c r="AC18" s="376">
        <v>78.2</v>
      </c>
      <c r="AD18" s="377"/>
      <c r="AE18" s="377"/>
      <c r="AF18" s="377"/>
      <c r="AG18" s="462"/>
      <c r="AH18" s="376">
        <v>76.8</v>
      </c>
      <c r="AI18" s="377"/>
      <c r="AJ18" s="377"/>
      <c r="AK18" s="377"/>
      <c r="AL18" s="378"/>
      <c r="AM18" s="463"/>
      <c r="AN18" s="363"/>
      <c r="AO18" s="363"/>
      <c r="AP18" s="363"/>
      <c r="AQ18" s="363"/>
      <c r="AR18" s="363"/>
      <c r="AS18" s="363"/>
      <c r="AT18" s="364"/>
      <c r="AU18" s="464"/>
      <c r="AV18" s="465"/>
      <c r="AW18" s="465"/>
      <c r="AX18" s="465"/>
      <c r="AY18" s="420" t="s">
        <v>156</v>
      </c>
      <c r="AZ18" s="421"/>
      <c r="BA18" s="421"/>
      <c r="BB18" s="421"/>
      <c r="BC18" s="421"/>
      <c r="BD18" s="421"/>
      <c r="BE18" s="421"/>
      <c r="BF18" s="421"/>
      <c r="BG18" s="421"/>
      <c r="BH18" s="421"/>
      <c r="BI18" s="421"/>
      <c r="BJ18" s="421"/>
      <c r="BK18" s="421"/>
      <c r="BL18" s="421"/>
      <c r="BM18" s="422"/>
      <c r="BN18" s="406">
        <v>95189764</v>
      </c>
      <c r="BO18" s="407"/>
      <c r="BP18" s="407"/>
      <c r="BQ18" s="407"/>
      <c r="BR18" s="407"/>
      <c r="BS18" s="407"/>
      <c r="BT18" s="407"/>
      <c r="BU18" s="408"/>
      <c r="BV18" s="406">
        <v>93476606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157</v>
      </c>
      <c r="C19" s="457"/>
      <c r="D19" s="457"/>
      <c r="E19" s="458"/>
      <c r="F19" s="458"/>
      <c r="G19" s="458"/>
      <c r="H19" s="458"/>
      <c r="I19" s="458"/>
      <c r="J19" s="458"/>
      <c r="K19" s="458"/>
      <c r="L19" s="466">
        <v>1112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158</v>
      </c>
      <c r="AZ19" s="421"/>
      <c r="BA19" s="421"/>
      <c r="BB19" s="421"/>
      <c r="BC19" s="421"/>
      <c r="BD19" s="421"/>
      <c r="BE19" s="421"/>
      <c r="BF19" s="421"/>
      <c r="BG19" s="421"/>
      <c r="BH19" s="421"/>
      <c r="BI19" s="421"/>
      <c r="BJ19" s="421"/>
      <c r="BK19" s="421"/>
      <c r="BL19" s="421"/>
      <c r="BM19" s="422"/>
      <c r="BN19" s="406">
        <v>112412726</v>
      </c>
      <c r="BO19" s="407"/>
      <c r="BP19" s="407"/>
      <c r="BQ19" s="407"/>
      <c r="BR19" s="407"/>
      <c r="BS19" s="407"/>
      <c r="BT19" s="407"/>
      <c r="BU19" s="408"/>
      <c r="BV19" s="406">
        <v>111573297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159</v>
      </c>
      <c r="C20" s="457"/>
      <c r="D20" s="457"/>
      <c r="E20" s="458"/>
      <c r="F20" s="458"/>
      <c r="G20" s="458"/>
      <c r="H20" s="458"/>
      <c r="I20" s="458"/>
      <c r="J20" s="458"/>
      <c r="K20" s="458"/>
      <c r="L20" s="466">
        <v>187511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160</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161</v>
      </c>
      <c r="C22" s="383"/>
      <c r="D22" s="384"/>
      <c r="E22" s="391" t="s">
        <v>1</v>
      </c>
      <c r="F22" s="392"/>
      <c r="G22" s="392"/>
      <c r="H22" s="392"/>
      <c r="I22" s="392"/>
      <c r="J22" s="392"/>
      <c r="K22" s="393"/>
      <c r="L22" s="391" t="s">
        <v>162</v>
      </c>
      <c r="M22" s="392"/>
      <c r="N22" s="392"/>
      <c r="O22" s="392"/>
      <c r="P22" s="393"/>
      <c r="Q22" s="397" t="s">
        <v>163</v>
      </c>
      <c r="R22" s="398"/>
      <c r="S22" s="398"/>
      <c r="T22" s="398"/>
      <c r="U22" s="398"/>
      <c r="V22" s="399"/>
      <c r="W22" s="448" t="s">
        <v>164</v>
      </c>
      <c r="X22" s="383"/>
      <c r="Y22" s="384"/>
      <c r="Z22" s="391" t="s">
        <v>1</v>
      </c>
      <c r="AA22" s="392"/>
      <c r="AB22" s="392"/>
      <c r="AC22" s="392"/>
      <c r="AD22" s="392"/>
      <c r="AE22" s="392"/>
      <c r="AF22" s="392"/>
      <c r="AG22" s="393"/>
      <c r="AH22" s="409" t="s">
        <v>165</v>
      </c>
      <c r="AI22" s="392"/>
      <c r="AJ22" s="392"/>
      <c r="AK22" s="392"/>
      <c r="AL22" s="393"/>
      <c r="AM22" s="409" t="s">
        <v>166</v>
      </c>
      <c r="AN22" s="410"/>
      <c r="AO22" s="410"/>
      <c r="AP22" s="410"/>
      <c r="AQ22" s="410"/>
      <c r="AR22" s="411"/>
      <c r="AS22" s="397" t="s">
        <v>163</v>
      </c>
      <c r="AT22" s="398"/>
      <c r="AU22" s="398"/>
      <c r="AV22" s="398"/>
      <c r="AW22" s="398"/>
      <c r="AX22" s="415"/>
      <c r="AY22" s="432" t="s">
        <v>167</v>
      </c>
      <c r="AZ22" s="433"/>
      <c r="BA22" s="433"/>
      <c r="BB22" s="433"/>
      <c r="BC22" s="433"/>
      <c r="BD22" s="433"/>
      <c r="BE22" s="433"/>
      <c r="BF22" s="433"/>
      <c r="BG22" s="433"/>
      <c r="BH22" s="433"/>
      <c r="BI22" s="433"/>
      <c r="BJ22" s="433"/>
      <c r="BK22" s="433"/>
      <c r="BL22" s="433"/>
      <c r="BM22" s="434"/>
      <c r="BN22" s="435">
        <v>176368497</v>
      </c>
      <c r="BO22" s="436"/>
      <c r="BP22" s="436"/>
      <c r="BQ22" s="436"/>
      <c r="BR22" s="436"/>
      <c r="BS22" s="436"/>
      <c r="BT22" s="436"/>
      <c r="BU22" s="437"/>
      <c r="BV22" s="435">
        <v>180197465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168</v>
      </c>
      <c r="AZ23" s="421"/>
      <c r="BA23" s="421"/>
      <c r="BB23" s="421"/>
      <c r="BC23" s="421"/>
      <c r="BD23" s="421"/>
      <c r="BE23" s="421"/>
      <c r="BF23" s="421"/>
      <c r="BG23" s="421"/>
      <c r="BH23" s="421"/>
      <c r="BI23" s="421"/>
      <c r="BJ23" s="421"/>
      <c r="BK23" s="421"/>
      <c r="BL23" s="421"/>
      <c r="BM23" s="422"/>
      <c r="BN23" s="406">
        <v>129876148</v>
      </c>
      <c r="BO23" s="407"/>
      <c r="BP23" s="407"/>
      <c r="BQ23" s="407"/>
      <c r="BR23" s="407"/>
      <c r="BS23" s="407"/>
      <c r="BT23" s="407"/>
      <c r="BU23" s="408"/>
      <c r="BV23" s="406">
        <v>127328430</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169</v>
      </c>
      <c r="F24" s="363"/>
      <c r="G24" s="363"/>
      <c r="H24" s="363"/>
      <c r="I24" s="363"/>
      <c r="J24" s="363"/>
      <c r="K24" s="364"/>
      <c r="L24" s="359">
        <v>1</v>
      </c>
      <c r="M24" s="360"/>
      <c r="N24" s="360"/>
      <c r="O24" s="360"/>
      <c r="P24" s="361"/>
      <c r="Q24" s="359">
        <v>11100</v>
      </c>
      <c r="R24" s="360"/>
      <c r="S24" s="360"/>
      <c r="T24" s="360"/>
      <c r="U24" s="360"/>
      <c r="V24" s="361"/>
      <c r="W24" s="449"/>
      <c r="X24" s="386"/>
      <c r="Y24" s="387"/>
      <c r="Z24" s="362" t="s">
        <v>170</v>
      </c>
      <c r="AA24" s="363"/>
      <c r="AB24" s="363"/>
      <c r="AC24" s="363"/>
      <c r="AD24" s="363"/>
      <c r="AE24" s="363"/>
      <c r="AF24" s="363"/>
      <c r="AG24" s="364"/>
      <c r="AH24" s="359">
        <v>2892</v>
      </c>
      <c r="AI24" s="360"/>
      <c r="AJ24" s="360"/>
      <c r="AK24" s="360"/>
      <c r="AL24" s="361"/>
      <c r="AM24" s="359">
        <v>9121368</v>
      </c>
      <c r="AN24" s="360"/>
      <c r="AO24" s="360"/>
      <c r="AP24" s="360"/>
      <c r="AQ24" s="360"/>
      <c r="AR24" s="361"/>
      <c r="AS24" s="359">
        <v>3154</v>
      </c>
      <c r="AT24" s="360"/>
      <c r="AU24" s="360"/>
      <c r="AV24" s="360"/>
      <c r="AW24" s="360"/>
      <c r="AX24" s="419"/>
      <c r="AY24" s="379" t="s">
        <v>171</v>
      </c>
      <c r="AZ24" s="380"/>
      <c r="BA24" s="380"/>
      <c r="BB24" s="380"/>
      <c r="BC24" s="380"/>
      <c r="BD24" s="380"/>
      <c r="BE24" s="380"/>
      <c r="BF24" s="380"/>
      <c r="BG24" s="380"/>
      <c r="BH24" s="380"/>
      <c r="BI24" s="380"/>
      <c r="BJ24" s="380"/>
      <c r="BK24" s="380"/>
      <c r="BL24" s="380"/>
      <c r="BM24" s="381"/>
      <c r="BN24" s="406">
        <v>100747097</v>
      </c>
      <c r="BO24" s="407"/>
      <c r="BP24" s="407"/>
      <c r="BQ24" s="407"/>
      <c r="BR24" s="407"/>
      <c r="BS24" s="407"/>
      <c r="BT24" s="407"/>
      <c r="BU24" s="408"/>
      <c r="BV24" s="406">
        <v>102444603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172</v>
      </c>
      <c r="F25" s="363"/>
      <c r="G25" s="363"/>
      <c r="H25" s="363"/>
      <c r="I25" s="363"/>
      <c r="J25" s="363"/>
      <c r="K25" s="364"/>
      <c r="L25" s="359">
        <v>2</v>
      </c>
      <c r="M25" s="360"/>
      <c r="N25" s="360"/>
      <c r="O25" s="360"/>
      <c r="P25" s="361"/>
      <c r="Q25" s="359">
        <v>8970</v>
      </c>
      <c r="R25" s="360"/>
      <c r="S25" s="360"/>
      <c r="T25" s="360"/>
      <c r="U25" s="360"/>
      <c r="V25" s="361"/>
      <c r="W25" s="449"/>
      <c r="X25" s="386"/>
      <c r="Y25" s="387"/>
      <c r="Z25" s="362" t="s">
        <v>173</v>
      </c>
      <c r="AA25" s="363"/>
      <c r="AB25" s="363"/>
      <c r="AC25" s="363"/>
      <c r="AD25" s="363"/>
      <c r="AE25" s="363"/>
      <c r="AF25" s="363"/>
      <c r="AG25" s="364"/>
      <c r="AH25" s="359">
        <v>484</v>
      </c>
      <c r="AI25" s="360"/>
      <c r="AJ25" s="360"/>
      <c r="AK25" s="360"/>
      <c r="AL25" s="361"/>
      <c r="AM25" s="359">
        <v>1552188</v>
      </c>
      <c r="AN25" s="360"/>
      <c r="AO25" s="360"/>
      <c r="AP25" s="360"/>
      <c r="AQ25" s="360"/>
      <c r="AR25" s="361"/>
      <c r="AS25" s="359">
        <v>3207</v>
      </c>
      <c r="AT25" s="360"/>
      <c r="AU25" s="360"/>
      <c r="AV25" s="360"/>
      <c r="AW25" s="360"/>
      <c r="AX25" s="419"/>
      <c r="AY25" s="432" t="s">
        <v>174</v>
      </c>
      <c r="AZ25" s="433"/>
      <c r="BA25" s="433"/>
      <c r="BB25" s="433"/>
      <c r="BC25" s="433"/>
      <c r="BD25" s="433"/>
      <c r="BE25" s="433"/>
      <c r="BF25" s="433"/>
      <c r="BG25" s="433"/>
      <c r="BH25" s="433"/>
      <c r="BI25" s="433"/>
      <c r="BJ25" s="433"/>
      <c r="BK25" s="433"/>
      <c r="BL25" s="433"/>
      <c r="BM25" s="434"/>
      <c r="BN25" s="435">
        <v>41570919</v>
      </c>
      <c r="BO25" s="436"/>
      <c r="BP25" s="436"/>
      <c r="BQ25" s="436"/>
      <c r="BR25" s="436"/>
      <c r="BS25" s="436"/>
      <c r="BT25" s="436"/>
      <c r="BU25" s="437"/>
      <c r="BV25" s="435">
        <v>44711445</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175</v>
      </c>
      <c r="F26" s="363"/>
      <c r="G26" s="363"/>
      <c r="H26" s="363"/>
      <c r="I26" s="363"/>
      <c r="J26" s="363"/>
      <c r="K26" s="364"/>
      <c r="L26" s="359">
        <v>1</v>
      </c>
      <c r="M26" s="360"/>
      <c r="N26" s="360"/>
      <c r="O26" s="360"/>
      <c r="P26" s="361"/>
      <c r="Q26" s="359">
        <v>7310</v>
      </c>
      <c r="R26" s="360"/>
      <c r="S26" s="360"/>
      <c r="T26" s="360"/>
      <c r="U26" s="360"/>
      <c r="V26" s="361"/>
      <c r="W26" s="449"/>
      <c r="X26" s="386"/>
      <c r="Y26" s="387"/>
      <c r="Z26" s="362" t="s">
        <v>176</v>
      </c>
      <c r="AA26" s="417"/>
      <c r="AB26" s="417"/>
      <c r="AC26" s="417"/>
      <c r="AD26" s="417"/>
      <c r="AE26" s="417"/>
      <c r="AF26" s="417"/>
      <c r="AG26" s="418"/>
      <c r="AH26" s="359">
        <v>332</v>
      </c>
      <c r="AI26" s="360"/>
      <c r="AJ26" s="360"/>
      <c r="AK26" s="360"/>
      <c r="AL26" s="361"/>
      <c r="AM26" s="359">
        <v>1127804</v>
      </c>
      <c r="AN26" s="360"/>
      <c r="AO26" s="360"/>
      <c r="AP26" s="360"/>
      <c r="AQ26" s="360"/>
      <c r="AR26" s="361"/>
      <c r="AS26" s="359">
        <v>3397</v>
      </c>
      <c r="AT26" s="360"/>
      <c r="AU26" s="360"/>
      <c r="AV26" s="360"/>
      <c r="AW26" s="360"/>
      <c r="AX26" s="419"/>
      <c r="AY26" s="446" t="s">
        <v>177</v>
      </c>
      <c r="AZ26" s="366"/>
      <c r="BA26" s="366"/>
      <c r="BB26" s="366"/>
      <c r="BC26" s="366"/>
      <c r="BD26" s="366"/>
      <c r="BE26" s="366"/>
      <c r="BF26" s="366"/>
      <c r="BG26" s="366"/>
      <c r="BH26" s="366"/>
      <c r="BI26" s="366"/>
      <c r="BJ26" s="366"/>
      <c r="BK26" s="366"/>
      <c r="BL26" s="366"/>
      <c r="BM26" s="447"/>
      <c r="BN26" s="406">
        <v>200000</v>
      </c>
      <c r="BO26" s="407"/>
      <c r="BP26" s="407"/>
      <c r="BQ26" s="407"/>
      <c r="BR26" s="407"/>
      <c r="BS26" s="407"/>
      <c r="BT26" s="407"/>
      <c r="BU26" s="408"/>
      <c r="BV26" s="406">
        <v>200000</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178</v>
      </c>
      <c r="F27" s="363"/>
      <c r="G27" s="363"/>
      <c r="H27" s="363"/>
      <c r="I27" s="363"/>
      <c r="J27" s="363"/>
      <c r="K27" s="364"/>
      <c r="L27" s="359">
        <v>1</v>
      </c>
      <c r="M27" s="360"/>
      <c r="N27" s="360"/>
      <c r="O27" s="360"/>
      <c r="P27" s="361"/>
      <c r="Q27" s="359">
        <v>7270</v>
      </c>
      <c r="R27" s="360"/>
      <c r="S27" s="360"/>
      <c r="T27" s="360"/>
      <c r="U27" s="360"/>
      <c r="V27" s="361"/>
      <c r="W27" s="449"/>
      <c r="X27" s="386"/>
      <c r="Y27" s="387"/>
      <c r="Z27" s="362" t="s">
        <v>179</v>
      </c>
      <c r="AA27" s="363"/>
      <c r="AB27" s="363"/>
      <c r="AC27" s="363"/>
      <c r="AD27" s="363"/>
      <c r="AE27" s="363"/>
      <c r="AF27" s="363"/>
      <c r="AG27" s="364"/>
      <c r="AH27" s="359">
        <v>173</v>
      </c>
      <c r="AI27" s="360"/>
      <c r="AJ27" s="360"/>
      <c r="AK27" s="360"/>
      <c r="AL27" s="361"/>
      <c r="AM27" s="359">
        <v>619018</v>
      </c>
      <c r="AN27" s="360"/>
      <c r="AO27" s="360"/>
      <c r="AP27" s="360"/>
      <c r="AQ27" s="360"/>
      <c r="AR27" s="361"/>
      <c r="AS27" s="359">
        <v>3578</v>
      </c>
      <c r="AT27" s="360"/>
      <c r="AU27" s="360"/>
      <c r="AV27" s="360"/>
      <c r="AW27" s="360"/>
      <c r="AX27" s="419"/>
      <c r="AY27" s="443" t="s">
        <v>180</v>
      </c>
      <c r="AZ27" s="444"/>
      <c r="BA27" s="444"/>
      <c r="BB27" s="444"/>
      <c r="BC27" s="444"/>
      <c r="BD27" s="444"/>
      <c r="BE27" s="444"/>
      <c r="BF27" s="444"/>
      <c r="BG27" s="444"/>
      <c r="BH27" s="444"/>
      <c r="BI27" s="444"/>
      <c r="BJ27" s="444"/>
      <c r="BK27" s="444"/>
      <c r="BL27" s="444"/>
      <c r="BM27" s="445"/>
      <c r="BN27" s="440" t="s">
        <v>128</v>
      </c>
      <c r="BO27" s="441"/>
      <c r="BP27" s="441"/>
      <c r="BQ27" s="441"/>
      <c r="BR27" s="441"/>
      <c r="BS27" s="441"/>
      <c r="BT27" s="441"/>
      <c r="BU27" s="442"/>
      <c r="BV27" s="440" t="s">
        <v>181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182</v>
      </c>
      <c r="F28" s="363"/>
      <c r="G28" s="363"/>
      <c r="H28" s="363"/>
      <c r="I28" s="363"/>
      <c r="J28" s="363"/>
      <c r="K28" s="364"/>
      <c r="L28" s="359">
        <v>1</v>
      </c>
      <c r="M28" s="360"/>
      <c r="N28" s="360"/>
      <c r="O28" s="360"/>
      <c r="P28" s="361"/>
      <c r="Q28" s="359">
        <v>6470</v>
      </c>
      <c r="R28" s="360"/>
      <c r="S28" s="360"/>
      <c r="T28" s="360"/>
      <c r="U28" s="360"/>
      <c r="V28" s="361"/>
      <c r="W28" s="449"/>
      <c r="X28" s="386"/>
      <c r="Y28" s="387"/>
      <c r="Z28" s="362" t="s">
        <v>183</v>
      </c>
      <c r="AA28" s="363"/>
      <c r="AB28" s="363"/>
      <c r="AC28" s="363"/>
      <c r="AD28" s="363"/>
      <c r="AE28" s="363"/>
      <c r="AF28" s="363"/>
      <c r="AG28" s="364"/>
      <c r="AH28" s="359">
        <v>3</v>
      </c>
      <c r="AI28" s="360"/>
      <c r="AJ28" s="360"/>
      <c r="AK28" s="360"/>
      <c r="AL28" s="361"/>
      <c r="AM28" s="359">
        <v>8160</v>
      </c>
      <c r="AN28" s="360"/>
      <c r="AO28" s="360"/>
      <c r="AP28" s="360"/>
      <c r="AQ28" s="360"/>
      <c r="AR28" s="361"/>
      <c r="AS28" s="359">
        <v>2720</v>
      </c>
      <c r="AT28" s="360"/>
      <c r="AU28" s="360"/>
      <c r="AV28" s="360"/>
      <c r="AW28" s="360"/>
      <c r="AX28" s="419"/>
      <c r="AY28" s="423" t="s">
        <v>184</v>
      </c>
      <c r="AZ28" s="424"/>
      <c r="BA28" s="424"/>
      <c r="BB28" s="425"/>
      <c r="BC28" s="432" t="s">
        <v>50</v>
      </c>
      <c r="BD28" s="433"/>
      <c r="BE28" s="433"/>
      <c r="BF28" s="433"/>
      <c r="BG28" s="433"/>
      <c r="BH28" s="433"/>
      <c r="BI28" s="433"/>
      <c r="BJ28" s="433"/>
      <c r="BK28" s="433"/>
      <c r="BL28" s="433"/>
      <c r="BM28" s="434"/>
      <c r="BN28" s="435">
        <v>11797079</v>
      </c>
      <c r="BO28" s="436"/>
      <c r="BP28" s="436"/>
      <c r="BQ28" s="436"/>
      <c r="BR28" s="436"/>
      <c r="BS28" s="436"/>
      <c r="BT28" s="436"/>
      <c r="BU28" s="437"/>
      <c r="BV28" s="435">
        <v>10953195</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185</v>
      </c>
      <c r="F29" s="363"/>
      <c r="G29" s="363"/>
      <c r="H29" s="363"/>
      <c r="I29" s="363"/>
      <c r="J29" s="363"/>
      <c r="K29" s="364"/>
      <c r="L29" s="359">
        <v>38</v>
      </c>
      <c r="M29" s="360"/>
      <c r="N29" s="360"/>
      <c r="O29" s="360"/>
      <c r="P29" s="361"/>
      <c r="Q29" s="359">
        <v>6080</v>
      </c>
      <c r="R29" s="360"/>
      <c r="S29" s="360"/>
      <c r="T29" s="360"/>
      <c r="U29" s="360"/>
      <c r="V29" s="361"/>
      <c r="W29" s="450"/>
      <c r="X29" s="451"/>
      <c r="Y29" s="452"/>
      <c r="Z29" s="362" t="s">
        <v>186</v>
      </c>
      <c r="AA29" s="363"/>
      <c r="AB29" s="363"/>
      <c r="AC29" s="363"/>
      <c r="AD29" s="363"/>
      <c r="AE29" s="363"/>
      <c r="AF29" s="363"/>
      <c r="AG29" s="364"/>
      <c r="AH29" s="359">
        <v>3068</v>
      </c>
      <c r="AI29" s="360"/>
      <c r="AJ29" s="360"/>
      <c r="AK29" s="360"/>
      <c r="AL29" s="361"/>
      <c r="AM29" s="359">
        <v>9748546</v>
      </c>
      <c r="AN29" s="360"/>
      <c r="AO29" s="360"/>
      <c r="AP29" s="360"/>
      <c r="AQ29" s="360"/>
      <c r="AR29" s="361"/>
      <c r="AS29" s="359">
        <v>3177</v>
      </c>
      <c r="AT29" s="360"/>
      <c r="AU29" s="360"/>
      <c r="AV29" s="360"/>
      <c r="AW29" s="360"/>
      <c r="AX29" s="419"/>
      <c r="AY29" s="426"/>
      <c r="AZ29" s="427"/>
      <c r="BA29" s="427"/>
      <c r="BB29" s="428"/>
      <c r="BC29" s="420" t="s">
        <v>187</v>
      </c>
      <c r="BD29" s="421"/>
      <c r="BE29" s="421"/>
      <c r="BF29" s="421"/>
      <c r="BG29" s="421"/>
      <c r="BH29" s="421"/>
      <c r="BI29" s="421"/>
      <c r="BJ29" s="421"/>
      <c r="BK29" s="421"/>
      <c r="BL29" s="421"/>
      <c r="BM29" s="422"/>
      <c r="BN29" s="406">
        <v>2143858</v>
      </c>
      <c r="BO29" s="407"/>
      <c r="BP29" s="407"/>
      <c r="BQ29" s="407"/>
      <c r="BR29" s="407"/>
      <c r="BS29" s="407"/>
      <c r="BT29" s="407"/>
      <c r="BU29" s="408"/>
      <c r="BV29" s="406">
        <v>2800601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188</v>
      </c>
      <c r="X30" s="374"/>
      <c r="Y30" s="374"/>
      <c r="Z30" s="374"/>
      <c r="AA30" s="374"/>
      <c r="AB30" s="374"/>
      <c r="AC30" s="374"/>
      <c r="AD30" s="374"/>
      <c r="AE30" s="374"/>
      <c r="AF30" s="374"/>
      <c r="AG30" s="375"/>
      <c r="AH30" s="376">
        <v>100.7</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6915528</v>
      </c>
      <c r="BO30" s="441"/>
      <c r="BP30" s="441"/>
      <c r="BQ30" s="441"/>
      <c r="BR30" s="441"/>
      <c r="BS30" s="441"/>
      <c r="BT30" s="441"/>
      <c r="BU30" s="442"/>
      <c r="BV30" s="440">
        <v>6708132</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189</v>
      </c>
      <c r="D32" s="365"/>
      <c r="E32" s="365"/>
      <c r="F32" s="365"/>
      <c r="G32" s="365"/>
      <c r="H32" s="365"/>
      <c r="I32" s="365"/>
      <c r="J32" s="365"/>
      <c r="K32" s="365"/>
      <c r="L32" s="365"/>
      <c r="M32" s="365"/>
      <c r="N32" s="365"/>
      <c r="O32" s="365"/>
      <c r="P32" s="365"/>
      <c r="Q32" s="365"/>
      <c r="R32" s="365"/>
      <c r="S32" s="365"/>
      <c r="U32" s="366" t="s">
        <v>190</v>
      </c>
      <c r="V32" s="366"/>
      <c r="W32" s="366"/>
      <c r="X32" s="366"/>
      <c r="Y32" s="366"/>
      <c r="Z32" s="366"/>
      <c r="AA32" s="366"/>
      <c r="AB32" s="366"/>
      <c r="AC32" s="366"/>
      <c r="AD32" s="366"/>
      <c r="AE32" s="366"/>
      <c r="AF32" s="366"/>
      <c r="AG32" s="366"/>
      <c r="AH32" s="366"/>
      <c r="AI32" s="366"/>
      <c r="AJ32" s="366"/>
      <c r="AK32" s="366"/>
      <c r="AM32" s="366" t="s">
        <v>191</v>
      </c>
      <c r="AN32" s="366"/>
      <c r="AO32" s="366"/>
      <c r="AP32" s="366"/>
      <c r="AQ32" s="366"/>
      <c r="AR32" s="366"/>
      <c r="AS32" s="366"/>
      <c r="AT32" s="366"/>
      <c r="AU32" s="366"/>
      <c r="AV32" s="366"/>
      <c r="AW32" s="366"/>
      <c r="AX32" s="366"/>
      <c r="AY32" s="366"/>
      <c r="AZ32" s="366"/>
      <c r="BA32" s="366"/>
      <c r="BB32" s="366"/>
      <c r="BC32" s="366"/>
      <c r="BE32" s="366" t="s">
        <v>192</v>
      </c>
      <c r="BF32" s="366"/>
      <c r="BG32" s="366"/>
      <c r="BH32" s="366"/>
      <c r="BI32" s="366"/>
      <c r="BJ32" s="366"/>
      <c r="BK32" s="366"/>
      <c r="BL32" s="366"/>
      <c r="BM32" s="366"/>
      <c r="BN32" s="366"/>
      <c r="BO32" s="366"/>
      <c r="BP32" s="366"/>
      <c r="BQ32" s="366"/>
      <c r="BR32" s="366"/>
      <c r="BS32" s="366"/>
      <c r="BT32" s="366"/>
      <c r="BU32" s="366"/>
      <c r="BW32" s="366" t="s">
        <v>193</v>
      </c>
      <c r="BX32" s="366"/>
      <c r="BY32" s="366"/>
      <c r="BZ32" s="366"/>
      <c r="CA32" s="366"/>
      <c r="CB32" s="366"/>
      <c r="CC32" s="366"/>
      <c r="CD32" s="366"/>
      <c r="CE32" s="366"/>
      <c r="CF32" s="366"/>
      <c r="CG32" s="366"/>
      <c r="CH32" s="366"/>
      <c r="CI32" s="366"/>
      <c r="CJ32" s="366"/>
      <c r="CK32" s="366"/>
      <c r="CL32" s="366"/>
      <c r="CM32" s="366"/>
      <c r="CO32" s="366" t="s">
        <v>194</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195</v>
      </c>
      <c r="D33" s="358"/>
      <c r="E33" s="357" t="s">
        <v>196</v>
      </c>
      <c r="F33" s="357"/>
      <c r="G33" s="357"/>
      <c r="H33" s="357"/>
      <c r="I33" s="357"/>
      <c r="J33" s="357"/>
      <c r="K33" s="357"/>
      <c r="L33" s="357"/>
      <c r="M33" s="357"/>
      <c r="N33" s="357"/>
      <c r="O33" s="357"/>
      <c r="P33" s="357"/>
      <c r="Q33" s="357"/>
      <c r="R33" s="357"/>
      <c r="S33" s="357"/>
      <c r="T33" s="179"/>
      <c r="U33" s="358" t="s">
        <v>195</v>
      </c>
      <c r="V33" s="358"/>
      <c r="W33" s="357" t="s">
        <v>196</v>
      </c>
      <c r="X33" s="357"/>
      <c r="Y33" s="357"/>
      <c r="Z33" s="357"/>
      <c r="AA33" s="357"/>
      <c r="AB33" s="357"/>
      <c r="AC33" s="357"/>
      <c r="AD33" s="357"/>
      <c r="AE33" s="357"/>
      <c r="AF33" s="357"/>
      <c r="AG33" s="357"/>
      <c r="AH33" s="357"/>
      <c r="AI33" s="357"/>
      <c r="AJ33" s="357"/>
      <c r="AK33" s="357"/>
      <c r="AL33" s="179"/>
      <c r="AM33" s="358" t="s">
        <v>195</v>
      </c>
      <c r="AN33" s="358"/>
      <c r="AO33" s="357" t="s">
        <v>196</v>
      </c>
      <c r="AP33" s="357"/>
      <c r="AQ33" s="357"/>
      <c r="AR33" s="357"/>
      <c r="AS33" s="357"/>
      <c r="AT33" s="357"/>
      <c r="AU33" s="357"/>
      <c r="AV33" s="357"/>
      <c r="AW33" s="357"/>
      <c r="AX33" s="357"/>
      <c r="AY33" s="357"/>
      <c r="AZ33" s="357"/>
      <c r="BA33" s="357"/>
      <c r="BB33" s="357"/>
      <c r="BC33" s="357"/>
      <c r="BD33" s="185"/>
      <c r="BE33" s="357" t="s">
        <v>197</v>
      </c>
      <c r="BF33" s="357"/>
      <c r="BG33" s="357" t="s">
        <v>198</v>
      </c>
      <c r="BH33" s="357"/>
      <c r="BI33" s="357"/>
      <c r="BJ33" s="357"/>
      <c r="BK33" s="357"/>
      <c r="BL33" s="357"/>
      <c r="BM33" s="357"/>
      <c r="BN33" s="357"/>
      <c r="BO33" s="357"/>
      <c r="BP33" s="357"/>
      <c r="BQ33" s="357"/>
      <c r="BR33" s="357"/>
      <c r="BS33" s="357"/>
      <c r="BT33" s="357"/>
      <c r="BU33" s="357"/>
      <c r="BV33" s="185"/>
      <c r="BW33" s="358" t="s">
        <v>197</v>
      </c>
      <c r="BX33" s="358"/>
      <c r="BY33" s="357" t="s">
        <v>199</v>
      </c>
      <c r="BZ33" s="357"/>
      <c r="CA33" s="357"/>
      <c r="CB33" s="357"/>
      <c r="CC33" s="357"/>
      <c r="CD33" s="357"/>
      <c r="CE33" s="357"/>
      <c r="CF33" s="357"/>
      <c r="CG33" s="357"/>
      <c r="CH33" s="357"/>
      <c r="CI33" s="357"/>
      <c r="CJ33" s="357"/>
      <c r="CK33" s="357"/>
      <c r="CL33" s="357"/>
      <c r="CM33" s="357"/>
      <c r="CN33" s="179"/>
      <c r="CO33" s="358" t="s">
        <v>200</v>
      </c>
      <c r="CP33" s="358"/>
      <c r="CQ33" s="357" t="s">
        <v>201</v>
      </c>
      <c r="CR33" s="357"/>
      <c r="CS33" s="357"/>
      <c r="CT33" s="357"/>
      <c r="CU33" s="357"/>
      <c r="CV33" s="357"/>
      <c r="CW33" s="357"/>
      <c r="CX33" s="357"/>
      <c r="CY33" s="357"/>
      <c r="CZ33" s="357"/>
      <c r="DA33" s="357"/>
      <c r="DB33" s="357"/>
      <c r="DC33" s="357"/>
      <c r="DD33" s="357"/>
      <c r="DE33" s="357"/>
      <c r="DF33" s="179"/>
      <c r="DG33" s="356" t="s">
        <v>202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高松市国民健康保険事業特別会計</v>
      </c>
      <c r="X34" s="355"/>
      <c r="Y34" s="355"/>
      <c r="Z34" s="355"/>
      <c r="AA34" s="355"/>
      <c r="AB34" s="355"/>
      <c r="AC34" s="355"/>
      <c r="AD34" s="355"/>
      <c r="AE34" s="355"/>
      <c r="AF34" s="355"/>
      <c r="AG34" s="355"/>
      <c r="AH34" s="355"/>
      <c r="AI34" s="355"/>
      <c r="AJ34" s="355"/>
      <c r="AK34" s="355"/>
      <c r="AL34" s="175"/>
      <c r="AM34" s="354">
        <f>IF(AO34="","",MAX(C34:D43,U34:V43)+1)</f>
        <v>10</v>
      </c>
      <c r="AN34" s="354"/>
      <c r="AO34" s="355" t="str">
        <f>IF('各会計、関係団体の財政状況及び健全化判断比率'!B34="","",'各会計、関係団体の財政状況及び健全化判断比率'!B34)</f>
        <v>高松市下水道事業会計</v>
      </c>
      <c r="AP34" s="355"/>
      <c r="AQ34" s="355"/>
      <c r="AR34" s="355"/>
      <c r="AS34" s="355"/>
      <c r="AT34" s="355"/>
      <c r="AU34" s="355"/>
      <c r="AV34" s="355"/>
      <c r="AW34" s="355"/>
      <c r="AX34" s="355"/>
      <c r="AY34" s="355"/>
      <c r="AZ34" s="355"/>
      <c r="BA34" s="355"/>
      <c r="BB34" s="355"/>
      <c r="BC34" s="355"/>
      <c r="BD34" s="175"/>
      <c r="BE34" s="354">
        <f>IF(BG34="","",MAX(C34:D43,U34:V43,AM34:AN43)+1)</f>
        <v>12</v>
      </c>
      <c r="BF34" s="354"/>
      <c r="BG34" s="355" t="str">
        <f>IF('各会計、関係団体の財政状況及び健全化判断比率'!B36="","",'各会計、関係団体の財政状況及び健全化判断比率'!B36)</f>
        <v>高松市卸売市場事業特別会計</v>
      </c>
      <c r="BH34" s="355"/>
      <c r="BI34" s="355"/>
      <c r="BJ34" s="355"/>
      <c r="BK34" s="355"/>
      <c r="BL34" s="355"/>
      <c r="BM34" s="355"/>
      <c r="BN34" s="355"/>
      <c r="BO34" s="355"/>
      <c r="BP34" s="355"/>
      <c r="BQ34" s="355"/>
      <c r="BR34" s="355"/>
      <c r="BS34" s="355"/>
      <c r="BT34" s="355"/>
      <c r="BU34" s="355"/>
      <c r="BV34" s="175"/>
      <c r="BW34" s="354">
        <f>IF(BY34="","",MAX(C34:D43,U34:V43,AM34:AN43,BE34:BF43)+1)</f>
        <v>14</v>
      </c>
      <c r="BX34" s="354"/>
      <c r="BY34" s="355" t="str">
        <f>IF('各会計、関係団体の財政状況及び健全化判断比率'!B68="","",'各会計、関係団体の財政状況及び健全化判断比率'!B68)</f>
        <v>香川県後期高齢者医療広域連合一般会計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高松市土地開発公社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高松市母子福祉資金等貸付事業特別会計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高松市介護保険事業特別会計（保険事業勘定）</v>
      </c>
      <c r="X35" s="355"/>
      <c r="Y35" s="355"/>
      <c r="Z35" s="355"/>
      <c r="AA35" s="355"/>
      <c r="AB35" s="355"/>
      <c r="AC35" s="355"/>
      <c r="AD35" s="355"/>
      <c r="AE35" s="355"/>
      <c r="AF35" s="355"/>
      <c r="AG35" s="355"/>
      <c r="AH35" s="355"/>
      <c r="AI35" s="355"/>
      <c r="AJ35" s="355"/>
      <c r="AK35" s="355"/>
      <c r="AL35" s="175"/>
      <c r="AM35" s="354">
        <f t="shared" ref="AM35:AM43" si="0">IF(AO35="","",AM34+1)</f>
        <v>11</v>
      </c>
      <c r="AN35" s="354"/>
      <c r="AO35" s="355" t="str">
        <f>IF('各会計、関係団体の財政状況及び健全化判断比率'!B35="","",'各会計、関係団体の財政状況及び健全化判断比率'!B35)</f>
        <v>高松市病院事業会計</v>
      </c>
      <c r="AP35" s="355"/>
      <c r="AQ35" s="355"/>
      <c r="AR35" s="355"/>
      <c r="AS35" s="355"/>
      <c r="AT35" s="355"/>
      <c r="AU35" s="355"/>
      <c r="AV35" s="355"/>
      <c r="AW35" s="355"/>
      <c r="AX35" s="355"/>
      <c r="AY35" s="355"/>
      <c r="AZ35" s="355"/>
      <c r="BA35" s="355"/>
      <c r="BB35" s="355"/>
      <c r="BC35" s="355"/>
      <c r="BD35" s="175"/>
      <c r="BE35" s="354">
        <f t="shared" ref="BE35:BE43" si="1">IF(BG35="","",BE34+1)</f>
        <v>13</v>
      </c>
      <c r="BF35" s="354"/>
      <c r="BG35" s="355" t="str">
        <f>IF('各会計、関係団体の財政状況及び健全化判断比率'!B37="","",'各会計、関係団体の財政状況及び健全化判断比率'!B37)</f>
        <v>高松市食肉センター事業特別会計</v>
      </c>
      <c r="BH35" s="355"/>
      <c r="BI35" s="355"/>
      <c r="BJ35" s="355"/>
      <c r="BK35" s="355"/>
      <c r="BL35" s="355"/>
      <c r="BM35" s="355"/>
      <c r="BN35" s="355"/>
      <c r="BO35" s="355"/>
      <c r="BP35" s="355"/>
      <c r="BQ35" s="355"/>
      <c r="BR35" s="355"/>
      <c r="BS35" s="355"/>
      <c r="BT35" s="355"/>
      <c r="BU35" s="355"/>
      <c r="BV35" s="175"/>
      <c r="BW35" s="354">
        <f t="shared" ref="BW35:BW43" si="2">IF(BY35="","",BW34+1)</f>
        <v>15</v>
      </c>
      <c r="BX35" s="354"/>
      <c r="BY35" s="355" t="str">
        <f>IF('各会計、関係団体の財政状況及び健全化判断比率'!B69="","",'各会計、関係団体の財政状況及び健全化判断比率'!B69)</f>
        <v>香川県後期高齢者医療広域連合特別会計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（公財）高松市学校給食会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高松市中小企業勤労者福祉共済事業特別会計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高松市後期高齢者医療事業特別会計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16</v>
      </c>
      <c r="BX36" s="354"/>
      <c r="BY36" s="355" t="str">
        <f>IF('各会計、関係団体の財政状況及び健全化判断比率'!B70="","",'各会計、関係団体の財政状況及び健全化判断比率'!B70)</f>
        <v>香川県広域水道企業団水道事業会計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（公財）高松市スポーツ協会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高松市競輪事業特別会計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17</v>
      </c>
      <c r="BX37" s="354"/>
      <c r="BY37" s="355" t="str">
        <f>IF('各会計、関係団体の財政状況及び健全化判断比率'!B71="","",'各会計、関係団体の財政状況及び健全化判断比率'!B71)</f>
        <v>香川県広域水道企業団工業水道事業会計</v>
      </c>
      <c r="BZ37" s="355"/>
      <c r="CA37" s="355"/>
      <c r="CB37" s="355"/>
      <c r="CC37" s="355"/>
      <c r="CD37" s="355"/>
      <c r="CE37" s="355"/>
      <c r="CF37" s="355"/>
      <c r="CG37" s="355"/>
      <c r="CH37" s="355"/>
      <c r="CI37" s="355"/>
      <c r="CJ37" s="355"/>
      <c r="CK37" s="355"/>
      <c r="CL37" s="355"/>
      <c r="CM37" s="355"/>
      <c r="CN37" s="175"/>
      <c r="CO37" s="354">
        <f t="shared" si="3"/>
        <v>21</v>
      </c>
      <c r="CP37" s="354"/>
      <c r="CQ37" s="355" t="str">
        <f>IF('各会計、関係団体の財政状況及び健全化判断比率'!BS10="","",'各会計、関係団体の財政状況及び健全化判断比率'!BS10)</f>
        <v>（公財）高松市国際交流協会</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8</v>
      </c>
      <c r="V38" s="354"/>
      <c r="W38" s="355" t="str">
        <f>IF('各会計、関係団体の財政状況及び健全化判断比率'!B32="","",'各会計、関係団体の財政状況及び健全化判断比率'!B32)</f>
        <v>高松市駐車場事業特別会計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f t="shared" si="3"/>
        <v>22</v>
      </c>
      <c r="CP38" s="354"/>
      <c r="CQ38" s="355" t="str">
        <f>IF('各会計、関係団体の財政状況及び健全化判断比率'!BS11="","",'各会計、関係団体の財政状況及び健全化判断比率'!BS11)</f>
        <v>（公財）高松観光コンベンションビューロー</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f t="shared" si="4"/>
        <v>9</v>
      </c>
      <c r="V39" s="354"/>
      <c r="W39" s="355" t="str">
        <f>IF('各会計、関係団体の財政状況及び健全化判断比率'!B33="","",'各会計、関係団体の財政状況及び健全化判断比率'!B33)</f>
        <v>高松市介護保険事業特別会計（介護サービス事業勘定）</v>
      </c>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23</v>
      </c>
      <c r="CP39" s="354"/>
      <c r="CQ39" s="355" t="str">
        <f>IF('各会計、関係団体の財政状況及び健全化判断比率'!BS12="","",'各会計、関係団体の財政状況及び健全化判断比率'!BS12)</f>
        <v>（株）高松市食肉卸売市場公社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24</v>
      </c>
      <c r="CP40" s="354"/>
      <c r="CQ40" s="355" t="str">
        <f>IF('各会計、関係団体の財政状況及び健全化判断比率'!BS13="","",'各会計、関係団体の財政状況及び健全化判断比率'!BS13)</f>
        <v>（公財）高松市文化芸術財団</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25</v>
      </c>
      <c r="CP41" s="354"/>
      <c r="CQ41" s="355" t="str">
        <f>IF('各会計、関係団体の財政状況及び健全化判断比率'!BS14="","",'各会計、関係団体の財政状況及び健全化判断比率'!BS14)</f>
        <v>（有）湯遊しおのえ</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26</v>
      </c>
      <c r="CP42" s="354"/>
      <c r="CQ42" s="355" t="str">
        <f>IF('各会計、関係団体の財政状況及び健全化判断比率'!BS15="","",'各会計、関係団体の財政状況及び健全化判断比率'!BS15)</f>
        <v>（有）香南町農業振興公社</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351" t="s">
        <v>204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206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207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208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NMmD0g9sL+2PzrteqaVczc+cYX70gnMBTfk2agrPRFEt4YoMV3OztOMaKDWaUqphlPns9m4AvCIMKmG82hWQ5Q==" saltValue="yptx0Zb54s+BiwjwTweb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212</v>
      </c>
      <c r="DI1" s="705"/>
      <c r="DJ1" s="705"/>
      <c r="DK1" s="705"/>
      <c r="DL1" s="705"/>
      <c r="DM1" s="705"/>
      <c r="DN1" s="706"/>
      <c r="DO1" s="208"/>
      <c r="DP1" s="704" t="s">
        <v>213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218</v>
      </c>
      <c r="S4" s="661"/>
      <c r="T4" s="661"/>
      <c r="U4" s="661"/>
      <c r="V4" s="661"/>
      <c r="W4" s="661"/>
      <c r="X4" s="661"/>
      <c r="Y4" s="662"/>
      <c r="Z4" s="660" t="s">
        <v>219</v>
      </c>
      <c r="AA4" s="661"/>
      <c r="AB4" s="661"/>
      <c r="AC4" s="662"/>
      <c r="AD4" s="660" t="s">
        <v>220</v>
      </c>
      <c r="AE4" s="661"/>
      <c r="AF4" s="661"/>
      <c r="AG4" s="661"/>
      <c r="AH4" s="661"/>
      <c r="AI4" s="661"/>
      <c r="AJ4" s="661"/>
      <c r="AK4" s="662"/>
      <c r="AL4" s="660" t="s">
        <v>219</v>
      </c>
      <c r="AM4" s="661"/>
      <c r="AN4" s="661"/>
      <c r="AO4" s="662"/>
      <c r="AP4" s="707" t="s">
        <v>221</v>
      </c>
      <c r="AQ4" s="707"/>
      <c r="AR4" s="707"/>
      <c r="AS4" s="707"/>
      <c r="AT4" s="707"/>
      <c r="AU4" s="707"/>
      <c r="AV4" s="707"/>
      <c r="AW4" s="707"/>
      <c r="AX4" s="707"/>
      <c r="AY4" s="707"/>
      <c r="AZ4" s="707"/>
      <c r="BA4" s="707"/>
      <c r="BB4" s="707"/>
      <c r="BC4" s="707"/>
      <c r="BD4" s="707"/>
      <c r="BE4" s="707"/>
      <c r="BF4" s="707"/>
      <c r="BG4" s="707" t="s">
        <v>222</v>
      </c>
      <c r="BH4" s="707"/>
      <c r="BI4" s="707"/>
      <c r="BJ4" s="707"/>
      <c r="BK4" s="707"/>
      <c r="BL4" s="707"/>
      <c r="BM4" s="707"/>
      <c r="BN4" s="707"/>
      <c r="BO4" s="707" t="s">
        <v>219</v>
      </c>
      <c r="BP4" s="707"/>
      <c r="BQ4" s="707"/>
      <c r="BR4" s="707"/>
      <c r="BS4" s="707" t="s">
        <v>223</v>
      </c>
      <c r="BT4" s="707"/>
      <c r="BU4" s="707"/>
      <c r="BV4" s="707"/>
      <c r="BW4" s="707"/>
      <c r="BX4" s="707"/>
      <c r="BY4" s="707"/>
      <c r="BZ4" s="707"/>
      <c r="CA4" s="707"/>
      <c r="CB4" s="707"/>
      <c r="CD4" s="660" t="s">
        <v>224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225</v>
      </c>
      <c r="C5" s="667"/>
      <c r="D5" s="667"/>
      <c r="E5" s="667"/>
      <c r="F5" s="667"/>
      <c r="G5" s="667"/>
      <c r="H5" s="667"/>
      <c r="I5" s="667"/>
      <c r="J5" s="667"/>
      <c r="K5" s="667"/>
      <c r="L5" s="667"/>
      <c r="M5" s="667"/>
      <c r="N5" s="667"/>
      <c r="O5" s="667"/>
      <c r="P5" s="667"/>
      <c r="Q5" s="668"/>
      <c r="R5" s="663">
        <v>65155945</v>
      </c>
      <c r="S5" s="664"/>
      <c r="T5" s="664"/>
      <c r="U5" s="664"/>
      <c r="V5" s="664"/>
      <c r="W5" s="664"/>
      <c r="X5" s="664"/>
      <c r="Y5" s="689"/>
      <c r="Z5" s="702">
        <v>36.5</v>
      </c>
      <c r="AA5" s="702"/>
      <c r="AB5" s="702"/>
      <c r="AC5" s="702"/>
      <c r="AD5" s="703">
        <v>65155945</v>
      </c>
      <c r="AE5" s="703"/>
      <c r="AF5" s="703"/>
      <c r="AG5" s="703"/>
      <c r="AH5" s="703"/>
      <c r="AI5" s="703"/>
      <c r="AJ5" s="703"/>
      <c r="AK5" s="703"/>
      <c r="AL5" s="690">
        <v>67.099999999999994</v>
      </c>
      <c r="AM5" s="672"/>
      <c r="AN5" s="672"/>
      <c r="AO5" s="691"/>
      <c r="AP5" s="666" t="s">
        <v>226</v>
      </c>
      <c r="AQ5" s="667"/>
      <c r="AR5" s="667"/>
      <c r="AS5" s="667"/>
      <c r="AT5" s="667"/>
      <c r="AU5" s="667"/>
      <c r="AV5" s="667"/>
      <c r="AW5" s="667"/>
      <c r="AX5" s="667"/>
      <c r="AY5" s="667"/>
      <c r="AZ5" s="667"/>
      <c r="BA5" s="667"/>
      <c r="BB5" s="667"/>
      <c r="BC5" s="667"/>
      <c r="BD5" s="667"/>
      <c r="BE5" s="667"/>
      <c r="BF5" s="668"/>
      <c r="BG5" s="608">
        <v>62734925</v>
      </c>
      <c r="BH5" s="609"/>
      <c r="BI5" s="609"/>
      <c r="BJ5" s="609"/>
      <c r="BK5" s="609"/>
      <c r="BL5" s="609"/>
      <c r="BM5" s="609"/>
      <c r="BN5" s="610"/>
      <c r="BO5" s="646">
        <v>96.3</v>
      </c>
      <c r="BP5" s="646"/>
      <c r="BQ5" s="646"/>
      <c r="BR5" s="646"/>
      <c r="BS5" s="647">
        <v>1741029</v>
      </c>
      <c r="BT5" s="647"/>
      <c r="BU5" s="647"/>
      <c r="BV5" s="647"/>
      <c r="BW5" s="647"/>
      <c r="BX5" s="647"/>
      <c r="BY5" s="647"/>
      <c r="BZ5" s="647"/>
      <c r="CA5" s="647"/>
      <c r="CB5" s="687"/>
      <c r="CD5" s="660" t="s">
        <v>221</v>
      </c>
      <c r="CE5" s="661"/>
      <c r="CF5" s="661"/>
      <c r="CG5" s="661"/>
      <c r="CH5" s="661"/>
      <c r="CI5" s="661"/>
      <c r="CJ5" s="661"/>
      <c r="CK5" s="661"/>
      <c r="CL5" s="661"/>
      <c r="CM5" s="661"/>
      <c r="CN5" s="661"/>
      <c r="CO5" s="661"/>
      <c r="CP5" s="661"/>
      <c r="CQ5" s="662"/>
      <c r="CR5" s="660" t="s">
        <v>227</v>
      </c>
      <c r="CS5" s="661"/>
      <c r="CT5" s="661"/>
      <c r="CU5" s="661"/>
      <c r="CV5" s="661"/>
      <c r="CW5" s="661"/>
      <c r="CX5" s="661"/>
      <c r="CY5" s="662"/>
      <c r="CZ5" s="660" t="s">
        <v>219</v>
      </c>
      <c r="DA5" s="661"/>
      <c r="DB5" s="661"/>
      <c r="DC5" s="662"/>
      <c r="DD5" s="660" t="s">
        <v>228</v>
      </c>
      <c r="DE5" s="661"/>
      <c r="DF5" s="661"/>
      <c r="DG5" s="661"/>
      <c r="DH5" s="661"/>
      <c r="DI5" s="661"/>
      <c r="DJ5" s="661"/>
      <c r="DK5" s="661"/>
      <c r="DL5" s="661"/>
      <c r="DM5" s="661"/>
      <c r="DN5" s="661"/>
      <c r="DO5" s="661"/>
      <c r="DP5" s="662"/>
      <c r="DQ5" s="660" t="s">
        <v>229</v>
      </c>
      <c r="DR5" s="661"/>
      <c r="DS5" s="661"/>
      <c r="DT5" s="661"/>
      <c r="DU5" s="661"/>
      <c r="DV5" s="661"/>
      <c r="DW5" s="661"/>
      <c r="DX5" s="661"/>
      <c r="DY5" s="661"/>
      <c r="DZ5" s="661"/>
      <c r="EA5" s="661"/>
      <c r="EB5" s="661"/>
      <c r="EC5" s="662"/>
    </row>
    <row r="6" spans="2:143" ht="11.25" customHeight="1" x14ac:dyDescent="0.2">
      <c r="B6" s="605" t="s">
        <v>230</v>
      </c>
      <c r="C6" s="606"/>
      <c r="D6" s="606"/>
      <c r="E6" s="606"/>
      <c r="F6" s="606"/>
      <c r="G6" s="606"/>
      <c r="H6" s="606"/>
      <c r="I6" s="606"/>
      <c r="J6" s="606"/>
      <c r="K6" s="606"/>
      <c r="L6" s="606"/>
      <c r="M6" s="606"/>
      <c r="N6" s="606"/>
      <c r="O6" s="606"/>
      <c r="P6" s="606"/>
      <c r="Q6" s="607"/>
      <c r="R6" s="608">
        <v>1048887</v>
      </c>
      <c r="S6" s="609"/>
      <c r="T6" s="609"/>
      <c r="U6" s="609"/>
      <c r="V6" s="609"/>
      <c r="W6" s="609"/>
      <c r="X6" s="609"/>
      <c r="Y6" s="610"/>
      <c r="Z6" s="646">
        <v>0.6</v>
      </c>
      <c r="AA6" s="646"/>
      <c r="AB6" s="646"/>
      <c r="AC6" s="646"/>
      <c r="AD6" s="647">
        <v>1048887</v>
      </c>
      <c r="AE6" s="647"/>
      <c r="AF6" s="647"/>
      <c r="AG6" s="647"/>
      <c r="AH6" s="647"/>
      <c r="AI6" s="647"/>
      <c r="AJ6" s="647"/>
      <c r="AK6" s="647"/>
      <c r="AL6" s="611">
        <v>1.1000000000000001</v>
      </c>
      <c r="AM6" s="612"/>
      <c r="AN6" s="612"/>
      <c r="AO6" s="648"/>
      <c r="AP6" s="605" t="s">
        <v>231</v>
      </c>
      <c r="AQ6" s="606"/>
      <c r="AR6" s="606"/>
      <c r="AS6" s="606"/>
      <c r="AT6" s="606"/>
      <c r="AU6" s="606"/>
      <c r="AV6" s="606"/>
      <c r="AW6" s="606"/>
      <c r="AX6" s="606"/>
      <c r="AY6" s="606"/>
      <c r="AZ6" s="606"/>
      <c r="BA6" s="606"/>
      <c r="BB6" s="606"/>
      <c r="BC6" s="606"/>
      <c r="BD6" s="606"/>
      <c r="BE6" s="606"/>
      <c r="BF6" s="607"/>
      <c r="BG6" s="608">
        <v>62734925</v>
      </c>
      <c r="BH6" s="609"/>
      <c r="BI6" s="609"/>
      <c r="BJ6" s="609"/>
      <c r="BK6" s="609"/>
      <c r="BL6" s="609"/>
      <c r="BM6" s="609"/>
      <c r="BN6" s="610"/>
      <c r="BO6" s="646">
        <v>96.3</v>
      </c>
      <c r="BP6" s="646"/>
      <c r="BQ6" s="646"/>
      <c r="BR6" s="646"/>
      <c r="BS6" s="647">
        <v>1741029</v>
      </c>
      <c r="BT6" s="647"/>
      <c r="BU6" s="647"/>
      <c r="BV6" s="647"/>
      <c r="BW6" s="647"/>
      <c r="BX6" s="647"/>
      <c r="BY6" s="647"/>
      <c r="BZ6" s="647"/>
      <c r="CA6" s="647"/>
      <c r="CB6" s="687"/>
      <c r="CD6" s="666" t="s">
        <v>232</v>
      </c>
      <c r="CE6" s="667"/>
      <c r="CF6" s="667"/>
      <c r="CG6" s="667"/>
      <c r="CH6" s="667"/>
      <c r="CI6" s="667"/>
      <c r="CJ6" s="667"/>
      <c r="CK6" s="667"/>
      <c r="CL6" s="667"/>
      <c r="CM6" s="667"/>
      <c r="CN6" s="667"/>
      <c r="CO6" s="667"/>
      <c r="CP6" s="667"/>
      <c r="CQ6" s="668"/>
      <c r="CR6" s="608">
        <v>688519</v>
      </c>
      <c r="CS6" s="609"/>
      <c r="CT6" s="609"/>
      <c r="CU6" s="609"/>
      <c r="CV6" s="609"/>
      <c r="CW6" s="609"/>
      <c r="CX6" s="609"/>
      <c r="CY6" s="610"/>
      <c r="CZ6" s="690">
        <v>0.4</v>
      </c>
      <c r="DA6" s="672"/>
      <c r="DB6" s="672"/>
      <c r="DC6" s="692"/>
      <c r="DD6" s="614" t="s">
        <v>181</v>
      </c>
      <c r="DE6" s="609"/>
      <c r="DF6" s="609"/>
      <c r="DG6" s="609"/>
      <c r="DH6" s="609"/>
      <c r="DI6" s="609"/>
      <c r="DJ6" s="609"/>
      <c r="DK6" s="609"/>
      <c r="DL6" s="609"/>
      <c r="DM6" s="609"/>
      <c r="DN6" s="609"/>
      <c r="DO6" s="609"/>
      <c r="DP6" s="610"/>
      <c r="DQ6" s="614">
        <v>688519</v>
      </c>
      <c r="DR6" s="609"/>
      <c r="DS6" s="609"/>
      <c r="DT6" s="609"/>
      <c r="DU6" s="609"/>
      <c r="DV6" s="609"/>
      <c r="DW6" s="609"/>
      <c r="DX6" s="609"/>
      <c r="DY6" s="609"/>
      <c r="DZ6" s="609"/>
      <c r="EA6" s="609"/>
      <c r="EB6" s="609"/>
      <c r="EC6" s="645"/>
    </row>
    <row r="7" spans="2:143" ht="11.25" customHeight="1" x14ac:dyDescent="0.2">
      <c r="B7" s="605" t="s">
        <v>233</v>
      </c>
      <c r="C7" s="606"/>
      <c r="D7" s="606"/>
      <c r="E7" s="606"/>
      <c r="F7" s="606"/>
      <c r="G7" s="606"/>
      <c r="H7" s="606"/>
      <c r="I7" s="606"/>
      <c r="J7" s="606"/>
      <c r="K7" s="606"/>
      <c r="L7" s="606"/>
      <c r="M7" s="606"/>
      <c r="N7" s="606"/>
      <c r="O7" s="606"/>
      <c r="P7" s="606"/>
      <c r="Q7" s="607"/>
      <c r="R7" s="608">
        <v>45933</v>
      </c>
      <c r="S7" s="609"/>
      <c r="T7" s="609"/>
      <c r="U7" s="609"/>
      <c r="V7" s="609"/>
      <c r="W7" s="609"/>
      <c r="X7" s="609"/>
      <c r="Y7" s="610"/>
      <c r="Z7" s="646">
        <v>0</v>
      </c>
      <c r="AA7" s="646"/>
      <c r="AB7" s="646"/>
      <c r="AC7" s="646"/>
      <c r="AD7" s="647">
        <v>45933</v>
      </c>
      <c r="AE7" s="647"/>
      <c r="AF7" s="647"/>
      <c r="AG7" s="647"/>
      <c r="AH7" s="647"/>
      <c r="AI7" s="647"/>
      <c r="AJ7" s="647"/>
      <c r="AK7" s="647"/>
      <c r="AL7" s="611">
        <v>0</v>
      </c>
      <c r="AM7" s="612"/>
      <c r="AN7" s="612"/>
      <c r="AO7" s="648"/>
      <c r="AP7" s="605" t="s">
        <v>234</v>
      </c>
      <c r="AQ7" s="606"/>
      <c r="AR7" s="606"/>
      <c r="AS7" s="606"/>
      <c r="AT7" s="606"/>
      <c r="AU7" s="606"/>
      <c r="AV7" s="606"/>
      <c r="AW7" s="606"/>
      <c r="AX7" s="606"/>
      <c r="AY7" s="606"/>
      <c r="AZ7" s="606"/>
      <c r="BA7" s="606"/>
      <c r="BB7" s="606"/>
      <c r="BC7" s="606"/>
      <c r="BD7" s="606"/>
      <c r="BE7" s="606"/>
      <c r="BF7" s="607"/>
      <c r="BG7" s="608">
        <v>31312266</v>
      </c>
      <c r="BH7" s="609"/>
      <c r="BI7" s="609"/>
      <c r="BJ7" s="609"/>
      <c r="BK7" s="609"/>
      <c r="BL7" s="609"/>
      <c r="BM7" s="609"/>
      <c r="BN7" s="610"/>
      <c r="BO7" s="646">
        <v>48.1</v>
      </c>
      <c r="BP7" s="646"/>
      <c r="BQ7" s="646"/>
      <c r="BR7" s="646"/>
      <c r="BS7" s="647">
        <v>1741029</v>
      </c>
      <c r="BT7" s="647"/>
      <c r="BU7" s="647"/>
      <c r="BV7" s="647"/>
      <c r="BW7" s="647"/>
      <c r="BX7" s="647"/>
      <c r="BY7" s="647"/>
      <c r="BZ7" s="647"/>
      <c r="CA7" s="647"/>
      <c r="CB7" s="687"/>
      <c r="CD7" s="605" t="s">
        <v>235</v>
      </c>
      <c r="CE7" s="606"/>
      <c r="CF7" s="606"/>
      <c r="CG7" s="606"/>
      <c r="CH7" s="606"/>
      <c r="CI7" s="606"/>
      <c r="CJ7" s="606"/>
      <c r="CK7" s="606"/>
      <c r="CL7" s="606"/>
      <c r="CM7" s="606"/>
      <c r="CN7" s="606"/>
      <c r="CO7" s="606"/>
      <c r="CP7" s="606"/>
      <c r="CQ7" s="607"/>
      <c r="CR7" s="608">
        <v>16349055</v>
      </c>
      <c r="CS7" s="609"/>
      <c r="CT7" s="609"/>
      <c r="CU7" s="609"/>
      <c r="CV7" s="609"/>
      <c r="CW7" s="609"/>
      <c r="CX7" s="609"/>
      <c r="CY7" s="610"/>
      <c r="CZ7" s="646">
        <v>9.4</v>
      </c>
      <c r="DA7" s="646"/>
      <c r="DB7" s="646"/>
      <c r="DC7" s="646"/>
      <c r="DD7" s="614">
        <v>1545069</v>
      </c>
      <c r="DE7" s="609"/>
      <c r="DF7" s="609"/>
      <c r="DG7" s="609"/>
      <c r="DH7" s="609"/>
      <c r="DI7" s="609"/>
      <c r="DJ7" s="609"/>
      <c r="DK7" s="609"/>
      <c r="DL7" s="609"/>
      <c r="DM7" s="609"/>
      <c r="DN7" s="609"/>
      <c r="DO7" s="609"/>
      <c r="DP7" s="610"/>
      <c r="DQ7" s="614">
        <v>12803570</v>
      </c>
      <c r="DR7" s="609"/>
      <c r="DS7" s="609"/>
      <c r="DT7" s="609"/>
      <c r="DU7" s="609"/>
      <c r="DV7" s="609"/>
      <c r="DW7" s="609"/>
      <c r="DX7" s="609"/>
      <c r="DY7" s="609"/>
      <c r="DZ7" s="609"/>
      <c r="EA7" s="609"/>
      <c r="EB7" s="609"/>
      <c r="EC7" s="645"/>
    </row>
    <row r="8" spans="2:143" ht="11.25" customHeight="1" x14ac:dyDescent="0.2">
      <c r="B8" s="605" t="s">
        <v>236</v>
      </c>
      <c r="C8" s="606"/>
      <c r="D8" s="606"/>
      <c r="E8" s="606"/>
      <c r="F8" s="606"/>
      <c r="G8" s="606"/>
      <c r="H8" s="606"/>
      <c r="I8" s="606"/>
      <c r="J8" s="606"/>
      <c r="K8" s="606"/>
      <c r="L8" s="606"/>
      <c r="M8" s="606"/>
      <c r="N8" s="606"/>
      <c r="O8" s="606"/>
      <c r="P8" s="606"/>
      <c r="Q8" s="607"/>
      <c r="R8" s="608">
        <v>459202</v>
      </c>
      <c r="S8" s="609"/>
      <c r="T8" s="609"/>
      <c r="U8" s="609"/>
      <c r="V8" s="609"/>
      <c r="W8" s="609"/>
      <c r="X8" s="609"/>
      <c r="Y8" s="610"/>
      <c r="Z8" s="646">
        <v>0.3</v>
      </c>
      <c r="AA8" s="646"/>
      <c r="AB8" s="646"/>
      <c r="AC8" s="646"/>
      <c r="AD8" s="647">
        <v>459202</v>
      </c>
      <c r="AE8" s="647"/>
      <c r="AF8" s="647"/>
      <c r="AG8" s="647"/>
      <c r="AH8" s="647"/>
      <c r="AI8" s="647"/>
      <c r="AJ8" s="647"/>
      <c r="AK8" s="647"/>
      <c r="AL8" s="611">
        <v>0.5</v>
      </c>
      <c r="AM8" s="612"/>
      <c r="AN8" s="612"/>
      <c r="AO8" s="648"/>
      <c r="AP8" s="605" t="s">
        <v>237</v>
      </c>
      <c r="AQ8" s="606"/>
      <c r="AR8" s="606"/>
      <c r="AS8" s="606"/>
      <c r="AT8" s="606"/>
      <c r="AU8" s="606"/>
      <c r="AV8" s="606"/>
      <c r="AW8" s="606"/>
      <c r="AX8" s="606"/>
      <c r="AY8" s="606"/>
      <c r="AZ8" s="606"/>
      <c r="BA8" s="606"/>
      <c r="BB8" s="606"/>
      <c r="BC8" s="606"/>
      <c r="BD8" s="606"/>
      <c r="BE8" s="606"/>
      <c r="BF8" s="607"/>
      <c r="BG8" s="608">
        <v>754102</v>
      </c>
      <c r="BH8" s="609"/>
      <c r="BI8" s="609"/>
      <c r="BJ8" s="609"/>
      <c r="BK8" s="609"/>
      <c r="BL8" s="609"/>
      <c r="BM8" s="609"/>
      <c r="BN8" s="610"/>
      <c r="BO8" s="646">
        <v>1.2</v>
      </c>
      <c r="BP8" s="646"/>
      <c r="BQ8" s="646"/>
      <c r="BR8" s="646"/>
      <c r="BS8" s="647" t="s">
        <v>181</v>
      </c>
      <c r="BT8" s="647"/>
      <c r="BU8" s="647"/>
      <c r="BV8" s="647"/>
      <c r="BW8" s="647"/>
      <c r="BX8" s="647"/>
      <c r="BY8" s="647"/>
      <c r="BZ8" s="647"/>
      <c r="CA8" s="647"/>
      <c r="CB8" s="687"/>
      <c r="CD8" s="605" t="s">
        <v>238</v>
      </c>
      <c r="CE8" s="606"/>
      <c r="CF8" s="606"/>
      <c r="CG8" s="606"/>
      <c r="CH8" s="606"/>
      <c r="CI8" s="606"/>
      <c r="CJ8" s="606"/>
      <c r="CK8" s="606"/>
      <c r="CL8" s="606"/>
      <c r="CM8" s="606"/>
      <c r="CN8" s="606"/>
      <c r="CO8" s="606"/>
      <c r="CP8" s="606"/>
      <c r="CQ8" s="607"/>
      <c r="CR8" s="608">
        <v>77086512</v>
      </c>
      <c r="CS8" s="609"/>
      <c r="CT8" s="609"/>
      <c r="CU8" s="609"/>
      <c r="CV8" s="609"/>
      <c r="CW8" s="609"/>
      <c r="CX8" s="609"/>
      <c r="CY8" s="610"/>
      <c r="CZ8" s="646">
        <v>44.4</v>
      </c>
      <c r="DA8" s="646"/>
      <c r="DB8" s="646"/>
      <c r="DC8" s="646"/>
      <c r="DD8" s="614">
        <v>251307</v>
      </c>
      <c r="DE8" s="609"/>
      <c r="DF8" s="609"/>
      <c r="DG8" s="609"/>
      <c r="DH8" s="609"/>
      <c r="DI8" s="609"/>
      <c r="DJ8" s="609"/>
      <c r="DK8" s="609"/>
      <c r="DL8" s="609"/>
      <c r="DM8" s="609"/>
      <c r="DN8" s="609"/>
      <c r="DO8" s="609"/>
      <c r="DP8" s="610"/>
      <c r="DQ8" s="614">
        <v>36668660</v>
      </c>
      <c r="DR8" s="609"/>
      <c r="DS8" s="609"/>
      <c r="DT8" s="609"/>
      <c r="DU8" s="609"/>
      <c r="DV8" s="609"/>
      <c r="DW8" s="609"/>
      <c r="DX8" s="609"/>
      <c r="DY8" s="609"/>
      <c r="DZ8" s="609"/>
      <c r="EA8" s="609"/>
      <c r="EB8" s="609"/>
      <c r="EC8" s="645"/>
    </row>
    <row r="9" spans="2:143" ht="11.25" customHeight="1" x14ac:dyDescent="0.2">
      <c r="B9" s="605" t="s">
        <v>239</v>
      </c>
      <c r="C9" s="606"/>
      <c r="D9" s="606"/>
      <c r="E9" s="606"/>
      <c r="F9" s="606"/>
      <c r="G9" s="606"/>
      <c r="H9" s="606"/>
      <c r="I9" s="606"/>
      <c r="J9" s="606"/>
      <c r="K9" s="606"/>
      <c r="L9" s="606"/>
      <c r="M9" s="606"/>
      <c r="N9" s="606"/>
      <c r="O9" s="606"/>
      <c r="P9" s="606"/>
      <c r="Q9" s="607"/>
      <c r="R9" s="608">
        <v>313159</v>
      </c>
      <c r="S9" s="609"/>
      <c r="T9" s="609"/>
      <c r="U9" s="609"/>
      <c r="V9" s="609"/>
      <c r="W9" s="609"/>
      <c r="X9" s="609"/>
      <c r="Y9" s="610"/>
      <c r="Z9" s="646">
        <v>0.2</v>
      </c>
      <c r="AA9" s="646"/>
      <c r="AB9" s="646"/>
      <c r="AC9" s="646"/>
      <c r="AD9" s="647">
        <v>313159</v>
      </c>
      <c r="AE9" s="647"/>
      <c r="AF9" s="647"/>
      <c r="AG9" s="647"/>
      <c r="AH9" s="647"/>
      <c r="AI9" s="647"/>
      <c r="AJ9" s="647"/>
      <c r="AK9" s="647"/>
      <c r="AL9" s="611">
        <v>0.3</v>
      </c>
      <c r="AM9" s="612"/>
      <c r="AN9" s="612"/>
      <c r="AO9" s="648"/>
      <c r="AP9" s="605" t="s">
        <v>240</v>
      </c>
      <c r="AQ9" s="606"/>
      <c r="AR9" s="606"/>
      <c r="AS9" s="606"/>
      <c r="AT9" s="606"/>
      <c r="AU9" s="606"/>
      <c r="AV9" s="606"/>
      <c r="AW9" s="606"/>
      <c r="AX9" s="606"/>
      <c r="AY9" s="606"/>
      <c r="AZ9" s="606"/>
      <c r="BA9" s="606"/>
      <c r="BB9" s="606"/>
      <c r="BC9" s="606"/>
      <c r="BD9" s="606"/>
      <c r="BE9" s="606"/>
      <c r="BF9" s="607"/>
      <c r="BG9" s="608">
        <v>23589833</v>
      </c>
      <c r="BH9" s="609"/>
      <c r="BI9" s="609"/>
      <c r="BJ9" s="609"/>
      <c r="BK9" s="609"/>
      <c r="BL9" s="609"/>
      <c r="BM9" s="609"/>
      <c r="BN9" s="610"/>
      <c r="BO9" s="646">
        <v>36.200000000000003</v>
      </c>
      <c r="BP9" s="646"/>
      <c r="BQ9" s="646"/>
      <c r="BR9" s="646"/>
      <c r="BS9" s="647" t="s">
        <v>241</v>
      </c>
      <c r="BT9" s="647"/>
      <c r="BU9" s="647"/>
      <c r="BV9" s="647"/>
      <c r="BW9" s="647"/>
      <c r="BX9" s="647"/>
      <c r="BY9" s="647"/>
      <c r="BZ9" s="647"/>
      <c r="CA9" s="647"/>
      <c r="CB9" s="687"/>
      <c r="CD9" s="605" t="s">
        <v>242</v>
      </c>
      <c r="CE9" s="606"/>
      <c r="CF9" s="606"/>
      <c r="CG9" s="606"/>
      <c r="CH9" s="606"/>
      <c r="CI9" s="606"/>
      <c r="CJ9" s="606"/>
      <c r="CK9" s="606"/>
      <c r="CL9" s="606"/>
      <c r="CM9" s="606"/>
      <c r="CN9" s="606"/>
      <c r="CO9" s="606"/>
      <c r="CP9" s="606"/>
      <c r="CQ9" s="607"/>
      <c r="CR9" s="608">
        <v>17982077</v>
      </c>
      <c r="CS9" s="609"/>
      <c r="CT9" s="609"/>
      <c r="CU9" s="609"/>
      <c r="CV9" s="609"/>
      <c r="CW9" s="609"/>
      <c r="CX9" s="609"/>
      <c r="CY9" s="610"/>
      <c r="CZ9" s="646">
        <v>10.4</v>
      </c>
      <c r="DA9" s="646"/>
      <c r="DB9" s="646"/>
      <c r="DC9" s="646"/>
      <c r="DD9" s="614">
        <v>1089065</v>
      </c>
      <c r="DE9" s="609"/>
      <c r="DF9" s="609"/>
      <c r="DG9" s="609"/>
      <c r="DH9" s="609"/>
      <c r="DI9" s="609"/>
      <c r="DJ9" s="609"/>
      <c r="DK9" s="609"/>
      <c r="DL9" s="609"/>
      <c r="DM9" s="609"/>
      <c r="DN9" s="609"/>
      <c r="DO9" s="609"/>
      <c r="DP9" s="610"/>
      <c r="DQ9" s="614">
        <v>11580520</v>
      </c>
      <c r="DR9" s="609"/>
      <c r="DS9" s="609"/>
      <c r="DT9" s="609"/>
      <c r="DU9" s="609"/>
      <c r="DV9" s="609"/>
      <c r="DW9" s="609"/>
      <c r="DX9" s="609"/>
      <c r="DY9" s="609"/>
      <c r="DZ9" s="609"/>
      <c r="EA9" s="609"/>
      <c r="EB9" s="609"/>
      <c r="EC9" s="645"/>
    </row>
    <row r="10" spans="2:143" ht="11.25" customHeight="1" x14ac:dyDescent="0.2">
      <c r="B10" s="605" t="s">
        <v>243</v>
      </c>
      <c r="C10" s="606"/>
      <c r="D10" s="606"/>
      <c r="E10" s="606"/>
      <c r="F10" s="606"/>
      <c r="G10" s="606"/>
      <c r="H10" s="606"/>
      <c r="I10" s="606"/>
      <c r="J10" s="606"/>
      <c r="K10" s="606"/>
      <c r="L10" s="606"/>
      <c r="M10" s="606"/>
      <c r="N10" s="606"/>
      <c r="O10" s="606"/>
      <c r="P10" s="606"/>
      <c r="Q10" s="607"/>
      <c r="R10" s="608" t="s">
        <v>241</v>
      </c>
      <c r="S10" s="609"/>
      <c r="T10" s="609"/>
      <c r="U10" s="609"/>
      <c r="V10" s="609"/>
      <c r="W10" s="609"/>
      <c r="X10" s="609"/>
      <c r="Y10" s="610"/>
      <c r="Z10" s="646" t="s">
        <v>244</v>
      </c>
      <c r="AA10" s="646"/>
      <c r="AB10" s="646"/>
      <c r="AC10" s="646"/>
      <c r="AD10" s="647" t="s">
        <v>244</v>
      </c>
      <c r="AE10" s="647"/>
      <c r="AF10" s="647"/>
      <c r="AG10" s="647"/>
      <c r="AH10" s="647"/>
      <c r="AI10" s="647"/>
      <c r="AJ10" s="647"/>
      <c r="AK10" s="647"/>
      <c r="AL10" s="611" t="s">
        <v>244</v>
      </c>
      <c r="AM10" s="612"/>
      <c r="AN10" s="612"/>
      <c r="AO10" s="648"/>
      <c r="AP10" s="605" t="s">
        <v>245</v>
      </c>
      <c r="AQ10" s="606"/>
      <c r="AR10" s="606"/>
      <c r="AS10" s="606"/>
      <c r="AT10" s="606"/>
      <c r="AU10" s="606"/>
      <c r="AV10" s="606"/>
      <c r="AW10" s="606"/>
      <c r="AX10" s="606"/>
      <c r="AY10" s="606"/>
      <c r="AZ10" s="606"/>
      <c r="BA10" s="606"/>
      <c r="BB10" s="606"/>
      <c r="BC10" s="606"/>
      <c r="BD10" s="606"/>
      <c r="BE10" s="606"/>
      <c r="BF10" s="607"/>
      <c r="BG10" s="608">
        <v>2092667</v>
      </c>
      <c r="BH10" s="609"/>
      <c r="BI10" s="609"/>
      <c r="BJ10" s="609"/>
      <c r="BK10" s="609"/>
      <c r="BL10" s="609"/>
      <c r="BM10" s="609"/>
      <c r="BN10" s="610"/>
      <c r="BO10" s="646">
        <v>3.2</v>
      </c>
      <c r="BP10" s="646"/>
      <c r="BQ10" s="646"/>
      <c r="BR10" s="646"/>
      <c r="BS10" s="647">
        <v>348897</v>
      </c>
      <c r="BT10" s="647"/>
      <c r="BU10" s="647"/>
      <c r="BV10" s="647"/>
      <c r="BW10" s="647"/>
      <c r="BX10" s="647"/>
      <c r="BY10" s="647"/>
      <c r="BZ10" s="647"/>
      <c r="CA10" s="647"/>
      <c r="CB10" s="687"/>
      <c r="CD10" s="605" t="s">
        <v>246</v>
      </c>
      <c r="CE10" s="606"/>
      <c r="CF10" s="606"/>
      <c r="CG10" s="606"/>
      <c r="CH10" s="606"/>
      <c r="CI10" s="606"/>
      <c r="CJ10" s="606"/>
      <c r="CK10" s="606"/>
      <c r="CL10" s="606"/>
      <c r="CM10" s="606"/>
      <c r="CN10" s="606"/>
      <c r="CO10" s="606"/>
      <c r="CP10" s="606"/>
      <c r="CQ10" s="607"/>
      <c r="CR10" s="608">
        <v>198635</v>
      </c>
      <c r="CS10" s="609"/>
      <c r="CT10" s="609"/>
      <c r="CU10" s="609"/>
      <c r="CV10" s="609"/>
      <c r="CW10" s="609"/>
      <c r="CX10" s="609"/>
      <c r="CY10" s="610"/>
      <c r="CZ10" s="646">
        <v>0.1</v>
      </c>
      <c r="DA10" s="646"/>
      <c r="DB10" s="646"/>
      <c r="DC10" s="646"/>
      <c r="DD10" s="614" t="s">
        <v>181</v>
      </c>
      <c r="DE10" s="609"/>
      <c r="DF10" s="609"/>
      <c r="DG10" s="609"/>
      <c r="DH10" s="609"/>
      <c r="DI10" s="609"/>
      <c r="DJ10" s="609"/>
      <c r="DK10" s="609"/>
      <c r="DL10" s="609"/>
      <c r="DM10" s="609"/>
      <c r="DN10" s="609"/>
      <c r="DO10" s="609"/>
      <c r="DP10" s="610"/>
      <c r="DQ10" s="614">
        <v>18635</v>
      </c>
      <c r="DR10" s="609"/>
      <c r="DS10" s="609"/>
      <c r="DT10" s="609"/>
      <c r="DU10" s="609"/>
      <c r="DV10" s="609"/>
      <c r="DW10" s="609"/>
      <c r="DX10" s="609"/>
      <c r="DY10" s="609"/>
      <c r="DZ10" s="609"/>
      <c r="EA10" s="609"/>
      <c r="EB10" s="609"/>
      <c r="EC10" s="645"/>
    </row>
    <row r="11" spans="2:143" ht="11.25" customHeight="1" x14ac:dyDescent="0.2">
      <c r="B11" s="605" t="s">
        <v>247</v>
      </c>
      <c r="C11" s="606"/>
      <c r="D11" s="606"/>
      <c r="E11" s="606"/>
      <c r="F11" s="606"/>
      <c r="G11" s="606"/>
      <c r="H11" s="606"/>
      <c r="I11" s="606"/>
      <c r="J11" s="606"/>
      <c r="K11" s="606"/>
      <c r="L11" s="606"/>
      <c r="M11" s="606"/>
      <c r="N11" s="606"/>
      <c r="O11" s="606"/>
      <c r="P11" s="606"/>
      <c r="Q11" s="607"/>
      <c r="R11" s="608">
        <v>10937610</v>
      </c>
      <c r="S11" s="609"/>
      <c r="T11" s="609"/>
      <c r="U11" s="609"/>
      <c r="V11" s="609"/>
      <c r="W11" s="609"/>
      <c r="X11" s="609"/>
      <c r="Y11" s="610"/>
      <c r="Z11" s="611">
        <v>6.1</v>
      </c>
      <c r="AA11" s="612"/>
      <c r="AB11" s="612"/>
      <c r="AC11" s="613"/>
      <c r="AD11" s="614">
        <v>10937610</v>
      </c>
      <c r="AE11" s="609"/>
      <c r="AF11" s="609"/>
      <c r="AG11" s="609"/>
      <c r="AH11" s="609"/>
      <c r="AI11" s="609"/>
      <c r="AJ11" s="609"/>
      <c r="AK11" s="610"/>
      <c r="AL11" s="611">
        <v>11.3</v>
      </c>
      <c r="AM11" s="612"/>
      <c r="AN11" s="612"/>
      <c r="AO11" s="648"/>
      <c r="AP11" s="605" t="s">
        <v>248</v>
      </c>
      <c r="AQ11" s="606"/>
      <c r="AR11" s="606"/>
      <c r="AS11" s="606"/>
      <c r="AT11" s="606"/>
      <c r="AU11" s="606"/>
      <c r="AV11" s="606"/>
      <c r="AW11" s="606"/>
      <c r="AX11" s="606"/>
      <c r="AY11" s="606"/>
      <c r="AZ11" s="606"/>
      <c r="BA11" s="606"/>
      <c r="BB11" s="606"/>
      <c r="BC11" s="606"/>
      <c r="BD11" s="606"/>
      <c r="BE11" s="606"/>
      <c r="BF11" s="607"/>
      <c r="BG11" s="608">
        <v>4875664</v>
      </c>
      <c r="BH11" s="609"/>
      <c r="BI11" s="609"/>
      <c r="BJ11" s="609"/>
      <c r="BK11" s="609"/>
      <c r="BL11" s="609"/>
      <c r="BM11" s="609"/>
      <c r="BN11" s="610"/>
      <c r="BO11" s="646">
        <v>7.5</v>
      </c>
      <c r="BP11" s="646"/>
      <c r="BQ11" s="646"/>
      <c r="BR11" s="646"/>
      <c r="BS11" s="647">
        <v>1392132</v>
      </c>
      <c r="BT11" s="647"/>
      <c r="BU11" s="647"/>
      <c r="BV11" s="647"/>
      <c r="BW11" s="647"/>
      <c r="BX11" s="647"/>
      <c r="BY11" s="647"/>
      <c r="BZ11" s="647"/>
      <c r="CA11" s="647"/>
      <c r="CB11" s="687"/>
      <c r="CD11" s="605" t="s">
        <v>249</v>
      </c>
      <c r="CE11" s="606"/>
      <c r="CF11" s="606"/>
      <c r="CG11" s="606"/>
      <c r="CH11" s="606"/>
      <c r="CI11" s="606"/>
      <c r="CJ11" s="606"/>
      <c r="CK11" s="606"/>
      <c r="CL11" s="606"/>
      <c r="CM11" s="606"/>
      <c r="CN11" s="606"/>
      <c r="CO11" s="606"/>
      <c r="CP11" s="606"/>
      <c r="CQ11" s="607"/>
      <c r="CR11" s="608">
        <v>2095406</v>
      </c>
      <c r="CS11" s="609"/>
      <c r="CT11" s="609"/>
      <c r="CU11" s="609"/>
      <c r="CV11" s="609"/>
      <c r="CW11" s="609"/>
      <c r="CX11" s="609"/>
      <c r="CY11" s="610"/>
      <c r="CZ11" s="646">
        <v>1.2</v>
      </c>
      <c r="DA11" s="646"/>
      <c r="DB11" s="646"/>
      <c r="DC11" s="646"/>
      <c r="DD11" s="614">
        <v>1353900</v>
      </c>
      <c r="DE11" s="609"/>
      <c r="DF11" s="609"/>
      <c r="DG11" s="609"/>
      <c r="DH11" s="609"/>
      <c r="DI11" s="609"/>
      <c r="DJ11" s="609"/>
      <c r="DK11" s="609"/>
      <c r="DL11" s="609"/>
      <c r="DM11" s="609"/>
      <c r="DN11" s="609"/>
      <c r="DO11" s="609"/>
      <c r="DP11" s="610"/>
      <c r="DQ11" s="614">
        <v>979772</v>
      </c>
      <c r="DR11" s="609"/>
      <c r="DS11" s="609"/>
      <c r="DT11" s="609"/>
      <c r="DU11" s="609"/>
      <c r="DV11" s="609"/>
      <c r="DW11" s="609"/>
      <c r="DX11" s="609"/>
      <c r="DY11" s="609"/>
      <c r="DZ11" s="609"/>
      <c r="EA11" s="609"/>
      <c r="EB11" s="609"/>
      <c r="EC11" s="645"/>
    </row>
    <row r="12" spans="2:143" ht="11.25" customHeight="1" x14ac:dyDescent="0.2">
      <c r="B12" s="605" t="s">
        <v>250</v>
      </c>
      <c r="C12" s="606"/>
      <c r="D12" s="606"/>
      <c r="E12" s="606"/>
      <c r="F12" s="606"/>
      <c r="G12" s="606"/>
      <c r="H12" s="606"/>
      <c r="I12" s="606"/>
      <c r="J12" s="606"/>
      <c r="K12" s="606"/>
      <c r="L12" s="606"/>
      <c r="M12" s="606"/>
      <c r="N12" s="606"/>
      <c r="O12" s="606"/>
      <c r="P12" s="606"/>
      <c r="Q12" s="607"/>
      <c r="R12" s="608">
        <v>25368</v>
      </c>
      <c r="S12" s="609"/>
      <c r="T12" s="609"/>
      <c r="U12" s="609"/>
      <c r="V12" s="609"/>
      <c r="W12" s="609"/>
      <c r="X12" s="609"/>
      <c r="Y12" s="610"/>
      <c r="Z12" s="646">
        <v>0</v>
      </c>
      <c r="AA12" s="646"/>
      <c r="AB12" s="646"/>
      <c r="AC12" s="646"/>
      <c r="AD12" s="647">
        <v>25368</v>
      </c>
      <c r="AE12" s="647"/>
      <c r="AF12" s="647"/>
      <c r="AG12" s="647"/>
      <c r="AH12" s="647"/>
      <c r="AI12" s="647"/>
      <c r="AJ12" s="647"/>
      <c r="AK12" s="647"/>
      <c r="AL12" s="611">
        <v>0</v>
      </c>
      <c r="AM12" s="612"/>
      <c r="AN12" s="612"/>
      <c r="AO12" s="648"/>
      <c r="AP12" s="605" t="s">
        <v>251</v>
      </c>
      <c r="AQ12" s="606"/>
      <c r="AR12" s="606"/>
      <c r="AS12" s="606"/>
      <c r="AT12" s="606"/>
      <c r="AU12" s="606"/>
      <c r="AV12" s="606"/>
      <c r="AW12" s="606"/>
      <c r="AX12" s="606"/>
      <c r="AY12" s="606"/>
      <c r="AZ12" s="606"/>
      <c r="BA12" s="606"/>
      <c r="BB12" s="606"/>
      <c r="BC12" s="606"/>
      <c r="BD12" s="606"/>
      <c r="BE12" s="606"/>
      <c r="BF12" s="607"/>
      <c r="BG12" s="608">
        <v>27095930</v>
      </c>
      <c r="BH12" s="609"/>
      <c r="BI12" s="609"/>
      <c r="BJ12" s="609"/>
      <c r="BK12" s="609"/>
      <c r="BL12" s="609"/>
      <c r="BM12" s="609"/>
      <c r="BN12" s="610"/>
      <c r="BO12" s="646">
        <v>41.6</v>
      </c>
      <c r="BP12" s="646"/>
      <c r="BQ12" s="646"/>
      <c r="BR12" s="646"/>
      <c r="BS12" s="647" t="s">
        <v>244</v>
      </c>
      <c r="BT12" s="647"/>
      <c r="BU12" s="647"/>
      <c r="BV12" s="647"/>
      <c r="BW12" s="647"/>
      <c r="BX12" s="647"/>
      <c r="BY12" s="647"/>
      <c r="BZ12" s="647"/>
      <c r="CA12" s="647"/>
      <c r="CB12" s="687"/>
      <c r="CD12" s="605" t="s">
        <v>252</v>
      </c>
      <c r="CE12" s="606"/>
      <c r="CF12" s="606"/>
      <c r="CG12" s="606"/>
      <c r="CH12" s="606"/>
      <c r="CI12" s="606"/>
      <c r="CJ12" s="606"/>
      <c r="CK12" s="606"/>
      <c r="CL12" s="606"/>
      <c r="CM12" s="606"/>
      <c r="CN12" s="606"/>
      <c r="CO12" s="606"/>
      <c r="CP12" s="606"/>
      <c r="CQ12" s="607"/>
      <c r="CR12" s="608">
        <v>3838333</v>
      </c>
      <c r="CS12" s="609"/>
      <c r="CT12" s="609"/>
      <c r="CU12" s="609"/>
      <c r="CV12" s="609"/>
      <c r="CW12" s="609"/>
      <c r="CX12" s="609"/>
      <c r="CY12" s="610"/>
      <c r="CZ12" s="646">
        <v>2.2000000000000002</v>
      </c>
      <c r="DA12" s="646"/>
      <c r="DB12" s="646"/>
      <c r="DC12" s="646"/>
      <c r="DD12" s="614">
        <v>725379</v>
      </c>
      <c r="DE12" s="609"/>
      <c r="DF12" s="609"/>
      <c r="DG12" s="609"/>
      <c r="DH12" s="609"/>
      <c r="DI12" s="609"/>
      <c r="DJ12" s="609"/>
      <c r="DK12" s="609"/>
      <c r="DL12" s="609"/>
      <c r="DM12" s="609"/>
      <c r="DN12" s="609"/>
      <c r="DO12" s="609"/>
      <c r="DP12" s="610"/>
      <c r="DQ12" s="614">
        <v>2400103</v>
      </c>
      <c r="DR12" s="609"/>
      <c r="DS12" s="609"/>
      <c r="DT12" s="609"/>
      <c r="DU12" s="609"/>
      <c r="DV12" s="609"/>
      <c r="DW12" s="609"/>
      <c r="DX12" s="609"/>
      <c r="DY12" s="609"/>
      <c r="DZ12" s="609"/>
      <c r="EA12" s="609"/>
      <c r="EB12" s="609"/>
      <c r="EC12" s="645"/>
    </row>
    <row r="13" spans="2:143" ht="11.25" customHeight="1" x14ac:dyDescent="0.2">
      <c r="B13" s="605" t="s">
        <v>253</v>
      </c>
      <c r="C13" s="606"/>
      <c r="D13" s="606"/>
      <c r="E13" s="606"/>
      <c r="F13" s="606"/>
      <c r="G13" s="606"/>
      <c r="H13" s="606"/>
      <c r="I13" s="606"/>
      <c r="J13" s="606"/>
      <c r="K13" s="606"/>
      <c r="L13" s="606"/>
      <c r="M13" s="606"/>
      <c r="N13" s="606"/>
      <c r="O13" s="606"/>
      <c r="P13" s="606"/>
      <c r="Q13" s="607"/>
      <c r="R13" s="608" t="s">
        <v>181</v>
      </c>
      <c r="S13" s="609"/>
      <c r="T13" s="609"/>
      <c r="U13" s="609"/>
      <c r="V13" s="609"/>
      <c r="W13" s="609"/>
      <c r="X13" s="609"/>
      <c r="Y13" s="610"/>
      <c r="Z13" s="646" t="s">
        <v>244</v>
      </c>
      <c r="AA13" s="646"/>
      <c r="AB13" s="646"/>
      <c r="AC13" s="646"/>
      <c r="AD13" s="647" t="s">
        <v>244</v>
      </c>
      <c r="AE13" s="647"/>
      <c r="AF13" s="647"/>
      <c r="AG13" s="647"/>
      <c r="AH13" s="647"/>
      <c r="AI13" s="647"/>
      <c r="AJ13" s="647"/>
      <c r="AK13" s="647"/>
      <c r="AL13" s="611" t="s">
        <v>241</v>
      </c>
      <c r="AM13" s="612"/>
      <c r="AN13" s="612"/>
      <c r="AO13" s="648"/>
      <c r="AP13" s="605" t="s">
        <v>254</v>
      </c>
      <c r="AQ13" s="606"/>
      <c r="AR13" s="606"/>
      <c r="AS13" s="606"/>
      <c r="AT13" s="606"/>
      <c r="AU13" s="606"/>
      <c r="AV13" s="606"/>
      <c r="AW13" s="606"/>
      <c r="AX13" s="606"/>
      <c r="AY13" s="606"/>
      <c r="AZ13" s="606"/>
      <c r="BA13" s="606"/>
      <c r="BB13" s="606"/>
      <c r="BC13" s="606"/>
      <c r="BD13" s="606"/>
      <c r="BE13" s="606"/>
      <c r="BF13" s="607"/>
      <c r="BG13" s="608">
        <v>26837891</v>
      </c>
      <c r="BH13" s="609"/>
      <c r="BI13" s="609"/>
      <c r="BJ13" s="609"/>
      <c r="BK13" s="609"/>
      <c r="BL13" s="609"/>
      <c r="BM13" s="609"/>
      <c r="BN13" s="610"/>
      <c r="BO13" s="646">
        <v>41.2</v>
      </c>
      <c r="BP13" s="646"/>
      <c r="BQ13" s="646"/>
      <c r="BR13" s="646"/>
      <c r="BS13" s="647" t="s">
        <v>244</v>
      </c>
      <c r="BT13" s="647"/>
      <c r="BU13" s="647"/>
      <c r="BV13" s="647"/>
      <c r="BW13" s="647"/>
      <c r="BX13" s="647"/>
      <c r="BY13" s="647"/>
      <c r="BZ13" s="647"/>
      <c r="CA13" s="647"/>
      <c r="CB13" s="687"/>
      <c r="CD13" s="605" t="s">
        <v>255</v>
      </c>
      <c r="CE13" s="606"/>
      <c r="CF13" s="606"/>
      <c r="CG13" s="606"/>
      <c r="CH13" s="606"/>
      <c r="CI13" s="606"/>
      <c r="CJ13" s="606"/>
      <c r="CK13" s="606"/>
      <c r="CL13" s="606"/>
      <c r="CM13" s="606"/>
      <c r="CN13" s="606"/>
      <c r="CO13" s="606"/>
      <c r="CP13" s="606"/>
      <c r="CQ13" s="607"/>
      <c r="CR13" s="608">
        <v>13112618</v>
      </c>
      <c r="CS13" s="609"/>
      <c r="CT13" s="609"/>
      <c r="CU13" s="609"/>
      <c r="CV13" s="609"/>
      <c r="CW13" s="609"/>
      <c r="CX13" s="609"/>
      <c r="CY13" s="610"/>
      <c r="CZ13" s="646">
        <v>7.6</v>
      </c>
      <c r="DA13" s="646"/>
      <c r="DB13" s="646"/>
      <c r="DC13" s="646"/>
      <c r="DD13" s="614">
        <v>4738611</v>
      </c>
      <c r="DE13" s="609"/>
      <c r="DF13" s="609"/>
      <c r="DG13" s="609"/>
      <c r="DH13" s="609"/>
      <c r="DI13" s="609"/>
      <c r="DJ13" s="609"/>
      <c r="DK13" s="609"/>
      <c r="DL13" s="609"/>
      <c r="DM13" s="609"/>
      <c r="DN13" s="609"/>
      <c r="DO13" s="609"/>
      <c r="DP13" s="610"/>
      <c r="DQ13" s="614">
        <v>7500878</v>
      </c>
      <c r="DR13" s="609"/>
      <c r="DS13" s="609"/>
      <c r="DT13" s="609"/>
      <c r="DU13" s="609"/>
      <c r="DV13" s="609"/>
      <c r="DW13" s="609"/>
      <c r="DX13" s="609"/>
      <c r="DY13" s="609"/>
      <c r="DZ13" s="609"/>
      <c r="EA13" s="609"/>
      <c r="EB13" s="609"/>
      <c r="EC13" s="645"/>
    </row>
    <row r="14" spans="2:143" ht="11.25" customHeight="1" x14ac:dyDescent="0.2">
      <c r="B14" s="605" t="s">
        <v>256</v>
      </c>
      <c r="C14" s="606"/>
      <c r="D14" s="606"/>
      <c r="E14" s="606"/>
      <c r="F14" s="606"/>
      <c r="G14" s="606"/>
      <c r="H14" s="606"/>
      <c r="I14" s="606"/>
      <c r="J14" s="606"/>
      <c r="K14" s="606"/>
      <c r="L14" s="606"/>
      <c r="M14" s="606"/>
      <c r="N14" s="606"/>
      <c r="O14" s="606"/>
      <c r="P14" s="606"/>
      <c r="Q14" s="607"/>
      <c r="R14" s="608">
        <v>3081</v>
      </c>
      <c r="S14" s="609"/>
      <c r="T14" s="609"/>
      <c r="U14" s="609"/>
      <c r="V14" s="609"/>
      <c r="W14" s="609"/>
      <c r="X14" s="609"/>
      <c r="Y14" s="610"/>
      <c r="Z14" s="646">
        <v>0</v>
      </c>
      <c r="AA14" s="646"/>
      <c r="AB14" s="646"/>
      <c r="AC14" s="646"/>
      <c r="AD14" s="647">
        <v>3081</v>
      </c>
      <c r="AE14" s="647"/>
      <c r="AF14" s="647"/>
      <c r="AG14" s="647"/>
      <c r="AH14" s="647"/>
      <c r="AI14" s="647"/>
      <c r="AJ14" s="647"/>
      <c r="AK14" s="647"/>
      <c r="AL14" s="611">
        <v>0</v>
      </c>
      <c r="AM14" s="612"/>
      <c r="AN14" s="612"/>
      <c r="AO14" s="648"/>
      <c r="AP14" s="605" t="s">
        <v>257</v>
      </c>
      <c r="AQ14" s="606"/>
      <c r="AR14" s="606"/>
      <c r="AS14" s="606"/>
      <c r="AT14" s="606"/>
      <c r="AU14" s="606"/>
      <c r="AV14" s="606"/>
      <c r="AW14" s="606"/>
      <c r="AX14" s="606"/>
      <c r="AY14" s="606"/>
      <c r="AZ14" s="606"/>
      <c r="BA14" s="606"/>
      <c r="BB14" s="606"/>
      <c r="BC14" s="606"/>
      <c r="BD14" s="606"/>
      <c r="BE14" s="606"/>
      <c r="BF14" s="607"/>
      <c r="BG14" s="608">
        <v>1345366</v>
      </c>
      <c r="BH14" s="609"/>
      <c r="BI14" s="609"/>
      <c r="BJ14" s="609"/>
      <c r="BK14" s="609"/>
      <c r="BL14" s="609"/>
      <c r="BM14" s="609"/>
      <c r="BN14" s="610"/>
      <c r="BO14" s="646">
        <v>2.1</v>
      </c>
      <c r="BP14" s="646"/>
      <c r="BQ14" s="646"/>
      <c r="BR14" s="646"/>
      <c r="BS14" s="647" t="s">
        <v>241</v>
      </c>
      <c r="BT14" s="647"/>
      <c r="BU14" s="647"/>
      <c r="BV14" s="647"/>
      <c r="BW14" s="647"/>
      <c r="BX14" s="647"/>
      <c r="BY14" s="647"/>
      <c r="BZ14" s="647"/>
      <c r="CA14" s="647"/>
      <c r="CB14" s="687"/>
      <c r="CD14" s="605" t="s">
        <v>258</v>
      </c>
      <c r="CE14" s="606"/>
      <c r="CF14" s="606"/>
      <c r="CG14" s="606"/>
      <c r="CH14" s="606"/>
      <c r="CI14" s="606"/>
      <c r="CJ14" s="606"/>
      <c r="CK14" s="606"/>
      <c r="CL14" s="606"/>
      <c r="CM14" s="606"/>
      <c r="CN14" s="606"/>
      <c r="CO14" s="606"/>
      <c r="CP14" s="606"/>
      <c r="CQ14" s="607"/>
      <c r="CR14" s="608">
        <v>5014213</v>
      </c>
      <c r="CS14" s="609"/>
      <c r="CT14" s="609"/>
      <c r="CU14" s="609"/>
      <c r="CV14" s="609"/>
      <c r="CW14" s="609"/>
      <c r="CX14" s="609"/>
      <c r="CY14" s="610"/>
      <c r="CZ14" s="646">
        <v>2.9</v>
      </c>
      <c r="DA14" s="646"/>
      <c r="DB14" s="646"/>
      <c r="DC14" s="646"/>
      <c r="DD14" s="614">
        <v>249252</v>
      </c>
      <c r="DE14" s="609"/>
      <c r="DF14" s="609"/>
      <c r="DG14" s="609"/>
      <c r="DH14" s="609"/>
      <c r="DI14" s="609"/>
      <c r="DJ14" s="609"/>
      <c r="DK14" s="609"/>
      <c r="DL14" s="609"/>
      <c r="DM14" s="609"/>
      <c r="DN14" s="609"/>
      <c r="DO14" s="609"/>
      <c r="DP14" s="610"/>
      <c r="DQ14" s="614">
        <v>4182158</v>
      </c>
      <c r="DR14" s="609"/>
      <c r="DS14" s="609"/>
      <c r="DT14" s="609"/>
      <c r="DU14" s="609"/>
      <c r="DV14" s="609"/>
      <c r="DW14" s="609"/>
      <c r="DX14" s="609"/>
      <c r="DY14" s="609"/>
      <c r="DZ14" s="609"/>
      <c r="EA14" s="609"/>
      <c r="EB14" s="609"/>
      <c r="EC14" s="645"/>
    </row>
    <row r="15" spans="2:143" ht="11.25" customHeight="1" x14ac:dyDescent="0.2">
      <c r="B15" s="605" t="s">
        <v>259</v>
      </c>
      <c r="C15" s="606"/>
      <c r="D15" s="606"/>
      <c r="E15" s="606"/>
      <c r="F15" s="606"/>
      <c r="G15" s="606"/>
      <c r="H15" s="606"/>
      <c r="I15" s="606"/>
      <c r="J15" s="606"/>
      <c r="K15" s="606"/>
      <c r="L15" s="606"/>
      <c r="M15" s="606"/>
      <c r="N15" s="606"/>
      <c r="O15" s="606"/>
      <c r="P15" s="606"/>
      <c r="Q15" s="607"/>
      <c r="R15" s="608" t="s">
        <v>241</v>
      </c>
      <c r="S15" s="609"/>
      <c r="T15" s="609"/>
      <c r="U15" s="609"/>
      <c r="V15" s="609"/>
      <c r="W15" s="609"/>
      <c r="X15" s="609"/>
      <c r="Y15" s="610"/>
      <c r="Z15" s="646" t="s">
        <v>181</v>
      </c>
      <c r="AA15" s="646"/>
      <c r="AB15" s="646"/>
      <c r="AC15" s="646"/>
      <c r="AD15" s="647" t="s">
        <v>241</v>
      </c>
      <c r="AE15" s="647"/>
      <c r="AF15" s="647"/>
      <c r="AG15" s="647"/>
      <c r="AH15" s="647"/>
      <c r="AI15" s="647"/>
      <c r="AJ15" s="647"/>
      <c r="AK15" s="647"/>
      <c r="AL15" s="611" t="s">
        <v>244</v>
      </c>
      <c r="AM15" s="612"/>
      <c r="AN15" s="612"/>
      <c r="AO15" s="648"/>
      <c r="AP15" s="605" t="s">
        <v>260</v>
      </c>
      <c r="AQ15" s="606"/>
      <c r="AR15" s="606"/>
      <c r="AS15" s="606"/>
      <c r="AT15" s="606"/>
      <c r="AU15" s="606"/>
      <c r="AV15" s="606"/>
      <c r="AW15" s="606"/>
      <c r="AX15" s="606"/>
      <c r="AY15" s="606"/>
      <c r="AZ15" s="606"/>
      <c r="BA15" s="606"/>
      <c r="BB15" s="606"/>
      <c r="BC15" s="606"/>
      <c r="BD15" s="606"/>
      <c r="BE15" s="606"/>
      <c r="BF15" s="607"/>
      <c r="BG15" s="608">
        <v>2981363</v>
      </c>
      <c r="BH15" s="609"/>
      <c r="BI15" s="609"/>
      <c r="BJ15" s="609"/>
      <c r="BK15" s="609"/>
      <c r="BL15" s="609"/>
      <c r="BM15" s="609"/>
      <c r="BN15" s="610"/>
      <c r="BO15" s="646">
        <v>4.5999999999999996</v>
      </c>
      <c r="BP15" s="646"/>
      <c r="BQ15" s="646"/>
      <c r="BR15" s="646"/>
      <c r="BS15" s="647" t="s">
        <v>181</v>
      </c>
      <c r="BT15" s="647"/>
      <c r="BU15" s="647"/>
      <c r="BV15" s="647"/>
      <c r="BW15" s="647"/>
      <c r="BX15" s="647"/>
      <c r="BY15" s="647"/>
      <c r="BZ15" s="647"/>
      <c r="CA15" s="647"/>
      <c r="CB15" s="687"/>
      <c r="CD15" s="605" t="s">
        <v>261</v>
      </c>
      <c r="CE15" s="606"/>
      <c r="CF15" s="606"/>
      <c r="CG15" s="606"/>
      <c r="CH15" s="606"/>
      <c r="CI15" s="606"/>
      <c r="CJ15" s="606"/>
      <c r="CK15" s="606"/>
      <c r="CL15" s="606"/>
      <c r="CM15" s="606"/>
      <c r="CN15" s="606"/>
      <c r="CO15" s="606"/>
      <c r="CP15" s="606"/>
      <c r="CQ15" s="607"/>
      <c r="CR15" s="608">
        <v>18893469</v>
      </c>
      <c r="CS15" s="609"/>
      <c r="CT15" s="609"/>
      <c r="CU15" s="609"/>
      <c r="CV15" s="609"/>
      <c r="CW15" s="609"/>
      <c r="CX15" s="609"/>
      <c r="CY15" s="610"/>
      <c r="CZ15" s="646">
        <v>10.9</v>
      </c>
      <c r="DA15" s="646"/>
      <c r="DB15" s="646"/>
      <c r="DC15" s="646"/>
      <c r="DD15" s="614">
        <v>5155991</v>
      </c>
      <c r="DE15" s="609"/>
      <c r="DF15" s="609"/>
      <c r="DG15" s="609"/>
      <c r="DH15" s="609"/>
      <c r="DI15" s="609"/>
      <c r="DJ15" s="609"/>
      <c r="DK15" s="609"/>
      <c r="DL15" s="609"/>
      <c r="DM15" s="609"/>
      <c r="DN15" s="609"/>
      <c r="DO15" s="609"/>
      <c r="DP15" s="610"/>
      <c r="DQ15" s="614">
        <v>12622958</v>
      </c>
      <c r="DR15" s="609"/>
      <c r="DS15" s="609"/>
      <c r="DT15" s="609"/>
      <c r="DU15" s="609"/>
      <c r="DV15" s="609"/>
      <c r="DW15" s="609"/>
      <c r="DX15" s="609"/>
      <c r="DY15" s="609"/>
      <c r="DZ15" s="609"/>
      <c r="EA15" s="609"/>
      <c r="EB15" s="609"/>
      <c r="EC15" s="645"/>
    </row>
    <row r="16" spans="2:143" ht="11.25" customHeight="1" x14ac:dyDescent="0.2">
      <c r="B16" s="605" t="s">
        <v>262</v>
      </c>
      <c r="C16" s="606"/>
      <c r="D16" s="606"/>
      <c r="E16" s="606"/>
      <c r="F16" s="606"/>
      <c r="G16" s="606"/>
      <c r="H16" s="606"/>
      <c r="I16" s="606"/>
      <c r="J16" s="606"/>
      <c r="K16" s="606"/>
      <c r="L16" s="606"/>
      <c r="M16" s="606"/>
      <c r="N16" s="606"/>
      <c r="O16" s="606"/>
      <c r="P16" s="606"/>
      <c r="Q16" s="607"/>
      <c r="R16" s="608">
        <v>106780</v>
      </c>
      <c r="S16" s="609"/>
      <c r="T16" s="609"/>
      <c r="U16" s="609"/>
      <c r="V16" s="609"/>
      <c r="W16" s="609"/>
      <c r="X16" s="609"/>
      <c r="Y16" s="610"/>
      <c r="Z16" s="646">
        <v>0.1</v>
      </c>
      <c r="AA16" s="646"/>
      <c r="AB16" s="646"/>
      <c r="AC16" s="646"/>
      <c r="AD16" s="647">
        <v>106780</v>
      </c>
      <c r="AE16" s="647"/>
      <c r="AF16" s="647"/>
      <c r="AG16" s="647"/>
      <c r="AH16" s="647"/>
      <c r="AI16" s="647"/>
      <c r="AJ16" s="647"/>
      <c r="AK16" s="647"/>
      <c r="AL16" s="611">
        <v>0.1</v>
      </c>
      <c r="AM16" s="612"/>
      <c r="AN16" s="612"/>
      <c r="AO16" s="648"/>
      <c r="AP16" s="605" t="s">
        <v>263</v>
      </c>
      <c r="AQ16" s="606"/>
      <c r="AR16" s="606"/>
      <c r="AS16" s="606"/>
      <c r="AT16" s="606"/>
      <c r="AU16" s="606"/>
      <c r="AV16" s="606"/>
      <c r="AW16" s="606"/>
      <c r="AX16" s="606"/>
      <c r="AY16" s="606"/>
      <c r="AZ16" s="606"/>
      <c r="BA16" s="606"/>
      <c r="BB16" s="606"/>
      <c r="BC16" s="606"/>
      <c r="BD16" s="606"/>
      <c r="BE16" s="606"/>
      <c r="BF16" s="607"/>
      <c r="BG16" s="608" t="s">
        <v>181</v>
      </c>
      <c r="BH16" s="609"/>
      <c r="BI16" s="609"/>
      <c r="BJ16" s="609"/>
      <c r="BK16" s="609"/>
      <c r="BL16" s="609"/>
      <c r="BM16" s="609"/>
      <c r="BN16" s="610"/>
      <c r="BO16" s="646" t="s">
        <v>244</v>
      </c>
      <c r="BP16" s="646"/>
      <c r="BQ16" s="646"/>
      <c r="BR16" s="646"/>
      <c r="BS16" s="647" t="s">
        <v>241</v>
      </c>
      <c r="BT16" s="647"/>
      <c r="BU16" s="647"/>
      <c r="BV16" s="647"/>
      <c r="BW16" s="647"/>
      <c r="BX16" s="647"/>
      <c r="BY16" s="647"/>
      <c r="BZ16" s="647"/>
      <c r="CA16" s="647"/>
      <c r="CB16" s="687"/>
      <c r="CD16" s="605" t="s">
        <v>264</v>
      </c>
      <c r="CE16" s="606"/>
      <c r="CF16" s="606"/>
      <c r="CG16" s="606"/>
      <c r="CH16" s="606"/>
      <c r="CI16" s="606"/>
      <c r="CJ16" s="606"/>
      <c r="CK16" s="606"/>
      <c r="CL16" s="606"/>
      <c r="CM16" s="606"/>
      <c r="CN16" s="606"/>
      <c r="CO16" s="606"/>
      <c r="CP16" s="606"/>
      <c r="CQ16" s="607"/>
      <c r="CR16" s="608">
        <v>2615</v>
      </c>
      <c r="CS16" s="609"/>
      <c r="CT16" s="609"/>
      <c r="CU16" s="609"/>
      <c r="CV16" s="609"/>
      <c r="CW16" s="609"/>
      <c r="CX16" s="609"/>
      <c r="CY16" s="610"/>
      <c r="CZ16" s="646">
        <v>0</v>
      </c>
      <c r="DA16" s="646"/>
      <c r="DB16" s="646"/>
      <c r="DC16" s="646"/>
      <c r="DD16" s="614" t="s">
        <v>244</v>
      </c>
      <c r="DE16" s="609"/>
      <c r="DF16" s="609"/>
      <c r="DG16" s="609"/>
      <c r="DH16" s="609"/>
      <c r="DI16" s="609"/>
      <c r="DJ16" s="609"/>
      <c r="DK16" s="609"/>
      <c r="DL16" s="609"/>
      <c r="DM16" s="609"/>
      <c r="DN16" s="609"/>
      <c r="DO16" s="609"/>
      <c r="DP16" s="610"/>
      <c r="DQ16" s="614">
        <v>2356</v>
      </c>
      <c r="DR16" s="609"/>
      <c r="DS16" s="609"/>
      <c r="DT16" s="609"/>
      <c r="DU16" s="609"/>
      <c r="DV16" s="609"/>
      <c r="DW16" s="609"/>
      <c r="DX16" s="609"/>
      <c r="DY16" s="609"/>
      <c r="DZ16" s="609"/>
      <c r="EA16" s="609"/>
      <c r="EB16" s="609"/>
      <c r="EC16" s="645"/>
    </row>
    <row r="17" spans="2:133" ht="11.25" customHeight="1" x14ac:dyDescent="0.2">
      <c r="B17" s="605" t="s">
        <v>265</v>
      </c>
      <c r="C17" s="606"/>
      <c r="D17" s="606"/>
      <c r="E17" s="606"/>
      <c r="F17" s="606"/>
      <c r="G17" s="606"/>
      <c r="H17" s="606"/>
      <c r="I17" s="606"/>
      <c r="J17" s="606"/>
      <c r="K17" s="606"/>
      <c r="L17" s="606"/>
      <c r="M17" s="606"/>
      <c r="N17" s="606"/>
      <c r="O17" s="606"/>
      <c r="P17" s="606"/>
      <c r="Q17" s="607"/>
      <c r="R17" s="608">
        <v>1230617</v>
      </c>
      <c r="S17" s="609"/>
      <c r="T17" s="609"/>
      <c r="U17" s="609"/>
      <c r="V17" s="609"/>
      <c r="W17" s="609"/>
      <c r="X17" s="609"/>
      <c r="Y17" s="610"/>
      <c r="Z17" s="646">
        <v>0.7</v>
      </c>
      <c r="AA17" s="646"/>
      <c r="AB17" s="646"/>
      <c r="AC17" s="646"/>
      <c r="AD17" s="647">
        <v>1230617</v>
      </c>
      <c r="AE17" s="647"/>
      <c r="AF17" s="647"/>
      <c r="AG17" s="647"/>
      <c r="AH17" s="647"/>
      <c r="AI17" s="647"/>
      <c r="AJ17" s="647"/>
      <c r="AK17" s="647"/>
      <c r="AL17" s="611">
        <v>1.3</v>
      </c>
      <c r="AM17" s="612"/>
      <c r="AN17" s="612"/>
      <c r="AO17" s="648"/>
      <c r="AP17" s="605" t="s">
        <v>266</v>
      </c>
      <c r="AQ17" s="606"/>
      <c r="AR17" s="606"/>
      <c r="AS17" s="606"/>
      <c r="AT17" s="606"/>
      <c r="AU17" s="606"/>
      <c r="AV17" s="606"/>
      <c r="AW17" s="606"/>
      <c r="AX17" s="606"/>
      <c r="AY17" s="606"/>
      <c r="AZ17" s="606"/>
      <c r="BA17" s="606"/>
      <c r="BB17" s="606"/>
      <c r="BC17" s="606"/>
      <c r="BD17" s="606"/>
      <c r="BE17" s="606"/>
      <c r="BF17" s="607"/>
      <c r="BG17" s="608" t="s">
        <v>241</v>
      </c>
      <c r="BH17" s="609"/>
      <c r="BI17" s="609"/>
      <c r="BJ17" s="609"/>
      <c r="BK17" s="609"/>
      <c r="BL17" s="609"/>
      <c r="BM17" s="609"/>
      <c r="BN17" s="610"/>
      <c r="BO17" s="646" t="s">
        <v>241</v>
      </c>
      <c r="BP17" s="646"/>
      <c r="BQ17" s="646"/>
      <c r="BR17" s="646"/>
      <c r="BS17" s="647" t="s">
        <v>244</v>
      </c>
      <c r="BT17" s="647"/>
      <c r="BU17" s="647"/>
      <c r="BV17" s="647"/>
      <c r="BW17" s="647"/>
      <c r="BX17" s="647"/>
      <c r="BY17" s="647"/>
      <c r="BZ17" s="647"/>
      <c r="CA17" s="647"/>
      <c r="CB17" s="687"/>
      <c r="CD17" s="605" t="s">
        <v>267</v>
      </c>
      <c r="CE17" s="606"/>
      <c r="CF17" s="606"/>
      <c r="CG17" s="606"/>
      <c r="CH17" s="606"/>
      <c r="CI17" s="606"/>
      <c r="CJ17" s="606"/>
      <c r="CK17" s="606"/>
      <c r="CL17" s="606"/>
      <c r="CM17" s="606"/>
      <c r="CN17" s="606"/>
      <c r="CO17" s="606"/>
      <c r="CP17" s="606"/>
      <c r="CQ17" s="607"/>
      <c r="CR17" s="608">
        <v>18163727</v>
      </c>
      <c r="CS17" s="609"/>
      <c r="CT17" s="609"/>
      <c r="CU17" s="609"/>
      <c r="CV17" s="609"/>
      <c r="CW17" s="609"/>
      <c r="CX17" s="609"/>
      <c r="CY17" s="610"/>
      <c r="CZ17" s="646">
        <v>10.5</v>
      </c>
      <c r="DA17" s="646"/>
      <c r="DB17" s="646"/>
      <c r="DC17" s="646"/>
      <c r="DD17" s="614" t="s">
        <v>241</v>
      </c>
      <c r="DE17" s="609"/>
      <c r="DF17" s="609"/>
      <c r="DG17" s="609"/>
      <c r="DH17" s="609"/>
      <c r="DI17" s="609"/>
      <c r="DJ17" s="609"/>
      <c r="DK17" s="609"/>
      <c r="DL17" s="609"/>
      <c r="DM17" s="609"/>
      <c r="DN17" s="609"/>
      <c r="DO17" s="609"/>
      <c r="DP17" s="610"/>
      <c r="DQ17" s="614">
        <v>18066831</v>
      </c>
      <c r="DR17" s="609"/>
      <c r="DS17" s="609"/>
      <c r="DT17" s="609"/>
      <c r="DU17" s="609"/>
      <c r="DV17" s="609"/>
      <c r="DW17" s="609"/>
      <c r="DX17" s="609"/>
      <c r="DY17" s="609"/>
      <c r="DZ17" s="609"/>
      <c r="EA17" s="609"/>
      <c r="EB17" s="609"/>
      <c r="EC17" s="645"/>
    </row>
    <row r="18" spans="2:133" ht="11.25" customHeight="1" x14ac:dyDescent="0.2">
      <c r="B18" s="605" t="s">
        <v>268</v>
      </c>
      <c r="C18" s="606"/>
      <c r="D18" s="606"/>
      <c r="E18" s="606"/>
      <c r="F18" s="606"/>
      <c r="G18" s="606"/>
      <c r="H18" s="606"/>
      <c r="I18" s="606"/>
      <c r="J18" s="606"/>
      <c r="K18" s="606"/>
      <c r="L18" s="606"/>
      <c r="M18" s="606"/>
      <c r="N18" s="606"/>
      <c r="O18" s="606"/>
      <c r="P18" s="606"/>
      <c r="Q18" s="607"/>
      <c r="R18" s="608">
        <v>457016</v>
      </c>
      <c r="S18" s="609"/>
      <c r="T18" s="609"/>
      <c r="U18" s="609"/>
      <c r="V18" s="609"/>
      <c r="W18" s="609"/>
      <c r="X18" s="609"/>
      <c r="Y18" s="610"/>
      <c r="Z18" s="646">
        <v>0.3</v>
      </c>
      <c r="AA18" s="646"/>
      <c r="AB18" s="646"/>
      <c r="AC18" s="646"/>
      <c r="AD18" s="647">
        <v>457016</v>
      </c>
      <c r="AE18" s="647"/>
      <c r="AF18" s="647"/>
      <c r="AG18" s="647"/>
      <c r="AH18" s="647"/>
      <c r="AI18" s="647"/>
      <c r="AJ18" s="647"/>
      <c r="AK18" s="647"/>
      <c r="AL18" s="611">
        <v>0.5</v>
      </c>
      <c r="AM18" s="612"/>
      <c r="AN18" s="612"/>
      <c r="AO18" s="648"/>
      <c r="AP18" s="605" t="s">
        <v>269</v>
      </c>
      <c r="AQ18" s="606"/>
      <c r="AR18" s="606"/>
      <c r="AS18" s="606"/>
      <c r="AT18" s="606"/>
      <c r="AU18" s="606"/>
      <c r="AV18" s="606"/>
      <c r="AW18" s="606"/>
      <c r="AX18" s="606"/>
      <c r="AY18" s="606"/>
      <c r="AZ18" s="606"/>
      <c r="BA18" s="606"/>
      <c r="BB18" s="606"/>
      <c r="BC18" s="606"/>
      <c r="BD18" s="606"/>
      <c r="BE18" s="606"/>
      <c r="BF18" s="607"/>
      <c r="BG18" s="608" t="s">
        <v>244</v>
      </c>
      <c r="BH18" s="609"/>
      <c r="BI18" s="609"/>
      <c r="BJ18" s="609"/>
      <c r="BK18" s="609"/>
      <c r="BL18" s="609"/>
      <c r="BM18" s="609"/>
      <c r="BN18" s="610"/>
      <c r="BO18" s="646" t="s">
        <v>181</v>
      </c>
      <c r="BP18" s="646"/>
      <c r="BQ18" s="646"/>
      <c r="BR18" s="646"/>
      <c r="BS18" s="647" t="s">
        <v>241</v>
      </c>
      <c r="BT18" s="647"/>
      <c r="BU18" s="647"/>
      <c r="BV18" s="647"/>
      <c r="BW18" s="647"/>
      <c r="BX18" s="647"/>
      <c r="BY18" s="647"/>
      <c r="BZ18" s="647"/>
      <c r="CA18" s="647"/>
      <c r="CB18" s="687"/>
      <c r="CD18" s="605" t="s">
        <v>270</v>
      </c>
      <c r="CE18" s="606"/>
      <c r="CF18" s="606"/>
      <c r="CG18" s="606"/>
      <c r="CH18" s="606"/>
      <c r="CI18" s="606"/>
      <c r="CJ18" s="606"/>
      <c r="CK18" s="606"/>
      <c r="CL18" s="606"/>
      <c r="CM18" s="606"/>
      <c r="CN18" s="606"/>
      <c r="CO18" s="606"/>
      <c r="CP18" s="606"/>
      <c r="CQ18" s="607"/>
      <c r="CR18" s="608" t="s">
        <v>181</v>
      </c>
      <c r="CS18" s="609"/>
      <c r="CT18" s="609"/>
      <c r="CU18" s="609"/>
      <c r="CV18" s="609"/>
      <c r="CW18" s="609"/>
      <c r="CX18" s="609"/>
      <c r="CY18" s="610"/>
      <c r="CZ18" s="646" t="s">
        <v>181</v>
      </c>
      <c r="DA18" s="646"/>
      <c r="DB18" s="646"/>
      <c r="DC18" s="646"/>
      <c r="DD18" s="614" t="s">
        <v>181</v>
      </c>
      <c r="DE18" s="609"/>
      <c r="DF18" s="609"/>
      <c r="DG18" s="609"/>
      <c r="DH18" s="609"/>
      <c r="DI18" s="609"/>
      <c r="DJ18" s="609"/>
      <c r="DK18" s="609"/>
      <c r="DL18" s="609"/>
      <c r="DM18" s="609"/>
      <c r="DN18" s="609"/>
      <c r="DO18" s="609"/>
      <c r="DP18" s="610"/>
      <c r="DQ18" s="614" t="s">
        <v>244</v>
      </c>
      <c r="DR18" s="609"/>
      <c r="DS18" s="609"/>
      <c r="DT18" s="609"/>
      <c r="DU18" s="609"/>
      <c r="DV18" s="609"/>
      <c r="DW18" s="609"/>
      <c r="DX18" s="609"/>
      <c r="DY18" s="609"/>
      <c r="DZ18" s="609"/>
      <c r="EA18" s="609"/>
      <c r="EB18" s="609"/>
      <c r="EC18" s="645"/>
    </row>
    <row r="19" spans="2:133" ht="11.25" customHeight="1" x14ac:dyDescent="0.2">
      <c r="B19" s="605" t="s">
        <v>271</v>
      </c>
      <c r="C19" s="606"/>
      <c r="D19" s="606"/>
      <c r="E19" s="606"/>
      <c r="F19" s="606"/>
      <c r="G19" s="606"/>
      <c r="H19" s="606"/>
      <c r="I19" s="606"/>
      <c r="J19" s="606"/>
      <c r="K19" s="606"/>
      <c r="L19" s="606"/>
      <c r="M19" s="606"/>
      <c r="N19" s="606"/>
      <c r="O19" s="606"/>
      <c r="P19" s="606"/>
      <c r="Q19" s="607"/>
      <c r="R19" s="608">
        <v>436569</v>
      </c>
      <c r="S19" s="609"/>
      <c r="T19" s="609"/>
      <c r="U19" s="609"/>
      <c r="V19" s="609"/>
      <c r="W19" s="609"/>
      <c r="X19" s="609"/>
      <c r="Y19" s="610"/>
      <c r="Z19" s="646">
        <v>0.2</v>
      </c>
      <c r="AA19" s="646"/>
      <c r="AB19" s="646"/>
      <c r="AC19" s="646"/>
      <c r="AD19" s="647">
        <v>436569</v>
      </c>
      <c r="AE19" s="647"/>
      <c r="AF19" s="647"/>
      <c r="AG19" s="647"/>
      <c r="AH19" s="647"/>
      <c r="AI19" s="647"/>
      <c r="AJ19" s="647"/>
      <c r="AK19" s="647"/>
      <c r="AL19" s="611">
        <v>0.4</v>
      </c>
      <c r="AM19" s="612"/>
      <c r="AN19" s="612"/>
      <c r="AO19" s="648"/>
      <c r="AP19" s="605" t="s">
        <v>272</v>
      </c>
      <c r="AQ19" s="606"/>
      <c r="AR19" s="606"/>
      <c r="AS19" s="606"/>
      <c r="AT19" s="606"/>
      <c r="AU19" s="606"/>
      <c r="AV19" s="606"/>
      <c r="AW19" s="606"/>
      <c r="AX19" s="606"/>
      <c r="AY19" s="606"/>
      <c r="AZ19" s="606"/>
      <c r="BA19" s="606"/>
      <c r="BB19" s="606"/>
      <c r="BC19" s="606"/>
      <c r="BD19" s="606"/>
      <c r="BE19" s="606"/>
      <c r="BF19" s="607"/>
      <c r="BG19" s="608">
        <v>2421020</v>
      </c>
      <c r="BH19" s="609"/>
      <c r="BI19" s="609"/>
      <c r="BJ19" s="609"/>
      <c r="BK19" s="609"/>
      <c r="BL19" s="609"/>
      <c r="BM19" s="609"/>
      <c r="BN19" s="610"/>
      <c r="BO19" s="646">
        <v>3.7</v>
      </c>
      <c r="BP19" s="646"/>
      <c r="BQ19" s="646"/>
      <c r="BR19" s="646"/>
      <c r="BS19" s="647" t="s">
        <v>244</v>
      </c>
      <c r="BT19" s="647"/>
      <c r="BU19" s="647"/>
      <c r="BV19" s="647"/>
      <c r="BW19" s="647"/>
      <c r="BX19" s="647"/>
      <c r="BY19" s="647"/>
      <c r="BZ19" s="647"/>
      <c r="CA19" s="647"/>
      <c r="CB19" s="687"/>
      <c r="CD19" s="605" t="s">
        <v>273</v>
      </c>
      <c r="CE19" s="606"/>
      <c r="CF19" s="606"/>
      <c r="CG19" s="606"/>
      <c r="CH19" s="606"/>
      <c r="CI19" s="606"/>
      <c r="CJ19" s="606"/>
      <c r="CK19" s="606"/>
      <c r="CL19" s="606"/>
      <c r="CM19" s="606"/>
      <c r="CN19" s="606"/>
      <c r="CO19" s="606"/>
      <c r="CP19" s="606"/>
      <c r="CQ19" s="607"/>
      <c r="CR19" s="608" t="s">
        <v>241</v>
      </c>
      <c r="CS19" s="609"/>
      <c r="CT19" s="609"/>
      <c r="CU19" s="609"/>
      <c r="CV19" s="609"/>
      <c r="CW19" s="609"/>
      <c r="CX19" s="609"/>
      <c r="CY19" s="610"/>
      <c r="CZ19" s="646" t="s">
        <v>244</v>
      </c>
      <c r="DA19" s="646"/>
      <c r="DB19" s="646"/>
      <c r="DC19" s="646"/>
      <c r="DD19" s="614" t="s">
        <v>244</v>
      </c>
      <c r="DE19" s="609"/>
      <c r="DF19" s="609"/>
      <c r="DG19" s="609"/>
      <c r="DH19" s="609"/>
      <c r="DI19" s="609"/>
      <c r="DJ19" s="609"/>
      <c r="DK19" s="609"/>
      <c r="DL19" s="609"/>
      <c r="DM19" s="609"/>
      <c r="DN19" s="609"/>
      <c r="DO19" s="609"/>
      <c r="DP19" s="610"/>
      <c r="DQ19" s="614" t="s">
        <v>244</v>
      </c>
      <c r="DR19" s="609"/>
      <c r="DS19" s="609"/>
      <c r="DT19" s="609"/>
      <c r="DU19" s="609"/>
      <c r="DV19" s="609"/>
      <c r="DW19" s="609"/>
      <c r="DX19" s="609"/>
      <c r="DY19" s="609"/>
      <c r="DZ19" s="609"/>
      <c r="EA19" s="609"/>
      <c r="EB19" s="609"/>
      <c r="EC19" s="645"/>
    </row>
    <row r="20" spans="2:133" ht="11.25" customHeight="1" x14ac:dyDescent="0.2">
      <c r="B20" s="675" t="s">
        <v>274</v>
      </c>
      <c r="C20" s="676"/>
      <c r="D20" s="676"/>
      <c r="E20" s="676"/>
      <c r="F20" s="676"/>
      <c r="G20" s="676"/>
      <c r="H20" s="676"/>
      <c r="I20" s="676"/>
      <c r="J20" s="676"/>
      <c r="K20" s="676"/>
      <c r="L20" s="676"/>
      <c r="M20" s="676"/>
      <c r="N20" s="676"/>
      <c r="O20" s="676"/>
      <c r="P20" s="676"/>
      <c r="Q20" s="677"/>
      <c r="R20" s="608">
        <v>20447</v>
      </c>
      <c r="S20" s="609"/>
      <c r="T20" s="609"/>
      <c r="U20" s="609"/>
      <c r="V20" s="609"/>
      <c r="W20" s="609"/>
      <c r="X20" s="609"/>
      <c r="Y20" s="610"/>
      <c r="Z20" s="646">
        <v>0</v>
      </c>
      <c r="AA20" s="646"/>
      <c r="AB20" s="646"/>
      <c r="AC20" s="646"/>
      <c r="AD20" s="647">
        <v>20447</v>
      </c>
      <c r="AE20" s="647"/>
      <c r="AF20" s="647"/>
      <c r="AG20" s="647"/>
      <c r="AH20" s="647"/>
      <c r="AI20" s="647"/>
      <c r="AJ20" s="647"/>
      <c r="AK20" s="647"/>
      <c r="AL20" s="611">
        <v>0</v>
      </c>
      <c r="AM20" s="612"/>
      <c r="AN20" s="612"/>
      <c r="AO20" s="648"/>
      <c r="AP20" s="605" t="s">
        <v>275</v>
      </c>
      <c r="AQ20" s="606"/>
      <c r="AR20" s="606"/>
      <c r="AS20" s="606"/>
      <c r="AT20" s="606"/>
      <c r="AU20" s="606"/>
      <c r="AV20" s="606"/>
      <c r="AW20" s="606"/>
      <c r="AX20" s="606"/>
      <c r="AY20" s="606"/>
      <c r="AZ20" s="606"/>
      <c r="BA20" s="606"/>
      <c r="BB20" s="606"/>
      <c r="BC20" s="606"/>
      <c r="BD20" s="606"/>
      <c r="BE20" s="606"/>
      <c r="BF20" s="607"/>
      <c r="BG20" s="608">
        <v>2421020</v>
      </c>
      <c r="BH20" s="609"/>
      <c r="BI20" s="609"/>
      <c r="BJ20" s="609"/>
      <c r="BK20" s="609"/>
      <c r="BL20" s="609"/>
      <c r="BM20" s="609"/>
      <c r="BN20" s="610"/>
      <c r="BO20" s="646">
        <v>3.7</v>
      </c>
      <c r="BP20" s="646"/>
      <c r="BQ20" s="646"/>
      <c r="BR20" s="646"/>
      <c r="BS20" s="647" t="s">
        <v>241</v>
      </c>
      <c r="BT20" s="647"/>
      <c r="BU20" s="647"/>
      <c r="BV20" s="647"/>
      <c r="BW20" s="647"/>
      <c r="BX20" s="647"/>
      <c r="BY20" s="647"/>
      <c r="BZ20" s="647"/>
      <c r="CA20" s="647"/>
      <c r="CB20" s="687"/>
      <c r="CD20" s="605" t="s">
        <v>276</v>
      </c>
      <c r="CE20" s="606"/>
      <c r="CF20" s="606"/>
      <c r="CG20" s="606"/>
      <c r="CH20" s="606"/>
      <c r="CI20" s="606"/>
      <c r="CJ20" s="606"/>
      <c r="CK20" s="606"/>
      <c r="CL20" s="606"/>
      <c r="CM20" s="606"/>
      <c r="CN20" s="606"/>
      <c r="CO20" s="606"/>
      <c r="CP20" s="606"/>
      <c r="CQ20" s="607"/>
      <c r="CR20" s="608">
        <v>173425179</v>
      </c>
      <c r="CS20" s="609"/>
      <c r="CT20" s="609"/>
      <c r="CU20" s="609"/>
      <c r="CV20" s="609"/>
      <c r="CW20" s="609"/>
      <c r="CX20" s="609"/>
      <c r="CY20" s="610"/>
      <c r="CZ20" s="646">
        <v>100</v>
      </c>
      <c r="DA20" s="646"/>
      <c r="DB20" s="646"/>
      <c r="DC20" s="646"/>
      <c r="DD20" s="614">
        <v>15108574</v>
      </c>
      <c r="DE20" s="609"/>
      <c r="DF20" s="609"/>
      <c r="DG20" s="609"/>
      <c r="DH20" s="609"/>
      <c r="DI20" s="609"/>
      <c r="DJ20" s="609"/>
      <c r="DK20" s="609"/>
      <c r="DL20" s="609"/>
      <c r="DM20" s="609"/>
      <c r="DN20" s="609"/>
      <c r="DO20" s="609"/>
      <c r="DP20" s="610"/>
      <c r="DQ20" s="614">
        <v>107514960</v>
      </c>
      <c r="DR20" s="609"/>
      <c r="DS20" s="609"/>
      <c r="DT20" s="609"/>
      <c r="DU20" s="609"/>
      <c r="DV20" s="609"/>
      <c r="DW20" s="609"/>
      <c r="DX20" s="609"/>
      <c r="DY20" s="609"/>
      <c r="DZ20" s="609"/>
      <c r="EA20" s="609"/>
      <c r="EB20" s="609"/>
      <c r="EC20" s="645"/>
    </row>
    <row r="21" spans="2:133" ht="11.25" customHeight="1" x14ac:dyDescent="0.2">
      <c r="B21" s="605" t="s">
        <v>277</v>
      </c>
      <c r="C21" s="606"/>
      <c r="D21" s="606"/>
      <c r="E21" s="606"/>
      <c r="F21" s="606"/>
      <c r="G21" s="606"/>
      <c r="H21" s="606"/>
      <c r="I21" s="606"/>
      <c r="J21" s="606"/>
      <c r="K21" s="606"/>
      <c r="L21" s="606"/>
      <c r="M21" s="606"/>
      <c r="N21" s="606"/>
      <c r="O21" s="606"/>
      <c r="P21" s="606"/>
      <c r="Q21" s="607"/>
      <c r="R21" s="608">
        <v>18547618</v>
      </c>
      <c r="S21" s="609"/>
      <c r="T21" s="609"/>
      <c r="U21" s="609"/>
      <c r="V21" s="609"/>
      <c r="W21" s="609"/>
      <c r="X21" s="609"/>
      <c r="Y21" s="610"/>
      <c r="Z21" s="646">
        <v>10.4</v>
      </c>
      <c r="AA21" s="646"/>
      <c r="AB21" s="646"/>
      <c r="AC21" s="646"/>
      <c r="AD21" s="647">
        <v>17085095</v>
      </c>
      <c r="AE21" s="647"/>
      <c r="AF21" s="647"/>
      <c r="AG21" s="647"/>
      <c r="AH21" s="647"/>
      <c r="AI21" s="647"/>
      <c r="AJ21" s="647"/>
      <c r="AK21" s="647"/>
      <c r="AL21" s="611">
        <v>17.600000000000001</v>
      </c>
      <c r="AM21" s="612"/>
      <c r="AN21" s="612"/>
      <c r="AO21" s="648"/>
      <c r="AP21" s="605" t="s">
        <v>278</v>
      </c>
      <c r="AQ21" s="685"/>
      <c r="AR21" s="685"/>
      <c r="AS21" s="685"/>
      <c r="AT21" s="685"/>
      <c r="AU21" s="685"/>
      <c r="AV21" s="685"/>
      <c r="AW21" s="685"/>
      <c r="AX21" s="685"/>
      <c r="AY21" s="685"/>
      <c r="AZ21" s="685"/>
      <c r="BA21" s="685"/>
      <c r="BB21" s="685"/>
      <c r="BC21" s="685"/>
      <c r="BD21" s="685"/>
      <c r="BE21" s="685"/>
      <c r="BF21" s="686"/>
      <c r="BG21" s="608">
        <v>26567</v>
      </c>
      <c r="BH21" s="609"/>
      <c r="BI21" s="609"/>
      <c r="BJ21" s="609"/>
      <c r="BK21" s="609"/>
      <c r="BL21" s="609"/>
      <c r="BM21" s="609"/>
      <c r="BN21" s="610"/>
      <c r="BO21" s="646">
        <v>0</v>
      </c>
      <c r="BP21" s="646"/>
      <c r="BQ21" s="646"/>
      <c r="BR21" s="646"/>
      <c r="BS21" s="647" t="s">
        <v>241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279</v>
      </c>
      <c r="C22" s="606"/>
      <c r="D22" s="606"/>
      <c r="E22" s="606"/>
      <c r="F22" s="606"/>
      <c r="G22" s="606"/>
      <c r="H22" s="606"/>
      <c r="I22" s="606"/>
      <c r="J22" s="606"/>
      <c r="K22" s="606"/>
      <c r="L22" s="606"/>
      <c r="M22" s="606"/>
      <c r="N22" s="606"/>
      <c r="O22" s="606"/>
      <c r="P22" s="606"/>
      <c r="Q22" s="607"/>
      <c r="R22" s="608">
        <v>17085095</v>
      </c>
      <c r="S22" s="609"/>
      <c r="T22" s="609"/>
      <c r="U22" s="609"/>
      <c r="V22" s="609"/>
      <c r="W22" s="609"/>
      <c r="X22" s="609"/>
      <c r="Y22" s="610"/>
      <c r="Z22" s="646">
        <v>9.6</v>
      </c>
      <c r="AA22" s="646"/>
      <c r="AB22" s="646"/>
      <c r="AC22" s="646"/>
      <c r="AD22" s="647">
        <v>17085095</v>
      </c>
      <c r="AE22" s="647"/>
      <c r="AF22" s="647"/>
      <c r="AG22" s="647"/>
      <c r="AH22" s="647"/>
      <c r="AI22" s="647"/>
      <c r="AJ22" s="647"/>
      <c r="AK22" s="647"/>
      <c r="AL22" s="611">
        <v>17.600000000000001</v>
      </c>
      <c r="AM22" s="612"/>
      <c r="AN22" s="612"/>
      <c r="AO22" s="648"/>
      <c r="AP22" s="605" t="s">
        <v>280</v>
      </c>
      <c r="AQ22" s="685"/>
      <c r="AR22" s="685"/>
      <c r="AS22" s="685"/>
      <c r="AT22" s="685"/>
      <c r="AU22" s="685"/>
      <c r="AV22" s="685"/>
      <c r="AW22" s="685"/>
      <c r="AX22" s="685"/>
      <c r="AY22" s="685"/>
      <c r="AZ22" s="685"/>
      <c r="BA22" s="685"/>
      <c r="BB22" s="685"/>
      <c r="BC22" s="685"/>
      <c r="BD22" s="685"/>
      <c r="BE22" s="685"/>
      <c r="BF22" s="686"/>
      <c r="BG22" s="608">
        <v>2394453</v>
      </c>
      <c r="BH22" s="609"/>
      <c r="BI22" s="609"/>
      <c r="BJ22" s="609"/>
      <c r="BK22" s="609"/>
      <c r="BL22" s="609"/>
      <c r="BM22" s="609"/>
      <c r="BN22" s="610"/>
      <c r="BO22" s="646">
        <v>3.7</v>
      </c>
      <c r="BP22" s="646"/>
      <c r="BQ22" s="646"/>
      <c r="BR22" s="646"/>
      <c r="BS22" s="647" t="s">
        <v>241</v>
      </c>
      <c r="BT22" s="647"/>
      <c r="BU22" s="647"/>
      <c r="BV22" s="647"/>
      <c r="BW22" s="647"/>
      <c r="BX22" s="647"/>
      <c r="BY22" s="647"/>
      <c r="BZ22" s="647"/>
      <c r="CA22" s="647"/>
      <c r="CB22" s="687"/>
      <c r="CD22" s="660" t="s">
        <v>281</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282</v>
      </c>
      <c r="C23" s="606"/>
      <c r="D23" s="606"/>
      <c r="E23" s="606"/>
      <c r="F23" s="606"/>
      <c r="G23" s="606"/>
      <c r="H23" s="606"/>
      <c r="I23" s="606"/>
      <c r="J23" s="606"/>
      <c r="K23" s="606"/>
      <c r="L23" s="606"/>
      <c r="M23" s="606"/>
      <c r="N23" s="606"/>
      <c r="O23" s="606"/>
      <c r="P23" s="606"/>
      <c r="Q23" s="607"/>
      <c r="R23" s="608">
        <v>1462523</v>
      </c>
      <c r="S23" s="609"/>
      <c r="T23" s="609"/>
      <c r="U23" s="609"/>
      <c r="V23" s="609"/>
      <c r="W23" s="609"/>
      <c r="X23" s="609"/>
      <c r="Y23" s="610"/>
      <c r="Z23" s="646">
        <v>0.8</v>
      </c>
      <c r="AA23" s="646"/>
      <c r="AB23" s="646"/>
      <c r="AC23" s="646"/>
      <c r="AD23" s="647" t="s">
        <v>241</v>
      </c>
      <c r="AE23" s="647"/>
      <c r="AF23" s="647"/>
      <c r="AG23" s="647"/>
      <c r="AH23" s="647"/>
      <c r="AI23" s="647"/>
      <c r="AJ23" s="647"/>
      <c r="AK23" s="647"/>
      <c r="AL23" s="611" t="s">
        <v>244</v>
      </c>
      <c r="AM23" s="612"/>
      <c r="AN23" s="612"/>
      <c r="AO23" s="648"/>
      <c r="AP23" s="605" t="s">
        <v>283</v>
      </c>
      <c r="AQ23" s="685"/>
      <c r="AR23" s="685"/>
      <c r="AS23" s="685"/>
      <c r="AT23" s="685"/>
      <c r="AU23" s="685"/>
      <c r="AV23" s="685"/>
      <c r="AW23" s="685"/>
      <c r="AX23" s="685"/>
      <c r="AY23" s="685"/>
      <c r="AZ23" s="685"/>
      <c r="BA23" s="685"/>
      <c r="BB23" s="685"/>
      <c r="BC23" s="685"/>
      <c r="BD23" s="685"/>
      <c r="BE23" s="685"/>
      <c r="BF23" s="686"/>
      <c r="BG23" s="608" t="s">
        <v>241</v>
      </c>
      <c r="BH23" s="609"/>
      <c r="BI23" s="609"/>
      <c r="BJ23" s="609"/>
      <c r="BK23" s="609"/>
      <c r="BL23" s="609"/>
      <c r="BM23" s="609"/>
      <c r="BN23" s="610"/>
      <c r="BO23" s="646" t="s">
        <v>181</v>
      </c>
      <c r="BP23" s="646"/>
      <c r="BQ23" s="646"/>
      <c r="BR23" s="646"/>
      <c r="BS23" s="647" t="s">
        <v>244</v>
      </c>
      <c r="BT23" s="647"/>
      <c r="BU23" s="647"/>
      <c r="BV23" s="647"/>
      <c r="BW23" s="647"/>
      <c r="BX23" s="647"/>
      <c r="BY23" s="647"/>
      <c r="BZ23" s="647"/>
      <c r="CA23" s="647"/>
      <c r="CB23" s="687"/>
      <c r="CD23" s="660" t="s">
        <v>221</v>
      </c>
      <c r="CE23" s="661"/>
      <c r="CF23" s="661"/>
      <c r="CG23" s="661"/>
      <c r="CH23" s="661"/>
      <c r="CI23" s="661"/>
      <c r="CJ23" s="661"/>
      <c r="CK23" s="661"/>
      <c r="CL23" s="661"/>
      <c r="CM23" s="661"/>
      <c r="CN23" s="661"/>
      <c r="CO23" s="661"/>
      <c r="CP23" s="661"/>
      <c r="CQ23" s="662"/>
      <c r="CR23" s="660" t="s">
        <v>284</v>
      </c>
      <c r="CS23" s="661"/>
      <c r="CT23" s="661"/>
      <c r="CU23" s="661"/>
      <c r="CV23" s="661"/>
      <c r="CW23" s="661"/>
      <c r="CX23" s="661"/>
      <c r="CY23" s="662"/>
      <c r="CZ23" s="660" t="s">
        <v>285</v>
      </c>
      <c r="DA23" s="661"/>
      <c r="DB23" s="661"/>
      <c r="DC23" s="662"/>
      <c r="DD23" s="660" t="s">
        <v>286</v>
      </c>
      <c r="DE23" s="661"/>
      <c r="DF23" s="661"/>
      <c r="DG23" s="661"/>
      <c r="DH23" s="661"/>
      <c r="DI23" s="661"/>
      <c r="DJ23" s="661"/>
      <c r="DK23" s="662"/>
      <c r="DL23" s="698" t="s">
        <v>287</v>
      </c>
      <c r="DM23" s="699"/>
      <c r="DN23" s="699"/>
      <c r="DO23" s="699"/>
      <c r="DP23" s="699"/>
      <c r="DQ23" s="699"/>
      <c r="DR23" s="699"/>
      <c r="DS23" s="699"/>
      <c r="DT23" s="699"/>
      <c r="DU23" s="699"/>
      <c r="DV23" s="700"/>
      <c r="DW23" s="660" t="s">
        <v>288</v>
      </c>
      <c r="DX23" s="661"/>
      <c r="DY23" s="661"/>
      <c r="DZ23" s="661"/>
      <c r="EA23" s="661"/>
      <c r="EB23" s="661"/>
      <c r="EC23" s="662"/>
    </row>
    <row r="24" spans="2:133" ht="11.25" customHeight="1" x14ac:dyDescent="0.2">
      <c r="B24" s="605" t="s">
        <v>289</v>
      </c>
      <c r="C24" s="606"/>
      <c r="D24" s="606"/>
      <c r="E24" s="606"/>
      <c r="F24" s="606"/>
      <c r="G24" s="606"/>
      <c r="H24" s="606"/>
      <c r="I24" s="606"/>
      <c r="J24" s="606"/>
      <c r="K24" s="606"/>
      <c r="L24" s="606"/>
      <c r="M24" s="606"/>
      <c r="N24" s="606"/>
      <c r="O24" s="606"/>
      <c r="P24" s="606"/>
      <c r="Q24" s="607"/>
      <c r="R24" s="608" t="s">
        <v>181</v>
      </c>
      <c r="S24" s="609"/>
      <c r="T24" s="609"/>
      <c r="U24" s="609"/>
      <c r="V24" s="609"/>
      <c r="W24" s="609"/>
      <c r="X24" s="609"/>
      <c r="Y24" s="610"/>
      <c r="Z24" s="646" t="s">
        <v>244</v>
      </c>
      <c r="AA24" s="646"/>
      <c r="AB24" s="646"/>
      <c r="AC24" s="646"/>
      <c r="AD24" s="647" t="s">
        <v>244</v>
      </c>
      <c r="AE24" s="647"/>
      <c r="AF24" s="647"/>
      <c r="AG24" s="647"/>
      <c r="AH24" s="647"/>
      <c r="AI24" s="647"/>
      <c r="AJ24" s="647"/>
      <c r="AK24" s="647"/>
      <c r="AL24" s="611" t="s">
        <v>244</v>
      </c>
      <c r="AM24" s="612"/>
      <c r="AN24" s="612"/>
      <c r="AO24" s="648"/>
      <c r="AP24" s="605" t="s">
        <v>290</v>
      </c>
      <c r="AQ24" s="685"/>
      <c r="AR24" s="685"/>
      <c r="AS24" s="685"/>
      <c r="AT24" s="685"/>
      <c r="AU24" s="685"/>
      <c r="AV24" s="685"/>
      <c r="AW24" s="685"/>
      <c r="AX24" s="685"/>
      <c r="AY24" s="685"/>
      <c r="AZ24" s="685"/>
      <c r="BA24" s="685"/>
      <c r="BB24" s="685"/>
      <c r="BC24" s="685"/>
      <c r="BD24" s="685"/>
      <c r="BE24" s="685"/>
      <c r="BF24" s="686"/>
      <c r="BG24" s="608" t="s">
        <v>181</v>
      </c>
      <c r="BH24" s="609"/>
      <c r="BI24" s="609"/>
      <c r="BJ24" s="609"/>
      <c r="BK24" s="609"/>
      <c r="BL24" s="609"/>
      <c r="BM24" s="609"/>
      <c r="BN24" s="610"/>
      <c r="BO24" s="646" t="s">
        <v>181</v>
      </c>
      <c r="BP24" s="646"/>
      <c r="BQ24" s="646"/>
      <c r="BR24" s="646"/>
      <c r="BS24" s="647" t="s">
        <v>241</v>
      </c>
      <c r="BT24" s="647"/>
      <c r="BU24" s="647"/>
      <c r="BV24" s="647"/>
      <c r="BW24" s="647"/>
      <c r="BX24" s="647"/>
      <c r="BY24" s="647"/>
      <c r="BZ24" s="647"/>
      <c r="CA24" s="647"/>
      <c r="CB24" s="687"/>
      <c r="CD24" s="666" t="s">
        <v>291</v>
      </c>
      <c r="CE24" s="667"/>
      <c r="CF24" s="667"/>
      <c r="CG24" s="667"/>
      <c r="CH24" s="667"/>
      <c r="CI24" s="667"/>
      <c r="CJ24" s="667"/>
      <c r="CK24" s="667"/>
      <c r="CL24" s="667"/>
      <c r="CM24" s="667"/>
      <c r="CN24" s="667"/>
      <c r="CO24" s="667"/>
      <c r="CP24" s="667"/>
      <c r="CQ24" s="668"/>
      <c r="CR24" s="663">
        <v>100766123</v>
      </c>
      <c r="CS24" s="664"/>
      <c r="CT24" s="664"/>
      <c r="CU24" s="664"/>
      <c r="CV24" s="664"/>
      <c r="CW24" s="664"/>
      <c r="CX24" s="664"/>
      <c r="CY24" s="689"/>
      <c r="CZ24" s="690">
        <v>58.1</v>
      </c>
      <c r="DA24" s="672"/>
      <c r="DB24" s="672"/>
      <c r="DC24" s="692"/>
      <c r="DD24" s="688">
        <v>62291162</v>
      </c>
      <c r="DE24" s="664"/>
      <c r="DF24" s="664"/>
      <c r="DG24" s="664"/>
      <c r="DH24" s="664"/>
      <c r="DI24" s="664"/>
      <c r="DJ24" s="664"/>
      <c r="DK24" s="689"/>
      <c r="DL24" s="688">
        <v>60566697</v>
      </c>
      <c r="DM24" s="664"/>
      <c r="DN24" s="664"/>
      <c r="DO24" s="664"/>
      <c r="DP24" s="664"/>
      <c r="DQ24" s="664"/>
      <c r="DR24" s="664"/>
      <c r="DS24" s="664"/>
      <c r="DT24" s="664"/>
      <c r="DU24" s="664"/>
      <c r="DV24" s="689"/>
      <c r="DW24" s="690">
        <v>59.8</v>
      </c>
      <c r="DX24" s="672"/>
      <c r="DY24" s="672"/>
      <c r="DZ24" s="672"/>
      <c r="EA24" s="672"/>
      <c r="EB24" s="672"/>
      <c r="EC24" s="691"/>
    </row>
    <row r="25" spans="2:133" ht="11.25" customHeight="1" x14ac:dyDescent="0.2">
      <c r="B25" s="605" t="s">
        <v>292</v>
      </c>
      <c r="C25" s="606"/>
      <c r="D25" s="606"/>
      <c r="E25" s="606"/>
      <c r="F25" s="606"/>
      <c r="G25" s="606"/>
      <c r="H25" s="606"/>
      <c r="I25" s="606"/>
      <c r="J25" s="606"/>
      <c r="K25" s="606"/>
      <c r="L25" s="606"/>
      <c r="M25" s="606"/>
      <c r="N25" s="606"/>
      <c r="O25" s="606"/>
      <c r="P25" s="606"/>
      <c r="Q25" s="607"/>
      <c r="R25" s="608">
        <v>98331216</v>
      </c>
      <c r="S25" s="609"/>
      <c r="T25" s="609"/>
      <c r="U25" s="609"/>
      <c r="V25" s="609"/>
      <c r="W25" s="609"/>
      <c r="X25" s="609"/>
      <c r="Y25" s="610"/>
      <c r="Z25" s="646">
        <v>55.1</v>
      </c>
      <c r="AA25" s="646"/>
      <c r="AB25" s="646"/>
      <c r="AC25" s="646"/>
      <c r="AD25" s="647">
        <v>96868693</v>
      </c>
      <c r="AE25" s="647"/>
      <c r="AF25" s="647"/>
      <c r="AG25" s="647"/>
      <c r="AH25" s="647"/>
      <c r="AI25" s="647"/>
      <c r="AJ25" s="647"/>
      <c r="AK25" s="647"/>
      <c r="AL25" s="611">
        <v>99.7</v>
      </c>
      <c r="AM25" s="612"/>
      <c r="AN25" s="612"/>
      <c r="AO25" s="648"/>
      <c r="AP25" s="605" t="s">
        <v>293</v>
      </c>
      <c r="AQ25" s="685"/>
      <c r="AR25" s="685"/>
      <c r="AS25" s="685"/>
      <c r="AT25" s="685"/>
      <c r="AU25" s="685"/>
      <c r="AV25" s="685"/>
      <c r="AW25" s="685"/>
      <c r="AX25" s="685"/>
      <c r="AY25" s="685"/>
      <c r="AZ25" s="685"/>
      <c r="BA25" s="685"/>
      <c r="BB25" s="685"/>
      <c r="BC25" s="685"/>
      <c r="BD25" s="685"/>
      <c r="BE25" s="685"/>
      <c r="BF25" s="686"/>
      <c r="BG25" s="608" t="s">
        <v>244</v>
      </c>
      <c r="BH25" s="609"/>
      <c r="BI25" s="609"/>
      <c r="BJ25" s="609"/>
      <c r="BK25" s="609"/>
      <c r="BL25" s="609"/>
      <c r="BM25" s="609"/>
      <c r="BN25" s="610"/>
      <c r="BO25" s="646" t="s">
        <v>241</v>
      </c>
      <c r="BP25" s="646"/>
      <c r="BQ25" s="646"/>
      <c r="BR25" s="646"/>
      <c r="BS25" s="647" t="s">
        <v>181</v>
      </c>
      <c r="BT25" s="647"/>
      <c r="BU25" s="647"/>
      <c r="BV25" s="647"/>
      <c r="BW25" s="647"/>
      <c r="BX25" s="647"/>
      <c r="BY25" s="647"/>
      <c r="BZ25" s="647"/>
      <c r="CA25" s="647"/>
      <c r="CB25" s="687"/>
      <c r="CD25" s="605" t="s">
        <v>294</v>
      </c>
      <c r="CE25" s="606"/>
      <c r="CF25" s="606"/>
      <c r="CG25" s="606"/>
      <c r="CH25" s="606"/>
      <c r="CI25" s="606"/>
      <c r="CJ25" s="606"/>
      <c r="CK25" s="606"/>
      <c r="CL25" s="606"/>
      <c r="CM25" s="606"/>
      <c r="CN25" s="606"/>
      <c r="CO25" s="606"/>
      <c r="CP25" s="606"/>
      <c r="CQ25" s="607"/>
      <c r="CR25" s="608">
        <v>32163120</v>
      </c>
      <c r="CS25" s="621"/>
      <c r="CT25" s="621"/>
      <c r="CU25" s="621"/>
      <c r="CV25" s="621"/>
      <c r="CW25" s="621"/>
      <c r="CX25" s="621"/>
      <c r="CY25" s="622"/>
      <c r="CZ25" s="611">
        <v>18.5</v>
      </c>
      <c r="DA25" s="623"/>
      <c r="DB25" s="623"/>
      <c r="DC25" s="624"/>
      <c r="DD25" s="614">
        <v>29111751</v>
      </c>
      <c r="DE25" s="621"/>
      <c r="DF25" s="621"/>
      <c r="DG25" s="621"/>
      <c r="DH25" s="621"/>
      <c r="DI25" s="621"/>
      <c r="DJ25" s="621"/>
      <c r="DK25" s="622"/>
      <c r="DL25" s="614">
        <v>28462444</v>
      </c>
      <c r="DM25" s="621"/>
      <c r="DN25" s="621"/>
      <c r="DO25" s="621"/>
      <c r="DP25" s="621"/>
      <c r="DQ25" s="621"/>
      <c r="DR25" s="621"/>
      <c r="DS25" s="621"/>
      <c r="DT25" s="621"/>
      <c r="DU25" s="621"/>
      <c r="DV25" s="622"/>
      <c r="DW25" s="611">
        <v>28.1</v>
      </c>
      <c r="DX25" s="623"/>
      <c r="DY25" s="623"/>
      <c r="DZ25" s="623"/>
      <c r="EA25" s="623"/>
      <c r="EB25" s="623"/>
      <c r="EC25" s="635"/>
    </row>
    <row r="26" spans="2:133" ht="11.25" customHeight="1" x14ac:dyDescent="0.2">
      <c r="B26" s="605" t="s">
        <v>295</v>
      </c>
      <c r="C26" s="606"/>
      <c r="D26" s="606"/>
      <c r="E26" s="606"/>
      <c r="F26" s="606"/>
      <c r="G26" s="606"/>
      <c r="H26" s="606"/>
      <c r="I26" s="606"/>
      <c r="J26" s="606"/>
      <c r="K26" s="606"/>
      <c r="L26" s="606"/>
      <c r="M26" s="606"/>
      <c r="N26" s="606"/>
      <c r="O26" s="606"/>
      <c r="P26" s="606"/>
      <c r="Q26" s="607"/>
      <c r="R26" s="608">
        <v>69069</v>
      </c>
      <c r="S26" s="609"/>
      <c r="T26" s="609"/>
      <c r="U26" s="609"/>
      <c r="V26" s="609"/>
      <c r="W26" s="609"/>
      <c r="X26" s="609"/>
      <c r="Y26" s="610"/>
      <c r="Z26" s="646">
        <v>0</v>
      </c>
      <c r="AA26" s="646"/>
      <c r="AB26" s="646"/>
      <c r="AC26" s="646"/>
      <c r="AD26" s="647">
        <v>69069</v>
      </c>
      <c r="AE26" s="647"/>
      <c r="AF26" s="647"/>
      <c r="AG26" s="647"/>
      <c r="AH26" s="647"/>
      <c r="AI26" s="647"/>
      <c r="AJ26" s="647"/>
      <c r="AK26" s="647"/>
      <c r="AL26" s="611">
        <v>0.1</v>
      </c>
      <c r="AM26" s="612"/>
      <c r="AN26" s="612"/>
      <c r="AO26" s="648"/>
      <c r="AP26" s="605" t="s">
        <v>296</v>
      </c>
      <c r="AQ26" s="685"/>
      <c r="AR26" s="685"/>
      <c r="AS26" s="685"/>
      <c r="AT26" s="685"/>
      <c r="AU26" s="685"/>
      <c r="AV26" s="685"/>
      <c r="AW26" s="685"/>
      <c r="AX26" s="685"/>
      <c r="AY26" s="685"/>
      <c r="AZ26" s="685"/>
      <c r="BA26" s="685"/>
      <c r="BB26" s="685"/>
      <c r="BC26" s="685"/>
      <c r="BD26" s="685"/>
      <c r="BE26" s="685"/>
      <c r="BF26" s="686"/>
      <c r="BG26" s="608" t="s">
        <v>241</v>
      </c>
      <c r="BH26" s="609"/>
      <c r="BI26" s="609"/>
      <c r="BJ26" s="609"/>
      <c r="BK26" s="609"/>
      <c r="BL26" s="609"/>
      <c r="BM26" s="609"/>
      <c r="BN26" s="610"/>
      <c r="BO26" s="646" t="s">
        <v>181</v>
      </c>
      <c r="BP26" s="646"/>
      <c r="BQ26" s="646"/>
      <c r="BR26" s="646"/>
      <c r="BS26" s="647" t="s">
        <v>241</v>
      </c>
      <c r="BT26" s="647"/>
      <c r="BU26" s="647"/>
      <c r="BV26" s="647"/>
      <c r="BW26" s="647"/>
      <c r="BX26" s="647"/>
      <c r="BY26" s="647"/>
      <c r="BZ26" s="647"/>
      <c r="CA26" s="647"/>
      <c r="CB26" s="687"/>
      <c r="CD26" s="605" t="s">
        <v>297</v>
      </c>
      <c r="CE26" s="606"/>
      <c r="CF26" s="606"/>
      <c r="CG26" s="606"/>
      <c r="CH26" s="606"/>
      <c r="CI26" s="606"/>
      <c r="CJ26" s="606"/>
      <c r="CK26" s="606"/>
      <c r="CL26" s="606"/>
      <c r="CM26" s="606"/>
      <c r="CN26" s="606"/>
      <c r="CO26" s="606"/>
      <c r="CP26" s="606"/>
      <c r="CQ26" s="607"/>
      <c r="CR26" s="608">
        <v>21005358</v>
      </c>
      <c r="CS26" s="609"/>
      <c r="CT26" s="609"/>
      <c r="CU26" s="609"/>
      <c r="CV26" s="609"/>
      <c r="CW26" s="609"/>
      <c r="CX26" s="609"/>
      <c r="CY26" s="610"/>
      <c r="CZ26" s="611">
        <v>12.1</v>
      </c>
      <c r="DA26" s="623"/>
      <c r="DB26" s="623"/>
      <c r="DC26" s="624"/>
      <c r="DD26" s="614">
        <v>19080243</v>
      </c>
      <c r="DE26" s="609"/>
      <c r="DF26" s="609"/>
      <c r="DG26" s="609"/>
      <c r="DH26" s="609"/>
      <c r="DI26" s="609"/>
      <c r="DJ26" s="609"/>
      <c r="DK26" s="610"/>
      <c r="DL26" s="614" t="s">
        <v>181</v>
      </c>
      <c r="DM26" s="609"/>
      <c r="DN26" s="609"/>
      <c r="DO26" s="609"/>
      <c r="DP26" s="609"/>
      <c r="DQ26" s="609"/>
      <c r="DR26" s="609"/>
      <c r="DS26" s="609"/>
      <c r="DT26" s="609"/>
      <c r="DU26" s="609"/>
      <c r="DV26" s="610"/>
      <c r="DW26" s="611" t="s">
        <v>241</v>
      </c>
      <c r="DX26" s="623"/>
      <c r="DY26" s="623"/>
      <c r="DZ26" s="623"/>
      <c r="EA26" s="623"/>
      <c r="EB26" s="623"/>
      <c r="EC26" s="635"/>
    </row>
    <row r="27" spans="2:133" ht="11.25" customHeight="1" x14ac:dyDescent="0.2">
      <c r="B27" s="605" t="s">
        <v>298</v>
      </c>
      <c r="C27" s="606"/>
      <c r="D27" s="606"/>
      <c r="E27" s="606"/>
      <c r="F27" s="606"/>
      <c r="G27" s="606"/>
      <c r="H27" s="606"/>
      <c r="I27" s="606"/>
      <c r="J27" s="606"/>
      <c r="K27" s="606"/>
      <c r="L27" s="606"/>
      <c r="M27" s="606"/>
      <c r="N27" s="606"/>
      <c r="O27" s="606"/>
      <c r="P27" s="606"/>
      <c r="Q27" s="607"/>
      <c r="R27" s="608">
        <v>1331267</v>
      </c>
      <c r="S27" s="609"/>
      <c r="T27" s="609"/>
      <c r="U27" s="609"/>
      <c r="V27" s="609"/>
      <c r="W27" s="609"/>
      <c r="X27" s="609"/>
      <c r="Y27" s="610"/>
      <c r="Z27" s="646">
        <v>0.7</v>
      </c>
      <c r="AA27" s="646"/>
      <c r="AB27" s="646"/>
      <c r="AC27" s="646"/>
      <c r="AD27" s="647" t="s">
        <v>181</v>
      </c>
      <c r="AE27" s="647"/>
      <c r="AF27" s="647"/>
      <c r="AG27" s="647"/>
      <c r="AH27" s="647"/>
      <c r="AI27" s="647"/>
      <c r="AJ27" s="647"/>
      <c r="AK27" s="647"/>
      <c r="AL27" s="611" t="s">
        <v>181</v>
      </c>
      <c r="AM27" s="612"/>
      <c r="AN27" s="612"/>
      <c r="AO27" s="648"/>
      <c r="AP27" s="605" t="s">
        <v>299</v>
      </c>
      <c r="AQ27" s="606"/>
      <c r="AR27" s="606"/>
      <c r="AS27" s="606"/>
      <c r="AT27" s="606"/>
      <c r="AU27" s="606"/>
      <c r="AV27" s="606"/>
      <c r="AW27" s="606"/>
      <c r="AX27" s="606"/>
      <c r="AY27" s="606"/>
      <c r="AZ27" s="606"/>
      <c r="BA27" s="606"/>
      <c r="BB27" s="606"/>
      <c r="BC27" s="606"/>
      <c r="BD27" s="606"/>
      <c r="BE27" s="606"/>
      <c r="BF27" s="607"/>
      <c r="BG27" s="608">
        <v>65155945</v>
      </c>
      <c r="BH27" s="609"/>
      <c r="BI27" s="609"/>
      <c r="BJ27" s="609"/>
      <c r="BK27" s="609"/>
      <c r="BL27" s="609"/>
      <c r="BM27" s="609"/>
      <c r="BN27" s="610"/>
      <c r="BO27" s="646">
        <v>100</v>
      </c>
      <c r="BP27" s="646"/>
      <c r="BQ27" s="646"/>
      <c r="BR27" s="646"/>
      <c r="BS27" s="647">
        <v>1741029</v>
      </c>
      <c r="BT27" s="647"/>
      <c r="BU27" s="647"/>
      <c r="BV27" s="647"/>
      <c r="BW27" s="647"/>
      <c r="BX27" s="647"/>
      <c r="BY27" s="647"/>
      <c r="BZ27" s="647"/>
      <c r="CA27" s="647"/>
      <c r="CB27" s="687"/>
      <c r="CD27" s="605" t="s">
        <v>300</v>
      </c>
      <c r="CE27" s="606"/>
      <c r="CF27" s="606"/>
      <c r="CG27" s="606"/>
      <c r="CH27" s="606"/>
      <c r="CI27" s="606"/>
      <c r="CJ27" s="606"/>
      <c r="CK27" s="606"/>
      <c r="CL27" s="606"/>
      <c r="CM27" s="606"/>
      <c r="CN27" s="606"/>
      <c r="CO27" s="606"/>
      <c r="CP27" s="606"/>
      <c r="CQ27" s="607"/>
      <c r="CR27" s="608">
        <v>50488432</v>
      </c>
      <c r="CS27" s="621"/>
      <c r="CT27" s="621"/>
      <c r="CU27" s="621"/>
      <c r="CV27" s="621"/>
      <c r="CW27" s="621"/>
      <c r="CX27" s="621"/>
      <c r="CY27" s="622"/>
      <c r="CZ27" s="611">
        <v>29.1</v>
      </c>
      <c r="DA27" s="623"/>
      <c r="DB27" s="623"/>
      <c r="DC27" s="624"/>
      <c r="DD27" s="614">
        <v>15161736</v>
      </c>
      <c r="DE27" s="621"/>
      <c r="DF27" s="621"/>
      <c r="DG27" s="621"/>
      <c r="DH27" s="621"/>
      <c r="DI27" s="621"/>
      <c r="DJ27" s="621"/>
      <c r="DK27" s="622"/>
      <c r="DL27" s="614">
        <v>14694928</v>
      </c>
      <c r="DM27" s="621"/>
      <c r="DN27" s="621"/>
      <c r="DO27" s="621"/>
      <c r="DP27" s="621"/>
      <c r="DQ27" s="621"/>
      <c r="DR27" s="621"/>
      <c r="DS27" s="621"/>
      <c r="DT27" s="621"/>
      <c r="DU27" s="621"/>
      <c r="DV27" s="622"/>
      <c r="DW27" s="611">
        <v>14.5</v>
      </c>
      <c r="DX27" s="623"/>
      <c r="DY27" s="623"/>
      <c r="DZ27" s="623"/>
      <c r="EA27" s="623"/>
      <c r="EB27" s="623"/>
      <c r="EC27" s="635"/>
    </row>
    <row r="28" spans="2:133" ht="11.25" customHeight="1" x14ac:dyDescent="0.2">
      <c r="B28" s="605" t="s">
        <v>301</v>
      </c>
      <c r="C28" s="606"/>
      <c r="D28" s="606"/>
      <c r="E28" s="606"/>
      <c r="F28" s="606"/>
      <c r="G28" s="606"/>
      <c r="H28" s="606"/>
      <c r="I28" s="606"/>
      <c r="J28" s="606"/>
      <c r="K28" s="606"/>
      <c r="L28" s="606"/>
      <c r="M28" s="606"/>
      <c r="N28" s="606"/>
      <c r="O28" s="606"/>
      <c r="P28" s="606"/>
      <c r="Q28" s="607"/>
      <c r="R28" s="608">
        <v>1495566</v>
      </c>
      <c r="S28" s="609"/>
      <c r="T28" s="609"/>
      <c r="U28" s="609"/>
      <c r="V28" s="609"/>
      <c r="W28" s="609"/>
      <c r="X28" s="609"/>
      <c r="Y28" s="610"/>
      <c r="Z28" s="646">
        <v>0.8</v>
      </c>
      <c r="AA28" s="646"/>
      <c r="AB28" s="646"/>
      <c r="AC28" s="646"/>
      <c r="AD28" s="647">
        <v>161541</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302</v>
      </c>
      <c r="CE28" s="606"/>
      <c r="CF28" s="606"/>
      <c r="CG28" s="606"/>
      <c r="CH28" s="606"/>
      <c r="CI28" s="606"/>
      <c r="CJ28" s="606"/>
      <c r="CK28" s="606"/>
      <c r="CL28" s="606"/>
      <c r="CM28" s="606"/>
      <c r="CN28" s="606"/>
      <c r="CO28" s="606"/>
      <c r="CP28" s="606"/>
      <c r="CQ28" s="607"/>
      <c r="CR28" s="608">
        <v>18114571</v>
      </c>
      <c r="CS28" s="609"/>
      <c r="CT28" s="609"/>
      <c r="CU28" s="609"/>
      <c r="CV28" s="609"/>
      <c r="CW28" s="609"/>
      <c r="CX28" s="609"/>
      <c r="CY28" s="610"/>
      <c r="CZ28" s="611">
        <v>10.4</v>
      </c>
      <c r="DA28" s="623"/>
      <c r="DB28" s="623"/>
      <c r="DC28" s="624"/>
      <c r="DD28" s="614">
        <v>18017675</v>
      </c>
      <c r="DE28" s="609"/>
      <c r="DF28" s="609"/>
      <c r="DG28" s="609"/>
      <c r="DH28" s="609"/>
      <c r="DI28" s="609"/>
      <c r="DJ28" s="609"/>
      <c r="DK28" s="610"/>
      <c r="DL28" s="614">
        <v>17409325</v>
      </c>
      <c r="DM28" s="609"/>
      <c r="DN28" s="609"/>
      <c r="DO28" s="609"/>
      <c r="DP28" s="609"/>
      <c r="DQ28" s="609"/>
      <c r="DR28" s="609"/>
      <c r="DS28" s="609"/>
      <c r="DT28" s="609"/>
      <c r="DU28" s="609"/>
      <c r="DV28" s="610"/>
      <c r="DW28" s="611">
        <v>17.2</v>
      </c>
      <c r="DX28" s="623"/>
      <c r="DY28" s="623"/>
      <c r="DZ28" s="623"/>
      <c r="EA28" s="623"/>
      <c r="EB28" s="623"/>
      <c r="EC28" s="635"/>
    </row>
    <row r="29" spans="2:133" ht="11.25" customHeight="1" x14ac:dyDescent="0.2">
      <c r="B29" s="605" t="s">
        <v>303</v>
      </c>
      <c r="C29" s="606"/>
      <c r="D29" s="606"/>
      <c r="E29" s="606"/>
      <c r="F29" s="606"/>
      <c r="G29" s="606"/>
      <c r="H29" s="606"/>
      <c r="I29" s="606"/>
      <c r="J29" s="606"/>
      <c r="K29" s="606"/>
      <c r="L29" s="606"/>
      <c r="M29" s="606"/>
      <c r="N29" s="606"/>
      <c r="O29" s="606"/>
      <c r="P29" s="606"/>
      <c r="Q29" s="607"/>
      <c r="R29" s="608">
        <v>1759992</v>
      </c>
      <c r="S29" s="609"/>
      <c r="T29" s="609"/>
      <c r="U29" s="609"/>
      <c r="V29" s="609"/>
      <c r="W29" s="609"/>
      <c r="X29" s="609"/>
      <c r="Y29" s="610"/>
      <c r="Z29" s="646">
        <v>1</v>
      </c>
      <c r="AA29" s="646"/>
      <c r="AB29" s="646"/>
      <c r="AC29" s="646"/>
      <c r="AD29" s="647">
        <v>1576</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304</v>
      </c>
      <c r="CE29" s="628"/>
      <c r="CF29" s="605" t="s">
        <v>305</v>
      </c>
      <c r="CG29" s="606"/>
      <c r="CH29" s="606"/>
      <c r="CI29" s="606"/>
      <c r="CJ29" s="606"/>
      <c r="CK29" s="606"/>
      <c r="CL29" s="606"/>
      <c r="CM29" s="606"/>
      <c r="CN29" s="606"/>
      <c r="CO29" s="606"/>
      <c r="CP29" s="606"/>
      <c r="CQ29" s="607"/>
      <c r="CR29" s="608">
        <v>18114571</v>
      </c>
      <c r="CS29" s="621"/>
      <c r="CT29" s="621"/>
      <c r="CU29" s="621"/>
      <c r="CV29" s="621"/>
      <c r="CW29" s="621"/>
      <c r="CX29" s="621"/>
      <c r="CY29" s="622"/>
      <c r="CZ29" s="611">
        <v>10.4</v>
      </c>
      <c r="DA29" s="623"/>
      <c r="DB29" s="623"/>
      <c r="DC29" s="624"/>
      <c r="DD29" s="614">
        <v>18017675</v>
      </c>
      <c r="DE29" s="621"/>
      <c r="DF29" s="621"/>
      <c r="DG29" s="621"/>
      <c r="DH29" s="621"/>
      <c r="DI29" s="621"/>
      <c r="DJ29" s="621"/>
      <c r="DK29" s="622"/>
      <c r="DL29" s="614">
        <v>17409325</v>
      </c>
      <c r="DM29" s="621"/>
      <c r="DN29" s="621"/>
      <c r="DO29" s="621"/>
      <c r="DP29" s="621"/>
      <c r="DQ29" s="621"/>
      <c r="DR29" s="621"/>
      <c r="DS29" s="621"/>
      <c r="DT29" s="621"/>
      <c r="DU29" s="621"/>
      <c r="DV29" s="622"/>
      <c r="DW29" s="611">
        <v>17.2</v>
      </c>
      <c r="DX29" s="623"/>
      <c r="DY29" s="623"/>
      <c r="DZ29" s="623"/>
      <c r="EA29" s="623"/>
      <c r="EB29" s="623"/>
      <c r="EC29" s="635"/>
    </row>
    <row r="30" spans="2:133" ht="11.25" customHeight="1" x14ac:dyDescent="0.2">
      <c r="B30" s="605" t="s">
        <v>306</v>
      </c>
      <c r="C30" s="606"/>
      <c r="D30" s="606"/>
      <c r="E30" s="606"/>
      <c r="F30" s="606"/>
      <c r="G30" s="606"/>
      <c r="H30" s="606"/>
      <c r="I30" s="606"/>
      <c r="J30" s="606"/>
      <c r="K30" s="606"/>
      <c r="L30" s="606"/>
      <c r="M30" s="606"/>
      <c r="N30" s="606"/>
      <c r="O30" s="606"/>
      <c r="P30" s="606"/>
      <c r="Q30" s="607"/>
      <c r="R30" s="608">
        <v>39948032</v>
      </c>
      <c r="S30" s="609"/>
      <c r="T30" s="609"/>
      <c r="U30" s="609"/>
      <c r="V30" s="609"/>
      <c r="W30" s="609"/>
      <c r="X30" s="609"/>
      <c r="Y30" s="610"/>
      <c r="Z30" s="646">
        <v>22.4</v>
      </c>
      <c r="AA30" s="646"/>
      <c r="AB30" s="646"/>
      <c r="AC30" s="646"/>
      <c r="AD30" s="647" t="s">
        <v>244</v>
      </c>
      <c r="AE30" s="647"/>
      <c r="AF30" s="647"/>
      <c r="AG30" s="647"/>
      <c r="AH30" s="647"/>
      <c r="AI30" s="647"/>
      <c r="AJ30" s="647"/>
      <c r="AK30" s="647"/>
      <c r="AL30" s="611" t="s">
        <v>241</v>
      </c>
      <c r="AM30" s="612"/>
      <c r="AN30" s="612"/>
      <c r="AO30" s="648"/>
      <c r="AP30" s="660" t="s">
        <v>221</v>
      </c>
      <c r="AQ30" s="661"/>
      <c r="AR30" s="661"/>
      <c r="AS30" s="661"/>
      <c r="AT30" s="661"/>
      <c r="AU30" s="661"/>
      <c r="AV30" s="661"/>
      <c r="AW30" s="661"/>
      <c r="AX30" s="661"/>
      <c r="AY30" s="661"/>
      <c r="AZ30" s="661"/>
      <c r="BA30" s="661"/>
      <c r="BB30" s="661"/>
      <c r="BC30" s="661"/>
      <c r="BD30" s="661"/>
      <c r="BE30" s="661"/>
      <c r="BF30" s="662"/>
      <c r="BG30" s="660" t="s">
        <v>307</v>
      </c>
      <c r="BH30" s="678"/>
      <c r="BI30" s="678"/>
      <c r="BJ30" s="678"/>
      <c r="BK30" s="678"/>
      <c r="BL30" s="678"/>
      <c r="BM30" s="678"/>
      <c r="BN30" s="678"/>
      <c r="BO30" s="678"/>
      <c r="BP30" s="678"/>
      <c r="BQ30" s="679"/>
      <c r="BR30" s="660" t="s">
        <v>308</v>
      </c>
      <c r="BS30" s="678"/>
      <c r="BT30" s="678"/>
      <c r="BU30" s="678"/>
      <c r="BV30" s="678"/>
      <c r="BW30" s="678"/>
      <c r="BX30" s="678"/>
      <c r="BY30" s="678"/>
      <c r="BZ30" s="678"/>
      <c r="CA30" s="678"/>
      <c r="CB30" s="679"/>
      <c r="CD30" s="629"/>
      <c r="CE30" s="630"/>
      <c r="CF30" s="605" t="s">
        <v>309</v>
      </c>
      <c r="CG30" s="606"/>
      <c r="CH30" s="606"/>
      <c r="CI30" s="606"/>
      <c r="CJ30" s="606"/>
      <c r="CK30" s="606"/>
      <c r="CL30" s="606"/>
      <c r="CM30" s="606"/>
      <c r="CN30" s="606"/>
      <c r="CO30" s="606"/>
      <c r="CP30" s="606"/>
      <c r="CQ30" s="607"/>
      <c r="CR30" s="608">
        <v>17551021</v>
      </c>
      <c r="CS30" s="609"/>
      <c r="CT30" s="609"/>
      <c r="CU30" s="609"/>
      <c r="CV30" s="609"/>
      <c r="CW30" s="609"/>
      <c r="CX30" s="609"/>
      <c r="CY30" s="610"/>
      <c r="CZ30" s="611">
        <v>10.1</v>
      </c>
      <c r="DA30" s="623"/>
      <c r="DB30" s="623"/>
      <c r="DC30" s="624"/>
      <c r="DD30" s="614">
        <v>17454125</v>
      </c>
      <c r="DE30" s="609"/>
      <c r="DF30" s="609"/>
      <c r="DG30" s="609"/>
      <c r="DH30" s="609"/>
      <c r="DI30" s="609"/>
      <c r="DJ30" s="609"/>
      <c r="DK30" s="610"/>
      <c r="DL30" s="614">
        <v>16848342</v>
      </c>
      <c r="DM30" s="609"/>
      <c r="DN30" s="609"/>
      <c r="DO30" s="609"/>
      <c r="DP30" s="609"/>
      <c r="DQ30" s="609"/>
      <c r="DR30" s="609"/>
      <c r="DS30" s="609"/>
      <c r="DT30" s="609"/>
      <c r="DU30" s="609"/>
      <c r="DV30" s="610"/>
      <c r="DW30" s="611">
        <v>16.600000000000001</v>
      </c>
      <c r="DX30" s="623"/>
      <c r="DY30" s="623"/>
      <c r="DZ30" s="623"/>
      <c r="EA30" s="623"/>
      <c r="EB30" s="623"/>
      <c r="EC30" s="635"/>
    </row>
    <row r="31" spans="2:133" ht="11.25" customHeight="1" x14ac:dyDescent="0.2">
      <c r="B31" s="675" t="s">
        <v>310</v>
      </c>
      <c r="C31" s="676"/>
      <c r="D31" s="676"/>
      <c r="E31" s="676"/>
      <c r="F31" s="676"/>
      <c r="G31" s="676"/>
      <c r="H31" s="676"/>
      <c r="I31" s="676"/>
      <c r="J31" s="676"/>
      <c r="K31" s="676"/>
      <c r="L31" s="676"/>
      <c r="M31" s="676"/>
      <c r="N31" s="676"/>
      <c r="O31" s="676"/>
      <c r="P31" s="676"/>
      <c r="Q31" s="677"/>
      <c r="R31" s="608">
        <v>733</v>
      </c>
      <c r="S31" s="609"/>
      <c r="T31" s="609"/>
      <c r="U31" s="609"/>
      <c r="V31" s="609"/>
      <c r="W31" s="609"/>
      <c r="X31" s="609"/>
      <c r="Y31" s="610"/>
      <c r="Z31" s="646">
        <v>0</v>
      </c>
      <c r="AA31" s="646"/>
      <c r="AB31" s="646"/>
      <c r="AC31" s="646"/>
      <c r="AD31" s="647">
        <v>733</v>
      </c>
      <c r="AE31" s="647"/>
      <c r="AF31" s="647"/>
      <c r="AG31" s="647"/>
      <c r="AH31" s="647"/>
      <c r="AI31" s="647"/>
      <c r="AJ31" s="647"/>
      <c r="AK31" s="647"/>
      <c r="AL31" s="611">
        <v>0</v>
      </c>
      <c r="AM31" s="612"/>
      <c r="AN31" s="612"/>
      <c r="AO31" s="648"/>
      <c r="AP31" s="680" t="s">
        <v>311</v>
      </c>
      <c r="AQ31" s="681"/>
      <c r="AR31" s="681"/>
      <c r="AS31" s="681"/>
      <c r="AT31" s="682" t="s">
        <v>312</v>
      </c>
      <c r="AU31" s="212"/>
      <c r="AV31" s="212"/>
      <c r="AW31" s="212"/>
      <c r="AX31" s="666" t="s">
        <v>186</v>
      </c>
      <c r="AY31" s="667"/>
      <c r="AZ31" s="667"/>
      <c r="BA31" s="667"/>
      <c r="BB31" s="667"/>
      <c r="BC31" s="667"/>
      <c r="BD31" s="667"/>
      <c r="BE31" s="667"/>
      <c r="BF31" s="668"/>
      <c r="BG31" s="670">
        <v>99.3</v>
      </c>
      <c r="BH31" s="671"/>
      <c r="BI31" s="671"/>
      <c r="BJ31" s="671"/>
      <c r="BK31" s="671"/>
      <c r="BL31" s="671"/>
      <c r="BM31" s="672">
        <v>97.7</v>
      </c>
      <c r="BN31" s="671"/>
      <c r="BO31" s="671"/>
      <c r="BP31" s="671"/>
      <c r="BQ31" s="673"/>
      <c r="BR31" s="670">
        <v>99.2</v>
      </c>
      <c r="BS31" s="671"/>
      <c r="BT31" s="671"/>
      <c r="BU31" s="671"/>
      <c r="BV31" s="671"/>
      <c r="BW31" s="671"/>
      <c r="BX31" s="672">
        <v>97.5</v>
      </c>
      <c r="BY31" s="671"/>
      <c r="BZ31" s="671"/>
      <c r="CA31" s="671"/>
      <c r="CB31" s="673"/>
      <c r="CD31" s="629"/>
      <c r="CE31" s="630"/>
      <c r="CF31" s="605" t="s">
        <v>313</v>
      </c>
      <c r="CG31" s="606"/>
      <c r="CH31" s="606"/>
      <c r="CI31" s="606"/>
      <c r="CJ31" s="606"/>
      <c r="CK31" s="606"/>
      <c r="CL31" s="606"/>
      <c r="CM31" s="606"/>
      <c r="CN31" s="606"/>
      <c r="CO31" s="606"/>
      <c r="CP31" s="606"/>
      <c r="CQ31" s="607"/>
      <c r="CR31" s="608">
        <v>563550</v>
      </c>
      <c r="CS31" s="621"/>
      <c r="CT31" s="621"/>
      <c r="CU31" s="621"/>
      <c r="CV31" s="621"/>
      <c r="CW31" s="621"/>
      <c r="CX31" s="621"/>
      <c r="CY31" s="622"/>
      <c r="CZ31" s="611">
        <v>0.3</v>
      </c>
      <c r="DA31" s="623"/>
      <c r="DB31" s="623"/>
      <c r="DC31" s="624"/>
      <c r="DD31" s="614">
        <v>563550</v>
      </c>
      <c r="DE31" s="621"/>
      <c r="DF31" s="621"/>
      <c r="DG31" s="621"/>
      <c r="DH31" s="621"/>
      <c r="DI31" s="621"/>
      <c r="DJ31" s="621"/>
      <c r="DK31" s="622"/>
      <c r="DL31" s="614">
        <v>560983</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314</v>
      </c>
      <c r="C32" s="606"/>
      <c r="D32" s="606"/>
      <c r="E32" s="606"/>
      <c r="F32" s="606"/>
      <c r="G32" s="606"/>
      <c r="H32" s="606"/>
      <c r="I32" s="606"/>
      <c r="J32" s="606"/>
      <c r="K32" s="606"/>
      <c r="L32" s="606"/>
      <c r="M32" s="606"/>
      <c r="N32" s="606"/>
      <c r="O32" s="606"/>
      <c r="P32" s="606"/>
      <c r="Q32" s="607"/>
      <c r="R32" s="608">
        <v>11914132</v>
      </c>
      <c r="S32" s="609"/>
      <c r="T32" s="609"/>
      <c r="U32" s="609"/>
      <c r="V32" s="609"/>
      <c r="W32" s="609"/>
      <c r="X32" s="609"/>
      <c r="Y32" s="610"/>
      <c r="Z32" s="646">
        <v>6.7</v>
      </c>
      <c r="AA32" s="646"/>
      <c r="AB32" s="646"/>
      <c r="AC32" s="646"/>
      <c r="AD32" s="647" t="s">
        <v>241</v>
      </c>
      <c r="AE32" s="647"/>
      <c r="AF32" s="647"/>
      <c r="AG32" s="647"/>
      <c r="AH32" s="647"/>
      <c r="AI32" s="647"/>
      <c r="AJ32" s="647"/>
      <c r="AK32" s="647"/>
      <c r="AL32" s="611" t="s">
        <v>244</v>
      </c>
      <c r="AM32" s="612"/>
      <c r="AN32" s="612"/>
      <c r="AO32" s="648"/>
      <c r="AP32" s="649"/>
      <c r="AQ32" s="650"/>
      <c r="AR32" s="650"/>
      <c r="AS32" s="650"/>
      <c r="AT32" s="683"/>
      <c r="AU32" s="208" t="s">
        <v>315</v>
      </c>
      <c r="AX32" s="605" t="s">
        <v>316</v>
      </c>
      <c r="AY32" s="606"/>
      <c r="AZ32" s="606"/>
      <c r="BA32" s="606"/>
      <c r="BB32" s="606"/>
      <c r="BC32" s="606"/>
      <c r="BD32" s="606"/>
      <c r="BE32" s="606"/>
      <c r="BF32" s="607"/>
      <c r="BG32" s="674">
        <v>99.3</v>
      </c>
      <c r="BH32" s="621"/>
      <c r="BI32" s="621"/>
      <c r="BJ32" s="621"/>
      <c r="BK32" s="621"/>
      <c r="BL32" s="621"/>
      <c r="BM32" s="612">
        <v>98</v>
      </c>
      <c r="BN32" s="621"/>
      <c r="BO32" s="621"/>
      <c r="BP32" s="621"/>
      <c r="BQ32" s="644"/>
      <c r="BR32" s="674">
        <v>99.3</v>
      </c>
      <c r="BS32" s="621"/>
      <c r="BT32" s="621"/>
      <c r="BU32" s="621"/>
      <c r="BV32" s="621"/>
      <c r="BW32" s="621"/>
      <c r="BX32" s="612">
        <v>97.9</v>
      </c>
      <c r="BY32" s="621"/>
      <c r="BZ32" s="621"/>
      <c r="CA32" s="621"/>
      <c r="CB32" s="644"/>
      <c r="CD32" s="631"/>
      <c r="CE32" s="632"/>
      <c r="CF32" s="605" t="s">
        <v>317</v>
      </c>
      <c r="CG32" s="606"/>
      <c r="CH32" s="606"/>
      <c r="CI32" s="606"/>
      <c r="CJ32" s="606"/>
      <c r="CK32" s="606"/>
      <c r="CL32" s="606"/>
      <c r="CM32" s="606"/>
      <c r="CN32" s="606"/>
      <c r="CO32" s="606"/>
      <c r="CP32" s="606"/>
      <c r="CQ32" s="607"/>
      <c r="CR32" s="608" t="s">
        <v>244</v>
      </c>
      <c r="CS32" s="609"/>
      <c r="CT32" s="609"/>
      <c r="CU32" s="609"/>
      <c r="CV32" s="609"/>
      <c r="CW32" s="609"/>
      <c r="CX32" s="609"/>
      <c r="CY32" s="610"/>
      <c r="CZ32" s="611" t="s">
        <v>241</v>
      </c>
      <c r="DA32" s="623"/>
      <c r="DB32" s="623"/>
      <c r="DC32" s="624"/>
      <c r="DD32" s="614" t="s">
        <v>244</v>
      </c>
      <c r="DE32" s="609"/>
      <c r="DF32" s="609"/>
      <c r="DG32" s="609"/>
      <c r="DH32" s="609"/>
      <c r="DI32" s="609"/>
      <c r="DJ32" s="609"/>
      <c r="DK32" s="610"/>
      <c r="DL32" s="614" t="s">
        <v>181</v>
      </c>
      <c r="DM32" s="609"/>
      <c r="DN32" s="609"/>
      <c r="DO32" s="609"/>
      <c r="DP32" s="609"/>
      <c r="DQ32" s="609"/>
      <c r="DR32" s="609"/>
      <c r="DS32" s="609"/>
      <c r="DT32" s="609"/>
      <c r="DU32" s="609"/>
      <c r="DV32" s="610"/>
      <c r="DW32" s="611" t="s">
        <v>241</v>
      </c>
      <c r="DX32" s="623"/>
      <c r="DY32" s="623"/>
      <c r="DZ32" s="623"/>
      <c r="EA32" s="623"/>
      <c r="EB32" s="623"/>
      <c r="EC32" s="635"/>
    </row>
    <row r="33" spans="2:133" ht="11.25" customHeight="1" x14ac:dyDescent="0.2">
      <c r="B33" s="605" t="s">
        <v>318</v>
      </c>
      <c r="C33" s="606"/>
      <c r="D33" s="606"/>
      <c r="E33" s="606"/>
      <c r="F33" s="606"/>
      <c r="G33" s="606"/>
      <c r="H33" s="606"/>
      <c r="I33" s="606"/>
      <c r="J33" s="606"/>
      <c r="K33" s="606"/>
      <c r="L33" s="606"/>
      <c r="M33" s="606"/>
      <c r="N33" s="606"/>
      <c r="O33" s="606"/>
      <c r="P33" s="606"/>
      <c r="Q33" s="607"/>
      <c r="R33" s="608">
        <v>156573</v>
      </c>
      <c r="S33" s="609"/>
      <c r="T33" s="609"/>
      <c r="U33" s="609"/>
      <c r="V33" s="609"/>
      <c r="W33" s="609"/>
      <c r="X33" s="609"/>
      <c r="Y33" s="610"/>
      <c r="Z33" s="646">
        <v>0.1</v>
      </c>
      <c r="AA33" s="646"/>
      <c r="AB33" s="646"/>
      <c r="AC33" s="646"/>
      <c r="AD33" s="647">
        <v>46643</v>
      </c>
      <c r="AE33" s="647"/>
      <c r="AF33" s="647"/>
      <c r="AG33" s="647"/>
      <c r="AH33" s="647"/>
      <c r="AI33" s="647"/>
      <c r="AJ33" s="647"/>
      <c r="AK33" s="647"/>
      <c r="AL33" s="611">
        <v>0</v>
      </c>
      <c r="AM33" s="612"/>
      <c r="AN33" s="612"/>
      <c r="AO33" s="648"/>
      <c r="AP33" s="651"/>
      <c r="AQ33" s="652"/>
      <c r="AR33" s="652"/>
      <c r="AS33" s="652"/>
      <c r="AT33" s="684"/>
      <c r="AU33" s="213"/>
      <c r="AV33" s="213"/>
      <c r="AW33" s="213"/>
      <c r="AX33" s="589" t="s">
        <v>319</v>
      </c>
      <c r="AY33" s="590"/>
      <c r="AZ33" s="590"/>
      <c r="BA33" s="590"/>
      <c r="BB33" s="590"/>
      <c r="BC33" s="590"/>
      <c r="BD33" s="590"/>
      <c r="BE33" s="590"/>
      <c r="BF33" s="591"/>
      <c r="BG33" s="669">
        <v>99.2</v>
      </c>
      <c r="BH33" s="593"/>
      <c r="BI33" s="593"/>
      <c r="BJ33" s="593"/>
      <c r="BK33" s="593"/>
      <c r="BL33" s="593"/>
      <c r="BM33" s="639">
        <v>97.1</v>
      </c>
      <c r="BN33" s="593"/>
      <c r="BO33" s="593"/>
      <c r="BP33" s="593"/>
      <c r="BQ33" s="656"/>
      <c r="BR33" s="669">
        <v>99.2</v>
      </c>
      <c r="BS33" s="593"/>
      <c r="BT33" s="593"/>
      <c r="BU33" s="593"/>
      <c r="BV33" s="593"/>
      <c r="BW33" s="593"/>
      <c r="BX33" s="639">
        <v>96.8</v>
      </c>
      <c r="BY33" s="593"/>
      <c r="BZ33" s="593"/>
      <c r="CA33" s="593"/>
      <c r="CB33" s="656"/>
      <c r="CD33" s="605" t="s">
        <v>320</v>
      </c>
      <c r="CE33" s="606"/>
      <c r="CF33" s="606"/>
      <c r="CG33" s="606"/>
      <c r="CH33" s="606"/>
      <c r="CI33" s="606"/>
      <c r="CJ33" s="606"/>
      <c r="CK33" s="606"/>
      <c r="CL33" s="606"/>
      <c r="CM33" s="606"/>
      <c r="CN33" s="606"/>
      <c r="CO33" s="606"/>
      <c r="CP33" s="606"/>
      <c r="CQ33" s="607"/>
      <c r="CR33" s="608">
        <v>57547867</v>
      </c>
      <c r="CS33" s="621"/>
      <c r="CT33" s="621"/>
      <c r="CU33" s="621"/>
      <c r="CV33" s="621"/>
      <c r="CW33" s="621"/>
      <c r="CX33" s="621"/>
      <c r="CY33" s="622"/>
      <c r="CZ33" s="611">
        <v>33.200000000000003</v>
      </c>
      <c r="DA33" s="623"/>
      <c r="DB33" s="623"/>
      <c r="DC33" s="624"/>
      <c r="DD33" s="614">
        <v>43320461</v>
      </c>
      <c r="DE33" s="621"/>
      <c r="DF33" s="621"/>
      <c r="DG33" s="621"/>
      <c r="DH33" s="621"/>
      <c r="DI33" s="621"/>
      <c r="DJ33" s="621"/>
      <c r="DK33" s="622"/>
      <c r="DL33" s="614">
        <v>34623067</v>
      </c>
      <c r="DM33" s="621"/>
      <c r="DN33" s="621"/>
      <c r="DO33" s="621"/>
      <c r="DP33" s="621"/>
      <c r="DQ33" s="621"/>
      <c r="DR33" s="621"/>
      <c r="DS33" s="621"/>
      <c r="DT33" s="621"/>
      <c r="DU33" s="621"/>
      <c r="DV33" s="622"/>
      <c r="DW33" s="611">
        <v>34.200000000000003</v>
      </c>
      <c r="DX33" s="623"/>
      <c r="DY33" s="623"/>
      <c r="DZ33" s="623"/>
      <c r="EA33" s="623"/>
      <c r="EB33" s="623"/>
      <c r="EC33" s="635"/>
    </row>
    <row r="34" spans="2:133" ht="11.25" customHeight="1" x14ac:dyDescent="0.2">
      <c r="B34" s="605" t="s">
        <v>321</v>
      </c>
      <c r="C34" s="606"/>
      <c r="D34" s="606"/>
      <c r="E34" s="606"/>
      <c r="F34" s="606"/>
      <c r="G34" s="606"/>
      <c r="H34" s="606"/>
      <c r="I34" s="606"/>
      <c r="J34" s="606"/>
      <c r="K34" s="606"/>
      <c r="L34" s="606"/>
      <c r="M34" s="606"/>
      <c r="N34" s="606"/>
      <c r="O34" s="606"/>
      <c r="P34" s="606"/>
      <c r="Q34" s="607"/>
      <c r="R34" s="608">
        <v>1116475</v>
      </c>
      <c r="S34" s="609"/>
      <c r="T34" s="609"/>
      <c r="U34" s="609"/>
      <c r="V34" s="609"/>
      <c r="W34" s="609"/>
      <c r="X34" s="609"/>
      <c r="Y34" s="610"/>
      <c r="Z34" s="646">
        <v>0.6</v>
      </c>
      <c r="AA34" s="646"/>
      <c r="AB34" s="646"/>
      <c r="AC34" s="646"/>
      <c r="AD34" s="647" t="s">
        <v>181</v>
      </c>
      <c r="AE34" s="647"/>
      <c r="AF34" s="647"/>
      <c r="AG34" s="647"/>
      <c r="AH34" s="647"/>
      <c r="AI34" s="647"/>
      <c r="AJ34" s="647"/>
      <c r="AK34" s="647"/>
      <c r="AL34" s="611" t="s">
        <v>244</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322</v>
      </c>
      <c r="CE34" s="606"/>
      <c r="CF34" s="606"/>
      <c r="CG34" s="606"/>
      <c r="CH34" s="606"/>
      <c r="CI34" s="606"/>
      <c r="CJ34" s="606"/>
      <c r="CK34" s="606"/>
      <c r="CL34" s="606"/>
      <c r="CM34" s="606"/>
      <c r="CN34" s="606"/>
      <c r="CO34" s="606"/>
      <c r="CP34" s="606"/>
      <c r="CQ34" s="607"/>
      <c r="CR34" s="608">
        <v>23503579</v>
      </c>
      <c r="CS34" s="609"/>
      <c r="CT34" s="609"/>
      <c r="CU34" s="609"/>
      <c r="CV34" s="609"/>
      <c r="CW34" s="609"/>
      <c r="CX34" s="609"/>
      <c r="CY34" s="610"/>
      <c r="CZ34" s="611">
        <v>13.6</v>
      </c>
      <c r="DA34" s="623"/>
      <c r="DB34" s="623"/>
      <c r="DC34" s="624"/>
      <c r="DD34" s="614">
        <v>16184552</v>
      </c>
      <c r="DE34" s="609"/>
      <c r="DF34" s="609"/>
      <c r="DG34" s="609"/>
      <c r="DH34" s="609"/>
      <c r="DI34" s="609"/>
      <c r="DJ34" s="609"/>
      <c r="DK34" s="610"/>
      <c r="DL34" s="614">
        <v>13739749</v>
      </c>
      <c r="DM34" s="609"/>
      <c r="DN34" s="609"/>
      <c r="DO34" s="609"/>
      <c r="DP34" s="609"/>
      <c r="DQ34" s="609"/>
      <c r="DR34" s="609"/>
      <c r="DS34" s="609"/>
      <c r="DT34" s="609"/>
      <c r="DU34" s="609"/>
      <c r="DV34" s="610"/>
      <c r="DW34" s="611">
        <v>13.6</v>
      </c>
      <c r="DX34" s="623"/>
      <c r="DY34" s="623"/>
      <c r="DZ34" s="623"/>
      <c r="EA34" s="623"/>
      <c r="EB34" s="623"/>
      <c r="EC34" s="635"/>
    </row>
    <row r="35" spans="2:133" ht="11.25" customHeight="1" x14ac:dyDescent="0.2">
      <c r="B35" s="605" t="s">
        <v>323</v>
      </c>
      <c r="C35" s="606"/>
      <c r="D35" s="606"/>
      <c r="E35" s="606"/>
      <c r="F35" s="606"/>
      <c r="G35" s="606"/>
      <c r="H35" s="606"/>
      <c r="I35" s="606"/>
      <c r="J35" s="606"/>
      <c r="K35" s="606"/>
      <c r="L35" s="606"/>
      <c r="M35" s="606"/>
      <c r="N35" s="606"/>
      <c r="O35" s="606"/>
      <c r="P35" s="606"/>
      <c r="Q35" s="607"/>
      <c r="R35" s="608">
        <v>2739131</v>
      </c>
      <c r="S35" s="609"/>
      <c r="T35" s="609"/>
      <c r="U35" s="609"/>
      <c r="V35" s="609"/>
      <c r="W35" s="609"/>
      <c r="X35" s="609"/>
      <c r="Y35" s="610"/>
      <c r="Z35" s="646">
        <v>1.5</v>
      </c>
      <c r="AA35" s="646"/>
      <c r="AB35" s="646"/>
      <c r="AC35" s="646"/>
      <c r="AD35" s="647" t="s">
        <v>244</v>
      </c>
      <c r="AE35" s="647"/>
      <c r="AF35" s="647"/>
      <c r="AG35" s="647"/>
      <c r="AH35" s="647"/>
      <c r="AI35" s="647"/>
      <c r="AJ35" s="647"/>
      <c r="AK35" s="647"/>
      <c r="AL35" s="611" t="s">
        <v>241</v>
      </c>
      <c r="AM35" s="612"/>
      <c r="AN35" s="612"/>
      <c r="AO35" s="648"/>
      <c r="AP35" s="218"/>
      <c r="AQ35" s="660" t="s">
        <v>324</v>
      </c>
      <c r="AR35" s="661"/>
      <c r="AS35" s="661"/>
      <c r="AT35" s="661"/>
      <c r="AU35" s="661"/>
      <c r="AV35" s="661"/>
      <c r="AW35" s="661"/>
      <c r="AX35" s="661"/>
      <c r="AY35" s="661"/>
      <c r="AZ35" s="661"/>
      <c r="BA35" s="661"/>
      <c r="BB35" s="661"/>
      <c r="BC35" s="661"/>
      <c r="BD35" s="661"/>
      <c r="BE35" s="661"/>
      <c r="BF35" s="662"/>
      <c r="BG35" s="660" t="s">
        <v>325</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326</v>
      </c>
      <c r="CE35" s="606"/>
      <c r="CF35" s="606"/>
      <c r="CG35" s="606"/>
      <c r="CH35" s="606"/>
      <c r="CI35" s="606"/>
      <c r="CJ35" s="606"/>
      <c r="CK35" s="606"/>
      <c r="CL35" s="606"/>
      <c r="CM35" s="606"/>
      <c r="CN35" s="606"/>
      <c r="CO35" s="606"/>
      <c r="CP35" s="606"/>
      <c r="CQ35" s="607"/>
      <c r="CR35" s="608">
        <v>2065466</v>
      </c>
      <c r="CS35" s="621"/>
      <c r="CT35" s="621"/>
      <c r="CU35" s="621"/>
      <c r="CV35" s="621"/>
      <c r="CW35" s="621"/>
      <c r="CX35" s="621"/>
      <c r="CY35" s="622"/>
      <c r="CZ35" s="611">
        <v>1.2</v>
      </c>
      <c r="DA35" s="623"/>
      <c r="DB35" s="623"/>
      <c r="DC35" s="624"/>
      <c r="DD35" s="614">
        <v>1373684</v>
      </c>
      <c r="DE35" s="621"/>
      <c r="DF35" s="621"/>
      <c r="DG35" s="621"/>
      <c r="DH35" s="621"/>
      <c r="DI35" s="621"/>
      <c r="DJ35" s="621"/>
      <c r="DK35" s="622"/>
      <c r="DL35" s="614">
        <v>1366447</v>
      </c>
      <c r="DM35" s="621"/>
      <c r="DN35" s="621"/>
      <c r="DO35" s="621"/>
      <c r="DP35" s="621"/>
      <c r="DQ35" s="621"/>
      <c r="DR35" s="621"/>
      <c r="DS35" s="621"/>
      <c r="DT35" s="621"/>
      <c r="DU35" s="621"/>
      <c r="DV35" s="622"/>
      <c r="DW35" s="611">
        <v>1.4</v>
      </c>
      <c r="DX35" s="623"/>
      <c r="DY35" s="623"/>
      <c r="DZ35" s="623"/>
      <c r="EA35" s="623"/>
      <c r="EB35" s="623"/>
      <c r="EC35" s="635"/>
    </row>
    <row r="36" spans="2:133" ht="11.25" customHeight="1" x14ac:dyDescent="0.2">
      <c r="B36" s="605" t="s">
        <v>327</v>
      </c>
      <c r="C36" s="606"/>
      <c r="D36" s="606"/>
      <c r="E36" s="606"/>
      <c r="F36" s="606"/>
      <c r="G36" s="606"/>
      <c r="H36" s="606"/>
      <c r="I36" s="606"/>
      <c r="J36" s="606"/>
      <c r="K36" s="606"/>
      <c r="L36" s="606"/>
      <c r="M36" s="606"/>
      <c r="N36" s="606"/>
      <c r="O36" s="606"/>
      <c r="P36" s="606"/>
      <c r="Q36" s="607"/>
      <c r="R36" s="608">
        <v>2565062</v>
      </c>
      <c r="S36" s="609"/>
      <c r="T36" s="609"/>
      <c r="U36" s="609"/>
      <c r="V36" s="609"/>
      <c r="W36" s="609"/>
      <c r="X36" s="609"/>
      <c r="Y36" s="610"/>
      <c r="Z36" s="646">
        <v>1.4</v>
      </c>
      <c r="AA36" s="646"/>
      <c r="AB36" s="646"/>
      <c r="AC36" s="646"/>
      <c r="AD36" s="647" t="s">
        <v>181</v>
      </c>
      <c r="AE36" s="647"/>
      <c r="AF36" s="647"/>
      <c r="AG36" s="647"/>
      <c r="AH36" s="647"/>
      <c r="AI36" s="647"/>
      <c r="AJ36" s="647"/>
      <c r="AK36" s="647"/>
      <c r="AL36" s="611" t="s">
        <v>241</v>
      </c>
      <c r="AM36" s="612"/>
      <c r="AN36" s="612"/>
      <c r="AO36" s="648"/>
      <c r="AP36" s="218"/>
      <c r="AQ36" s="657" t="s">
        <v>328</v>
      </c>
      <c r="AR36" s="658"/>
      <c r="AS36" s="658"/>
      <c r="AT36" s="658"/>
      <c r="AU36" s="658"/>
      <c r="AV36" s="658"/>
      <c r="AW36" s="658"/>
      <c r="AX36" s="658"/>
      <c r="AY36" s="659"/>
      <c r="AZ36" s="663">
        <v>22223875</v>
      </c>
      <c r="BA36" s="664"/>
      <c r="BB36" s="664"/>
      <c r="BC36" s="664"/>
      <c r="BD36" s="664"/>
      <c r="BE36" s="664"/>
      <c r="BF36" s="665"/>
      <c r="BG36" s="666" t="s">
        <v>329</v>
      </c>
      <c r="BH36" s="667"/>
      <c r="BI36" s="667"/>
      <c r="BJ36" s="667"/>
      <c r="BK36" s="667"/>
      <c r="BL36" s="667"/>
      <c r="BM36" s="667"/>
      <c r="BN36" s="667"/>
      <c r="BO36" s="667"/>
      <c r="BP36" s="667"/>
      <c r="BQ36" s="667"/>
      <c r="BR36" s="667"/>
      <c r="BS36" s="667"/>
      <c r="BT36" s="667"/>
      <c r="BU36" s="668"/>
      <c r="BV36" s="663">
        <v>69503</v>
      </c>
      <c r="BW36" s="664"/>
      <c r="BX36" s="664"/>
      <c r="BY36" s="664"/>
      <c r="BZ36" s="664"/>
      <c r="CA36" s="664"/>
      <c r="CB36" s="665"/>
      <c r="CD36" s="605" t="s">
        <v>330</v>
      </c>
      <c r="CE36" s="606"/>
      <c r="CF36" s="606"/>
      <c r="CG36" s="606"/>
      <c r="CH36" s="606"/>
      <c r="CI36" s="606"/>
      <c r="CJ36" s="606"/>
      <c r="CK36" s="606"/>
      <c r="CL36" s="606"/>
      <c r="CM36" s="606"/>
      <c r="CN36" s="606"/>
      <c r="CO36" s="606"/>
      <c r="CP36" s="606"/>
      <c r="CQ36" s="607"/>
      <c r="CR36" s="608">
        <v>12443995</v>
      </c>
      <c r="CS36" s="609"/>
      <c r="CT36" s="609"/>
      <c r="CU36" s="609"/>
      <c r="CV36" s="609"/>
      <c r="CW36" s="609"/>
      <c r="CX36" s="609"/>
      <c r="CY36" s="610"/>
      <c r="CZ36" s="611">
        <v>7.2</v>
      </c>
      <c r="DA36" s="623"/>
      <c r="DB36" s="623"/>
      <c r="DC36" s="624"/>
      <c r="DD36" s="614">
        <v>11106500</v>
      </c>
      <c r="DE36" s="609"/>
      <c r="DF36" s="609"/>
      <c r="DG36" s="609"/>
      <c r="DH36" s="609"/>
      <c r="DI36" s="609"/>
      <c r="DJ36" s="609"/>
      <c r="DK36" s="610"/>
      <c r="DL36" s="614">
        <v>7489730</v>
      </c>
      <c r="DM36" s="609"/>
      <c r="DN36" s="609"/>
      <c r="DO36" s="609"/>
      <c r="DP36" s="609"/>
      <c r="DQ36" s="609"/>
      <c r="DR36" s="609"/>
      <c r="DS36" s="609"/>
      <c r="DT36" s="609"/>
      <c r="DU36" s="609"/>
      <c r="DV36" s="610"/>
      <c r="DW36" s="611">
        <v>7.4</v>
      </c>
      <c r="DX36" s="623"/>
      <c r="DY36" s="623"/>
      <c r="DZ36" s="623"/>
      <c r="EA36" s="623"/>
      <c r="EB36" s="623"/>
      <c r="EC36" s="635"/>
    </row>
    <row r="37" spans="2:133" ht="11.25" customHeight="1" x14ac:dyDescent="0.2">
      <c r="B37" s="605" t="s">
        <v>331</v>
      </c>
      <c r="C37" s="606"/>
      <c r="D37" s="606"/>
      <c r="E37" s="606"/>
      <c r="F37" s="606"/>
      <c r="G37" s="606"/>
      <c r="H37" s="606"/>
      <c r="I37" s="606"/>
      <c r="J37" s="606"/>
      <c r="K37" s="606"/>
      <c r="L37" s="606"/>
      <c r="M37" s="606"/>
      <c r="N37" s="606"/>
      <c r="O37" s="606"/>
      <c r="P37" s="606"/>
      <c r="Q37" s="607"/>
      <c r="R37" s="608">
        <v>3173644</v>
      </c>
      <c r="S37" s="609"/>
      <c r="T37" s="609"/>
      <c r="U37" s="609"/>
      <c r="V37" s="609"/>
      <c r="W37" s="609"/>
      <c r="X37" s="609"/>
      <c r="Y37" s="610"/>
      <c r="Z37" s="646">
        <v>1.8</v>
      </c>
      <c r="AA37" s="646"/>
      <c r="AB37" s="646"/>
      <c r="AC37" s="646"/>
      <c r="AD37" s="647">
        <v>8429</v>
      </c>
      <c r="AE37" s="647"/>
      <c r="AF37" s="647"/>
      <c r="AG37" s="647"/>
      <c r="AH37" s="647"/>
      <c r="AI37" s="647"/>
      <c r="AJ37" s="647"/>
      <c r="AK37" s="647"/>
      <c r="AL37" s="611">
        <v>0</v>
      </c>
      <c r="AM37" s="612"/>
      <c r="AN37" s="612"/>
      <c r="AO37" s="648"/>
      <c r="AQ37" s="641" t="s">
        <v>332</v>
      </c>
      <c r="AR37" s="642"/>
      <c r="AS37" s="642"/>
      <c r="AT37" s="642"/>
      <c r="AU37" s="642"/>
      <c r="AV37" s="642"/>
      <c r="AW37" s="642"/>
      <c r="AX37" s="642"/>
      <c r="AY37" s="643"/>
      <c r="AZ37" s="608">
        <v>3939849</v>
      </c>
      <c r="BA37" s="609"/>
      <c r="BB37" s="609"/>
      <c r="BC37" s="609"/>
      <c r="BD37" s="621"/>
      <c r="BE37" s="621"/>
      <c r="BF37" s="644"/>
      <c r="BG37" s="605" t="s">
        <v>333</v>
      </c>
      <c r="BH37" s="606"/>
      <c r="BI37" s="606"/>
      <c r="BJ37" s="606"/>
      <c r="BK37" s="606"/>
      <c r="BL37" s="606"/>
      <c r="BM37" s="606"/>
      <c r="BN37" s="606"/>
      <c r="BO37" s="606"/>
      <c r="BP37" s="606"/>
      <c r="BQ37" s="606"/>
      <c r="BR37" s="606"/>
      <c r="BS37" s="606"/>
      <c r="BT37" s="606"/>
      <c r="BU37" s="607"/>
      <c r="BV37" s="608">
        <v>-412293</v>
      </c>
      <c r="BW37" s="609"/>
      <c r="BX37" s="609"/>
      <c r="BY37" s="609"/>
      <c r="BZ37" s="609"/>
      <c r="CA37" s="609"/>
      <c r="CB37" s="645"/>
      <c r="CD37" s="605" t="s">
        <v>334</v>
      </c>
      <c r="CE37" s="606"/>
      <c r="CF37" s="606"/>
      <c r="CG37" s="606"/>
      <c r="CH37" s="606"/>
      <c r="CI37" s="606"/>
      <c r="CJ37" s="606"/>
      <c r="CK37" s="606"/>
      <c r="CL37" s="606"/>
      <c r="CM37" s="606"/>
      <c r="CN37" s="606"/>
      <c r="CO37" s="606"/>
      <c r="CP37" s="606"/>
      <c r="CQ37" s="607"/>
      <c r="CR37" s="608">
        <v>40705</v>
      </c>
      <c r="CS37" s="621"/>
      <c r="CT37" s="621"/>
      <c r="CU37" s="621"/>
      <c r="CV37" s="621"/>
      <c r="CW37" s="621"/>
      <c r="CX37" s="621"/>
      <c r="CY37" s="622"/>
      <c r="CZ37" s="611">
        <v>0</v>
      </c>
      <c r="DA37" s="623"/>
      <c r="DB37" s="623"/>
      <c r="DC37" s="624"/>
      <c r="DD37" s="614">
        <v>40705</v>
      </c>
      <c r="DE37" s="621"/>
      <c r="DF37" s="621"/>
      <c r="DG37" s="621"/>
      <c r="DH37" s="621"/>
      <c r="DI37" s="621"/>
      <c r="DJ37" s="621"/>
      <c r="DK37" s="622"/>
      <c r="DL37" s="614">
        <v>40705</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2">
      <c r="B38" s="605" t="s">
        <v>335</v>
      </c>
      <c r="C38" s="606"/>
      <c r="D38" s="606"/>
      <c r="E38" s="606"/>
      <c r="F38" s="606"/>
      <c r="G38" s="606"/>
      <c r="H38" s="606"/>
      <c r="I38" s="606"/>
      <c r="J38" s="606"/>
      <c r="K38" s="606"/>
      <c r="L38" s="606"/>
      <c r="M38" s="606"/>
      <c r="N38" s="606"/>
      <c r="O38" s="606"/>
      <c r="P38" s="606"/>
      <c r="Q38" s="607"/>
      <c r="R38" s="608">
        <v>13722053</v>
      </c>
      <c r="S38" s="609"/>
      <c r="T38" s="609"/>
      <c r="U38" s="609"/>
      <c r="V38" s="609"/>
      <c r="W38" s="609"/>
      <c r="X38" s="609"/>
      <c r="Y38" s="610"/>
      <c r="Z38" s="646">
        <v>7.7</v>
      </c>
      <c r="AA38" s="646"/>
      <c r="AB38" s="646"/>
      <c r="AC38" s="646"/>
      <c r="AD38" s="647" t="s">
        <v>181</v>
      </c>
      <c r="AE38" s="647"/>
      <c r="AF38" s="647"/>
      <c r="AG38" s="647"/>
      <c r="AH38" s="647"/>
      <c r="AI38" s="647"/>
      <c r="AJ38" s="647"/>
      <c r="AK38" s="647"/>
      <c r="AL38" s="611" t="s">
        <v>244</v>
      </c>
      <c r="AM38" s="612"/>
      <c r="AN38" s="612"/>
      <c r="AO38" s="648"/>
      <c r="AQ38" s="641" t="s">
        <v>336</v>
      </c>
      <c r="AR38" s="642"/>
      <c r="AS38" s="642"/>
      <c r="AT38" s="642"/>
      <c r="AU38" s="642"/>
      <c r="AV38" s="642"/>
      <c r="AW38" s="642"/>
      <c r="AX38" s="642"/>
      <c r="AY38" s="643"/>
      <c r="AZ38" s="608">
        <v>2073270</v>
      </c>
      <c r="BA38" s="609"/>
      <c r="BB38" s="609"/>
      <c r="BC38" s="609"/>
      <c r="BD38" s="621"/>
      <c r="BE38" s="621"/>
      <c r="BF38" s="644"/>
      <c r="BG38" s="605" t="s">
        <v>337</v>
      </c>
      <c r="BH38" s="606"/>
      <c r="BI38" s="606"/>
      <c r="BJ38" s="606"/>
      <c r="BK38" s="606"/>
      <c r="BL38" s="606"/>
      <c r="BM38" s="606"/>
      <c r="BN38" s="606"/>
      <c r="BO38" s="606"/>
      <c r="BP38" s="606"/>
      <c r="BQ38" s="606"/>
      <c r="BR38" s="606"/>
      <c r="BS38" s="606"/>
      <c r="BT38" s="606"/>
      <c r="BU38" s="607"/>
      <c r="BV38" s="608">
        <v>49640</v>
      </c>
      <c r="BW38" s="609"/>
      <c r="BX38" s="609"/>
      <c r="BY38" s="609"/>
      <c r="BZ38" s="609"/>
      <c r="CA38" s="609"/>
      <c r="CB38" s="645"/>
      <c r="CD38" s="605" t="s">
        <v>338</v>
      </c>
      <c r="CE38" s="606"/>
      <c r="CF38" s="606"/>
      <c r="CG38" s="606"/>
      <c r="CH38" s="606"/>
      <c r="CI38" s="606"/>
      <c r="CJ38" s="606"/>
      <c r="CK38" s="606"/>
      <c r="CL38" s="606"/>
      <c r="CM38" s="606"/>
      <c r="CN38" s="606"/>
      <c r="CO38" s="606"/>
      <c r="CP38" s="606"/>
      <c r="CQ38" s="607"/>
      <c r="CR38" s="608">
        <v>16081503</v>
      </c>
      <c r="CS38" s="609"/>
      <c r="CT38" s="609"/>
      <c r="CU38" s="609"/>
      <c r="CV38" s="609"/>
      <c r="CW38" s="609"/>
      <c r="CX38" s="609"/>
      <c r="CY38" s="610"/>
      <c r="CZ38" s="611">
        <v>9.3000000000000007</v>
      </c>
      <c r="DA38" s="623"/>
      <c r="DB38" s="623"/>
      <c r="DC38" s="624"/>
      <c r="DD38" s="614">
        <v>12840194</v>
      </c>
      <c r="DE38" s="609"/>
      <c r="DF38" s="609"/>
      <c r="DG38" s="609"/>
      <c r="DH38" s="609"/>
      <c r="DI38" s="609"/>
      <c r="DJ38" s="609"/>
      <c r="DK38" s="610"/>
      <c r="DL38" s="614">
        <v>12026410</v>
      </c>
      <c r="DM38" s="609"/>
      <c r="DN38" s="609"/>
      <c r="DO38" s="609"/>
      <c r="DP38" s="609"/>
      <c r="DQ38" s="609"/>
      <c r="DR38" s="609"/>
      <c r="DS38" s="609"/>
      <c r="DT38" s="609"/>
      <c r="DU38" s="609"/>
      <c r="DV38" s="610"/>
      <c r="DW38" s="611">
        <v>11.9</v>
      </c>
      <c r="DX38" s="623"/>
      <c r="DY38" s="623"/>
      <c r="DZ38" s="623"/>
      <c r="EA38" s="623"/>
      <c r="EB38" s="623"/>
      <c r="EC38" s="635"/>
    </row>
    <row r="39" spans="2:133" ht="11.25" customHeight="1" x14ac:dyDescent="0.2">
      <c r="B39" s="605" t="s">
        <v>339</v>
      </c>
      <c r="C39" s="606"/>
      <c r="D39" s="606"/>
      <c r="E39" s="606"/>
      <c r="F39" s="606"/>
      <c r="G39" s="606"/>
      <c r="H39" s="606"/>
      <c r="I39" s="606"/>
      <c r="J39" s="606"/>
      <c r="K39" s="606"/>
      <c r="L39" s="606"/>
      <c r="M39" s="606"/>
      <c r="N39" s="606"/>
      <c r="O39" s="606"/>
      <c r="P39" s="606"/>
      <c r="Q39" s="607"/>
      <c r="R39" s="608" t="s">
        <v>181</v>
      </c>
      <c r="S39" s="609"/>
      <c r="T39" s="609"/>
      <c r="U39" s="609"/>
      <c r="V39" s="609"/>
      <c r="W39" s="609"/>
      <c r="X39" s="609"/>
      <c r="Y39" s="610"/>
      <c r="Z39" s="646" t="s">
        <v>181</v>
      </c>
      <c r="AA39" s="646"/>
      <c r="AB39" s="646"/>
      <c r="AC39" s="646"/>
      <c r="AD39" s="647" t="s">
        <v>181</v>
      </c>
      <c r="AE39" s="647"/>
      <c r="AF39" s="647"/>
      <c r="AG39" s="647"/>
      <c r="AH39" s="647"/>
      <c r="AI39" s="647"/>
      <c r="AJ39" s="647"/>
      <c r="AK39" s="647"/>
      <c r="AL39" s="611" t="s">
        <v>244</v>
      </c>
      <c r="AM39" s="612"/>
      <c r="AN39" s="612"/>
      <c r="AO39" s="648"/>
      <c r="AQ39" s="641" t="s">
        <v>340</v>
      </c>
      <c r="AR39" s="642"/>
      <c r="AS39" s="642"/>
      <c r="AT39" s="642"/>
      <c r="AU39" s="642"/>
      <c r="AV39" s="642"/>
      <c r="AW39" s="642"/>
      <c r="AX39" s="642"/>
      <c r="AY39" s="643"/>
      <c r="AZ39" s="608">
        <v>253697</v>
      </c>
      <c r="BA39" s="609"/>
      <c r="BB39" s="609"/>
      <c r="BC39" s="609"/>
      <c r="BD39" s="621"/>
      <c r="BE39" s="621"/>
      <c r="BF39" s="644"/>
      <c r="BG39" s="605" t="s">
        <v>341</v>
      </c>
      <c r="BH39" s="606"/>
      <c r="BI39" s="606"/>
      <c r="BJ39" s="606"/>
      <c r="BK39" s="606"/>
      <c r="BL39" s="606"/>
      <c r="BM39" s="606"/>
      <c r="BN39" s="606"/>
      <c r="BO39" s="606"/>
      <c r="BP39" s="606"/>
      <c r="BQ39" s="606"/>
      <c r="BR39" s="606"/>
      <c r="BS39" s="606"/>
      <c r="BT39" s="606"/>
      <c r="BU39" s="607"/>
      <c r="BV39" s="608">
        <v>72286</v>
      </c>
      <c r="BW39" s="609"/>
      <c r="BX39" s="609"/>
      <c r="BY39" s="609"/>
      <c r="BZ39" s="609"/>
      <c r="CA39" s="609"/>
      <c r="CB39" s="645"/>
      <c r="CD39" s="605" t="s">
        <v>342</v>
      </c>
      <c r="CE39" s="606"/>
      <c r="CF39" s="606"/>
      <c r="CG39" s="606"/>
      <c r="CH39" s="606"/>
      <c r="CI39" s="606"/>
      <c r="CJ39" s="606"/>
      <c r="CK39" s="606"/>
      <c r="CL39" s="606"/>
      <c r="CM39" s="606"/>
      <c r="CN39" s="606"/>
      <c r="CO39" s="606"/>
      <c r="CP39" s="606"/>
      <c r="CQ39" s="607"/>
      <c r="CR39" s="608">
        <v>1007261</v>
      </c>
      <c r="CS39" s="621"/>
      <c r="CT39" s="621"/>
      <c r="CU39" s="621"/>
      <c r="CV39" s="621"/>
      <c r="CW39" s="621"/>
      <c r="CX39" s="621"/>
      <c r="CY39" s="622"/>
      <c r="CZ39" s="611">
        <v>0.6</v>
      </c>
      <c r="DA39" s="623"/>
      <c r="DB39" s="623"/>
      <c r="DC39" s="624"/>
      <c r="DD39" s="614">
        <v>827016</v>
      </c>
      <c r="DE39" s="621"/>
      <c r="DF39" s="621"/>
      <c r="DG39" s="621"/>
      <c r="DH39" s="621"/>
      <c r="DI39" s="621"/>
      <c r="DJ39" s="621"/>
      <c r="DK39" s="622"/>
      <c r="DL39" s="614" t="s">
        <v>241</v>
      </c>
      <c r="DM39" s="621"/>
      <c r="DN39" s="621"/>
      <c r="DO39" s="621"/>
      <c r="DP39" s="621"/>
      <c r="DQ39" s="621"/>
      <c r="DR39" s="621"/>
      <c r="DS39" s="621"/>
      <c r="DT39" s="621"/>
      <c r="DU39" s="621"/>
      <c r="DV39" s="622"/>
      <c r="DW39" s="611" t="s">
        <v>244</v>
      </c>
      <c r="DX39" s="623"/>
      <c r="DY39" s="623"/>
      <c r="DZ39" s="623"/>
      <c r="EA39" s="623"/>
      <c r="EB39" s="623"/>
      <c r="EC39" s="635"/>
    </row>
    <row r="40" spans="2:133" ht="11.25" customHeight="1" x14ac:dyDescent="0.2">
      <c r="B40" s="605" t="s">
        <v>343</v>
      </c>
      <c r="C40" s="606"/>
      <c r="D40" s="606"/>
      <c r="E40" s="606"/>
      <c r="F40" s="606"/>
      <c r="G40" s="606"/>
      <c r="H40" s="606"/>
      <c r="I40" s="606"/>
      <c r="J40" s="606"/>
      <c r="K40" s="606"/>
      <c r="L40" s="606"/>
      <c r="M40" s="606"/>
      <c r="N40" s="606"/>
      <c r="O40" s="606"/>
      <c r="P40" s="606"/>
      <c r="Q40" s="607"/>
      <c r="R40" s="608">
        <v>4040953</v>
      </c>
      <c r="S40" s="609"/>
      <c r="T40" s="609"/>
      <c r="U40" s="609"/>
      <c r="V40" s="609"/>
      <c r="W40" s="609"/>
      <c r="X40" s="609"/>
      <c r="Y40" s="610"/>
      <c r="Z40" s="646">
        <v>2.2999999999999998</v>
      </c>
      <c r="AA40" s="646"/>
      <c r="AB40" s="646"/>
      <c r="AC40" s="646"/>
      <c r="AD40" s="647" t="s">
        <v>181</v>
      </c>
      <c r="AE40" s="647"/>
      <c r="AF40" s="647"/>
      <c r="AG40" s="647"/>
      <c r="AH40" s="647"/>
      <c r="AI40" s="647"/>
      <c r="AJ40" s="647"/>
      <c r="AK40" s="647"/>
      <c r="AL40" s="611" t="s">
        <v>241</v>
      </c>
      <c r="AM40" s="612"/>
      <c r="AN40" s="612"/>
      <c r="AO40" s="648"/>
      <c r="AQ40" s="641" t="s">
        <v>344</v>
      </c>
      <c r="AR40" s="642"/>
      <c r="AS40" s="642"/>
      <c r="AT40" s="642"/>
      <c r="AU40" s="642"/>
      <c r="AV40" s="642"/>
      <c r="AW40" s="642"/>
      <c r="AX40" s="642"/>
      <c r="AY40" s="643"/>
      <c r="AZ40" s="608">
        <v>129253</v>
      </c>
      <c r="BA40" s="609"/>
      <c r="BB40" s="609"/>
      <c r="BC40" s="609"/>
      <c r="BD40" s="621"/>
      <c r="BE40" s="621"/>
      <c r="BF40" s="644"/>
      <c r="BG40" s="649" t="s">
        <v>345</v>
      </c>
      <c r="BH40" s="650"/>
      <c r="BI40" s="650"/>
      <c r="BJ40" s="650"/>
      <c r="BK40" s="650"/>
      <c r="BL40" s="214"/>
      <c r="BM40" s="606" t="s">
        <v>346</v>
      </c>
      <c r="BN40" s="606"/>
      <c r="BO40" s="606"/>
      <c r="BP40" s="606"/>
      <c r="BQ40" s="606"/>
      <c r="BR40" s="606"/>
      <c r="BS40" s="606"/>
      <c r="BT40" s="606"/>
      <c r="BU40" s="607"/>
      <c r="BV40" s="608">
        <v>105</v>
      </c>
      <c r="BW40" s="609"/>
      <c r="BX40" s="609"/>
      <c r="BY40" s="609"/>
      <c r="BZ40" s="609"/>
      <c r="CA40" s="609"/>
      <c r="CB40" s="645"/>
      <c r="CD40" s="605" t="s">
        <v>347</v>
      </c>
      <c r="CE40" s="606"/>
      <c r="CF40" s="606"/>
      <c r="CG40" s="606"/>
      <c r="CH40" s="606"/>
      <c r="CI40" s="606"/>
      <c r="CJ40" s="606"/>
      <c r="CK40" s="606"/>
      <c r="CL40" s="606"/>
      <c r="CM40" s="606"/>
      <c r="CN40" s="606"/>
      <c r="CO40" s="606"/>
      <c r="CP40" s="606"/>
      <c r="CQ40" s="607"/>
      <c r="CR40" s="608">
        <v>2446063</v>
      </c>
      <c r="CS40" s="609"/>
      <c r="CT40" s="609"/>
      <c r="CU40" s="609"/>
      <c r="CV40" s="609"/>
      <c r="CW40" s="609"/>
      <c r="CX40" s="609"/>
      <c r="CY40" s="610"/>
      <c r="CZ40" s="611">
        <v>1.4</v>
      </c>
      <c r="DA40" s="623"/>
      <c r="DB40" s="623"/>
      <c r="DC40" s="624"/>
      <c r="DD40" s="614">
        <v>988515</v>
      </c>
      <c r="DE40" s="609"/>
      <c r="DF40" s="609"/>
      <c r="DG40" s="609"/>
      <c r="DH40" s="609"/>
      <c r="DI40" s="609"/>
      <c r="DJ40" s="609"/>
      <c r="DK40" s="610"/>
      <c r="DL40" s="614">
        <v>731</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348</v>
      </c>
      <c r="C41" s="590"/>
      <c r="D41" s="590"/>
      <c r="E41" s="590"/>
      <c r="F41" s="590"/>
      <c r="G41" s="590"/>
      <c r="H41" s="590"/>
      <c r="I41" s="590"/>
      <c r="J41" s="590"/>
      <c r="K41" s="590"/>
      <c r="L41" s="590"/>
      <c r="M41" s="590"/>
      <c r="N41" s="590"/>
      <c r="O41" s="590"/>
      <c r="P41" s="590"/>
      <c r="Q41" s="591"/>
      <c r="R41" s="592">
        <v>178322945</v>
      </c>
      <c r="S41" s="633"/>
      <c r="T41" s="633"/>
      <c r="U41" s="633"/>
      <c r="V41" s="633"/>
      <c r="W41" s="633"/>
      <c r="X41" s="633"/>
      <c r="Y41" s="636"/>
      <c r="Z41" s="637">
        <v>100</v>
      </c>
      <c r="AA41" s="637"/>
      <c r="AB41" s="637"/>
      <c r="AC41" s="637"/>
      <c r="AD41" s="638">
        <v>97156684</v>
      </c>
      <c r="AE41" s="638"/>
      <c r="AF41" s="638"/>
      <c r="AG41" s="638"/>
      <c r="AH41" s="638"/>
      <c r="AI41" s="638"/>
      <c r="AJ41" s="638"/>
      <c r="AK41" s="638"/>
      <c r="AL41" s="595">
        <v>100</v>
      </c>
      <c r="AM41" s="639"/>
      <c r="AN41" s="639"/>
      <c r="AO41" s="640"/>
      <c r="AQ41" s="641" t="s">
        <v>349</v>
      </c>
      <c r="AR41" s="642"/>
      <c r="AS41" s="642"/>
      <c r="AT41" s="642"/>
      <c r="AU41" s="642"/>
      <c r="AV41" s="642"/>
      <c r="AW41" s="642"/>
      <c r="AX41" s="642"/>
      <c r="AY41" s="643"/>
      <c r="AZ41" s="608">
        <v>3549979</v>
      </c>
      <c r="BA41" s="609"/>
      <c r="BB41" s="609"/>
      <c r="BC41" s="609"/>
      <c r="BD41" s="621"/>
      <c r="BE41" s="621"/>
      <c r="BF41" s="644"/>
      <c r="BG41" s="649"/>
      <c r="BH41" s="650"/>
      <c r="BI41" s="650"/>
      <c r="BJ41" s="650"/>
      <c r="BK41" s="650"/>
      <c r="BL41" s="214"/>
      <c r="BM41" s="606" t="s">
        <v>350</v>
      </c>
      <c r="BN41" s="606"/>
      <c r="BO41" s="606"/>
      <c r="BP41" s="606"/>
      <c r="BQ41" s="606"/>
      <c r="BR41" s="606"/>
      <c r="BS41" s="606"/>
      <c r="BT41" s="606"/>
      <c r="BU41" s="607"/>
      <c r="BV41" s="608" t="s">
        <v>181</v>
      </c>
      <c r="BW41" s="609"/>
      <c r="BX41" s="609"/>
      <c r="BY41" s="609"/>
      <c r="BZ41" s="609"/>
      <c r="CA41" s="609"/>
      <c r="CB41" s="645"/>
      <c r="CD41" s="605" t="s">
        <v>351</v>
      </c>
      <c r="CE41" s="606"/>
      <c r="CF41" s="606"/>
      <c r="CG41" s="606"/>
      <c r="CH41" s="606"/>
      <c r="CI41" s="606"/>
      <c r="CJ41" s="606"/>
      <c r="CK41" s="606"/>
      <c r="CL41" s="606"/>
      <c r="CM41" s="606"/>
      <c r="CN41" s="606"/>
      <c r="CO41" s="606"/>
      <c r="CP41" s="606"/>
      <c r="CQ41" s="607"/>
      <c r="CR41" s="608" t="s">
        <v>244</v>
      </c>
      <c r="CS41" s="621"/>
      <c r="CT41" s="621"/>
      <c r="CU41" s="621"/>
      <c r="CV41" s="621"/>
      <c r="CW41" s="621"/>
      <c r="CX41" s="621"/>
      <c r="CY41" s="622"/>
      <c r="CZ41" s="611" t="s">
        <v>241</v>
      </c>
      <c r="DA41" s="623"/>
      <c r="DB41" s="623"/>
      <c r="DC41" s="624"/>
      <c r="DD41" s="614" t="s">
        <v>181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352</v>
      </c>
      <c r="AR42" s="654"/>
      <c r="AS42" s="654"/>
      <c r="AT42" s="654"/>
      <c r="AU42" s="654"/>
      <c r="AV42" s="654"/>
      <c r="AW42" s="654"/>
      <c r="AX42" s="654"/>
      <c r="AY42" s="655"/>
      <c r="AZ42" s="592">
        <v>12277827</v>
      </c>
      <c r="BA42" s="633"/>
      <c r="BB42" s="633"/>
      <c r="BC42" s="633"/>
      <c r="BD42" s="593"/>
      <c r="BE42" s="593"/>
      <c r="BF42" s="656"/>
      <c r="BG42" s="651"/>
      <c r="BH42" s="652"/>
      <c r="BI42" s="652"/>
      <c r="BJ42" s="652"/>
      <c r="BK42" s="652"/>
      <c r="BL42" s="215"/>
      <c r="BM42" s="590" t="s">
        <v>353</v>
      </c>
      <c r="BN42" s="590"/>
      <c r="BO42" s="590"/>
      <c r="BP42" s="590"/>
      <c r="BQ42" s="590"/>
      <c r="BR42" s="590"/>
      <c r="BS42" s="590"/>
      <c r="BT42" s="590"/>
      <c r="BU42" s="591"/>
      <c r="BV42" s="592">
        <v>415</v>
      </c>
      <c r="BW42" s="633"/>
      <c r="BX42" s="633"/>
      <c r="BY42" s="633"/>
      <c r="BZ42" s="633"/>
      <c r="CA42" s="633"/>
      <c r="CB42" s="634"/>
      <c r="CD42" s="605" t="s">
        <v>354</v>
      </c>
      <c r="CE42" s="606"/>
      <c r="CF42" s="606"/>
      <c r="CG42" s="606"/>
      <c r="CH42" s="606"/>
      <c r="CI42" s="606"/>
      <c r="CJ42" s="606"/>
      <c r="CK42" s="606"/>
      <c r="CL42" s="606"/>
      <c r="CM42" s="606"/>
      <c r="CN42" s="606"/>
      <c r="CO42" s="606"/>
      <c r="CP42" s="606"/>
      <c r="CQ42" s="607"/>
      <c r="CR42" s="608">
        <v>15111189</v>
      </c>
      <c r="CS42" s="621"/>
      <c r="CT42" s="621"/>
      <c r="CU42" s="621"/>
      <c r="CV42" s="621"/>
      <c r="CW42" s="621"/>
      <c r="CX42" s="621"/>
      <c r="CY42" s="622"/>
      <c r="CZ42" s="611">
        <v>8.6999999999999993</v>
      </c>
      <c r="DA42" s="623"/>
      <c r="DB42" s="623"/>
      <c r="DC42" s="624"/>
      <c r="DD42" s="614">
        <v>1903337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355</v>
      </c>
      <c r="CD43" s="605" t="s">
        <v>356</v>
      </c>
      <c r="CE43" s="606"/>
      <c r="CF43" s="606"/>
      <c r="CG43" s="606"/>
      <c r="CH43" s="606"/>
      <c r="CI43" s="606"/>
      <c r="CJ43" s="606"/>
      <c r="CK43" s="606"/>
      <c r="CL43" s="606"/>
      <c r="CM43" s="606"/>
      <c r="CN43" s="606"/>
      <c r="CO43" s="606"/>
      <c r="CP43" s="606"/>
      <c r="CQ43" s="607"/>
      <c r="CR43" s="608">
        <v>242522</v>
      </c>
      <c r="CS43" s="621"/>
      <c r="CT43" s="621"/>
      <c r="CU43" s="621"/>
      <c r="CV43" s="621"/>
      <c r="CW43" s="621"/>
      <c r="CX43" s="621"/>
      <c r="CY43" s="622"/>
      <c r="CZ43" s="611">
        <v>0.1</v>
      </c>
      <c r="DA43" s="623"/>
      <c r="DB43" s="623"/>
      <c r="DC43" s="624"/>
      <c r="DD43" s="614">
        <v>239323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357</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304</v>
      </c>
      <c r="CE44" s="628"/>
      <c r="CF44" s="605" t="s">
        <v>358</v>
      </c>
      <c r="CG44" s="606"/>
      <c r="CH44" s="606"/>
      <c r="CI44" s="606"/>
      <c r="CJ44" s="606"/>
      <c r="CK44" s="606"/>
      <c r="CL44" s="606"/>
      <c r="CM44" s="606"/>
      <c r="CN44" s="606"/>
      <c r="CO44" s="606"/>
      <c r="CP44" s="606"/>
      <c r="CQ44" s="607"/>
      <c r="CR44" s="608">
        <v>15108574</v>
      </c>
      <c r="CS44" s="609"/>
      <c r="CT44" s="609"/>
      <c r="CU44" s="609"/>
      <c r="CV44" s="609"/>
      <c r="CW44" s="609"/>
      <c r="CX44" s="609"/>
      <c r="CY44" s="610"/>
      <c r="CZ44" s="611">
        <v>8.6999999999999993</v>
      </c>
      <c r="DA44" s="612"/>
      <c r="DB44" s="612"/>
      <c r="DC44" s="613"/>
      <c r="DD44" s="614">
        <v>1900981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359</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360</v>
      </c>
      <c r="CG45" s="606"/>
      <c r="CH45" s="606"/>
      <c r="CI45" s="606"/>
      <c r="CJ45" s="606"/>
      <c r="CK45" s="606"/>
      <c r="CL45" s="606"/>
      <c r="CM45" s="606"/>
      <c r="CN45" s="606"/>
      <c r="CO45" s="606"/>
      <c r="CP45" s="606"/>
      <c r="CQ45" s="607"/>
      <c r="CR45" s="608">
        <v>6033435</v>
      </c>
      <c r="CS45" s="621"/>
      <c r="CT45" s="621"/>
      <c r="CU45" s="621"/>
      <c r="CV45" s="621"/>
      <c r="CW45" s="621"/>
      <c r="CX45" s="621"/>
      <c r="CY45" s="622"/>
      <c r="CZ45" s="611">
        <v>3.5</v>
      </c>
      <c r="DA45" s="623"/>
      <c r="DB45" s="623"/>
      <c r="DC45" s="624"/>
      <c r="DD45" s="614">
        <v>222750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361</v>
      </c>
      <c r="CG46" s="606"/>
      <c r="CH46" s="606"/>
      <c r="CI46" s="606"/>
      <c r="CJ46" s="606"/>
      <c r="CK46" s="606"/>
      <c r="CL46" s="606"/>
      <c r="CM46" s="606"/>
      <c r="CN46" s="606"/>
      <c r="CO46" s="606"/>
      <c r="CP46" s="606"/>
      <c r="CQ46" s="607"/>
      <c r="CR46" s="608">
        <v>8506426</v>
      </c>
      <c r="CS46" s="609"/>
      <c r="CT46" s="609"/>
      <c r="CU46" s="609"/>
      <c r="CV46" s="609"/>
      <c r="CW46" s="609"/>
      <c r="CX46" s="609"/>
      <c r="CY46" s="610"/>
      <c r="CZ46" s="611">
        <v>4.9000000000000004</v>
      </c>
      <c r="DA46" s="612"/>
      <c r="DB46" s="612"/>
      <c r="DC46" s="613"/>
      <c r="DD46" s="614">
        <v>1588435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362</v>
      </c>
      <c r="CG47" s="606"/>
      <c r="CH47" s="606"/>
      <c r="CI47" s="606"/>
      <c r="CJ47" s="606"/>
      <c r="CK47" s="606"/>
      <c r="CL47" s="606"/>
      <c r="CM47" s="606"/>
      <c r="CN47" s="606"/>
      <c r="CO47" s="606"/>
      <c r="CP47" s="606"/>
      <c r="CQ47" s="607"/>
      <c r="CR47" s="608">
        <v>2615</v>
      </c>
      <c r="CS47" s="621"/>
      <c r="CT47" s="621"/>
      <c r="CU47" s="621"/>
      <c r="CV47" s="621"/>
      <c r="CW47" s="621"/>
      <c r="CX47" s="621"/>
      <c r="CY47" s="622"/>
      <c r="CZ47" s="611">
        <v>0</v>
      </c>
      <c r="DA47" s="623"/>
      <c r="DB47" s="623"/>
      <c r="DC47" s="624"/>
      <c r="DD47" s="614">
        <v>2356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363</v>
      </c>
      <c r="CG48" s="606"/>
      <c r="CH48" s="606"/>
      <c r="CI48" s="606"/>
      <c r="CJ48" s="606"/>
      <c r="CK48" s="606"/>
      <c r="CL48" s="606"/>
      <c r="CM48" s="606"/>
      <c r="CN48" s="606"/>
      <c r="CO48" s="606"/>
      <c r="CP48" s="606"/>
      <c r="CQ48" s="607"/>
      <c r="CR48" s="608" t="s">
        <v>241</v>
      </c>
      <c r="CS48" s="609"/>
      <c r="CT48" s="609"/>
      <c r="CU48" s="609"/>
      <c r="CV48" s="609"/>
      <c r="CW48" s="609"/>
      <c r="CX48" s="609"/>
      <c r="CY48" s="610"/>
      <c r="CZ48" s="611" t="s">
        <v>241</v>
      </c>
      <c r="DA48" s="612"/>
      <c r="DB48" s="612"/>
      <c r="DC48" s="613"/>
      <c r="DD48" s="614" t="s">
        <v>244</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364</v>
      </c>
      <c r="CE49" s="590"/>
      <c r="CF49" s="590"/>
      <c r="CG49" s="590"/>
      <c r="CH49" s="590"/>
      <c r="CI49" s="590"/>
      <c r="CJ49" s="590"/>
      <c r="CK49" s="590"/>
      <c r="CL49" s="590"/>
      <c r="CM49" s="590"/>
      <c r="CN49" s="590"/>
      <c r="CO49" s="590"/>
      <c r="CP49" s="590"/>
      <c r="CQ49" s="591"/>
      <c r="CR49" s="592">
        <v>173425179</v>
      </c>
      <c r="CS49" s="593"/>
      <c r="CT49" s="593"/>
      <c r="CU49" s="593"/>
      <c r="CV49" s="593"/>
      <c r="CW49" s="593"/>
      <c r="CX49" s="593"/>
      <c r="CY49" s="594"/>
      <c r="CZ49" s="595">
        <v>100</v>
      </c>
      <c r="DA49" s="596"/>
      <c r="DB49" s="596"/>
      <c r="DC49" s="597"/>
      <c r="DD49" s="598">
        <v>107514960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qITzk5UCXp23iS/6uP0ZBKP+Av0Pryuxbl9IlMaY7Qre2DkkNC45wL67QTs5THEMISv5MgXWF9F2HbG1p+Cjw==" saltValue="axseqqOzlMsoV60PwtyH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9" t="s">
        <v>365</v>
      </c>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1079"/>
      <c r="AI2" s="1079"/>
      <c r="AJ2" s="1079"/>
      <c r="AK2" s="1079"/>
      <c r="AL2" s="1079"/>
      <c r="AM2" s="1079"/>
      <c r="AN2" s="1079"/>
      <c r="AO2" s="1079"/>
      <c r="AP2" s="1079"/>
      <c r="AQ2" s="1079"/>
      <c r="AR2" s="1079"/>
      <c r="AS2" s="1079"/>
      <c r="AT2" s="1079"/>
      <c r="AU2" s="1079"/>
      <c r="AV2" s="1079"/>
      <c r="AW2" s="1079"/>
      <c r="AX2" s="1079"/>
      <c r="AY2" s="1079"/>
      <c r="AZ2" s="1079"/>
      <c r="BA2" s="1079"/>
      <c r="BB2" s="1079"/>
      <c r="BC2" s="1079"/>
      <c r="BD2" s="1079"/>
      <c r="BE2" s="1079"/>
      <c r="BF2" s="1079"/>
      <c r="BG2" s="1079"/>
      <c r="BH2" s="1079"/>
      <c r="BI2" s="1079"/>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0" t="s">
        <v>366</v>
      </c>
      <c r="DK2" s="1081"/>
      <c r="DL2" s="1081"/>
      <c r="DM2" s="1081"/>
      <c r="DN2" s="1081"/>
      <c r="DO2" s="1082"/>
      <c r="DP2" s="222"/>
      <c r="DQ2" s="1080" t="s">
        <v>367</v>
      </c>
      <c r="DR2" s="1081"/>
      <c r="DS2" s="1081"/>
      <c r="DT2" s="1081"/>
      <c r="DU2" s="1081"/>
      <c r="DV2" s="1081"/>
      <c r="DW2" s="1081"/>
      <c r="DX2" s="1081"/>
      <c r="DY2" s="1081"/>
      <c r="DZ2" s="1082"/>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7" t="s">
        <v>368</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6"/>
      <c r="BA4" s="226"/>
      <c r="BB4" s="226"/>
      <c r="BC4" s="226"/>
      <c r="BD4" s="226"/>
      <c r="BE4" s="227"/>
      <c r="BF4" s="227"/>
      <c r="BG4" s="227"/>
      <c r="BH4" s="227"/>
      <c r="BI4" s="227"/>
      <c r="BJ4" s="227"/>
      <c r="BK4" s="227"/>
      <c r="BL4" s="227"/>
      <c r="BM4" s="227"/>
      <c r="BN4" s="227"/>
      <c r="BO4" s="227"/>
      <c r="BP4" s="227"/>
      <c r="BQ4" s="717" t="s">
        <v>369</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370</v>
      </c>
      <c r="B5" s="983"/>
      <c r="C5" s="983"/>
      <c r="D5" s="983"/>
      <c r="E5" s="983"/>
      <c r="F5" s="983"/>
      <c r="G5" s="983"/>
      <c r="H5" s="983"/>
      <c r="I5" s="983"/>
      <c r="J5" s="983"/>
      <c r="K5" s="983"/>
      <c r="L5" s="983"/>
      <c r="M5" s="983"/>
      <c r="N5" s="983"/>
      <c r="O5" s="983"/>
      <c r="P5" s="984"/>
      <c r="Q5" s="988" t="s">
        <v>371</v>
      </c>
      <c r="R5" s="989"/>
      <c r="S5" s="989"/>
      <c r="T5" s="989"/>
      <c r="U5" s="990"/>
      <c r="V5" s="988" t="s">
        <v>372</v>
      </c>
      <c r="W5" s="989"/>
      <c r="X5" s="989"/>
      <c r="Y5" s="989"/>
      <c r="Z5" s="990"/>
      <c r="AA5" s="988" t="s">
        <v>373</v>
      </c>
      <c r="AB5" s="989"/>
      <c r="AC5" s="989"/>
      <c r="AD5" s="989"/>
      <c r="AE5" s="989"/>
      <c r="AF5" s="1083" t="s">
        <v>374</v>
      </c>
      <c r="AG5" s="989"/>
      <c r="AH5" s="989"/>
      <c r="AI5" s="989"/>
      <c r="AJ5" s="1002"/>
      <c r="AK5" s="989" t="s">
        <v>375</v>
      </c>
      <c r="AL5" s="989"/>
      <c r="AM5" s="989"/>
      <c r="AN5" s="989"/>
      <c r="AO5" s="990"/>
      <c r="AP5" s="988" t="s">
        <v>376</v>
      </c>
      <c r="AQ5" s="989"/>
      <c r="AR5" s="989"/>
      <c r="AS5" s="989"/>
      <c r="AT5" s="990"/>
      <c r="AU5" s="988" t="s">
        <v>377</v>
      </c>
      <c r="AV5" s="989"/>
      <c r="AW5" s="989"/>
      <c r="AX5" s="989"/>
      <c r="AY5" s="1002"/>
      <c r="AZ5" s="226"/>
      <c r="BA5" s="226"/>
      <c r="BB5" s="226"/>
      <c r="BC5" s="226"/>
      <c r="BD5" s="226"/>
      <c r="BE5" s="227"/>
      <c r="BF5" s="227"/>
      <c r="BG5" s="227"/>
      <c r="BH5" s="227"/>
      <c r="BI5" s="227"/>
      <c r="BJ5" s="227"/>
      <c r="BK5" s="227"/>
      <c r="BL5" s="227"/>
      <c r="BM5" s="227"/>
      <c r="BN5" s="227"/>
      <c r="BO5" s="227"/>
      <c r="BP5" s="227"/>
      <c r="BQ5" s="982" t="s">
        <v>378</v>
      </c>
      <c r="BR5" s="983"/>
      <c r="BS5" s="983"/>
      <c r="BT5" s="983"/>
      <c r="BU5" s="983"/>
      <c r="BV5" s="983"/>
      <c r="BW5" s="983"/>
      <c r="BX5" s="983"/>
      <c r="BY5" s="983"/>
      <c r="BZ5" s="983"/>
      <c r="CA5" s="983"/>
      <c r="CB5" s="983"/>
      <c r="CC5" s="983"/>
      <c r="CD5" s="983"/>
      <c r="CE5" s="983"/>
      <c r="CF5" s="983"/>
      <c r="CG5" s="984"/>
      <c r="CH5" s="988" t="s">
        <v>379</v>
      </c>
      <c r="CI5" s="989"/>
      <c r="CJ5" s="989"/>
      <c r="CK5" s="989"/>
      <c r="CL5" s="990"/>
      <c r="CM5" s="988" t="s">
        <v>380</v>
      </c>
      <c r="CN5" s="989"/>
      <c r="CO5" s="989"/>
      <c r="CP5" s="989"/>
      <c r="CQ5" s="990"/>
      <c r="CR5" s="988" t="s">
        <v>381</v>
      </c>
      <c r="CS5" s="989"/>
      <c r="CT5" s="989"/>
      <c r="CU5" s="989"/>
      <c r="CV5" s="990"/>
      <c r="CW5" s="988" t="s">
        <v>382</v>
      </c>
      <c r="CX5" s="989"/>
      <c r="CY5" s="989"/>
      <c r="CZ5" s="989"/>
      <c r="DA5" s="990"/>
      <c r="DB5" s="988" t="s">
        <v>383</v>
      </c>
      <c r="DC5" s="989"/>
      <c r="DD5" s="989"/>
      <c r="DE5" s="989"/>
      <c r="DF5" s="990"/>
      <c r="DG5" s="1072" t="s">
        <v>384</v>
      </c>
      <c r="DH5" s="1073"/>
      <c r="DI5" s="1073"/>
      <c r="DJ5" s="1073"/>
      <c r="DK5" s="1074"/>
      <c r="DL5" s="1072" t="s">
        <v>385</v>
      </c>
      <c r="DM5" s="1073"/>
      <c r="DN5" s="1073"/>
      <c r="DO5" s="1073"/>
      <c r="DP5" s="1074"/>
      <c r="DQ5" s="988" t="s">
        <v>386</v>
      </c>
      <c r="DR5" s="989"/>
      <c r="DS5" s="989"/>
      <c r="DT5" s="989"/>
      <c r="DU5" s="990"/>
      <c r="DV5" s="988" t="s">
        <v>377</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4"/>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5"/>
      <c r="DH6" s="1076"/>
      <c r="DI6" s="1076"/>
      <c r="DJ6" s="1076"/>
      <c r="DK6" s="1077"/>
      <c r="DL6" s="1075"/>
      <c r="DM6" s="1076"/>
      <c r="DN6" s="1076"/>
      <c r="DO6" s="1076"/>
      <c r="DP6" s="1077"/>
      <c r="DQ6" s="991"/>
      <c r="DR6" s="992"/>
      <c r="DS6" s="992"/>
      <c r="DT6" s="992"/>
      <c r="DU6" s="993"/>
      <c r="DV6" s="991"/>
      <c r="DW6" s="992"/>
      <c r="DX6" s="992"/>
      <c r="DY6" s="992"/>
      <c r="DZ6" s="1003"/>
      <c r="EA6" s="229"/>
    </row>
    <row r="7" spans="1:131" s="230" customFormat="1" ht="26.25" customHeight="1" thickTop="1" x14ac:dyDescent="0.2">
      <c r="A7" s="231">
        <v>1</v>
      </c>
      <c r="B7" s="1035" t="s">
        <v>387</v>
      </c>
      <c r="C7" s="1036"/>
      <c r="D7" s="1036"/>
      <c r="E7" s="1036"/>
      <c r="F7" s="1036"/>
      <c r="G7" s="1036"/>
      <c r="H7" s="1036"/>
      <c r="I7" s="1036"/>
      <c r="J7" s="1036"/>
      <c r="K7" s="1036"/>
      <c r="L7" s="1036"/>
      <c r="M7" s="1036"/>
      <c r="N7" s="1036"/>
      <c r="O7" s="1036"/>
      <c r="P7" s="1037"/>
      <c r="Q7" s="1091">
        <v>178368</v>
      </c>
      <c r="R7" s="1092"/>
      <c r="S7" s="1092"/>
      <c r="T7" s="1092"/>
      <c r="U7" s="1092"/>
      <c r="V7" s="1092">
        <v>173585</v>
      </c>
      <c r="W7" s="1092"/>
      <c r="X7" s="1092"/>
      <c r="Y7" s="1092"/>
      <c r="Z7" s="1092"/>
      <c r="AA7" s="1092">
        <f t="shared" ref="AA7" si="0">+Q7-V7</f>
        <v>4783</v>
      </c>
      <c r="AB7" s="1092"/>
      <c r="AC7" s="1092"/>
      <c r="AD7" s="1092"/>
      <c r="AE7" s="1093"/>
      <c r="AF7" s="1094">
        <v>3895</v>
      </c>
      <c r="AG7" s="1095"/>
      <c r="AH7" s="1095"/>
      <c r="AI7" s="1095"/>
      <c r="AJ7" s="1096"/>
      <c r="AK7" s="1097">
        <v>2721</v>
      </c>
      <c r="AL7" s="1098"/>
      <c r="AM7" s="1098"/>
      <c r="AN7" s="1098"/>
      <c r="AO7" s="1098"/>
      <c r="AP7" s="1098">
        <v>176368</v>
      </c>
      <c r="AQ7" s="1098"/>
      <c r="AR7" s="1098"/>
      <c r="AS7" s="1098"/>
      <c r="AT7" s="1098"/>
      <c r="AU7" s="1099"/>
      <c r="AV7" s="1099"/>
      <c r="AW7" s="1099"/>
      <c r="AX7" s="1099"/>
      <c r="AY7" s="1100"/>
      <c r="AZ7" s="226"/>
      <c r="BA7" s="226"/>
      <c r="BB7" s="226"/>
      <c r="BC7" s="226"/>
      <c r="BD7" s="226"/>
      <c r="BE7" s="227"/>
      <c r="BF7" s="227"/>
      <c r="BG7" s="227"/>
      <c r="BH7" s="227"/>
      <c r="BI7" s="227"/>
      <c r="BJ7" s="227"/>
      <c r="BK7" s="227"/>
      <c r="BL7" s="227"/>
      <c r="BM7" s="227"/>
      <c r="BN7" s="227"/>
      <c r="BO7" s="227"/>
      <c r="BP7" s="227"/>
      <c r="BQ7" s="231">
        <v>1</v>
      </c>
      <c r="BR7" s="232" t="s">
        <v>596</v>
      </c>
      <c r="BS7" s="1088" t="s">
        <v>597</v>
      </c>
      <c r="BT7" s="1089"/>
      <c r="BU7" s="1089"/>
      <c r="BV7" s="1089"/>
      <c r="BW7" s="1089"/>
      <c r="BX7" s="1089"/>
      <c r="BY7" s="1089"/>
      <c r="BZ7" s="1089"/>
      <c r="CA7" s="1089"/>
      <c r="CB7" s="1089"/>
      <c r="CC7" s="1089"/>
      <c r="CD7" s="1089"/>
      <c r="CE7" s="1089"/>
      <c r="CF7" s="1089"/>
      <c r="CG7" s="1101"/>
      <c r="CH7" s="1085">
        <v>0</v>
      </c>
      <c r="CI7" s="1086"/>
      <c r="CJ7" s="1086"/>
      <c r="CK7" s="1086"/>
      <c r="CL7" s="1087"/>
      <c r="CM7" s="1085">
        <v>50</v>
      </c>
      <c r="CN7" s="1086"/>
      <c r="CO7" s="1086"/>
      <c r="CP7" s="1086"/>
      <c r="CQ7" s="1087"/>
      <c r="CR7" s="1085">
        <v>5</v>
      </c>
      <c r="CS7" s="1086"/>
      <c r="CT7" s="1086"/>
      <c r="CU7" s="1086"/>
      <c r="CV7" s="1087"/>
      <c r="CW7" s="1085" t="s">
        <v>591</v>
      </c>
      <c r="CX7" s="1086"/>
      <c r="CY7" s="1086"/>
      <c r="CZ7" s="1086"/>
      <c r="DA7" s="1087"/>
      <c r="DB7" s="1085">
        <v>703</v>
      </c>
      <c r="DC7" s="1086"/>
      <c r="DD7" s="1086"/>
      <c r="DE7" s="1086"/>
      <c r="DF7" s="1087"/>
      <c r="DG7" s="1085" t="s">
        <v>591</v>
      </c>
      <c r="DH7" s="1086"/>
      <c r="DI7" s="1086"/>
      <c r="DJ7" s="1086"/>
      <c r="DK7" s="1087"/>
      <c r="DL7" s="1085" t="s">
        <v>591</v>
      </c>
      <c r="DM7" s="1086"/>
      <c r="DN7" s="1086"/>
      <c r="DO7" s="1086"/>
      <c r="DP7" s="1087"/>
      <c r="DQ7" s="1085">
        <v>653</v>
      </c>
      <c r="DR7" s="1086"/>
      <c r="DS7" s="1086"/>
      <c r="DT7" s="1086"/>
      <c r="DU7" s="1087"/>
      <c r="DV7" s="1088"/>
      <c r="DW7" s="1089"/>
      <c r="DX7" s="1089"/>
      <c r="DY7" s="1089"/>
      <c r="DZ7" s="1090"/>
      <c r="EA7" s="229"/>
    </row>
    <row r="8" spans="1:131" s="230" customFormat="1" ht="26.25" customHeight="1" x14ac:dyDescent="0.2">
      <c r="A8" s="233">
        <v>2</v>
      </c>
      <c r="B8" s="1017" t="s">
        <v>388</v>
      </c>
      <c r="C8" s="1018"/>
      <c r="D8" s="1018"/>
      <c r="E8" s="1018"/>
      <c r="F8" s="1018"/>
      <c r="G8" s="1018"/>
      <c r="H8" s="1018"/>
      <c r="I8" s="1018"/>
      <c r="J8" s="1018"/>
      <c r="K8" s="1018"/>
      <c r="L8" s="1018"/>
      <c r="M8" s="1018"/>
      <c r="N8" s="1018"/>
      <c r="O8" s="1018"/>
      <c r="P8" s="1019"/>
      <c r="Q8" s="1025">
        <v>161</v>
      </c>
      <c r="R8" s="1026"/>
      <c r="S8" s="1026"/>
      <c r="T8" s="1026"/>
      <c r="U8" s="1026"/>
      <c r="V8" s="1026">
        <v>52</v>
      </c>
      <c r="W8" s="1026"/>
      <c r="X8" s="1026"/>
      <c r="Y8" s="1026"/>
      <c r="Z8" s="1026"/>
      <c r="AA8" s="1026">
        <f t="shared" ref="AA8:AA9" si="1">+Q8-V8</f>
        <v>109</v>
      </c>
      <c r="AB8" s="1026"/>
      <c r="AC8" s="1026"/>
      <c r="AD8" s="1026"/>
      <c r="AE8" s="1027"/>
      <c r="AF8" s="1022" t="s">
        <v>128</v>
      </c>
      <c r="AG8" s="1023"/>
      <c r="AH8" s="1023"/>
      <c r="AI8" s="1023"/>
      <c r="AJ8" s="1024"/>
      <c r="AK8" s="1068">
        <v>2</v>
      </c>
      <c r="AL8" s="1069"/>
      <c r="AM8" s="1069"/>
      <c r="AN8" s="1069"/>
      <c r="AO8" s="1069"/>
      <c r="AP8" s="1069">
        <v>246</v>
      </c>
      <c r="AQ8" s="1069"/>
      <c r="AR8" s="1069"/>
      <c r="AS8" s="1069"/>
      <c r="AT8" s="1069"/>
      <c r="AU8" s="1070"/>
      <c r="AV8" s="1070"/>
      <c r="AW8" s="1070"/>
      <c r="AX8" s="1070"/>
      <c r="AY8" s="1071"/>
      <c r="AZ8" s="226"/>
      <c r="BA8" s="226"/>
      <c r="BB8" s="226"/>
      <c r="BC8" s="226"/>
      <c r="BD8" s="226"/>
      <c r="BE8" s="227"/>
      <c r="BF8" s="227"/>
      <c r="BG8" s="227"/>
      <c r="BH8" s="227"/>
      <c r="BI8" s="227"/>
      <c r="BJ8" s="227"/>
      <c r="BK8" s="227"/>
      <c r="BL8" s="227"/>
      <c r="BM8" s="227"/>
      <c r="BN8" s="227"/>
      <c r="BO8" s="227"/>
      <c r="BP8" s="227"/>
      <c r="BQ8" s="233">
        <v>2</v>
      </c>
      <c r="BR8" s="234"/>
      <c r="BS8" s="979" t="s">
        <v>598</v>
      </c>
      <c r="BT8" s="980"/>
      <c r="BU8" s="980"/>
      <c r="BV8" s="980"/>
      <c r="BW8" s="980"/>
      <c r="BX8" s="980"/>
      <c r="BY8" s="980"/>
      <c r="BZ8" s="980"/>
      <c r="CA8" s="980"/>
      <c r="CB8" s="980"/>
      <c r="CC8" s="980"/>
      <c r="CD8" s="980"/>
      <c r="CE8" s="980"/>
      <c r="CF8" s="980"/>
      <c r="CG8" s="1001"/>
      <c r="CH8" s="976">
        <v>3</v>
      </c>
      <c r="CI8" s="977"/>
      <c r="CJ8" s="977"/>
      <c r="CK8" s="977"/>
      <c r="CL8" s="978"/>
      <c r="CM8" s="976">
        <v>9</v>
      </c>
      <c r="CN8" s="977"/>
      <c r="CO8" s="977"/>
      <c r="CP8" s="977"/>
      <c r="CQ8" s="978"/>
      <c r="CR8" s="976">
        <v>10</v>
      </c>
      <c r="CS8" s="977"/>
      <c r="CT8" s="977"/>
      <c r="CU8" s="977"/>
      <c r="CV8" s="978"/>
      <c r="CW8" s="976">
        <v>563</v>
      </c>
      <c r="CX8" s="977"/>
      <c r="CY8" s="977"/>
      <c r="CZ8" s="977"/>
      <c r="DA8" s="978"/>
      <c r="DB8" s="976" t="s">
        <v>591</v>
      </c>
      <c r="DC8" s="977"/>
      <c r="DD8" s="977"/>
      <c r="DE8" s="977"/>
      <c r="DF8" s="978"/>
      <c r="DG8" s="976" t="s">
        <v>591</v>
      </c>
      <c r="DH8" s="977"/>
      <c r="DI8" s="977"/>
      <c r="DJ8" s="977"/>
      <c r="DK8" s="978"/>
      <c r="DL8" s="976" t="s">
        <v>591</v>
      </c>
      <c r="DM8" s="977"/>
      <c r="DN8" s="977"/>
      <c r="DO8" s="977"/>
      <c r="DP8" s="978"/>
      <c r="DQ8" s="976" t="s">
        <v>591</v>
      </c>
      <c r="DR8" s="977"/>
      <c r="DS8" s="977"/>
      <c r="DT8" s="977"/>
      <c r="DU8" s="978"/>
      <c r="DV8" s="979"/>
      <c r="DW8" s="980"/>
      <c r="DX8" s="980"/>
      <c r="DY8" s="980"/>
      <c r="DZ8" s="981"/>
      <c r="EA8" s="229"/>
    </row>
    <row r="9" spans="1:131" s="230" customFormat="1" ht="26.25" customHeight="1" x14ac:dyDescent="0.2">
      <c r="A9" s="233">
        <v>3</v>
      </c>
      <c r="B9" s="1017" t="s">
        <v>389</v>
      </c>
      <c r="C9" s="1018"/>
      <c r="D9" s="1018"/>
      <c r="E9" s="1018"/>
      <c r="F9" s="1018"/>
      <c r="G9" s="1018"/>
      <c r="H9" s="1018"/>
      <c r="I9" s="1018"/>
      <c r="J9" s="1018"/>
      <c r="K9" s="1018"/>
      <c r="L9" s="1018"/>
      <c r="M9" s="1018"/>
      <c r="N9" s="1018"/>
      <c r="O9" s="1018"/>
      <c r="P9" s="1019"/>
      <c r="Q9" s="1025">
        <v>112</v>
      </c>
      <c r="R9" s="1026"/>
      <c r="S9" s="1026"/>
      <c r="T9" s="1026"/>
      <c r="U9" s="1026"/>
      <c r="V9" s="1026">
        <v>106</v>
      </c>
      <c r="W9" s="1026"/>
      <c r="X9" s="1026"/>
      <c r="Y9" s="1026"/>
      <c r="Z9" s="1026"/>
      <c r="AA9" s="1026">
        <f t="shared" si="1"/>
        <v>6</v>
      </c>
      <c r="AB9" s="1026"/>
      <c r="AC9" s="1026"/>
      <c r="AD9" s="1026"/>
      <c r="AE9" s="1027"/>
      <c r="AF9" s="1022">
        <v>6</v>
      </c>
      <c r="AG9" s="1023"/>
      <c r="AH9" s="1023"/>
      <c r="AI9" s="1023"/>
      <c r="AJ9" s="1024"/>
      <c r="AK9" s="1068">
        <v>39</v>
      </c>
      <c r="AL9" s="1069"/>
      <c r="AM9" s="1069"/>
      <c r="AN9" s="1069"/>
      <c r="AO9" s="1069"/>
      <c r="AP9" s="1078" t="s">
        <v>590</v>
      </c>
      <c r="AQ9" s="977"/>
      <c r="AR9" s="977"/>
      <c r="AS9" s="977"/>
      <c r="AT9" s="1068"/>
      <c r="AU9" s="1070"/>
      <c r="AV9" s="1070"/>
      <c r="AW9" s="1070"/>
      <c r="AX9" s="1070"/>
      <c r="AY9" s="1071"/>
      <c r="AZ9" s="226"/>
      <c r="BA9" s="226"/>
      <c r="BB9" s="226"/>
      <c r="BC9" s="226"/>
      <c r="BD9" s="226"/>
      <c r="BE9" s="227"/>
      <c r="BF9" s="227"/>
      <c r="BG9" s="227"/>
      <c r="BH9" s="227"/>
      <c r="BI9" s="227"/>
      <c r="BJ9" s="227"/>
      <c r="BK9" s="227"/>
      <c r="BL9" s="227"/>
      <c r="BM9" s="227"/>
      <c r="BN9" s="227"/>
      <c r="BO9" s="227"/>
      <c r="BP9" s="227"/>
      <c r="BQ9" s="233">
        <v>3</v>
      </c>
      <c r="BR9" s="234"/>
      <c r="BS9" s="979" t="s">
        <v>599</v>
      </c>
      <c r="BT9" s="980"/>
      <c r="BU9" s="980"/>
      <c r="BV9" s="980"/>
      <c r="BW9" s="980"/>
      <c r="BX9" s="980"/>
      <c r="BY9" s="980"/>
      <c r="BZ9" s="980"/>
      <c r="CA9" s="980"/>
      <c r="CB9" s="980"/>
      <c r="CC9" s="980"/>
      <c r="CD9" s="980"/>
      <c r="CE9" s="980"/>
      <c r="CF9" s="980"/>
      <c r="CG9" s="1001"/>
      <c r="CH9" s="976">
        <v>17</v>
      </c>
      <c r="CI9" s="977"/>
      <c r="CJ9" s="977"/>
      <c r="CK9" s="977"/>
      <c r="CL9" s="978"/>
      <c r="CM9" s="976">
        <v>36</v>
      </c>
      <c r="CN9" s="977"/>
      <c r="CO9" s="977"/>
      <c r="CP9" s="977"/>
      <c r="CQ9" s="978"/>
      <c r="CR9" s="976">
        <v>10</v>
      </c>
      <c r="CS9" s="977"/>
      <c r="CT9" s="977"/>
      <c r="CU9" s="977"/>
      <c r="CV9" s="978"/>
      <c r="CW9" s="976">
        <v>7</v>
      </c>
      <c r="CX9" s="977"/>
      <c r="CY9" s="977"/>
      <c r="CZ9" s="977"/>
      <c r="DA9" s="978"/>
      <c r="DB9" s="976" t="s">
        <v>591</v>
      </c>
      <c r="DC9" s="977"/>
      <c r="DD9" s="977"/>
      <c r="DE9" s="977"/>
      <c r="DF9" s="978"/>
      <c r="DG9" s="976" t="s">
        <v>591</v>
      </c>
      <c r="DH9" s="977"/>
      <c r="DI9" s="977"/>
      <c r="DJ9" s="977"/>
      <c r="DK9" s="978"/>
      <c r="DL9" s="976" t="s">
        <v>591</v>
      </c>
      <c r="DM9" s="977"/>
      <c r="DN9" s="977"/>
      <c r="DO9" s="977"/>
      <c r="DP9" s="978"/>
      <c r="DQ9" s="976" t="s">
        <v>591</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8"/>
      <c r="AL10" s="1069"/>
      <c r="AM10" s="1069"/>
      <c r="AN10" s="1069"/>
      <c r="AO10" s="1069"/>
      <c r="AP10" s="1069"/>
      <c r="AQ10" s="1069"/>
      <c r="AR10" s="1069"/>
      <c r="AS10" s="1069"/>
      <c r="AT10" s="1069"/>
      <c r="AU10" s="1070"/>
      <c r="AV10" s="1070"/>
      <c r="AW10" s="1070"/>
      <c r="AX10" s="1070"/>
      <c r="AY10" s="1071"/>
      <c r="AZ10" s="226"/>
      <c r="BA10" s="226"/>
      <c r="BB10" s="226"/>
      <c r="BC10" s="226"/>
      <c r="BD10" s="226"/>
      <c r="BE10" s="227"/>
      <c r="BF10" s="227"/>
      <c r="BG10" s="227"/>
      <c r="BH10" s="227"/>
      <c r="BI10" s="227"/>
      <c r="BJ10" s="227"/>
      <c r="BK10" s="227"/>
      <c r="BL10" s="227"/>
      <c r="BM10" s="227"/>
      <c r="BN10" s="227"/>
      <c r="BO10" s="227"/>
      <c r="BP10" s="227"/>
      <c r="BQ10" s="233">
        <v>4</v>
      </c>
      <c r="BR10" s="234"/>
      <c r="BS10" s="979" t="s">
        <v>600</v>
      </c>
      <c r="BT10" s="980"/>
      <c r="BU10" s="980"/>
      <c r="BV10" s="980"/>
      <c r="BW10" s="980"/>
      <c r="BX10" s="980"/>
      <c r="BY10" s="980"/>
      <c r="BZ10" s="980"/>
      <c r="CA10" s="980"/>
      <c r="CB10" s="980"/>
      <c r="CC10" s="980"/>
      <c r="CD10" s="980"/>
      <c r="CE10" s="980"/>
      <c r="CF10" s="980"/>
      <c r="CG10" s="1001"/>
      <c r="CH10" s="976">
        <v>-22</v>
      </c>
      <c r="CI10" s="977"/>
      <c r="CJ10" s="977"/>
      <c r="CK10" s="977"/>
      <c r="CL10" s="978"/>
      <c r="CM10" s="976">
        <v>384</v>
      </c>
      <c r="CN10" s="977"/>
      <c r="CO10" s="977"/>
      <c r="CP10" s="977"/>
      <c r="CQ10" s="978"/>
      <c r="CR10" s="976">
        <v>30</v>
      </c>
      <c r="CS10" s="977"/>
      <c r="CT10" s="977"/>
      <c r="CU10" s="977"/>
      <c r="CV10" s="978"/>
      <c r="CW10" s="976">
        <v>2</v>
      </c>
      <c r="CX10" s="977"/>
      <c r="CY10" s="977"/>
      <c r="CZ10" s="977"/>
      <c r="DA10" s="978"/>
      <c r="DB10" s="976" t="s">
        <v>591</v>
      </c>
      <c r="DC10" s="977"/>
      <c r="DD10" s="977"/>
      <c r="DE10" s="977"/>
      <c r="DF10" s="978"/>
      <c r="DG10" s="976" t="s">
        <v>591</v>
      </c>
      <c r="DH10" s="977"/>
      <c r="DI10" s="977"/>
      <c r="DJ10" s="977"/>
      <c r="DK10" s="978"/>
      <c r="DL10" s="976" t="s">
        <v>591</v>
      </c>
      <c r="DM10" s="977"/>
      <c r="DN10" s="977"/>
      <c r="DO10" s="977"/>
      <c r="DP10" s="978"/>
      <c r="DQ10" s="976" t="s">
        <v>591</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8"/>
      <c r="AL11" s="1069"/>
      <c r="AM11" s="1069"/>
      <c r="AN11" s="1069"/>
      <c r="AO11" s="1069"/>
      <c r="AP11" s="1069"/>
      <c r="AQ11" s="1069"/>
      <c r="AR11" s="1069"/>
      <c r="AS11" s="1069"/>
      <c r="AT11" s="1069"/>
      <c r="AU11" s="1070"/>
      <c r="AV11" s="1070"/>
      <c r="AW11" s="1070"/>
      <c r="AX11" s="1070"/>
      <c r="AY11" s="1071"/>
      <c r="AZ11" s="226"/>
      <c r="BA11" s="226"/>
      <c r="BB11" s="226"/>
      <c r="BC11" s="226"/>
      <c r="BD11" s="226"/>
      <c r="BE11" s="227"/>
      <c r="BF11" s="227"/>
      <c r="BG11" s="227"/>
      <c r="BH11" s="227"/>
      <c r="BI11" s="227"/>
      <c r="BJ11" s="227"/>
      <c r="BK11" s="227"/>
      <c r="BL11" s="227"/>
      <c r="BM11" s="227"/>
      <c r="BN11" s="227"/>
      <c r="BO11" s="227"/>
      <c r="BP11" s="227"/>
      <c r="BQ11" s="233">
        <v>5</v>
      </c>
      <c r="BR11" s="234"/>
      <c r="BS11" s="979" t="s">
        <v>601</v>
      </c>
      <c r="BT11" s="980"/>
      <c r="BU11" s="980"/>
      <c r="BV11" s="980"/>
      <c r="BW11" s="980"/>
      <c r="BX11" s="980"/>
      <c r="BY11" s="980"/>
      <c r="BZ11" s="980"/>
      <c r="CA11" s="980"/>
      <c r="CB11" s="980"/>
      <c r="CC11" s="980"/>
      <c r="CD11" s="980"/>
      <c r="CE11" s="980"/>
      <c r="CF11" s="980"/>
      <c r="CG11" s="1001"/>
      <c r="CH11" s="976">
        <v>-4</v>
      </c>
      <c r="CI11" s="977"/>
      <c r="CJ11" s="977"/>
      <c r="CK11" s="977"/>
      <c r="CL11" s="978"/>
      <c r="CM11" s="976">
        <v>597</v>
      </c>
      <c r="CN11" s="977"/>
      <c r="CO11" s="977"/>
      <c r="CP11" s="977"/>
      <c r="CQ11" s="978"/>
      <c r="CR11" s="976">
        <v>392</v>
      </c>
      <c r="CS11" s="977"/>
      <c r="CT11" s="977"/>
      <c r="CU11" s="977"/>
      <c r="CV11" s="978"/>
      <c r="CW11" s="976">
        <v>86</v>
      </c>
      <c r="CX11" s="977"/>
      <c r="CY11" s="977"/>
      <c r="CZ11" s="977"/>
      <c r="DA11" s="978"/>
      <c r="DB11" s="976" t="s">
        <v>591</v>
      </c>
      <c r="DC11" s="977"/>
      <c r="DD11" s="977"/>
      <c r="DE11" s="977"/>
      <c r="DF11" s="978"/>
      <c r="DG11" s="976" t="s">
        <v>591</v>
      </c>
      <c r="DH11" s="977"/>
      <c r="DI11" s="977"/>
      <c r="DJ11" s="977"/>
      <c r="DK11" s="978"/>
      <c r="DL11" s="976" t="s">
        <v>591</v>
      </c>
      <c r="DM11" s="977"/>
      <c r="DN11" s="977"/>
      <c r="DO11" s="977"/>
      <c r="DP11" s="978"/>
      <c r="DQ11" s="976" t="s">
        <v>591</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8"/>
      <c r="AL12" s="1069"/>
      <c r="AM12" s="1069"/>
      <c r="AN12" s="1069"/>
      <c r="AO12" s="1069"/>
      <c r="AP12" s="1069"/>
      <c r="AQ12" s="1069"/>
      <c r="AR12" s="1069"/>
      <c r="AS12" s="1069"/>
      <c r="AT12" s="1069"/>
      <c r="AU12" s="1070"/>
      <c r="AV12" s="1070"/>
      <c r="AW12" s="1070"/>
      <c r="AX12" s="1070"/>
      <c r="AY12" s="1071"/>
      <c r="AZ12" s="226"/>
      <c r="BA12" s="226"/>
      <c r="BB12" s="226"/>
      <c r="BC12" s="226"/>
      <c r="BD12" s="226"/>
      <c r="BE12" s="227"/>
      <c r="BF12" s="227"/>
      <c r="BG12" s="227"/>
      <c r="BH12" s="227"/>
      <c r="BI12" s="227"/>
      <c r="BJ12" s="227"/>
      <c r="BK12" s="227"/>
      <c r="BL12" s="227"/>
      <c r="BM12" s="227"/>
      <c r="BN12" s="227"/>
      <c r="BO12" s="227"/>
      <c r="BP12" s="227"/>
      <c r="BQ12" s="233">
        <v>6</v>
      </c>
      <c r="BR12" s="234"/>
      <c r="BS12" s="979" t="s">
        <v>602</v>
      </c>
      <c r="BT12" s="980"/>
      <c r="BU12" s="980"/>
      <c r="BV12" s="980"/>
      <c r="BW12" s="980"/>
      <c r="BX12" s="980"/>
      <c r="BY12" s="980"/>
      <c r="BZ12" s="980"/>
      <c r="CA12" s="980"/>
      <c r="CB12" s="980"/>
      <c r="CC12" s="980"/>
      <c r="CD12" s="980"/>
      <c r="CE12" s="980"/>
      <c r="CF12" s="980"/>
      <c r="CG12" s="1001"/>
      <c r="CH12" s="976">
        <v>3</v>
      </c>
      <c r="CI12" s="977"/>
      <c r="CJ12" s="977"/>
      <c r="CK12" s="977"/>
      <c r="CL12" s="978"/>
      <c r="CM12" s="976">
        <v>33</v>
      </c>
      <c r="CN12" s="977"/>
      <c r="CO12" s="977"/>
      <c r="CP12" s="977"/>
      <c r="CQ12" s="978"/>
      <c r="CR12" s="976">
        <v>15</v>
      </c>
      <c r="CS12" s="977"/>
      <c r="CT12" s="977"/>
      <c r="CU12" s="977"/>
      <c r="CV12" s="978"/>
      <c r="CW12" s="976" t="s">
        <v>591</v>
      </c>
      <c r="CX12" s="977"/>
      <c r="CY12" s="977"/>
      <c r="CZ12" s="977"/>
      <c r="DA12" s="978"/>
      <c r="DB12" s="976" t="s">
        <v>591</v>
      </c>
      <c r="DC12" s="977"/>
      <c r="DD12" s="977"/>
      <c r="DE12" s="977"/>
      <c r="DF12" s="978"/>
      <c r="DG12" s="976" t="s">
        <v>591</v>
      </c>
      <c r="DH12" s="977"/>
      <c r="DI12" s="977"/>
      <c r="DJ12" s="977"/>
      <c r="DK12" s="978"/>
      <c r="DL12" s="976" t="s">
        <v>591</v>
      </c>
      <c r="DM12" s="977"/>
      <c r="DN12" s="977"/>
      <c r="DO12" s="977"/>
      <c r="DP12" s="978"/>
      <c r="DQ12" s="976" t="s">
        <v>591</v>
      </c>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8"/>
      <c r="AL13" s="1069"/>
      <c r="AM13" s="1069"/>
      <c r="AN13" s="1069"/>
      <c r="AO13" s="1069"/>
      <c r="AP13" s="1069"/>
      <c r="AQ13" s="1069"/>
      <c r="AR13" s="1069"/>
      <c r="AS13" s="1069"/>
      <c r="AT13" s="1069"/>
      <c r="AU13" s="1070"/>
      <c r="AV13" s="1070"/>
      <c r="AW13" s="1070"/>
      <c r="AX13" s="1070"/>
      <c r="AY13" s="1071"/>
      <c r="AZ13" s="226"/>
      <c r="BA13" s="226"/>
      <c r="BB13" s="226"/>
      <c r="BC13" s="226"/>
      <c r="BD13" s="226"/>
      <c r="BE13" s="227"/>
      <c r="BF13" s="227"/>
      <c r="BG13" s="227"/>
      <c r="BH13" s="227"/>
      <c r="BI13" s="227"/>
      <c r="BJ13" s="227"/>
      <c r="BK13" s="227"/>
      <c r="BL13" s="227"/>
      <c r="BM13" s="227"/>
      <c r="BN13" s="227"/>
      <c r="BO13" s="227"/>
      <c r="BP13" s="227"/>
      <c r="BQ13" s="233">
        <v>7</v>
      </c>
      <c r="BR13" s="234"/>
      <c r="BS13" s="979" t="s">
        <v>603</v>
      </c>
      <c r="BT13" s="980"/>
      <c r="BU13" s="980"/>
      <c r="BV13" s="980"/>
      <c r="BW13" s="980"/>
      <c r="BX13" s="980"/>
      <c r="BY13" s="980"/>
      <c r="BZ13" s="980"/>
      <c r="CA13" s="980"/>
      <c r="CB13" s="980"/>
      <c r="CC13" s="980"/>
      <c r="CD13" s="980"/>
      <c r="CE13" s="980"/>
      <c r="CF13" s="980"/>
      <c r="CG13" s="1001"/>
      <c r="CH13" s="976">
        <v>1</v>
      </c>
      <c r="CI13" s="977"/>
      <c r="CJ13" s="977"/>
      <c r="CK13" s="977"/>
      <c r="CL13" s="978"/>
      <c r="CM13" s="976">
        <v>86</v>
      </c>
      <c r="CN13" s="977"/>
      <c r="CO13" s="977"/>
      <c r="CP13" s="977"/>
      <c r="CQ13" s="978"/>
      <c r="CR13" s="976">
        <v>10</v>
      </c>
      <c r="CS13" s="977"/>
      <c r="CT13" s="977"/>
      <c r="CU13" s="977"/>
      <c r="CV13" s="978"/>
      <c r="CW13" s="976">
        <v>10</v>
      </c>
      <c r="CX13" s="977"/>
      <c r="CY13" s="977"/>
      <c r="CZ13" s="977"/>
      <c r="DA13" s="978"/>
      <c r="DB13" s="976" t="s">
        <v>591</v>
      </c>
      <c r="DC13" s="977"/>
      <c r="DD13" s="977"/>
      <c r="DE13" s="977"/>
      <c r="DF13" s="978"/>
      <c r="DG13" s="976" t="s">
        <v>591</v>
      </c>
      <c r="DH13" s="977"/>
      <c r="DI13" s="977"/>
      <c r="DJ13" s="977"/>
      <c r="DK13" s="978"/>
      <c r="DL13" s="976" t="s">
        <v>591</v>
      </c>
      <c r="DM13" s="977"/>
      <c r="DN13" s="977"/>
      <c r="DO13" s="977"/>
      <c r="DP13" s="978"/>
      <c r="DQ13" s="976" t="s">
        <v>591</v>
      </c>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8"/>
      <c r="AL14" s="1069"/>
      <c r="AM14" s="1069"/>
      <c r="AN14" s="1069"/>
      <c r="AO14" s="1069"/>
      <c r="AP14" s="1069"/>
      <c r="AQ14" s="1069"/>
      <c r="AR14" s="1069"/>
      <c r="AS14" s="1069"/>
      <c r="AT14" s="1069"/>
      <c r="AU14" s="1070"/>
      <c r="AV14" s="1070"/>
      <c r="AW14" s="1070"/>
      <c r="AX14" s="1070"/>
      <c r="AY14" s="1071"/>
      <c r="AZ14" s="226"/>
      <c r="BA14" s="226"/>
      <c r="BB14" s="226"/>
      <c r="BC14" s="226"/>
      <c r="BD14" s="226"/>
      <c r="BE14" s="227"/>
      <c r="BF14" s="227"/>
      <c r="BG14" s="227"/>
      <c r="BH14" s="227"/>
      <c r="BI14" s="227"/>
      <c r="BJ14" s="227"/>
      <c r="BK14" s="227"/>
      <c r="BL14" s="227"/>
      <c r="BM14" s="227"/>
      <c r="BN14" s="227"/>
      <c r="BO14" s="227"/>
      <c r="BP14" s="227"/>
      <c r="BQ14" s="233">
        <v>8</v>
      </c>
      <c r="BR14" s="234"/>
      <c r="BS14" s="979" t="s">
        <v>604</v>
      </c>
      <c r="BT14" s="980"/>
      <c r="BU14" s="980"/>
      <c r="BV14" s="980"/>
      <c r="BW14" s="980"/>
      <c r="BX14" s="980"/>
      <c r="BY14" s="980"/>
      <c r="BZ14" s="980"/>
      <c r="CA14" s="980"/>
      <c r="CB14" s="980"/>
      <c r="CC14" s="980"/>
      <c r="CD14" s="980"/>
      <c r="CE14" s="980"/>
      <c r="CF14" s="980"/>
      <c r="CG14" s="1001"/>
      <c r="CH14" s="976">
        <v>-2</v>
      </c>
      <c r="CI14" s="977"/>
      <c r="CJ14" s="977"/>
      <c r="CK14" s="977"/>
      <c r="CL14" s="978"/>
      <c r="CM14" s="976">
        <v>11</v>
      </c>
      <c r="CN14" s="977"/>
      <c r="CO14" s="977"/>
      <c r="CP14" s="977"/>
      <c r="CQ14" s="978"/>
      <c r="CR14" s="976">
        <v>2</v>
      </c>
      <c r="CS14" s="977"/>
      <c r="CT14" s="977"/>
      <c r="CU14" s="977"/>
      <c r="CV14" s="978"/>
      <c r="CW14" s="976" t="s">
        <v>591</v>
      </c>
      <c r="CX14" s="977"/>
      <c r="CY14" s="977"/>
      <c r="CZ14" s="977"/>
      <c r="DA14" s="978"/>
      <c r="DB14" s="976" t="s">
        <v>591</v>
      </c>
      <c r="DC14" s="977"/>
      <c r="DD14" s="977"/>
      <c r="DE14" s="977"/>
      <c r="DF14" s="978"/>
      <c r="DG14" s="976" t="s">
        <v>591</v>
      </c>
      <c r="DH14" s="977"/>
      <c r="DI14" s="977"/>
      <c r="DJ14" s="977"/>
      <c r="DK14" s="978"/>
      <c r="DL14" s="976" t="s">
        <v>591</v>
      </c>
      <c r="DM14" s="977"/>
      <c r="DN14" s="977"/>
      <c r="DO14" s="977"/>
      <c r="DP14" s="978"/>
      <c r="DQ14" s="976" t="s">
        <v>591</v>
      </c>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8"/>
      <c r="AL15" s="1069"/>
      <c r="AM15" s="1069"/>
      <c r="AN15" s="1069"/>
      <c r="AO15" s="1069"/>
      <c r="AP15" s="1069"/>
      <c r="AQ15" s="1069"/>
      <c r="AR15" s="1069"/>
      <c r="AS15" s="1069"/>
      <c r="AT15" s="1069"/>
      <c r="AU15" s="1070"/>
      <c r="AV15" s="1070"/>
      <c r="AW15" s="1070"/>
      <c r="AX15" s="1070"/>
      <c r="AY15" s="1071"/>
      <c r="AZ15" s="226"/>
      <c r="BA15" s="226"/>
      <c r="BB15" s="226"/>
      <c r="BC15" s="226"/>
      <c r="BD15" s="226"/>
      <c r="BE15" s="227"/>
      <c r="BF15" s="227"/>
      <c r="BG15" s="227"/>
      <c r="BH15" s="227"/>
      <c r="BI15" s="227"/>
      <c r="BJ15" s="227"/>
      <c r="BK15" s="227"/>
      <c r="BL15" s="227"/>
      <c r="BM15" s="227"/>
      <c r="BN15" s="227"/>
      <c r="BO15" s="227"/>
      <c r="BP15" s="227"/>
      <c r="BQ15" s="233">
        <v>9</v>
      </c>
      <c r="BR15" s="234"/>
      <c r="BS15" s="979" t="s">
        <v>605</v>
      </c>
      <c r="BT15" s="980"/>
      <c r="BU15" s="980"/>
      <c r="BV15" s="980"/>
      <c r="BW15" s="980"/>
      <c r="BX15" s="980"/>
      <c r="BY15" s="980"/>
      <c r="BZ15" s="980"/>
      <c r="CA15" s="980"/>
      <c r="CB15" s="980"/>
      <c r="CC15" s="980"/>
      <c r="CD15" s="980"/>
      <c r="CE15" s="980"/>
      <c r="CF15" s="980"/>
      <c r="CG15" s="1001"/>
      <c r="CH15" s="976">
        <v>-5</v>
      </c>
      <c r="CI15" s="977"/>
      <c r="CJ15" s="977"/>
      <c r="CK15" s="977"/>
      <c r="CL15" s="978"/>
      <c r="CM15" s="976">
        <v>3</v>
      </c>
      <c r="CN15" s="977"/>
      <c r="CO15" s="977"/>
      <c r="CP15" s="977"/>
      <c r="CQ15" s="978"/>
      <c r="CR15" s="976">
        <v>10</v>
      </c>
      <c r="CS15" s="977"/>
      <c r="CT15" s="977"/>
      <c r="CU15" s="977"/>
      <c r="CV15" s="978"/>
      <c r="CW15" s="976" t="s">
        <v>591</v>
      </c>
      <c r="CX15" s="977"/>
      <c r="CY15" s="977"/>
      <c r="CZ15" s="977"/>
      <c r="DA15" s="978"/>
      <c r="DB15" s="976" t="s">
        <v>591</v>
      </c>
      <c r="DC15" s="977"/>
      <c r="DD15" s="977"/>
      <c r="DE15" s="977"/>
      <c r="DF15" s="978"/>
      <c r="DG15" s="976" t="s">
        <v>591</v>
      </c>
      <c r="DH15" s="977"/>
      <c r="DI15" s="977"/>
      <c r="DJ15" s="977"/>
      <c r="DK15" s="978"/>
      <c r="DL15" s="976" t="s">
        <v>591</v>
      </c>
      <c r="DM15" s="977"/>
      <c r="DN15" s="977"/>
      <c r="DO15" s="977"/>
      <c r="DP15" s="978"/>
      <c r="DQ15" s="976" t="s">
        <v>591</v>
      </c>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8"/>
      <c r="AL16" s="1069"/>
      <c r="AM16" s="1069"/>
      <c r="AN16" s="1069"/>
      <c r="AO16" s="1069"/>
      <c r="AP16" s="1069"/>
      <c r="AQ16" s="1069"/>
      <c r="AR16" s="1069"/>
      <c r="AS16" s="1069"/>
      <c r="AT16" s="1069"/>
      <c r="AU16" s="1070"/>
      <c r="AV16" s="1070"/>
      <c r="AW16" s="1070"/>
      <c r="AX16" s="1070"/>
      <c r="AY16" s="1071"/>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8"/>
      <c r="AL17" s="1069"/>
      <c r="AM17" s="1069"/>
      <c r="AN17" s="1069"/>
      <c r="AO17" s="1069"/>
      <c r="AP17" s="1069"/>
      <c r="AQ17" s="1069"/>
      <c r="AR17" s="1069"/>
      <c r="AS17" s="1069"/>
      <c r="AT17" s="1069"/>
      <c r="AU17" s="1070"/>
      <c r="AV17" s="1070"/>
      <c r="AW17" s="1070"/>
      <c r="AX17" s="1070"/>
      <c r="AY17" s="1071"/>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8"/>
      <c r="AL18" s="1069"/>
      <c r="AM18" s="1069"/>
      <c r="AN18" s="1069"/>
      <c r="AO18" s="1069"/>
      <c r="AP18" s="1069"/>
      <c r="AQ18" s="1069"/>
      <c r="AR18" s="1069"/>
      <c r="AS18" s="1069"/>
      <c r="AT18" s="1069"/>
      <c r="AU18" s="1070"/>
      <c r="AV18" s="1070"/>
      <c r="AW18" s="1070"/>
      <c r="AX18" s="1070"/>
      <c r="AY18" s="1071"/>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8"/>
      <c r="AL19" s="1069"/>
      <c r="AM19" s="1069"/>
      <c r="AN19" s="1069"/>
      <c r="AO19" s="1069"/>
      <c r="AP19" s="1069"/>
      <c r="AQ19" s="1069"/>
      <c r="AR19" s="1069"/>
      <c r="AS19" s="1069"/>
      <c r="AT19" s="1069"/>
      <c r="AU19" s="1070"/>
      <c r="AV19" s="1070"/>
      <c r="AW19" s="1070"/>
      <c r="AX19" s="1070"/>
      <c r="AY19" s="1071"/>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8"/>
      <c r="AL20" s="1069"/>
      <c r="AM20" s="1069"/>
      <c r="AN20" s="1069"/>
      <c r="AO20" s="1069"/>
      <c r="AP20" s="1069"/>
      <c r="AQ20" s="1069"/>
      <c r="AR20" s="1069"/>
      <c r="AS20" s="1069"/>
      <c r="AT20" s="1069"/>
      <c r="AU20" s="1070"/>
      <c r="AV20" s="1070"/>
      <c r="AW20" s="1070"/>
      <c r="AX20" s="1070"/>
      <c r="AY20" s="1071"/>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8"/>
      <c r="AL21" s="1069"/>
      <c r="AM21" s="1069"/>
      <c r="AN21" s="1069"/>
      <c r="AO21" s="1069"/>
      <c r="AP21" s="1069"/>
      <c r="AQ21" s="1069"/>
      <c r="AR21" s="1069"/>
      <c r="AS21" s="1069"/>
      <c r="AT21" s="1069"/>
      <c r="AU21" s="1070"/>
      <c r="AV21" s="1070"/>
      <c r="AW21" s="1070"/>
      <c r="AX21" s="1070"/>
      <c r="AY21" s="1071"/>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1"/>
      <c r="R22" s="1062"/>
      <c r="S22" s="1062"/>
      <c r="T22" s="1062"/>
      <c r="U22" s="1062"/>
      <c r="V22" s="1062"/>
      <c r="W22" s="1062"/>
      <c r="X22" s="1062"/>
      <c r="Y22" s="1062"/>
      <c r="Z22" s="1062"/>
      <c r="AA22" s="1062"/>
      <c r="AB22" s="1062"/>
      <c r="AC22" s="1062"/>
      <c r="AD22" s="1062"/>
      <c r="AE22" s="1063"/>
      <c r="AF22" s="1022"/>
      <c r="AG22" s="1023"/>
      <c r="AH22" s="1023"/>
      <c r="AI22" s="1023"/>
      <c r="AJ22" s="1024"/>
      <c r="AK22" s="1064"/>
      <c r="AL22" s="1065"/>
      <c r="AM22" s="1065"/>
      <c r="AN22" s="1065"/>
      <c r="AO22" s="1065"/>
      <c r="AP22" s="1065"/>
      <c r="AQ22" s="1065"/>
      <c r="AR22" s="1065"/>
      <c r="AS22" s="1065"/>
      <c r="AT22" s="1065"/>
      <c r="AU22" s="1066"/>
      <c r="AV22" s="1066"/>
      <c r="AW22" s="1066"/>
      <c r="AX22" s="1066"/>
      <c r="AY22" s="1067"/>
      <c r="AZ22" s="1015" t="s">
        <v>390</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391</v>
      </c>
      <c r="B23" s="924" t="s">
        <v>392</v>
      </c>
      <c r="C23" s="925"/>
      <c r="D23" s="925"/>
      <c r="E23" s="925"/>
      <c r="F23" s="925"/>
      <c r="G23" s="925"/>
      <c r="H23" s="925"/>
      <c r="I23" s="925"/>
      <c r="J23" s="925"/>
      <c r="K23" s="925"/>
      <c r="L23" s="925"/>
      <c r="M23" s="925"/>
      <c r="N23" s="925"/>
      <c r="O23" s="925"/>
      <c r="P23" s="935"/>
      <c r="Q23" s="1055">
        <v>178618</v>
      </c>
      <c r="R23" s="1049"/>
      <c r="S23" s="1049"/>
      <c r="T23" s="1049"/>
      <c r="U23" s="1049"/>
      <c r="V23" s="1049">
        <v>173720</v>
      </c>
      <c r="W23" s="1049"/>
      <c r="X23" s="1049"/>
      <c r="Y23" s="1049"/>
      <c r="Z23" s="1049"/>
      <c r="AA23" s="1049">
        <v>4898</v>
      </c>
      <c r="AB23" s="1049"/>
      <c r="AC23" s="1049"/>
      <c r="AD23" s="1049"/>
      <c r="AE23" s="1056"/>
      <c r="AF23" s="1057">
        <v>3901</v>
      </c>
      <c r="AG23" s="1049"/>
      <c r="AH23" s="1049"/>
      <c r="AI23" s="1049"/>
      <c r="AJ23" s="1058"/>
      <c r="AK23" s="1059"/>
      <c r="AL23" s="1060"/>
      <c r="AM23" s="1060"/>
      <c r="AN23" s="1060"/>
      <c r="AO23" s="1060"/>
      <c r="AP23" s="1049">
        <v>176614</v>
      </c>
      <c r="AQ23" s="1049"/>
      <c r="AR23" s="1049"/>
      <c r="AS23" s="1049"/>
      <c r="AT23" s="1049"/>
      <c r="AU23" s="1050"/>
      <c r="AV23" s="1050"/>
      <c r="AW23" s="1050"/>
      <c r="AX23" s="1050"/>
      <c r="AY23" s="1051"/>
      <c r="AZ23" s="1052" t="s">
        <v>393</v>
      </c>
      <c r="BA23" s="1053"/>
      <c r="BB23" s="1053"/>
      <c r="BC23" s="1053"/>
      <c r="BD23" s="1054"/>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8" t="s">
        <v>394</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7" t="s">
        <v>395</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370</v>
      </c>
      <c r="B26" s="983"/>
      <c r="C26" s="983"/>
      <c r="D26" s="983"/>
      <c r="E26" s="983"/>
      <c r="F26" s="983"/>
      <c r="G26" s="983"/>
      <c r="H26" s="983"/>
      <c r="I26" s="983"/>
      <c r="J26" s="983"/>
      <c r="K26" s="983"/>
      <c r="L26" s="983"/>
      <c r="M26" s="983"/>
      <c r="N26" s="983"/>
      <c r="O26" s="983"/>
      <c r="P26" s="984"/>
      <c r="Q26" s="988" t="s">
        <v>396</v>
      </c>
      <c r="R26" s="989"/>
      <c r="S26" s="989"/>
      <c r="T26" s="989"/>
      <c r="U26" s="990"/>
      <c r="V26" s="988" t="s">
        <v>397</v>
      </c>
      <c r="W26" s="989"/>
      <c r="X26" s="989"/>
      <c r="Y26" s="989"/>
      <c r="Z26" s="990"/>
      <c r="AA26" s="988" t="s">
        <v>398</v>
      </c>
      <c r="AB26" s="989"/>
      <c r="AC26" s="989"/>
      <c r="AD26" s="989"/>
      <c r="AE26" s="989"/>
      <c r="AF26" s="1043" t="s">
        <v>399</v>
      </c>
      <c r="AG26" s="995"/>
      <c r="AH26" s="995"/>
      <c r="AI26" s="995"/>
      <c r="AJ26" s="1044"/>
      <c r="AK26" s="989" t="s">
        <v>400</v>
      </c>
      <c r="AL26" s="989"/>
      <c r="AM26" s="989"/>
      <c r="AN26" s="989"/>
      <c r="AO26" s="990"/>
      <c r="AP26" s="988" t="s">
        <v>401</v>
      </c>
      <c r="AQ26" s="989"/>
      <c r="AR26" s="989"/>
      <c r="AS26" s="989"/>
      <c r="AT26" s="990"/>
      <c r="AU26" s="988" t="s">
        <v>402</v>
      </c>
      <c r="AV26" s="989"/>
      <c r="AW26" s="989"/>
      <c r="AX26" s="989"/>
      <c r="AY26" s="990"/>
      <c r="AZ26" s="988" t="s">
        <v>403</v>
      </c>
      <c r="BA26" s="989"/>
      <c r="BB26" s="989"/>
      <c r="BC26" s="989"/>
      <c r="BD26" s="990"/>
      <c r="BE26" s="988" t="s">
        <v>377</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5"/>
      <c r="AG27" s="998"/>
      <c r="AH27" s="998"/>
      <c r="AI27" s="998"/>
      <c r="AJ27" s="1046"/>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5" t="s">
        <v>404</v>
      </c>
      <c r="C28" s="1036"/>
      <c r="D28" s="1036"/>
      <c r="E28" s="1036"/>
      <c r="F28" s="1036"/>
      <c r="G28" s="1036"/>
      <c r="H28" s="1036"/>
      <c r="I28" s="1036"/>
      <c r="J28" s="1036"/>
      <c r="K28" s="1036"/>
      <c r="L28" s="1036"/>
      <c r="M28" s="1036"/>
      <c r="N28" s="1036"/>
      <c r="O28" s="1036"/>
      <c r="P28" s="1037"/>
      <c r="Q28" s="1038">
        <v>41703</v>
      </c>
      <c r="R28" s="1039"/>
      <c r="S28" s="1039"/>
      <c r="T28" s="1039"/>
      <c r="U28" s="1039"/>
      <c r="V28" s="1039">
        <v>41633</v>
      </c>
      <c r="W28" s="1039"/>
      <c r="X28" s="1039"/>
      <c r="Y28" s="1039"/>
      <c r="Z28" s="1039"/>
      <c r="AA28" s="1039">
        <v>70</v>
      </c>
      <c r="AB28" s="1039"/>
      <c r="AC28" s="1039"/>
      <c r="AD28" s="1039"/>
      <c r="AE28" s="1040"/>
      <c r="AF28" s="1041">
        <v>70</v>
      </c>
      <c r="AG28" s="1039"/>
      <c r="AH28" s="1039"/>
      <c r="AI28" s="1039"/>
      <c r="AJ28" s="1042"/>
      <c r="AK28" s="1030">
        <v>3550</v>
      </c>
      <c r="AL28" s="1031"/>
      <c r="AM28" s="1031"/>
      <c r="AN28" s="1031"/>
      <c r="AO28" s="1031"/>
      <c r="AP28" s="1031" t="s">
        <v>590</v>
      </c>
      <c r="AQ28" s="1031"/>
      <c r="AR28" s="1031"/>
      <c r="AS28" s="1031"/>
      <c r="AT28" s="1031"/>
      <c r="AU28" s="1031" t="s">
        <v>590</v>
      </c>
      <c r="AV28" s="1031"/>
      <c r="AW28" s="1031"/>
      <c r="AX28" s="1031"/>
      <c r="AY28" s="1031"/>
      <c r="AZ28" s="1032" t="s">
        <v>591</v>
      </c>
      <c r="BA28" s="1032"/>
      <c r="BB28" s="1032"/>
      <c r="BC28" s="1032"/>
      <c r="BD28" s="1032"/>
      <c r="BE28" s="1033"/>
      <c r="BF28" s="1033"/>
      <c r="BG28" s="1033"/>
      <c r="BH28" s="1033"/>
      <c r="BI28" s="1034"/>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405</v>
      </c>
      <c r="C29" s="1018"/>
      <c r="D29" s="1018"/>
      <c r="E29" s="1018"/>
      <c r="F29" s="1018"/>
      <c r="G29" s="1018"/>
      <c r="H29" s="1018"/>
      <c r="I29" s="1018"/>
      <c r="J29" s="1018"/>
      <c r="K29" s="1018"/>
      <c r="L29" s="1018"/>
      <c r="M29" s="1018"/>
      <c r="N29" s="1018"/>
      <c r="O29" s="1018"/>
      <c r="P29" s="1019"/>
      <c r="Q29" s="1025">
        <v>42573</v>
      </c>
      <c r="R29" s="1026"/>
      <c r="S29" s="1026"/>
      <c r="T29" s="1026"/>
      <c r="U29" s="1026"/>
      <c r="V29" s="1026">
        <v>41891</v>
      </c>
      <c r="W29" s="1026"/>
      <c r="X29" s="1026"/>
      <c r="Y29" s="1026"/>
      <c r="Z29" s="1026"/>
      <c r="AA29" s="1026">
        <v>682</v>
      </c>
      <c r="AB29" s="1026"/>
      <c r="AC29" s="1026"/>
      <c r="AD29" s="1026"/>
      <c r="AE29" s="1027"/>
      <c r="AF29" s="1022">
        <v>682</v>
      </c>
      <c r="AG29" s="1023"/>
      <c r="AH29" s="1023"/>
      <c r="AI29" s="1023"/>
      <c r="AJ29" s="1024"/>
      <c r="AK29" s="967">
        <v>6246</v>
      </c>
      <c r="AL29" s="958"/>
      <c r="AM29" s="958"/>
      <c r="AN29" s="958"/>
      <c r="AO29" s="958"/>
      <c r="AP29" s="958" t="s">
        <v>590</v>
      </c>
      <c r="AQ29" s="958"/>
      <c r="AR29" s="958"/>
      <c r="AS29" s="958"/>
      <c r="AT29" s="958"/>
      <c r="AU29" s="958" t="s">
        <v>590</v>
      </c>
      <c r="AV29" s="958"/>
      <c r="AW29" s="958"/>
      <c r="AX29" s="958"/>
      <c r="AY29" s="958"/>
      <c r="AZ29" s="1028" t="s">
        <v>591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406</v>
      </c>
      <c r="C30" s="1018"/>
      <c r="D30" s="1018"/>
      <c r="E30" s="1018"/>
      <c r="F30" s="1018"/>
      <c r="G30" s="1018"/>
      <c r="H30" s="1018"/>
      <c r="I30" s="1018"/>
      <c r="J30" s="1018"/>
      <c r="K30" s="1018"/>
      <c r="L30" s="1018"/>
      <c r="M30" s="1018"/>
      <c r="N30" s="1018"/>
      <c r="O30" s="1018"/>
      <c r="P30" s="1019"/>
      <c r="Q30" s="1025">
        <v>6693</v>
      </c>
      <c r="R30" s="1026"/>
      <c r="S30" s="1026"/>
      <c r="T30" s="1026"/>
      <c r="U30" s="1026"/>
      <c r="V30" s="1026">
        <v>6683</v>
      </c>
      <c r="W30" s="1026"/>
      <c r="X30" s="1026"/>
      <c r="Y30" s="1026"/>
      <c r="Z30" s="1026"/>
      <c r="AA30" s="1026">
        <v>10</v>
      </c>
      <c r="AB30" s="1026"/>
      <c r="AC30" s="1026"/>
      <c r="AD30" s="1026"/>
      <c r="AE30" s="1027"/>
      <c r="AF30" s="1022">
        <v>10</v>
      </c>
      <c r="AG30" s="1023"/>
      <c r="AH30" s="1023"/>
      <c r="AI30" s="1023"/>
      <c r="AJ30" s="1024"/>
      <c r="AK30" s="967">
        <v>1414</v>
      </c>
      <c r="AL30" s="958"/>
      <c r="AM30" s="958"/>
      <c r="AN30" s="958"/>
      <c r="AO30" s="958"/>
      <c r="AP30" s="958" t="s">
        <v>590</v>
      </c>
      <c r="AQ30" s="958"/>
      <c r="AR30" s="958"/>
      <c r="AS30" s="958"/>
      <c r="AT30" s="958"/>
      <c r="AU30" s="958" t="s">
        <v>590</v>
      </c>
      <c r="AV30" s="958"/>
      <c r="AW30" s="958"/>
      <c r="AX30" s="958"/>
      <c r="AY30" s="958"/>
      <c r="AZ30" s="1028" t="s">
        <v>591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407</v>
      </c>
      <c r="C31" s="1018"/>
      <c r="D31" s="1018"/>
      <c r="E31" s="1018"/>
      <c r="F31" s="1018"/>
      <c r="G31" s="1018"/>
      <c r="H31" s="1018"/>
      <c r="I31" s="1018"/>
      <c r="J31" s="1018"/>
      <c r="K31" s="1018"/>
      <c r="L31" s="1018"/>
      <c r="M31" s="1018"/>
      <c r="N31" s="1018"/>
      <c r="O31" s="1018"/>
      <c r="P31" s="1019"/>
      <c r="Q31" s="1025">
        <v>22199</v>
      </c>
      <c r="R31" s="1026"/>
      <c r="S31" s="1026"/>
      <c r="T31" s="1026"/>
      <c r="U31" s="1026"/>
      <c r="V31" s="1026">
        <v>22077</v>
      </c>
      <c r="W31" s="1026"/>
      <c r="X31" s="1026"/>
      <c r="Y31" s="1026"/>
      <c r="Z31" s="1026"/>
      <c r="AA31" s="1026">
        <v>122</v>
      </c>
      <c r="AB31" s="1026"/>
      <c r="AC31" s="1026"/>
      <c r="AD31" s="1026"/>
      <c r="AE31" s="1027"/>
      <c r="AF31" s="1022">
        <v>122</v>
      </c>
      <c r="AG31" s="1023"/>
      <c r="AH31" s="1023"/>
      <c r="AI31" s="1023"/>
      <c r="AJ31" s="1024"/>
      <c r="AK31" s="1029">
        <v>281</v>
      </c>
      <c r="AL31" s="966"/>
      <c r="AM31" s="966"/>
      <c r="AN31" s="966"/>
      <c r="AO31" s="967"/>
      <c r="AP31" s="958" t="s">
        <v>590</v>
      </c>
      <c r="AQ31" s="958"/>
      <c r="AR31" s="958"/>
      <c r="AS31" s="958"/>
      <c r="AT31" s="958"/>
      <c r="AU31" s="958" t="s">
        <v>590</v>
      </c>
      <c r="AV31" s="958"/>
      <c r="AW31" s="958"/>
      <c r="AX31" s="958"/>
      <c r="AY31" s="958"/>
      <c r="AZ31" s="1028" t="s">
        <v>591</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408</v>
      </c>
      <c r="C32" s="1018"/>
      <c r="D32" s="1018"/>
      <c r="E32" s="1018"/>
      <c r="F32" s="1018"/>
      <c r="G32" s="1018"/>
      <c r="H32" s="1018"/>
      <c r="I32" s="1018"/>
      <c r="J32" s="1018"/>
      <c r="K32" s="1018"/>
      <c r="L32" s="1018"/>
      <c r="M32" s="1018"/>
      <c r="N32" s="1018"/>
      <c r="O32" s="1018"/>
      <c r="P32" s="1019"/>
      <c r="Q32" s="1025">
        <v>479</v>
      </c>
      <c r="R32" s="1026"/>
      <c r="S32" s="1026"/>
      <c r="T32" s="1026"/>
      <c r="U32" s="1026"/>
      <c r="V32" s="1026">
        <v>479</v>
      </c>
      <c r="W32" s="1026"/>
      <c r="X32" s="1026"/>
      <c r="Y32" s="1026"/>
      <c r="Z32" s="1026"/>
      <c r="AA32" s="1026" t="s">
        <v>524</v>
      </c>
      <c r="AB32" s="1026"/>
      <c r="AC32" s="1026"/>
      <c r="AD32" s="1026"/>
      <c r="AE32" s="1027"/>
      <c r="AF32" s="1022" t="s">
        <v>181</v>
      </c>
      <c r="AG32" s="1023"/>
      <c r="AH32" s="1023"/>
      <c r="AI32" s="1023"/>
      <c r="AJ32" s="1024"/>
      <c r="AK32" s="967">
        <v>26</v>
      </c>
      <c r="AL32" s="958"/>
      <c r="AM32" s="958"/>
      <c r="AN32" s="958"/>
      <c r="AO32" s="958"/>
      <c r="AP32" s="958">
        <v>289</v>
      </c>
      <c r="AQ32" s="958"/>
      <c r="AR32" s="958"/>
      <c r="AS32" s="958"/>
      <c r="AT32" s="958"/>
      <c r="AU32" s="958">
        <v>79</v>
      </c>
      <c r="AV32" s="958"/>
      <c r="AW32" s="958"/>
      <c r="AX32" s="958"/>
      <c r="AY32" s="958"/>
      <c r="AZ32" s="1028" t="s">
        <v>591</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409</v>
      </c>
      <c r="C33" s="1018"/>
      <c r="D33" s="1018"/>
      <c r="E33" s="1018"/>
      <c r="F33" s="1018"/>
      <c r="G33" s="1018"/>
      <c r="H33" s="1018"/>
      <c r="I33" s="1018"/>
      <c r="J33" s="1018"/>
      <c r="K33" s="1018"/>
      <c r="L33" s="1018"/>
      <c r="M33" s="1018"/>
      <c r="N33" s="1018"/>
      <c r="O33" s="1018"/>
      <c r="P33" s="1019"/>
      <c r="Q33" s="1025">
        <v>167</v>
      </c>
      <c r="R33" s="1026"/>
      <c r="S33" s="1026"/>
      <c r="T33" s="1026"/>
      <c r="U33" s="1026"/>
      <c r="V33" s="1026">
        <v>167</v>
      </c>
      <c r="W33" s="1026"/>
      <c r="X33" s="1026"/>
      <c r="Y33" s="1026"/>
      <c r="Z33" s="1026"/>
      <c r="AA33" s="1026" t="s">
        <v>524</v>
      </c>
      <c r="AB33" s="1026"/>
      <c r="AC33" s="1026"/>
      <c r="AD33" s="1026"/>
      <c r="AE33" s="1027"/>
      <c r="AF33" s="1022" t="s">
        <v>181</v>
      </c>
      <c r="AG33" s="1023"/>
      <c r="AH33" s="1023"/>
      <c r="AI33" s="1023"/>
      <c r="AJ33" s="1024"/>
      <c r="AK33" s="967">
        <v>2</v>
      </c>
      <c r="AL33" s="958"/>
      <c r="AM33" s="958"/>
      <c r="AN33" s="958"/>
      <c r="AO33" s="958"/>
      <c r="AP33" s="958" t="s">
        <v>590</v>
      </c>
      <c r="AQ33" s="958"/>
      <c r="AR33" s="958"/>
      <c r="AS33" s="958"/>
      <c r="AT33" s="958"/>
      <c r="AU33" s="958" t="s">
        <v>590</v>
      </c>
      <c r="AV33" s="958"/>
      <c r="AW33" s="958"/>
      <c r="AX33" s="958"/>
      <c r="AY33" s="958"/>
      <c r="AZ33" s="1028" t="s">
        <v>591</v>
      </c>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410</v>
      </c>
      <c r="C34" s="1018"/>
      <c r="D34" s="1018"/>
      <c r="E34" s="1018"/>
      <c r="F34" s="1018"/>
      <c r="G34" s="1018"/>
      <c r="H34" s="1018"/>
      <c r="I34" s="1018"/>
      <c r="J34" s="1018"/>
      <c r="K34" s="1018"/>
      <c r="L34" s="1018"/>
      <c r="M34" s="1018"/>
      <c r="N34" s="1018"/>
      <c r="O34" s="1018"/>
      <c r="P34" s="1019"/>
      <c r="Q34" s="1025">
        <v>10026</v>
      </c>
      <c r="R34" s="1026"/>
      <c r="S34" s="1026"/>
      <c r="T34" s="1026"/>
      <c r="U34" s="1026"/>
      <c r="V34" s="1026">
        <v>10026</v>
      </c>
      <c r="W34" s="1026"/>
      <c r="X34" s="1026"/>
      <c r="Y34" s="1026"/>
      <c r="Z34" s="1026"/>
      <c r="AA34" s="1026" t="s">
        <v>524</v>
      </c>
      <c r="AB34" s="1026"/>
      <c r="AC34" s="1026"/>
      <c r="AD34" s="1026"/>
      <c r="AE34" s="1027"/>
      <c r="AF34" s="1022">
        <v>2422</v>
      </c>
      <c r="AG34" s="1023"/>
      <c r="AH34" s="1023"/>
      <c r="AI34" s="1023"/>
      <c r="AJ34" s="1024"/>
      <c r="AK34" s="967">
        <v>3940</v>
      </c>
      <c r="AL34" s="958"/>
      <c r="AM34" s="958"/>
      <c r="AN34" s="958"/>
      <c r="AO34" s="958"/>
      <c r="AP34" s="958">
        <v>80108</v>
      </c>
      <c r="AQ34" s="958"/>
      <c r="AR34" s="958"/>
      <c r="AS34" s="958"/>
      <c r="AT34" s="958"/>
      <c r="AU34" s="958">
        <v>34607</v>
      </c>
      <c r="AV34" s="958"/>
      <c r="AW34" s="958"/>
      <c r="AX34" s="958"/>
      <c r="AY34" s="958"/>
      <c r="AZ34" s="1028" t="s">
        <v>591</v>
      </c>
      <c r="BA34" s="1028"/>
      <c r="BB34" s="1028"/>
      <c r="BC34" s="1028"/>
      <c r="BD34" s="1028"/>
      <c r="BE34" s="959" t="s">
        <v>411</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t="s">
        <v>412</v>
      </c>
      <c r="C35" s="1018"/>
      <c r="D35" s="1018"/>
      <c r="E35" s="1018"/>
      <c r="F35" s="1018"/>
      <c r="G35" s="1018"/>
      <c r="H35" s="1018"/>
      <c r="I35" s="1018"/>
      <c r="J35" s="1018"/>
      <c r="K35" s="1018"/>
      <c r="L35" s="1018"/>
      <c r="M35" s="1018"/>
      <c r="N35" s="1018"/>
      <c r="O35" s="1018"/>
      <c r="P35" s="1019"/>
      <c r="Q35" s="1025">
        <v>10456</v>
      </c>
      <c r="R35" s="1026"/>
      <c r="S35" s="1026"/>
      <c r="T35" s="1026"/>
      <c r="U35" s="1026"/>
      <c r="V35" s="1026">
        <v>9921</v>
      </c>
      <c r="W35" s="1026"/>
      <c r="X35" s="1026"/>
      <c r="Y35" s="1026"/>
      <c r="Z35" s="1026"/>
      <c r="AA35" s="1026">
        <v>535</v>
      </c>
      <c r="AB35" s="1026"/>
      <c r="AC35" s="1026"/>
      <c r="AD35" s="1026"/>
      <c r="AE35" s="1027"/>
      <c r="AF35" s="1022">
        <v>4097</v>
      </c>
      <c r="AG35" s="1023"/>
      <c r="AH35" s="1023"/>
      <c r="AI35" s="1023"/>
      <c r="AJ35" s="1024"/>
      <c r="AK35" s="967">
        <v>2073</v>
      </c>
      <c r="AL35" s="958"/>
      <c r="AM35" s="958"/>
      <c r="AN35" s="958"/>
      <c r="AO35" s="958"/>
      <c r="AP35" s="958">
        <v>12938</v>
      </c>
      <c r="AQ35" s="958"/>
      <c r="AR35" s="958"/>
      <c r="AS35" s="958"/>
      <c r="AT35" s="958"/>
      <c r="AU35" s="958">
        <v>9121</v>
      </c>
      <c r="AV35" s="958"/>
      <c r="AW35" s="958"/>
      <c r="AX35" s="958"/>
      <c r="AY35" s="958"/>
      <c r="AZ35" s="1028" t="s">
        <v>591</v>
      </c>
      <c r="BA35" s="1028"/>
      <c r="BB35" s="1028"/>
      <c r="BC35" s="1028"/>
      <c r="BD35" s="1028"/>
      <c r="BE35" s="959" t="s">
        <v>411</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t="s">
        <v>413</v>
      </c>
      <c r="C36" s="1018"/>
      <c r="D36" s="1018"/>
      <c r="E36" s="1018"/>
      <c r="F36" s="1018"/>
      <c r="G36" s="1018"/>
      <c r="H36" s="1018"/>
      <c r="I36" s="1018"/>
      <c r="J36" s="1018"/>
      <c r="K36" s="1018"/>
      <c r="L36" s="1018"/>
      <c r="M36" s="1018"/>
      <c r="N36" s="1018"/>
      <c r="O36" s="1018"/>
      <c r="P36" s="1019"/>
      <c r="Q36" s="1025">
        <v>421</v>
      </c>
      <c r="R36" s="1026"/>
      <c r="S36" s="1026"/>
      <c r="T36" s="1026"/>
      <c r="U36" s="1026"/>
      <c r="V36" s="1026">
        <v>421</v>
      </c>
      <c r="W36" s="1026"/>
      <c r="X36" s="1026"/>
      <c r="Y36" s="1026"/>
      <c r="Z36" s="1026"/>
      <c r="AA36" s="1026">
        <v>0</v>
      </c>
      <c r="AB36" s="1026"/>
      <c r="AC36" s="1026"/>
      <c r="AD36" s="1026"/>
      <c r="AE36" s="1027"/>
      <c r="AF36" s="1022" t="s">
        <v>181</v>
      </c>
      <c r="AG36" s="1023"/>
      <c r="AH36" s="1023"/>
      <c r="AI36" s="1023"/>
      <c r="AJ36" s="1024"/>
      <c r="AK36" s="1029">
        <v>24</v>
      </c>
      <c r="AL36" s="966"/>
      <c r="AM36" s="966"/>
      <c r="AN36" s="966"/>
      <c r="AO36" s="967"/>
      <c r="AP36" s="958">
        <v>1859</v>
      </c>
      <c r="AQ36" s="958"/>
      <c r="AR36" s="958"/>
      <c r="AS36" s="958"/>
      <c r="AT36" s="958"/>
      <c r="AU36" s="958">
        <v>320</v>
      </c>
      <c r="AV36" s="958"/>
      <c r="AW36" s="958"/>
      <c r="AX36" s="958"/>
      <c r="AY36" s="958"/>
      <c r="AZ36" s="1028" t="s">
        <v>591</v>
      </c>
      <c r="BA36" s="1028"/>
      <c r="BB36" s="1028"/>
      <c r="BC36" s="1028"/>
      <c r="BD36" s="1028"/>
      <c r="BE36" s="959" t="s">
        <v>414</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t="s">
        <v>415</v>
      </c>
      <c r="C37" s="1018"/>
      <c r="D37" s="1018"/>
      <c r="E37" s="1018"/>
      <c r="F37" s="1018"/>
      <c r="G37" s="1018"/>
      <c r="H37" s="1018"/>
      <c r="I37" s="1018"/>
      <c r="J37" s="1018"/>
      <c r="K37" s="1018"/>
      <c r="L37" s="1018"/>
      <c r="M37" s="1018"/>
      <c r="N37" s="1018"/>
      <c r="O37" s="1018"/>
      <c r="P37" s="1019"/>
      <c r="Q37" s="1025">
        <v>353</v>
      </c>
      <c r="R37" s="1026"/>
      <c r="S37" s="1026"/>
      <c r="T37" s="1026"/>
      <c r="U37" s="1026"/>
      <c r="V37" s="1026">
        <v>353</v>
      </c>
      <c r="W37" s="1026"/>
      <c r="X37" s="1026"/>
      <c r="Y37" s="1026"/>
      <c r="Z37" s="1026"/>
      <c r="AA37" s="1026" t="s">
        <v>524</v>
      </c>
      <c r="AB37" s="1026"/>
      <c r="AC37" s="1026"/>
      <c r="AD37" s="1026"/>
      <c r="AE37" s="1027"/>
      <c r="AF37" s="1022" t="s">
        <v>181</v>
      </c>
      <c r="AG37" s="1023"/>
      <c r="AH37" s="1023"/>
      <c r="AI37" s="1023"/>
      <c r="AJ37" s="1024"/>
      <c r="AK37" s="967">
        <v>254</v>
      </c>
      <c r="AL37" s="958"/>
      <c r="AM37" s="958"/>
      <c r="AN37" s="958"/>
      <c r="AO37" s="958"/>
      <c r="AP37" s="958">
        <v>112</v>
      </c>
      <c r="AQ37" s="958"/>
      <c r="AR37" s="958"/>
      <c r="AS37" s="958"/>
      <c r="AT37" s="958"/>
      <c r="AU37" s="958">
        <v>84</v>
      </c>
      <c r="AV37" s="958"/>
      <c r="AW37" s="958"/>
      <c r="AX37" s="958"/>
      <c r="AY37" s="958"/>
      <c r="AZ37" s="1028" t="s">
        <v>591</v>
      </c>
      <c r="BA37" s="1028"/>
      <c r="BB37" s="1028"/>
      <c r="BC37" s="1028"/>
      <c r="BD37" s="1028"/>
      <c r="BE37" s="959" t="s">
        <v>414</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391</v>
      </c>
      <c r="B63" s="924" t="s">
        <v>417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7402</v>
      </c>
      <c r="AG63" s="946"/>
      <c r="AH63" s="946"/>
      <c r="AI63" s="946"/>
      <c r="AJ63" s="1009"/>
      <c r="AK63" s="1010"/>
      <c r="AL63" s="950"/>
      <c r="AM63" s="950"/>
      <c r="AN63" s="950"/>
      <c r="AO63" s="950"/>
      <c r="AP63" s="946">
        <v>95308</v>
      </c>
      <c r="AQ63" s="946"/>
      <c r="AR63" s="946"/>
      <c r="AS63" s="946"/>
      <c r="AT63" s="946"/>
      <c r="AU63" s="946">
        <v>44211</v>
      </c>
      <c r="AV63" s="946"/>
      <c r="AW63" s="946"/>
      <c r="AX63" s="946"/>
      <c r="AY63" s="946"/>
      <c r="AZ63" s="1004"/>
      <c r="BA63" s="1004"/>
      <c r="BB63" s="1004"/>
      <c r="BC63" s="1004"/>
      <c r="BD63" s="1004"/>
      <c r="BE63" s="947"/>
      <c r="BF63" s="947"/>
      <c r="BG63" s="947"/>
      <c r="BH63" s="947"/>
      <c r="BI63" s="948"/>
      <c r="BJ63" s="1005" t="s">
        <v>181</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419</v>
      </c>
      <c r="B66" s="983"/>
      <c r="C66" s="983"/>
      <c r="D66" s="983"/>
      <c r="E66" s="983"/>
      <c r="F66" s="983"/>
      <c r="G66" s="983"/>
      <c r="H66" s="983"/>
      <c r="I66" s="983"/>
      <c r="J66" s="983"/>
      <c r="K66" s="983"/>
      <c r="L66" s="983"/>
      <c r="M66" s="983"/>
      <c r="N66" s="983"/>
      <c r="O66" s="983"/>
      <c r="P66" s="984"/>
      <c r="Q66" s="988" t="s">
        <v>420</v>
      </c>
      <c r="R66" s="989"/>
      <c r="S66" s="989"/>
      <c r="T66" s="989"/>
      <c r="U66" s="990"/>
      <c r="V66" s="988" t="s">
        <v>421</v>
      </c>
      <c r="W66" s="989"/>
      <c r="X66" s="989"/>
      <c r="Y66" s="989"/>
      <c r="Z66" s="990"/>
      <c r="AA66" s="988" t="s">
        <v>422</v>
      </c>
      <c r="AB66" s="989"/>
      <c r="AC66" s="989"/>
      <c r="AD66" s="989"/>
      <c r="AE66" s="990"/>
      <c r="AF66" s="994" t="s">
        <v>423</v>
      </c>
      <c r="AG66" s="995"/>
      <c r="AH66" s="995"/>
      <c r="AI66" s="995"/>
      <c r="AJ66" s="996"/>
      <c r="AK66" s="988" t="s">
        <v>424</v>
      </c>
      <c r="AL66" s="983"/>
      <c r="AM66" s="983"/>
      <c r="AN66" s="983"/>
      <c r="AO66" s="984"/>
      <c r="AP66" s="988" t="s">
        <v>425</v>
      </c>
      <c r="AQ66" s="989"/>
      <c r="AR66" s="989"/>
      <c r="AS66" s="989"/>
      <c r="AT66" s="990"/>
      <c r="AU66" s="988" t="s">
        <v>426</v>
      </c>
      <c r="AV66" s="989"/>
      <c r="AW66" s="989"/>
      <c r="AX66" s="989"/>
      <c r="AY66" s="990"/>
      <c r="AZ66" s="988" t="s">
        <v>377</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592</v>
      </c>
      <c r="C68" s="973"/>
      <c r="D68" s="973"/>
      <c r="E68" s="973"/>
      <c r="F68" s="973"/>
      <c r="G68" s="973"/>
      <c r="H68" s="973"/>
      <c r="I68" s="973"/>
      <c r="J68" s="973"/>
      <c r="K68" s="973"/>
      <c r="L68" s="973"/>
      <c r="M68" s="973"/>
      <c r="N68" s="973"/>
      <c r="O68" s="973"/>
      <c r="P68" s="974"/>
      <c r="Q68" s="975">
        <v>787</v>
      </c>
      <c r="R68" s="969"/>
      <c r="S68" s="969"/>
      <c r="T68" s="969"/>
      <c r="U68" s="969"/>
      <c r="V68" s="969">
        <v>684</v>
      </c>
      <c r="W68" s="969"/>
      <c r="X68" s="969"/>
      <c r="Y68" s="969"/>
      <c r="Z68" s="969"/>
      <c r="AA68" s="969">
        <v>103</v>
      </c>
      <c r="AB68" s="969"/>
      <c r="AC68" s="969"/>
      <c r="AD68" s="969"/>
      <c r="AE68" s="969"/>
      <c r="AF68" s="969">
        <v>103</v>
      </c>
      <c r="AG68" s="969"/>
      <c r="AH68" s="969"/>
      <c r="AI68" s="969"/>
      <c r="AJ68" s="969"/>
      <c r="AK68" s="969">
        <v>178</v>
      </c>
      <c r="AL68" s="969"/>
      <c r="AM68" s="969"/>
      <c r="AN68" s="969"/>
      <c r="AO68" s="969"/>
      <c r="AP68" s="969" t="s">
        <v>591</v>
      </c>
      <c r="AQ68" s="969"/>
      <c r="AR68" s="969"/>
      <c r="AS68" s="969"/>
      <c r="AT68" s="969"/>
      <c r="AU68" s="969" t="s">
        <v>591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593</v>
      </c>
      <c r="C69" s="962"/>
      <c r="D69" s="962"/>
      <c r="E69" s="962"/>
      <c r="F69" s="962"/>
      <c r="G69" s="962"/>
      <c r="H69" s="962"/>
      <c r="I69" s="962"/>
      <c r="J69" s="962"/>
      <c r="K69" s="962"/>
      <c r="L69" s="962"/>
      <c r="M69" s="962"/>
      <c r="N69" s="962"/>
      <c r="O69" s="962"/>
      <c r="P69" s="963"/>
      <c r="Q69" s="964">
        <v>152611</v>
      </c>
      <c r="R69" s="958"/>
      <c r="S69" s="958"/>
      <c r="T69" s="958"/>
      <c r="U69" s="958"/>
      <c r="V69" s="958">
        <v>149782</v>
      </c>
      <c r="W69" s="958"/>
      <c r="X69" s="958"/>
      <c r="Y69" s="958"/>
      <c r="Z69" s="958"/>
      <c r="AA69" s="958">
        <v>2829</v>
      </c>
      <c r="AB69" s="958"/>
      <c r="AC69" s="958"/>
      <c r="AD69" s="958"/>
      <c r="AE69" s="958"/>
      <c r="AF69" s="958">
        <v>2829</v>
      </c>
      <c r="AG69" s="958"/>
      <c r="AH69" s="958"/>
      <c r="AI69" s="958"/>
      <c r="AJ69" s="958"/>
      <c r="AK69" s="958">
        <v>2275</v>
      </c>
      <c r="AL69" s="958"/>
      <c r="AM69" s="958"/>
      <c r="AN69" s="958"/>
      <c r="AO69" s="958"/>
      <c r="AP69" s="958" t="s">
        <v>591</v>
      </c>
      <c r="AQ69" s="958"/>
      <c r="AR69" s="958"/>
      <c r="AS69" s="958"/>
      <c r="AT69" s="958"/>
      <c r="AU69" s="958" t="s">
        <v>591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594</v>
      </c>
      <c r="C70" s="962"/>
      <c r="D70" s="962"/>
      <c r="E70" s="962"/>
      <c r="F70" s="962"/>
      <c r="G70" s="962"/>
      <c r="H70" s="962"/>
      <c r="I70" s="962"/>
      <c r="J70" s="962"/>
      <c r="K70" s="962"/>
      <c r="L70" s="962"/>
      <c r="M70" s="962"/>
      <c r="N70" s="962"/>
      <c r="O70" s="962"/>
      <c r="P70" s="963"/>
      <c r="Q70" s="964">
        <v>21644</v>
      </c>
      <c r="R70" s="958"/>
      <c r="S70" s="958"/>
      <c r="T70" s="958"/>
      <c r="U70" s="958"/>
      <c r="V70" s="958">
        <v>20503</v>
      </c>
      <c r="W70" s="958"/>
      <c r="X70" s="958"/>
      <c r="Y70" s="958"/>
      <c r="Z70" s="958"/>
      <c r="AA70" s="958">
        <v>1141</v>
      </c>
      <c r="AB70" s="958"/>
      <c r="AC70" s="958"/>
      <c r="AD70" s="958"/>
      <c r="AE70" s="958"/>
      <c r="AF70" s="958">
        <v>28385</v>
      </c>
      <c r="AG70" s="958"/>
      <c r="AH70" s="958"/>
      <c r="AI70" s="958"/>
      <c r="AJ70" s="958"/>
      <c r="AK70" s="958" t="s">
        <v>591</v>
      </c>
      <c r="AL70" s="958"/>
      <c r="AM70" s="958"/>
      <c r="AN70" s="958"/>
      <c r="AO70" s="958"/>
      <c r="AP70" s="958">
        <v>52980</v>
      </c>
      <c r="AQ70" s="958"/>
      <c r="AR70" s="958"/>
      <c r="AS70" s="958"/>
      <c r="AT70" s="958"/>
      <c r="AU70" s="958">
        <v>106</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595</v>
      </c>
      <c r="C71" s="962"/>
      <c r="D71" s="962"/>
      <c r="E71" s="962"/>
      <c r="F71" s="962"/>
      <c r="G71" s="962"/>
      <c r="H71" s="962"/>
      <c r="I71" s="962"/>
      <c r="J71" s="962"/>
      <c r="K71" s="962"/>
      <c r="L71" s="962"/>
      <c r="M71" s="962"/>
      <c r="N71" s="962"/>
      <c r="O71" s="962"/>
      <c r="P71" s="963"/>
      <c r="Q71" s="964">
        <v>727</v>
      </c>
      <c r="R71" s="958"/>
      <c r="S71" s="958"/>
      <c r="T71" s="958"/>
      <c r="U71" s="958"/>
      <c r="V71" s="958">
        <v>566</v>
      </c>
      <c r="W71" s="958"/>
      <c r="X71" s="958"/>
      <c r="Y71" s="958"/>
      <c r="Z71" s="958"/>
      <c r="AA71" s="958">
        <v>161</v>
      </c>
      <c r="AB71" s="958"/>
      <c r="AC71" s="958"/>
      <c r="AD71" s="958"/>
      <c r="AE71" s="958"/>
      <c r="AF71" s="958">
        <v>1800</v>
      </c>
      <c r="AG71" s="958"/>
      <c r="AH71" s="958"/>
      <c r="AI71" s="958"/>
      <c r="AJ71" s="958"/>
      <c r="AK71" s="958" t="s">
        <v>591</v>
      </c>
      <c r="AL71" s="958"/>
      <c r="AM71" s="958"/>
      <c r="AN71" s="958"/>
      <c r="AO71" s="958"/>
      <c r="AP71" s="958">
        <v>1190</v>
      </c>
      <c r="AQ71" s="958"/>
      <c r="AR71" s="958"/>
      <c r="AS71" s="958"/>
      <c r="AT71" s="958"/>
      <c r="AU71" s="958" t="s">
        <v>612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391</v>
      </c>
      <c r="B88" s="924" t="s">
        <v>427</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33116</v>
      </c>
      <c r="AG88" s="946"/>
      <c r="AH88" s="946"/>
      <c r="AI88" s="946"/>
      <c r="AJ88" s="946"/>
      <c r="AK88" s="950"/>
      <c r="AL88" s="950"/>
      <c r="AM88" s="950"/>
      <c r="AN88" s="950"/>
      <c r="AO88" s="950"/>
      <c r="AP88" s="946">
        <v>54170</v>
      </c>
      <c r="AQ88" s="946"/>
      <c r="AR88" s="946"/>
      <c r="AS88" s="946"/>
      <c r="AT88" s="946"/>
      <c r="AU88" s="946">
        <v>106</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391</v>
      </c>
      <c r="BR102" s="924" t="s">
        <v>428</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484</v>
      </c>
      <c r="CS102" s="940"/>
      <c r="CT102" s="940"/>
      <c r="CU102" s="940"/>
      <c r="CV102" s="941"/>
      <c r="CW102" s="939">
        <v>668</v>
      </c>
      <c r="CX102" s="940"/>
      <c r="CY102" s="940"/>
      <c r="CZ102" s="940"/>
      <c r="DA102" s="941"/>
      <c r="DB102" s="939">
        <v>703</v>
      </c>
      <c r="DC102" s="940"/>
      <c r="DD102" s="940"/>
      <c r="DE102" s="940"/>
      <c r="DF102" s="941"/>
      <c r="DG102" s="939" t="s">
        <v>613</v>
      </c>
      <c r="DH102" s="940"/>
      <c r="DI102" s="940"/>
      <c r="DJ102" s="940"/>
      <c r="DK102" s="941"/>
      <c r="DL102" s="939" t="s">
        <v>613</v>
      </c>
      <c r="DM102" s="940"/>
      <c r="DN102" s="940"/>
      <c r="DO102" s="940"/>
      <c r="DP102" s="941"/>
      <c r="DQ102" s="939">
        <v>653</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429</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430</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433</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434</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436</v>
      </c>
      <c r="AB109" s="883"/>
      <c r="AC109" s="883"/>
      <c r="AD109" s="883"/>
      <c r="AE109" s="884"/>
      <c r="AF109" s="885" t="s">
        <v>437</v>
      </c>
      <c r="AG109" s="883"/>
      <c r="AH109" s="883"/>
      <c r="AI109" s="883"/>
      <c r="AJ109" s="884"/>
      <c r="AK109" s="885" t="s">
        <v>307</v>
      </c>
      <c r="AL109" s="883"/>
      <c r="AM109" s="883"/>
      <c r="AN109" s="883"/>
      <c r="AO109" s="884"/>
      <c r="AP109" s="885" t="s">
        <v>438</v>
      </c>
      <c r="AQ109" s="883"/>
      <c r="AR109" s="883"/>
      <c r="AS109" s="883"/>
      <c r="AT109" s="916"/>
      <c r="AU109" s="882" t="s">
        <v>435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436</v>
      </c>
      <c r="BR109" s="883"/>
      <c r="BS109" s="883"/>
      <c r="BT109" s="883"/>
      <c r="BU109" s="884"/>
      <c r="BV109" s="885" t="s">
        <v>437</v>
      </c>
      <c r="BW109" s="883"/>
      <c r="BX109" s="883"/>
      <c r="BY109" s="883"/>
      <c r="BZ109" s="884"/>
      <c r="CA109" s="885" t="s">
        <v>307</v>
      </c>
      <c r="CB109" s="883"/>
      <c r="CC109" s="883"/>
      <c r="CD109" s="883"/>
      <c r="CE109" s="884"/>
      <c r="CF109" s="923" t="s">
        <v>438</v>
      </c>
      <c r="CG109" s="923"/>
      <c r="CH109" s="923"/>
      <c r="CI109" s="923"/>
      <c r="CJ109" s="923"/>
      <c r="CK109" s="885" t="s">
        <v>439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436</v>
      </c>
      <c r="DH109" s="883"/>
      <c r="DI109" s="883"/>
      <c r="DJ109" s="883"/>
      <c r="DK109" s="884"/>
      <c r="DL109" s="885" t="s">
        <v>437</v>
      </c>
      <c r="DM109" s="883"/>
      <c r="DN109" s="883"/>
      <c r="DO109" s="883"/>
      <c r="DP109" s="884"/>
      <c r="DQ109" s="885" t="s">
        <v>307</v>
      </c>
      <c r="DR109" s="883"/>
      <c r="DS109" s="883"/>
      <c r="DT109" s="883"/>
      <c r="DU109" s="884"/>
      <c r="DV109" s="885" t="s">
        <v>438</v>
      </c>
      <c r="DW109" s="883"/>
      <c r="DX109" s="883"/>
      <c r="DY109" s="883"/>
      <c r="DZ109" s="916"/>
    </row>
    <row r="110" spans="1:131" s="224" customFormat="1" ht="26.25" customHeight="1" x14ac:dyDescent="0.2">
      <c r="A110" s="794" t="s">
        <v>440</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16961278</v>
      </c>
      <c r="AB110" s="876"/>
      <c r="AC110" s="876"/>
      <c r="AD110" s="876"/>
      <c r="AE110" s="877"/>
      <c r="AF110" s="878">
        <v>17428977</v>
      </c>
      <c r="AG110" s="876"/>
      <c r="AH110" s="876"/>
      <c r="AI110" s="876"/>
      <c r="AJ110" s="877"/>
      <c r="AK110" s="878">
        <v>17508788</v>
      </c>
      <c r="AL110" s="876"/>
      <c r="AM110" s="876"/>
      <c r="AN110" s="876"/>
      <c r="AO110" s="877"/>
      <c r="AP110" s="879">
        <v>20.6</v>
      </c>
      <c r="AQ110" s="880"/>
      <c r="AR110" s="880"/>
      <c r="AS110" s="880"/>
      <c r="AT110" s="881"/>
      <c r="AU110" s="917" t="s">
        <v>75</v>
      </c>
      <c r="AV110" s="918"/>
      <c r="AW110" s="918"/>
      <c r="AX110" s="918"/>
      <c r="AY110" s="918"/>
      <c r="AZ110" s="847" t="s">
        <v>441</v>
      </c>
      <c r="BA110" s="795"/>
      <c r="BB110" s="795"/>
      <c r="BC110" s="795"/>
      <c r="BD110" s="795"/>
      <c r="BE110" s="795"/>
      <c r="BF110" s="795"/>
      <c r="BG110" s="795"/>
      <c r="BH110" s="795"/>
      <c r="BI110" s="795"/>
      <c r="BJ110" s="795"/>
      <c r="BK110" s="795"/>
      <c r="BL110" s="795"/>
      <c r="BM110" s="795"/>
      <c r="BN110" s="795"/>
      <c r="BO110" s="795"/>
      <c r="BP110" s="796"/>
      <c r="BQ110" s="848">
        <v>178323419</v>
      </c>
      <c r="BR110" s="829"/>
      <c r="BS110" s="829"/>
      <c r="BT110" s="829"/>
      <c r="BU110" s="829"/>
      <c r="BV110" s="829">
        <v>180465034</v>
      </c>
      <c r="BW110" s="829"/>
      <c r="BX110" s="829"/>
      <c r="BY110" s="829"/>
      <c r="BZ110" s="829"/>
      <c r="CA110" s="829">
        <v>176614202</v>
      </c>
      <c r="CB110" s="829"/>
      <c r="CC110" s="829"/>
      <c r="CD110" s="829"/>
      <c r="CE110" s="829"/>
      <c r="CF110" s="853">
        <v>208.1</v>
      </c>
      <c r="CG110" s="854"/>
      <c r="CH110" s="854"/>
      <c r="CI110" s="854"/>
      <c r="CJ110" s="854"/>
      <c r="CK110" s="913" t="s">
        <v>442</v>
      </c>
      <c r="CL110" s="806"/>
      <c r="CM110" s="847" t="s">
        <v>443</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444</v>
      </c>
      <c r="DH110" s="829"/>
      <c r="DI110" s="829"/>
      <c r="DJ110" s="829"/>
      <c r="DK110" s="829"/>
      <c r="DL110" s="829" t="s">
        <v>393</v>
      </c>
      <c r="DM110" s="829"/>
      <c r="DN110" s="829"/>
      <c r="DO110" s="829"/>
      <c r="DP110" s="829"/>
      <c r="DQ110" s="829" t="s">
        <v>181</v>
      </c>
      <c r="DR110" s="829"/>
      <c r="DS110" s="829"/>
      <c r="DT110" s="829"/>
      <c r="DU110" s="829"/>
      <c r="DV110" s="830" t="s">
        <v>445</v>
      </c>
      <c r="DW110" s="830"/>
      <c r="DX110" s="830"/>
      <c r="DY110" s="830"/>
      <c r="DZ110" s="831"/>
    </row>
    <row r="111" spans="1:131" s="224" customFormat="1" ht="26.25" customHeight="1" x14ac:dyDescent="0.2">
      <c r="A111" s="761" t="s">
        <v>446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447</v>
      </c>
      <c r="AB111" s="906"/>
      <c r="AC111" s="906"/>
      <c r="AD111" s="906"/>
      <c r="AE111" s="907"/>
      <c r="AF111" s="908" t="s">
        <v>444</v>
      </c>
      <c r="AG111" s="906"/>
      <c r="AH111" s="906"/>
      <c r="AI111" s="906"/>
      <c r="AJ111" s="907"/>
      <c r="AK111" s="908" t="s">
        <v>444</v>
      </c>
      <c r="AL111" s="906"/>
      <c r="AM111" s="906"/>
      <c r="AN111" s="906"/>
      <c r="AO111" s="907"/>
      <c r="AP111" s="909" t="s">
        <v>181</v>
      </c>
      <c r="AQ111" s="910"/>
      <c r="AR111" s="910"/>
      <c r="AS111" s="910"/>
      <c r="AT111" s="911"/>
      <c r="AU111" s="919"/>
      <c r="AV111" s="920"/>
      <c r="AW111" s="920"/>
      <c r="AX111" s="920"/>
      <c r="AY111" s="920"/>
      <c r="AZ111" s="802" t="s">
        <v>448</v>
      </c>
      <c r="BA111" s="739"/>
      <c r="BB111" s="739"/>
      <c r="BC111" s="739"/>
      <c r="BD111" s="739"/>
      <c r="BE111" s="739"/>
      <c r="BF111" s="739"/>
      <c r="BG111" s="739"/>
      <c r="BH111" s="739"/>
      <c r="BI111" s="739"/>
      <c r="BJ111" s="739"/>
      <c r="BK111" s="739"/>
      <c r="BL111" s="739"/>
      <c r="BM111" s="739"/>
      <c r="BN111" s="739"/>
      <c r="BO111" s="739"/>
      <c r="BP111" s="740"/>
      <c r="BQ111" s="803">
        <v>50573</v>
      </c>
      <c r="BR111" s="804"/>
      <c r="BS111" s="804"/>
      <c r="BT111" s="804"/>
      <c r="BU111" s="804"/>
      <c r="BV111" s="804">
        <v>33715</v>
      </c>
      <c r="BW111" s="804"/>
      <c r="BX111" s="804"/>
      <c r="BY111" s="804"/>
      <c r="BZ111" s="804"/>
      <c r="CA111" s="804">
        <v>115956</v>
      </c>
      <c r="CB111" s="804"/>
      <c r="CC111" s="804"/>
      <c r="CD111" s="804"/>
      <c r="CE111" s="804"/>
      <c r="CF111" s="862">
        <v>0.1</v>
      </c>
      <c r="CG111" s="863"/>
      <c r="CH111" s="863"/>
      <c r="CI111" s="863"/>
      <c r="CJ111" s="863"/>
      <c r="CK111" s="914"/>
      <c r="CL111" s="808"/>
      <c r="CM111" s="802" t="s">
        <v>449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444</v>
      </c>
      <c r="DH111" s="804"/>
      <c r="DI111" s="804"/>
      <c r="DJ111" s="804"/>
      <c r="DK111" s="804"/>
      <c r="DL111" s="804" t="s">
        <v>447</v>
      </c>
      <c r="DM111" s="804"/>
      <c r="DN111" s="804"/>
      <c r="DO111" s="804"/>
      <c r="DP111" s="804"/>
      <c r="DQ111" s="804" t="s">
        <v>444</v>
      </c>
      <c r="DR111" s="804"/>
      <c r="DS111" s="804"/>
      <c r="DT111" s="804"/>
      <c r="DU111" s="804"/>
      <c r="DV111" s="781" t="s">
        <v>447</v>
      </c>
      <c r="DW111" s="781"/>
      <c r="DX111" s="781"/>
      <c r="DY111" s="781"/>
      <c r="DZ111" s="782"/>
    </row>
    <row r="112" spans="1:131" s="224" customFormat="1" ht="26.25" customHeight="1" x14ac:dyDescent="0.2">
      <c r="A112" s="899" t="s">
        <v>450</v>
      </c>
      <c r="B112" s="900"/>
      <c r="C112" s="739" t="s">
        <v>451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66667</v>
      </c>
      <c r="AB112" s="767"/>
      <c r="AC112" s="767"/>
      <c r="AD112" s="767"/>
      <c r="AE112" s="768"/>
      <c r="AF112" s="769">
        <v>66667</v>
      </c>
      <c r="AG112" s="767"/>
      <c r="AH112" s="767"/>
      <c r="AI112" s="767"/>
      <c r="AJ112" s="768"/>
      <c r="AK112" s="769">
        <v>66667</v>
      </c>
      <c r="AL112" s="767"/>
      <c r="AM112" s="767"/>
      <c r="AN112" s="767"/>
      <c r="AO112" s="768"/>
      <c r="AP112" s="811">
        <v>0.1</v>
      </c>
      <c r="AQ112" s="812"/>
      <c r="AR112" s="812"/>
      <c r="AS112" s="812"/>
      <c r="AT112" s="813"/>
      <c r="AU112" s="919"/>
      <c r="AV112" s="920"/>
      <c r="AW112" s="920"/>
      <c r="AX112" s="920"/>
      <c r="AY112" s="920"/>
      <c r="AZ112" s="802" t="s">
        <v>452</v>
      </c>
      <c r="BA112" s="739"/>
      <c r="BB112" s="739"/>
      <c r="BC112" s="739"/>
      <c r="BD112" s="739"/>
      <c r="BE112" s="739"/>
      <c r="BF112" s="739"/>
      <c r="BG112" s="739"/>
      <c r="BH112" s="739"/>
      <c r="BI112" s="739"/>
      <c r="BJ112" s="739"/>
      <c r="BK112" s="739"/>
      <c r="BL112" s="739"/>
      <c r="BM112" s="739"/>
      <c r="BN112" s="739"/>
      <c r="BO112" s="739"/>
      <c r="BP112" s="740"/>
      <c r="BQ112" s="803">
        <v>49495482</v>
      </c>
      <c r="BR112" s="804"/>
      <c r="BS112" s="804"/>
      <c r="BT112" s="804"/>
      <c r="BU112" s="804"/>
      <c r="BV112" s="804">
        <v>46990624</v>
      </c>
      <c r="BW112" s="804"/>
      <c r="BX112" s="804"/>
      <c r="BY112" s="804"/>
      <c r="BZ112" s="804"/>
      <c r="CA112" s="804">
        <v>44211374</v>
      </c>
      <c r="CB112" s="804"/>
      <c r="CC112" s="804"/>
      <c r="CD112" s="804"/>
      <c r="CE112" s="804"/>
      <c r="CF112" s="862">
        <v>52.1</v>
      </c>
      <c r="CG112" s="863"/>
      <c r="CH112" s="863"/>
      <c r="CI112" s="863"/>
      <c r="CJ112" s="863"/>
      <c r="CK112" s="914"/>
      <c r="CL112" s="808"/>
      <c r="CM112" s="802" t="s">
        <v>453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393</v>
      </c>
      <c r="DH112" s="804"/>
      <c r="DI112" s="804"/>
      <c r="DJ112" s="804"/>
      <c r="DK112" s="804"/>
      <c r="DL112" s="804" t="s">
        <v>393</v>
      </c>
      <c r="DM112" s="804"/>
      <c r="DN112" s="804"/>
      <c r="DO112" s="804"/>
      <c r="DP112" s="804"/>
      <c r="DQ112" s="804" t="s">
        <v>444</v>
      </c>
      <c r="DR112" s="804"/>
      <c r="DS112" s="804"/>
      <c r="DT112" s="804"/>
      <c r="DU112" s="804"/>
      <c r="DV112" s="781" t="s">
        <v>181</v>
      </c>
      <c r="DW112" s="781"/>
      <c r="DX112" s="781"/>
      <c r="DY112" s="781"/>
      <c r="DZ112" s="782"/>
    </row>
    <row r="113" spans="1:130" s="224" customFormat="1" ht="26.25" customHeight="1" x14ac:dyDescent="0.2">
      <c r="A113" s="901"/>
      <c r="B113" s="902"/>
      <c r="C113" s="739" t="s">
        <v>454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2953362</v>
      </c>
      <c r="AB113" s="906"/>
      <c r="AC113" s="906"/>
      <c r="AD113" s="906"/>
      <c r="AE113" s="907"/>
      <c r="AF113" s="908">
        <v>2747124</v>
      </c>
      <c r="AG113" s="906"/>
      <c r="AH113" s="906"/>
      <c r="AI113" s="906"/>
      <c r="AJ113" s="907"/>
      <c r="AK113" s="908">
        <v>2780584</v>
      </c>
      <c r="AL113" s="906"/>
      <c r="AM113" s="906"/>
      <c r="AN113" s="906"/>
      <c r="AO113" s="907"/>
      <c r="AP113" s="909">
        <v>3.3</v>
      </c>
      <c r="AQ113" s="910"/>
      <c r="AR113" s="910"/>
      <c r="AS113" s="910"/>
      <c r="AT113" s="911"/>
      <c r="AU113" s="919"/>
      <c r="AV113" s="920"/>
      <c r="AW113" s="920"/>
      <c r="AX113" s="920"/>
      <c r="AY113" s="920"/>
      <c r="AZ113" s="802" t="s">
        <v>455</v>
      </c>
      <c r="BA113" s="739"/>
      <c r="BB113" s="739"/>
      <c r="BC113" s="739"/>
      <c r="BD113" s="739"/>
      <c r="BE113" s="739"/>
      <c r="BF113" s="739"/>
      <c r="BG113" s="739"/>
      <c r="BH113" s="739"/>
      <c r="BI113" s="739"/>
      <c r="BJ113" s="739"/>
      <c r="BK113" s="739"/>
      <c r="BL113" s="739"/>
      <c r="BM113" s="739"/>
      <c r="BN113" s="739"/>
      <c r="BO113" s="739"/>
      <c r="BP113" s="740"/>
      <c r="BQ113" s="803">
        <v>108457</v>
      </c>
      <c r="BR113" s="804"/>
      <c r="BS113" s="804"/>
      <c r="BT113" s="804"/>
      <c r="BU113" s="804"/>
      <c r="BV113" s="804">
        <v>107799</v>
      </c>
      <c r="BW113" s="804"/>
      <c r="BX113" s="804"/>
      <c r="BY113" s="804"/>
      <c r="BZ113" s="804"/>
      <c r="CA113" s="804">
        <v>105960</v>
      </c>
      <c r="CB113" s="804"/>
      <c r="CC113" s="804"/>
      <c r="CD113" s="804"/>
      <c r="CE113" s="804"/>
      <c r="CF113" s="862">
        <v>0.1</v>
      </c>
      <c r="CG113" s="863"/>
      <c r="CH113" s="863"/>
      <c r="CI113" s="863"/>
      <c r="CJ113" s="863"/>
      <c r="CK113" s="914"/>
      <c r="CL113" s="808"/>
      <c r="CM113" s="802" t="s">
        <v>456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447</v>
      </c>
      <c r="DH113" s="767"/>
      <c r="DI113" s="767"/>
      <c r="DJ113" s="767"/>
      <c r="DK113" s="768"/>
      <c r="DL113" s="769" t="s">
        <v>457</v>
      </c>
      <c r="DM113" s="767"/>
      <c r="DN113" s="767"/>
      <c r="DO113" s="767"/>
      <c r="DP113" s="768"/>
      <c r="DQ113" s="769" t="s">
        <v>444</v>
      </c>
      <c r="DR113" s="767"/>
      <c r="DS113" s="767"/>
      <c r="DT113" s="767"/>
      <c r="DU113" s="768"/>
      <c r="DV113" s="811" t="s">
        <v>445</v>
      </c>
      <c r="DW113" s="812"/>
      <c r="DX113" s="812"/>
      <c r="DY113" s="812"/>
      <c r="DZ113" s="813"/>
    </row>
    <row r="114" spans="1:130" s="224" customFormat="1" ht="26.25" customHeight="1" x14ac:dyDescent="0.2">
      <c r="A114" s="901"/>
      <c r="B114" s="902"/>
      <c r="C114" s="739" t="s">
        <v>458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9019</v>
      </c>
      <c r="AB114" s="767"/>
      <c r="AC114" s="767"/>
      <c r="AD114" s="767"/>
      <c r="AE114" s="768"/>
      <c r="AF114" s="769">
        <v>8246</v>
      </c>
      <c r="AG114" s="767"/>
      <c r="AH114" s="767"/>
      <c r="AI114" s="767"/>
      <c r="AJ114" s="768"/>
      <c r="AK114" s="769">
        <v>7670</v>
      </c>
      <c r="AL114" s="767"/>
      <c r="AM114" s="767"/>
      <c r="AN114" s="767"/>
      <c r="AO114" s="768"/>
      <c r="AP114" s="811">
        <v>0</v>
      </c>
      <c r="AQ114" s="812"/>
      <c r="AR114" s="812"/>
      <c r="AS114" s="812"/>
      <c r="AT114" s="813"/>
      <c r="AU114" s="919"/>
      <c r="AV114" s="920"/>
      <c r="AW114" s="920"/>
      <c r="AX114" s="920"/>
      <c r="AY114" s="920"/>
      <c r="AZ114" s="802" t="s">
        <v>459</v>
      </c>
      <c r="BA114" s="739"/>
      <c r="BB114" s="739"/>
      <c r="BC114" s="739"/>
      <c r="BD114" s="739"/>
      <c r="BE114" s="739"/>
      <c r="BF114" s="739"/>
      <c r="BG114" s="739"/>
      <c r="BH114" s="739"/>
      <c r="BI114" s="739"/>
      <c r="BJ114" s="739"/>
      <c r="BK114" s="739"/>
      <c r="BL114" s="739"/>
      <c r="BM114" s="739"/>
      <c r="BN114" s="739"/>
      <c r="BO114" s="739"/>
      <c r="BP114" s="740"/>
      <c r="BQ114" s="803">
        <v>23475301</v>
      </c>
      <c r="BR114" s="804"/>
      <c r="BS114" s="804"/>
      <c r="BT114" s="804"/>
      <c r="BU114" s="804"/>
      <c r="BV114" s="804">
        <v>22727233</v>
      </c>
      <c r="BW114" s="804"/>
      <c r="BX114" s="804"/>
      <c r="BY114" s="804"/>
      <c r="BZ114" s="804"/>
      <c r="CA114" s="804">
        <v>22851876</v>
      </c>
      <c r="CB114" s="804"/>
      <c r="CC114" s="804"/>
      <c r="CD114" s="804"/>
      <c r="CE114" s="804"/>
      <c r="CF114" s="862">
        <v>26.9</v>
      </c>
      <c r="CG114" s="863"/>
      <c r="CH114" s="863"/>
      <c r="CI114" s="863"/>
      <c r="CJ114" s="863"/>
      <c r="CK114" s="914"/>
      <c r="CL114" s="808"/>
      <c r="CM114" s="802" t="s">
        <v>460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447</v>
      </c>
      <c r="DH114" s="767"/>
      <c r="DI114" s="767"/>
      <c r="DJ114" s="767"/>
      <c r="DK114" s="768"/>
      <c r="DL114" s="769" t="s">
        <v>181</v>
      </c>
      <c r="DM114" s="767"/>
      <c r="DN114" s="767"/>
      <c r="DO114" s="767"/>
      <c r="DP114" s="768"/>
      <c r="DQ114" s="769" t="s">
        <v>457</v>
      </c>
      <c r="DR114" s="767"/>
      <c r="DS114" s="767"/>
      <c r="DT114" s="767"/>
      <c r="DU114" s="768"/>
      <c r="DV114" s="811" t="s">
        <v>181</v>
      </c>
      <c r="DW114" s="812"/>
      <c r="DX114" s="812"/>
      <c r="DY114" s="812"/>
      <c r="DZ114" s="813"/>
    </row>
    <row r="115" spans="1:130" s="224" customFormat="1" ht="26.25" customHeight="1" x14ac:dyDescent="0.2">
      <c r="A115" s="901"/>
      <c r="B115" s="902"/>
      <c r="C115" s="739" t="s">
        <v>461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16960</v>
      </c>
      <c r="AB115" s="906"/>
      <c r="AC115" s="906"/>
      <c r="AD115" s="906"/>
      <c r="AE115" s="907"/>
      <c r="AF115" s="908">
        <v>16892</v>
      </c>
      <c r="AG115" s="906"/>
      <c r="AH115" s="906"/>
      <c r="AI115" s="906"/>
      <c r="AJ115" s="907"/>
      <c r="AK115" s="908">
        <v>16858</v>
      </c>
      <c r="AL115" s="906"/>
      <c r="AM115" s="906"/>
      <c r="AN115" s="906"/>
      <c r="AO115" s="907"/>
      <c r="AP115" s="909">
        <v>0</v>
      </c>
      <c r="AQ115" s="910"/>
      <c r="AR115" s="910"/>
      <c r="AS115" s="910"/>
      <c r="AT115" s="911"/>
      <c r="AU115" s="919"/>
      <c r="AV115" s="920"/>
      <c r="AW115" s="920"/>
      <c r="AX115" s="920"/>
      <c r="AY115" s="920"/>
      <c r="AZ115" s="802" t="s">
        <v>462</v>
      </c>
      <c r="BA115" s="739"/>
      <c r="BB115" s="739"/>
      <c r="BC115" s="739"/>
      <c r="BD115" s="739"/>
      <c r="BE115" s="739"/>
      <c r="BF115" s="739"/>
      <c r="BG115" s="739"/>
      <c r="BH115" s="739"/>
      <c r="BI115" s="739"/>
      <c r="BJ115" s="739"/>
      <c r="BK115" s="739"/>
      <c r="BL115" s="739"/>
      <c r="BM115" s="739"/>
      <c r="BN115" s="739"/>
      <c r="BO115" s="739"/>
      <c r="BP115" s="740"/>
      <c r="BQ115" s="803">
        <v>574279</v>
      </c>
      <c r="BR115" s="804"/>
      <c r="BS115" s="804"/>
      <c r="BT115" s="804"/>
      <c r="BU115" s="804"/>
      <c r="BV115" s="804">
        <v>601740</v>
      </c>
      <c r="BW115" s="804"/>
      <c r="BX115" s="804"/>
      <c r="BY115" s="804"/>
      <c r="BZ115" s="804"/>
      <c r="CA115" s="804">
        <v>652872</v>
      </c>
      <c r="CB115" s="804"/>
      <c r="CC115" s="804"/>
      <c r="CD115" s="804"/>
      <c r="CE115" s="804"/>
      <c r="CF115" s="862">
        <v>0.8</v>
      </c>
      <c r="CG115" s="863"/>
      <c r="CH115" s="863"/>
      <c r="CI115" s="863"/>
      <c r="CJ115" s="863"/>
      <c r="CK115" s="914"/>
      <c r="CL115" s="808"/>
      <c r="CM115" s="802" t="s">
        <v>463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457</v>
      </c>
      <c r="DH115" s="767"/>
      <c r="DI115" s="767"/>
      <c r="DJ115" s="767"/>
      <c r="DK115" s="768"/>
      <c r="DL115" s="769" t="s">
        <v>457</v>
      </c>
      <c r="DM115" s="767"/>
      <c r="DN115" s="767"/>
      <c r="DO115" s="767"/>
      <c r="DP115" s="768"/>
      <c r="DQ115" s="769" t="s">
        <v>393</v>
      </c>
      <c r="DR115" s="767"/>
      <c r="DS115" s="767"/>
      <c r="DT115" s="767"/>
      <c r="DU115" s="768"/>
      <c r="DV115" s="811" t="s">
        <v>457</v>
      </c>
      <c r="DW115" s="812"/>
      <c r="DX115" s="812"/>
      <c r="DY115" s="812"/>
      <c r="DZ115" s="813"/>
    </row>
    <row r="116" spans="1:130" s="224" customFormat="1" ht="26.25" customHeight="1" x14ac:dyDescent="0.2">
      <c r="A116" s="903"/>
      <c r="B116" s="904"/>
      <c r="C116" s="826" t="s">
        <v>464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457</v>
      </c>
      <c r="AB116" s="767"/>
      <c r="AC116" s="767"/>
      <c r="AD116" s="767"/>
      <c r="AE116" s="768"/>
      <c r="AF116" s="769" t="s">
        <v>457</v>
      </c>
      <c r="AG116" s="767"/>
      <c r="AH116" s="767"/>
      <c r="AI116" s="767"/>
      <c r="AJ116" s="768"/>
      <c r="AK116" s="769" t="s">
        <v>444</v>
      </c>
      <c r="AL116" s="767"/>
      <c r="AM116" s="767"/>
      <c r="AN116" s="767"/>
      <c r="AO116" s="768"/>
      <c r="AP116" s="811" t="s">
        <v>457</v>
      </c>
      <c r="AQ116" s="812"/>
      <c r="AR116" s="812"/>
      <c r="AS116" s="812"/>
      <c r="AT116" s="813"/>
      <c r="AU116" s="919"/>
      <c r="AV116" s="920"/>
      <c r="AW116" s="920"/>
      <c r="AX116" s="920"/>
      <c r="AY116" s="920"/>
      <c r="AZ116" s="896" t="s">
        <v>465</v>
      </c>
      <c r="BA116" s="897"/>
      <c r="BB116" s="897"/>
      <c r="BC116" s="897"/>
      <c r="BD116" s="897"/>
      <c r="BE116" s="897"/>
      <c r="BF116" s="897"/>
      <c r="BG116" s="897"/>
      <c r="BH116" s="897"/>
      <c r="BI116" s="897"/>
      <c r="BJ116" s="897"/>
      <c r="BK116" s="897"/>
      <c r="BL116" s="897"/>
      <c r="BM116" s="897"/>
      <c r="BN116" s="897"/>
      <c r="BO116" s="897"/>
      <c r="BP116" s="898"/>
      <c r="BQ116" s="803" t="s">
        <v>447</v>
      </c>
      <c r="BR116" s="804"/>
      <c r="BS116" s="804"/>
      <c r="BT116" s="804"/>
      <c r="BU116" s="804"/>
      <c r="BV116" s="804" t="s">
        <v>466</v>
      </c>
      <c r="BW116" s="804"/>
      <c r="BX116" s="804"/>
      <c r="BY116" s="804"/>
      <c r="BZ116" s="804"/>
      <c r="CA116" s="804" t="s">
        <v>393</v>
      </c>
      <c r="CB116" s="804"/>
      <c r="CC116" s="804"/>
      <c r="CD116" s="804"/>
      <c r="CE116" s="804"/>
      <c r="CF116" s="862" t="s">
        <v>445</v>
      </c>
      <c r="CG116" s="863"/>
      <c r="CH116" s="863"/>
      <c r="CI116" s="863"/>
      <c r="CJ116" s="863"/>
      <c r="CK116" s="914"/>
      <c r="CL116" s="808"/>
      <c r="CM116" s="802" t="s">
        <v>467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457</v>
      </c>
      <c r="DH116" s="767"/>
      <c r="DI116" s="767"/>
      <c r="DJ116" s="767"/>
      <c r="DK116" s="768"/>
      <c r="DL116" s="769" t="s">
        <v>444</v>
      </c>
      <c r="DM116" s="767"/>
      <c r="DN116" s="767"/>
      <c r="DO116" s="767"/>
      <c r="DP116" s="768"/>
      <c r="DQ116" s="769" t="s">
        <v>444</v>
      </c>
      <c r="DR116" s="767"/>
      <c r="DS116" s="767"/>
      <c r="DT116" s="767"/>
      <c r="DU116" s="768"/>
      <c r="DV116" s="811" t="s">
        <v>181</v>
      </c>
      <c r="DW116" s="812"/>
      <c r="DX116" s="812"/>
      <c r="DY116" s="812"/>
      <c r="DZ116" s="813"/>
    </row>
    <row r="117" spans="1:130" s="224" customFormat="1" ht="26.25" customHeight="1" x14ac:dyDescent="0.2">
      <c r="A117" s="882" t="s">
        <v>186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468</v>
      </c>
      <c r="Z117" s="884"/>
      <c r="AA117" s="889">
        <v>20007286</v>
      </c>
      <c r="AB117" s="890"/>
      <c r="AC117" s="890"/>
      <c r="AD117" s="890"/>
      <c r="AE117" s="891"/>
      <c r="AF117" s="892">
        <v>20267906</v>
      </c>
      <c r="AG117" s="890"/>
      <c r="AH117" s="890"/>
      <c r="AI117" s="890"/>
      <c r="AJ117" s="891"/>
      <c r="AK117" s="892">
        <v>20380567</v>
      </c>
      <c r="AL117" s="890"/>
      <c r="AM117" s="890"/>
      <c r="AN117" s="890"/>
      <c r="AO117" s="891"/>
      <c r="AP117" s="893"/>
      <c r="AQ117" s="894"/>
      <c r="AR117" s="894"/>
      <c r="AS117" s="894"/>
      <c r="AT117" s="895"/>
      <c r="AU117" s="919"/>
      <c r="AV117" s="920"/>
      <c r="AW117" s="920"/>
      <c r="AX117" s="920"/>
      <c r="AY117" s="920"/>
      <c r="AZ117" s="850" t="s">
        <v>469</v>
      </c>
      <c r="BA117" s="851"/>
      <c r="BB117" s="851"/>
      <c r="BC117" s="851"/>
      <c r="BD117" s="851"/>
      <c r="BE117" s="851"/>
      <c r="BF117" s="851"/>
      <c r="BG117" s="851"/>
      <c r="BH117" s="851"/>
      <c r="BI117" s="851"/>
      <c r="BJ117" s="851"/>
      <c r="BK117" s="851"/>
      <c r="BL117" s="851"/>
      <c r="BM117" s="851"/>
      <c r="BN117" s="851"/>
      <c r="BO117" s="851"/>
      <c r="BP117" s="852"/>
      <c r="BQ117" s="803" t="s">
        <v>444</v>
      </c>
      <c r="BR117" s="804"/>
      <c r="BS117" s="804"/>
      <c r="BT117" s="804"/>
      <c r="BU117" s="804"/>
      <c r="BV117" s="804" t="s">
        <v>466</v>
      </c>
      <c r="BW117" s="804"/>
      <c r="BX117" s="804"/>
      <c r="BY117" s="804"/>
      <c r="BZ117" s="804"/>
      <c r="CA117" s="804" t="s">
        <v>445</v>
      </c>
      <c r="CB117" s="804"/>
      <c r="CC117" s="804"/>
      <c r="CD117" s="804"/>
      <c r="CE117" s="804"/>
      <c r="CF117" s="862" t="s">
        <v>445</v>
      </c>
      <c r="CG117" s="863"/>
      <c r="CH117" s="863"/>
      <c r="CI117" s="863"/>
      <c r="CJ117" s="863"/>
      <c r="CK117" s="914"/>
      <c r="CL117" s="808"/>
      <c r="CM117" s="802" t="s">
        <v>470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445</v>
      </c>
      <c r="DH117" s="767"/>
      <c r="DI117" s="767"/>
      <c r="DJ117" s="767"/>
      <c r="DK117" s="768"/>
      <c r="DL117" s="769" t="s">
        <v>445</v>
      </c>
      <c r="DM117" s="767"/>
      <c r="DN117" s="767"/>
      <c r="DO117" s="767"/>
      <c r="DP117" s="768"/>
      <c r="DQ117" s="769" t="s">
        <v>466</v>
      </c>
      <c r="DR117" s="767"/>
      <c r="DS117" s="767"/>
      <c r="DT117" s="767"/>
      <c r="DU117" s="768"/>
      <c r="DV117" s="811" t="s">
        <v>445</v>
      </c>
      <c r="DW117" s="812"/>
      <c r="DX117" s="812"/>
      <c r="DY117" s="812"/>
      <c r="DZ117" s="813"/>
    </row>
    <row r="118" spans="1:130" s="224" customFormat="1" ht="26.25" customHeight="1" x14ac:dyDescent="0.2">
      <c r="A118" s="882" t="s">
        <v>439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436</v>
      </c>
      <c r="AB118" s="883"/>
      <c r="AC118" s="883"/>
      <c r="AD118" s="883"/>
      <c r="AE118" s="884"/>
      <c r="AF118" s="885" t="s">
        <v>437</v>
      </c>
      <c r="AG118" s="883"/>
      <c r="AH118" s="883"/>
      <c r="AI118" s="883"/>
      <c r="AJ118" s="884"/>
      <c r="AK118" s="885" t="s">
        <v>307</v>
      </c>
      <c r="AL118" s="883"/>
      <c r="AM118" s="883"/>
      <c r="AN118" s="883"/>
      <c r="AO118" s="884"/>
      <c r="AP118" s="886" t="s">
        <v>438</v>
      </c>
      <c r="AQ118" s="887"/>
      <c r="AR118" s="887"/>
      <c r="AS118" s="887"/>
      <c r="AT118" s="888"/>
      <c r="AU118" s="919"/>
      <c r="AV118" s="920"/>
      <c r="AW118" s="920"/>
      <c r="AX118" s="920"/>
      <c r="AY118" s="920"/>
      <c r="AZ118" s="825" t="s">
        <v>471</v>
      </c>
      <c r="BA118" s="826"/>
      <c r="BB118" s="826"/>
      <c r="BC118" s="826"/>
      <c r="BD118" s="826"/>
      <c r="BE118" s="826"/>
      <c r="BF118" s="826"/>
      <c r="BG118" s="826"/>
      <c r="BH118" s="826"/>
      <c r="BI118" s="826"/>
      <c r="BJ118" s="826"/>
      <c r="BK118" s="826"/>
      <c r="BL118" s="826"/>
      <c r="BM118" s="826"/>
      <c r="BN118" s="826"/>
      <c r="BO118" s="826"/>
      <c r="BP118" s="827"/>
      <c r="BQ118" s="866" t="s">
        <v>444</v>
      </c>
      <c r="BR118" s="832"/>
      <c r="BS118" s="832"/>
      <c r="BT118" s="832"/>
      <c r="BU118" s="832"/>
      <c r="BV118" s="832" t="s">
        <v>445</v>
      </c>
      <c r="BW118" s="832"/>
      <c r="BX118" s="832"/>
      <c r="BY118" s="832"/>
      <c r="BZ118" s="832"/>
      <c r="CA118" s="832" t="s">
        <v>444</v>
      </c>
      <c r="CB118" s="832"/>
      <c r="CC118" s="832"/>
      <c r="CD118" s="832"/>
      <c r="CE118" s="832"/>
      <c r="CF118" s="862" t="s">
        <v>444</v>
      </c>
      <c r="CG118" s="863"/>
      <c r="CH118" s="863"/>
      <c r="CI118" s="863"/>
      <c r="CJ118" s="863"/>
      <c r="CK118" s="914"/>
      <c r="CL118" s="808"/>
      <c r="CM118" s="802" t="s">
        <v>472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444</v>
      </c>
      <c r="DH118" s="767"/>
      <c r="DI118" s="767"/>
      <c r="DJ118" s="767"/>
      <c r="DK118" s="768"/>
      <c r="DL118" s="769" t="s">
        <v>181</v>
      </c>
      <c r="DM118" s="767"/>
      <c r="DN118" s="767"/>
      <c r="DO118" s="767"/>
      <c r="DP118" s="768"/>
      <c r="DQ118" s="769" t="s">
        <v>445</v>
      </c>
      <c r="DR118" s="767"/>
      <c r="DS118" s="767"/>
      <c r="DT118" s="767"/>
      <c r="DU118" s="768"/>
      <c r="DV118" s="811" t="s">
        <v>444</v>
      </c>
      <c r="DW118" s="812"/>
      <c r="DX118" s="812"/>
      <c r="DY118" s="812"/>
      <c r="DZ118" s="813"/>
    </row>
    <row r="119" spans="1:130" s="224" customFormat="1" ht="26.25" customHeight="1" x14ac:dyDescent="0.2">
      <c r="A119" s="805" t="s">
        <v>442</v>
      </c>
      <c r="B119" s="806"/>
      <c r="C119" s="847" t="s">
        <v>443</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444</v>
      </c>
      <c r="AB119" s="876"/>
      <c r="AC119" s="876"/>
      <c r="AD119" s="876"/>
      <c r="AE119" s="877"/>
      <c r="AF119" s="878" t="s">
        <v>444</v>
      </c>
      <c r="AG119" s="876"/>
      <c r="AH119" s="876"/>
      <c r="AI119" s="876"/>
      <c r="AJ119" s="877"/>
      <c r="AK119" s="878" t="s">
        <v>444</v>
      </c>
      <c r="AL119" s="876"/>
      <c r="AM119" s="876"/>
      <c r="AN119" s="876"/>
      <c r="AO119" s="877"/>
      <c r="AP119" s="879" t="s">
        <v>444</v>
      </c>
      <c r="AQ119" s="880"/>
      <c r="AR119" s="880"/>
      <c r="AS119" s="880"/>
      <c r="AT119" s="881"/>
      <c r="AU119" s="921"/>
      <c r="AV119" s="922"/>
      <c r="AW119" s="922"/>
      <c r="AX119" s="922"/>
      <c r="AY119" s="922"/>
      <c r="AZ119" s="247" t="s">
        <v>186</v>
      </c>
      <c r="BA119" s="247"/>
      <c r="BB119" s="247"/>
      <c r="BC119" s="247"/>
      <c r="BD119" s="247"/>
      <c r="BE119" s="247"/>
      <c r="BF119" s="247"/>
      <c r="BG119" s="247"/>
      <c r="BH119" s="247"/>
      <c r="BI119" s="247"/>
      <c r="BJ119" s="247"/>
      <c r="BK119" s="247"/>
      <c r="BL119" s="247"/>
      <c r="BM119" s="247"/>
      <c r="BN119" s="247"/>
      <c r="BO119" s="864" t="s">
        <v>473</v>
      </c>
      <c r="BP119" s="865"/>
      <c r="BQ119" s="866">
        <v>252027511</v>
      </c>
      <c r="BR119" s="832"/>
      <c r="BS119" s="832"/>
      <c r="BT119" s="832"/>
      <c r="BU119" s="832"/>
      <c r="BV119" s="832">
        <v>250926145</v>
      </c>
      <c r="BW119" s="832"/>
      <c r="BX119" s="832"/>
      <c r="BY119" s="832"/>
      <c r="BZ119" s="832"/>
      <c r="CA119" s="832">
        <v>244552240</v>
      </c>
      <c r="CB119" s="832"/>
      <c r="CC119" s="832"/>
      <c r="CD119" s="832"/>
      <c r="CE119" s="832"/>
      <c r="CF119" s="735"/>
      <c r="CG119" s="736"/>
      <c r="CH119" s="736"/>
      <c r="CI119" s="736"/>
      <c r="CJ119" s="821"/>
      <c r="CK119" s="915"/>
      <c r="CL119" s="810"/>
      <c r="CM119" s="825" t="s">
        <v>474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50573</v>
      </c>
      <c r="DH119" s="751"/>
      <c r="DI119" s="751"/>
      <c r="DJ119" s="751"/>
      <c r="DK119" s="752"/>
      <c r="DL119" s="753">
        <v>33715</v>
      </c>
      <c r="DM119" s="751"/>
      <c r="DN119" s="751"/>
      <c r="DO119" s="751"/>
      <c r="DP119" s="752"/>
      <c r="DQ119" s="753">
        <v>115956</v>
      </c>
      <c r="DR119" s="751"/>
      <c r="DS119" s="751"/>
      <c r="DT119" s="751"/>
      <c r="DU119" s="752"/>
      <c r="DV119" s="835">
        <v>0.1</v>
      </c>
      <c r="DW119" s="836"/>
      <c r="DX119" s="836"/>
      <c r="DY119" s="836"/>
      <c r="DZ119" s="837"/>
    </row>
    <row r="120" spans="1:130" s="224" customFormat="1" ht="26.25" customHeight="1" x14ac:dyDescent="0.2">
      <c r="A120" s="807"/>
      <c r="B120" s="808"/>
      <c r="C120" s="802" t="s">
        <v>449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181</v>
      </c>
      <c r="AB120" s="767"/>
      <c r="AC120" s="767"/>
      <c r="AD120" s="767"/>
      <c r="AE120" s="768"/>
      <c r="AF120" s="769" t="s">
        <v>181</v>
      </c>
      <c r="AG120" s="767"/>
      <c r="AH120" s="767"/>
      <c r="AI120" s="767"/>
      <c r="AJ120" s="768"/>
      <c r="AK120" s="769" t="s">
        <v>181</v>
      </c>
      <c r="AL120" s="767"/>
      <c r="AM120" s="767"/>
      <c r="AN120" s="767"/>
      <c r="AO120" s="768"/>
      <c r="AP120" s="811" t="s">
        <v>181</v>
      </c>
      <c r="AQ120" s="812"/>
      <c r="AR120" s="812"/>
      <c r="AS120" s="812"/>
      <c r="AT120" s="813"/>
      <c r="AU120" s="867" t="s">
        <v>475</v>
      </c>
      <c r="AV120" s="868"/>
      <c r="AW120" s="868"/>
      <c r="AX120" s="868"/>
      <c r="AY120" s="869"/>
      <c r="AZ120" s="847" t="s">
        <v>476</v>
      </c>
      <c r="BA120" s="795"/>
      <c r="BB120" s="795"/>
      <c r="BC120" s="795"/>
      <c r="BD120" s="795"/>
      <c r="BE120" s="795"/>
      <c r="BF120" s="795"/>
      <c r="BG120" s="795"/>
      <c r="BH120" s="795"/>
      <c r="BI120" s="795"/>
      <c r="BJ120" s="795"/>
      <c r="BK120" s="795"/>
      <c r="BL120" s="795"/>
      <c r="BM120" s="795"/>
      <c r="BN120" s="795"/>
      <c r="BO120" s="795"/>
      <c r="BP120" s="796"/>
      <c r="BQ120" s="848">
        <v>16534343</v>
      </c>
      <c r="BR120" s="829"/>
      <c r="BS120" s="829"/>
      <c r="BT120" s="829"/>
      <c r="BU120" s="829"/>
      <c r="BV120" s="829">
        <v>21393235</v>
      </c>
      <c r="BW120" s="829"/>
      <c r="BX120" s="829"/>
      <c r="BY120" s="829"/>
      <c r="BZ120" s="829"/>
      <c r="CA120" s="829">
        <v>22895508</v>
      </c>
      <c r="CB120" s="829"/>
      <c r="CC120" s="829"/>
      <c r="CD120" s="829"/>
      <c r="CE120" s="829"/>
      <c r="CF120" s="853">
        <v>27</v>
      </c>
      <c r="CG120" s="854"/>
      <c r="CH120" s="854"/>
      <c r="CI120" s="854"/>
      <c r="CJ120" s="854"/>
      <c r="CK120" s="855" t="s">
        <v>477</v>
      </c>
      <c r="CL120" s="839"/>
      <c r="CM120" s="839"/>
      <c r="CN120" s="839"/>
      <c r="CO120" s="840"/>
      <c r="CP120" s="859" t="s">
        <v>410</v>
      </c>
      <c r="CQ120" s="860"/>
      <c r="CR120" s="860"/>
      <c r="CS120" s="860"/>
      <c r="CT120" s="860"/>
      <c r="CU120" s="860"/>
      <c r="CV120" s="860"/>
      <c r="CW120" s="860"/>
      <c r="CX120" s="860"/>
      <c r="CY120" s="860"/>
      <c r="CZ120" s="860"/>
      <c r="DA120" s="860"/>
      <c r="DB120" s="860"/>
      <c r="DC120" s="860"/>
      <c r="DD120" s="860"/>
      <c r="DE120" s="860"/>
      <c r="DF120" s="861"/>
      <c r="DG120" s="848">
        <v>38739499</v>
      </c>
      <c r="DH120" s="829"/>
      <c r="DI120" s="829"/>
      <c r="DJ120" s="829"/>
      <c r="DK120" s="829"/>
      <c r="DL120" s="829">
        <v>37343705</v>
      </c>
      <c r="DM120" s="829"/>
      <c r="DN120" s="829"/>
      <c r="DO120" s="829"/>
      <c r="DP120" s="829"/>
      <c r="DQ120" s="829">
        <v>34606840</v>
      </c>
      <c r="DR120" s="829"/>
      <c r="DS120" s="829"/>
      <c r="DT120" s="829"/>
      <c r="DU120" s="829"/>
      <c r="DV120" s="830">
        <v>40.799999999999997</v>
      </c>
      <c r="DW120" s="830"/>
      <c r="DX120" s="830"/>
      <c r="DY120" s="830"/>
      <c r="DZ120" s="831"/>
    </row>
    <row r="121" spans="1:130" s="224" customFormat="1" ht="26.25" customHeight="1" x14ac:dyDescent="0.2">
      <c r="A121" s="807"/>
      <c r="B121" s="808"/>
      <c r="C121" s="850" t="s">
        <v>478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181</v>
      </c>
      <c r="AB121" s="767"/>
      <c r="AC121" s="767"/>
      <c r="AD121" s="767"/>
      <c r="AE121" s="768"/>
      <c r="AF121" s="769" t="s">
        <v>181</v>
      </c>
      <c r="AG121" s="767"/>
      <c r="AH121" s="767"/>
      <c r="AI121" s="767"/>
      <c r="AJ121" s="768"/>
      <c r="AK121" s="769" t="s">
        <v>181</v>
      </c>
      <c r="AL121" s="767"/>
      <c r="AM121" s="767"/>
      <c r="AN121" s="767"/>
      <c r="AO121" s="768"/>
      <c r="AP121" s="811" t="s">
        <v>181</v>
      </c>
      <c r="AQ121" s="812"/>
      <c r="AR121" s="812"/>
      <c r="AS121" s="812"/>
      <c r="AT121" s="813"/>
      <c r="AU121" s="870"/>
      <c r="AV121" s="871"/>
      <c r="AW121" s="871"/>
      <c r="AX121" s="871"/>
      <c r="AY121" s="872"/>
      <c r="AZ121" s="802" t="s">
        <v>479</v>
      </c>
      <c r="BA121" s="739"/>
      <c r="BB121" s="739"/>
      <c r="BC121" s="739"/>
      <c r="BD121" s="739"/>
      <c r="BE121" s="739"/>
      <c r="BF121" s="739"/>
      <c r="BG121" s="739"/>
      <c r="BH121" s="739"/>
      <c r="BI121" s="739"/>
      <c r="BJ121" s="739"/>
      <c r="BK121" s="739"/>
      <c r="BL121" s="739"/>
      <c r="BM121" s="739"/>
      <c r="BN121" s="739"/>
      <c r="BO121" s="739"/>
      <c r="BP121" s="740"/>
      <c r="BQ121" s="803">
        <v>1777093</v>
      </c>
      <c r="BR121" s="804"/>
      <c r="BS121" s="804"/>
      <c r="BT121" s="804"/>
      <c r="BU121" s="804"/>
      <c r="BV121" s="804">
        <v>1189242</v>
      </c>
      <c r="BW121" s="804"/>
      <c r="BX121" s="804"/>
      <c r="BY121" s="804"/>
      <c r="BZ121" s="804"/>
      <c r="CA121" s="804">
        <v>1327684</v>
      </c>
      <c r="CB121" s="804"/>
      <c r="CC121" s="804"/>
      <c r="CD121" s="804"/>
      <c r="CE121" s="804"/>
      <c r="CF121" s="862">
        <v>1.6</v>
      </c>
      <c r="CG121" s="863"/>
      <c r="CH121" s="863"/>
      <c r="CI121" s="863"/>
      <c r="CJ121" s="863"/>
      <c r="CK121" s="856"/>
      <c r="CL121" s="842"/>
      <c r="CM121" s="842"/>
      <c r="CN121" s="842"/>
      <c r="CO121" s="843"/>
      <c r="CP121" s="822" t="s">
        <v>412</v>
      </c>
      <c r="CQ121" s="823"/>
      <c r="CR121" s="823"/>
      <c r="CS121" s="823"/>
      <c r="CT121" s="823"/>
      <c r="CU121" s="823"/>
      <c r="CV121" s="823"/>
      <c r="CW121" s="823"/>
      <c r="CX121" s="823"/>
      <c r="CY121" s="823"/>
      <c r="CZ121" s="823"/>
      <c r="DA121" s="823"/>
      <c r="DB121" s="823"/>
      <c r="DC121" s="823"/>
      <c r="DD121" s="823"/>
      <c r="DE121" s="823"/>
      <c r="DF121" s="824"/>
      <c r="DG121" s="803">
        <v>9888378</v>
      </c>
      <c r="DH121" s="804"/>
      <c r="DI121" s="804"/>
      <c r="DJ121" s="804"/>
      <c r="DK121" s="804"/>
      <c r="DL121" s="804">
        <v>9210115</v>
      </c>
      <c r="DM121" s="804"/>
      <c r="DN121" s="804"/>
      <c r="DO121" s="804"/>
      <c r="DP121" s="804"/>
      <c r="DQ121" s="804">
        <v>9121371</v>
      </c>
      <c r="DR121" s="804"/>
      <c r="DS121" s="804"/>
      <c r="DT121" s="804"/>
      <c r="DU121" s="804"/>
      <c r="DV121" s="781">
        <v>10.7</v>
      </c>
      <c r="DW121" s="781"/>
      <c r="DX121" s="781"/>
      <c r="DY121" s="781"/>
      <c r="DZ121" s="782"/>
    </row>
    <row r="122" spans="1:130" s="224" customFormat="1" ht="26.25" customHeight="1" x14ac:dyDescent="0.2">
      <c r="A122" s="807"/>
      <c r="B122" s="808"/>
      <c r="C122" s="802" t="s">
        <v>460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181</v>
      </c>
      <c r="AB122" s="767"/>
      <c r="AC122" s="767"/>
      <c r="AD122" s="767"/>
      <c r="AE122" s="768"/>
      <c r="AF122" s="769" t="s">
        <v>181</v>
      </c>
      <c r="AG122" s="767"/>
      <c r="AH122" s="767"/>
      <c r="AI122" s="767"/>
      <c r="AJ122" s="768"/>
      <c r="AK122" s="769" t="s">
        <v>444</v>
      </c>
      <c r="AL122" s="767"/>
      <c r="AM122" s="767"/>
      <c r="AN122" s="767"/>
      <c r="AO122" s="768"/>
      <c r="AP122" s="811" t="s">
        <v>181</v>
      </c>
      <c r="AQ122" s="812"/>
      <c r="AR122" s="812"/>
      <c r="AS122" s="812"/>
      <c r="AT122" s="813"/>
      <c r="AU122" s="870"/>
      <c r="AV122" s="871"/>
      <c r="AW122" s="871"/>
      <c r="AX122" s="871"/>
      <c r="AY122" s="872"/>
      <c r="AZ122" s="825" t="s">
        <v>480</v>
      </c>
      <c r="BA122" s="826"/>
      <c r="BB122" s="826"/>
      <c r="BC122" s="826"/>
      <c r="BD122" s="826"/>
      <c r="BE122" s="826"/>
      <c r="BF122" s="826"/>
      <c r="BG122" s="826"/>
      <c r="BH122" s="826"/>
      <c r="BI122" s="826"/>
      <c r="BJ122" s="826"/>
      <c r="BK122" s="826"/>
      <c r="BL122" s="826"/>
      <c r="BM122" s="826"/>
      <c r="BN122" s="826"/>
      <c r="BO122" s="826"/>
      <c r="BP122" s="827"/>
      <c r="BQ122" s="866">
        <v>171820483</v>
      </c>
      <c r="BR122" s="832"/>
      <c r="BS122" s="832"/>
      <c r="BT122" s="832"/>
      <c r="BU122" s="832"/>
      <c r="BV122" s="832">
        <v>169484982</v>
      </c>
      <c r="BW122" s="832"/>
      <c r="BX122" s="832"/>
      <c r="BY122" s="832"/>
      <c r="BZ122" s="832"/>
      <c r="CA122" s="832">
        <v>163556697</v>
      </c>
      <c r="CB122" s="832"/>
      <c r="CC122" s="832"/>
      <c r="CD122" s="832"/>
      <c r="CE122" s="832"/>
      <c r="CF122" s="833">
        <v>192.7</v>
      </c>
      <c r="CG122" s="834"/>
      <c r="CH122" s="834"/>
      <c r="CI122" s="834"/>
      <c r="CJ122" s="834"/>
      <c r="CK122" s="856"/>
      <c r="CL122" s="842"/>
      <c r="CM122" s="842"/>
      <c r="CN122" s="842"/>
      <c r="CO122" s="843"/>
      <c r="CP122" s="822" t="s">
        <v>481</v>
      </c>
      <c r="CQ122" s="823"/>
      <c r="CR122" s="823"/>
      <c r="CS122" s="823"/>
      <c r="CT122" s="823"/>
      <c r="CU122" s="823"/>
      <c r="CV122" s="823"/>
      <c r="CW122" s="823"/>
      <c r="CX122" s="823"/>
      <c r="CY122" s="823"/>
      <c r="CZ122" s="823"/>
      <c r="DA122" s="823"/>
      <c r="DB122" s="823"/>
      <c r="DC122" s="823"/>
      <c r="DD122" s="823"/>
      <c r="DE122" s="823"/>
      <c r="DF122" s="824"/>
      <c r="DG122" s="803">
        <v>630946</v>
      </c>
      <c r="DH122" s="804"/>
      <c r="DI122" s="804"/>
      <c r="DJ122" s="804"/>
      <c r="DK122" s="804"/>
      <c r="DL122" s="804">
        <v>325499</v>
      </c>
      <c r="DM122" s="804"/>
      <c r="DN122" s="804"/>
      <c r="DO122" s="804"/>
      <c r="DP122" s="804"/>
      <c r="DQ122" s="804">
        <v>319824</v>
      </c>
      <c r="DR122" s="804"/>
      <c r="DS122" s="804"/>
      <c r="DT122" s="804"/>
      <c r="DU122" s="804"/>
      <c r="DV122" s="781">
        <v>0.4</v>
      </c>
      <c r="DW122" s="781"/>
      <c r="DX122" s="781"/>
      <c r="DY122" s="781"/>
      <c r="DZ122" s="782"/>
    </row>
    <row r="123" spans="1:130" s="224" customFormat="1" ht="26.25" customHeight="1" x14ac:dyDescent="0.2">
      <c r="A123" s="807"/>
      <c r="B123" s="808"/>
      <c r="C123" s="802" t="s">
        <v>467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482</v>
      </c>
      <c r="AB123" s="767"/>
      <c r="AC123" s="767"/>
      <c r="AD123" s="767"/>
      <c r="AE123" s="768"/>
      <c r="AF123" s="769" t="s">
        <v>482</v>
      </c>
      <c r="AG123" s="767"/>
      <c r="AH123" s="767"/>
      <c r="AI123" s="767"/>
      <c r="AJ123" s="768"/>
      <c r="AK123" s="769" t="s">
        <v>482</v>
      </c>
      <c r="AL123" s="767"/>
      <c r="AM123" s="767"/>
      <c r="AN123" s="767"/>
      <c r="AO123" s="768"/>
      <c r="AP123" s="811" t="s">
        <v>482</v>
      </c>
      <c r="AQ123" s="812"/>
      <c r="AR123" s="812"/>
      <c r="AS123" s="812"/>
      <c r="AT123" s="813"/>
      <c r="AU123" s="873"/>
      <c r="AV123" s="874"/>
      <c r="AW123" s="874"/>
      <c r="AX123" s="874"/>
      <c r="AY123" s="874"/>
      <c r="AZ123" s="247" t="s">
        <v>186</v>
      </c>
      <c r="BA123" s="247"/>
      <c r="BB123" s="247"/>
      <c r="BC123" s="247"/>
      <c r="BD123" s="247"/>
      <c r="BE123" s="247"/>
      <c r="BF123" s="247"/>
      <c r="BG123" s="247"/>
      <c r="BH123" s="247"/>
      <c r="BI123" s="247"/>
      <c r="BJ123" s="247"/>
      <c r="BK123" s="247"/>
      <c r="BL123" s="247"/>
      <c r="BM123" s="247"/>
      <c r="BN123" s="247"/>
      <c r="BO123" s="864" t="s">
        <v>483</v>
      </c>
      <c r="BP123" s="865"/>
      <c r="BQ123" s="819">
        <v>190131919</v>
      </c>
      <c r="BR123" s="820"/>
      <c r="BS123" s="820"/>
      <c r="BT123" s="820"/>
      <c r="BU123" s="820"/>
      <c r="BV123" s="820">
        <v>192067459</v>
      </c>
      <c r="BW123" s="820"/>
      <c r="BX123" s="820"/>
      <c r="BY123" s="820"/>
      <c r="BZ123" s="820"/>
      <c r="CA123" s="820">
        <v>187779889</v>
      </c>
      <c r="CB123" s="820"/>
      <c r="CC123" s="820"/>
      <c r="CD123" s="820"/>
      <c r="CE123" s="820"/>
      <c r="CF123" s="735"/>
      <c r="CG123" s="736"/>
      <c r="CH123" s="736"/>
      <c r="CI123" s="736"/>
      <c r="CJ123" s="821"/>
      <c r="CK123" s="856"/>
      <c r="CL123" s="842"/>
      <c r="CM123" s="842"/>
      <c r="CN123" s="842"/>
      <c r="CO123" s="843"/>
      <c r="CP123" s="822" t="s">
        <v>484</v>
      </c>
      <c r="CQ123" s="823"/>
      <c r="CR123" s="823"/>
      <c r="CS123" s="823"/>
      <c r="CT123" s="823"/>
      <c r="CU123" s="823"/>
      <c r="CV123" s="823"/>
      <c r="CW123" s="823"/>
      <c r="CX123" s="823"/>
      <c r="CY123" s="823"/>
      <c r="CZ123" s="823"/>
      <c r="DA123" s="823"/>
      <c r="DB123" s="823"/>
      <c r="DC123" s="823"/>
      <c r="DD123" s="823"/>
      <c r="DE123" s="823"/>
      <c r="DF123" s="824"/>
      <c r="DG123" s="766">
        <v>56374</v>
      </c>
      <c r="DH123" s="767"/>
      <c r="DI123" s="767"/>
      <c r="DJ123" s="767"/>
      <c r="DK123" s="768"/>
      <c r="DL123" s="769" t="s">
        <v>485</v>
      </c>
      <c r="DM123" s="767"/>
      <c r="DN123" s="767"/>
      <c r="DO123" s="767"/>
      <c r="DP123" s="768"/>
      <c r="DQ123" s="769">
        <v>84018</v>
      </c>
      <c r="DR123" s="767"/>
      <c r="DS123" s="767"/>
      <c r="DT123" s="767"/>
      <c r="DU123" s="768"/>
      <c r="DV123" s="811">
        <v>0.1</v>
      </c>
      <c r="DW123" s="812"/>
      <c r="DX123" s="812"/>
      <c r="DY123" s="812"/>
      <c r="DZ123" s="813"/>
    </row>
    <row r="124" spans="1:130" s="224" customFormat="1" ht="26.25" customHeight="1" thickBot="1" x14ac:dyDescent="0.25">
      <c r="A124" s="807"/>
      <c r="B124" s="808"/>
      <c r="C124" s="802" t="s">
        <v>470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393</v>
      </c>
      <c r="AB124" s="767"/>
      <c r="AC124" s="767"/>
      <c r="AD124" s="767"/>
      <c r="AE124" s="768"/>
      <c r="AF124" s="769" t="s">
        <v>393</v>
      </c>
      <c r="AG124" s="767"/>
      <c r="AH124" s="767"/>
      <c r="AI124" s="767"/>
      <c r="AJ124" s="768"/>
      <c r="AK124" s="769" t="s">
        <v>486</v>
      </c>
      <c r="AL124" s="767"/>
      <c r="AM124" s="767"/>
      <c r="AN124" s="767"/>
      <c r="AO124" s="768"/>
      <c r="AP124" s="811" t="s">
        <v>487</v>
      </c>
      <c r="AQ124" s="812"/>
      <c r="AR124" s="812"/>
      <c r="AS124" s="812"/>
      <c r="AT124" s="813"/>
      <c r="AU124" s="814" t="s">
        <v>488</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74.5</v>
      </c>
      <c r="BR124" s="818"/>
      <c r="BS124" s="818"/>
      <c r="BT124" s="818"/>
      <c r="BU124" s="818"/>
      <c r="BV124" s="818">
        <v>68</v>
      </c>
      <c r="BW124" s="818"/>
      <c r="BX124" s="818"/>
      <c r="BY124" s="818"/>
      <c r="BZ124" s="818"/>
      <c r="CA124" s="818">
        <v>66.8</v>
      </c>
      <c r="CB124" s="818"/>
      <c r="CC124" s="818"/>
      <c r="CD124" s="818"/>
      <c r="CE124" s="818"/>
      <c r="CF124" s="713"/>
      <c r="CG124" s="714"/>
      <c r="CH124" s="714"/>
      <c r="CI124" s="714"/>
      <c r="CJ124" s="849"/>
      <c r="CK124" s="857"/>
      <c r="CL124" s="857"/>
      <c r="CM124" s="857"/>
      <c r="CN124" s="857"/>
      <c r="CO124" s="858"/>
      <c r="CP124" s="822" t="s">
        <v>489</v>
      </c>
      <c r="CQ124" s="823"/>
      <c r="CR124" s="823"/>
      <c r="CS124" s="823"/>
      <c r="CT124" s="823"/>
      <c r="CU124" s="823"/>
      <c r="CV124" s="823"/>
      <c r="CW124" s="823"/>
      <c r="CX124" s="823"/>
      <c r="CY124" s="823"/>
      <c r="CZ124" s="823"/>
      <c r="DA124" s="823"/>
      <c r="DB124" s="823"/>
      <c r="DC124" s="823"/>
      <c r="DD124" s="823"/>
      <c r="DE124" s="823"/>
      <c r="DF124" s="824"/>
      <c r="DG124" s="750">
        <v>180285</v>
      </c>
      <c r="DH124" s="751"/>
      <c r="DI124" s="751"/>
      <c r="DJ124" s="751"/>
      <c r="DK124" s="752"/>
      <c r="DL124" s="753">
        <v>111305</v>
      </c>
      <c r="DM124" s="751"/>
      <c r="DN124" s="751"/>
      <c r="DO124" s="751"/>
      <c r="DP124" s="752"/>
      <c r="DQ124" s="753">
        <v>79321</v>
      </c>
      <c r="DR124" s="751"/>
      <c r="DS124" s="751"/>
      <c r="DT124" s="751"/>
      <c r="DU124" s="752"/>
      <c r="DV124" s="835">
        <v>0.1</v>
      </c>
      <c r="DW124" s="836"/>
      <c r="DX124" s="836"/>
      <c r="DY124" s="836"/>
      <c r="DZ124" s="837"/>
    </row>
    <row r="125" spans="1:130" s="224" customFormat="1" ht="26.25" customHeight="1" x14ac:dyDescent="0.2">
      <c r="A125" s="807"/>
      <c r="B125" s="808"/>
      <c r="C125" s="802" t="s">
        <v>472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486</v>
      </c>
      <c r="AB125" s="767"/>
      <c r="AC125" s="767"/>
      <c r="AD125" s="767"/>
      <c r="AE125" s="768"/>
      <c r="AF125" s="769" t="s">
        <v>486</v>
      </c>
      <c r="AG125" s="767"/>
      <c r="AH125" s="767"/>
      <c r="AI125" s="767"/>
      <c r="AJ125" s="768"/>
      <c r="AK125" s="769" t="s">
        <v>486</v>
      </c>
      <c r="AL125" s="767"/>
      <c r="AM125" s="767"/>
      <c r="AN125" s="767"/>
      <c r="AO125" s="768"/>
      <c r="AP125" s="811" t="s">
        <v>393</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490</v>
      </c>
      <c r="CL125" s="839"/>
      <c r="CM125" s="839"/>
      <c r="CN125" s="839"/>
      <c r="CO125" s="840"/>
      <c r="CP125" s="847" t="s">
        <v>491</v>
      </c>
      <c r="CQ125" s="795"/>
      <c r="CR125" s="795"/>
      <c r="CS125" s="795"/>
      <c r="CT125" s="795"/>
      <c r="CU125" s="795"/>
      <c r="CV125" s="795"/>
      <c r="CW125" s="795"/>
      <c r="CX125" s="795"/>
      <c r="CY125" s="795"/>
      <c r="CZ125" s="795"/>
      <c r="DA125" s="795"/>
      <c r="DB125" s="795"/>
      <c r="DC125" s="795"/>
      <c r="DD125" s="795"/>
      <c r="DE125" s="795"/>
      <c r="DF125" s="796"/>
      <c r="DG125" s="848" t="s">
        <v>393</v>
      </c>
      <c r="DH125" s="829"/>
      <c r="DI125" s="829"/>
      <c r="DJ125" s="829"/>
      <c r="DK125" s="829"/>
      <c r="DL125" s="829" t="s">
        <v>393</v>
      </c>
      <c r="DM125" s="829"/>
      <c r="DN125" s="829"/>
      <c r="DO125" s="829"/>
      <c r="DP125" s="829"/>
      <c r="DQ125" s="829" t="s">
        <v>393</v>
      </c>
      <c r="DR125" s="829"/>
      <c r="DS125" s="829"/>
      <c r="DT125" s="829"/>
      <c r="DU125" s="829"/>
      <c r="DV125" s="830" t="s">
        <v>393</v>
      </c>
      <c r="DW125" s="830"/>
      <c r="DX125" s="830"/>
      <c r="DY125" s="830"/>
      <c r="DZ125" s="831"/>
    </row>
    <row r="126" spans="1:130" s="224" customFormat="1" ht="26.25" customHeight="1" thickBot="1" x14ac:dyDescent="0.25">
      <c r="A126" s="807"/>
      <c r="B126" s="808"/>
      <c r="C126" s="802" t="s">
        <v>474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16858</v>
      </c>
      <c r="AB126" s="767"/>
      <c r="AC126" s="767"/>
      <c r="AD126" s="767"/>
      <c r="AE126" s="768"/>
      <c r="AF126" s="769">
        <v>16858</v>
      </c>
      <c r="AG126" s="767"/>
      <c r="AH126" s="767"/>
      <c r="AI126" s="767"/>
      <c r="AJ126" s="768"/>
      <c r="AK126" s="769">
        <v>16858</v>
      </c>
      <c r="AL126" s="767"/>
      <c r="AM126" s="767"/>
      <c r="AN126" s="767"/>
      <c r="AO126" s="768"/>
      <c r="AP126" s="811">
        <v>0</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492</v>
      </c>
      <c r="CQ126" s="739"/>
      <c r="CR126" s="739"/>
      <c r="CS126" s="739"/>
      <c r="CT126" s="739"/>
      <c r="CU126" s="739"/>
      <c r="CV126" s="739"/>
      <c r="CW126" s="739"/>
      <c r="CX126" s="739"/>
      <c r="CY126" s="739"/>
      <c r="CZ126" s="739"/>
      <c r="DA126" s="739"/>
      <c r="DB126" s="739"/>
      <c r="DC126" s="739"/>
      <c r="DD126" s="739"/>
      <c r="DE126" s="739"/>
      <c r="DF126" s="740"/>
      <c r="DG126" s="803">
        <v>574279</v>
      </c>
      <c r="DH126" s="804"/>
      <c r="DI126" s="804"/>
      <c r="DJ126" s="804"/>
      <c r="DK126" s="804"/>
      <c r="DL126" s="804">
        <v>601740</v>
      </c>
      <c r="DM126" s="804"/>
      <c r="DN126" s="804"/>
      <c r="DO126" s="804"/>
      <c r="DP126" s="804"/>
      <c r="DQ126" s="804">
        <v>652872</v>
      </c>
      <c r="DR126" s="804"/>
      <c r="DS126" s="804"/>
      <c r="DT126" s="804"/>
      <c r="DU126" s="804"/>
      <c r="DV126" s="781">
        <v>0.8</v>
      </c>
      <c r="DW126" s="781"/>
      <c r="DX126" s="781"/>
      <c r="DY126" s="781"/>
      <c r="DZ126" s="782"/>
    </row>
    <row r="127" spans="1:130" s="224" customFormat="1" ht="26.25" customHeight="1" x14ac:dyDescent="0.2">
      <c r="A127" s="809"/>
      <c r="B127" s="810"/>
      <c r="C127" s="825" t="s">
        <v>493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102</v>
      </c>
      <c r="AB127" s="767"/>
      <c r="AC127" s="767"/>
      <c r="AD127" s="767"/>
      <c r="AE127" s="768"/>
      <c r="AF127" s="769">
        <v>34</v>
      </c>
      <c r="AG127" s="767"/>
      <c r="AH127" s="767"/>
      <c r="AI127" s="767"/>
      <c r="AJ127" s="768"/>
      <c r="AK127" s="769" t="s">
        <v>181</v>
      </c>
      <c r="AL127" s="767"/>
      <c r="AM127" s="767"/>
      <c r="AN127" s="767"/>
      <c r="AO127" s="768"/>
      <c r="AP127" s="811" t="s">
        <v>486</v>
      </c>
      <c r="AQ127" s="812"/>
      <c r="AR127" s="812"/>
      <c r="AS127" s="812"/>
      <c r="AT127" s="813"/>
      <c r="AU127" s="226"/>
      <c r="AV127" s="226"/>
      <c r="AW127" s="226"/>
      <c r="AX127" s="828" t="s">
        <v>494</v>
      </c>
      <c r="AY127" s="799"/>
      <c r="AZ127" s="799"/>
      <c r="BA127" s="799"/>
      <c r="BB127" s="799"/>
      <c r="BC127" s="799"/>
      <c r="BD127" s="799"/>
      <c r="BE127" s="800"/>
      <c r="BF127" s="798" t="s">
        <v>495</v>
      </c>
      <c r="BG127" s="799"/>
      <c r="BH127" s="799"/>
      <c r="BI127" s="799"/>
      <c r="BJ127" s="799"/>
      <c r="BK127" s="799"/>
      <c r="BL127" s="800"/>
      <c r="BM127" s="798" t="s">
        <v>496</v>
      </c>
      <c r="BN127" s="799"/>
      <c r="BO127" s="799"/>
      <c r="BP127" s="799"/>
      <c r="BQ127" s="799"/>
      <c r="BR127" s="799"/>
      <c r="BS127" s="800"/>
      <c r="BT127" s="798" t="s">
        <v>497</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498</v>
      </c>
      <c r="CQ127" s="739"/>
      <c r="CR127" s="739"/>
      <c r="CS127" s="739"/>
      <c r="CT127" s="739"/>
      <c r="CU127" s="739"/>
      <c r="CV127" s="739"/>
      <c r="CW127" s="739"/>
      <c r="CX127" s="739"/>
      <c r="CY127" s="739"/>
      <c r="CZ127" s="739"/>
      <c r="DA127" s="739"/>
      <c r="DB127" s="739"/>
      <c r="DC127" s="739"/>
      <c r="DD127" s="739"/>
      <c r="DE127" s="739"/>
      <c r="DF127" s="740"/>
      <c r="DG127" s="803" t="s">
        <v>486</v>
      </c>
      <c r="DH127" s="804"/>
      <c r="DI127" s="804"/>
      <c r="DJ127" s="804"/>
      <c r="DK127" s="804"/>
      <c r="DL127" s="804" t="s">
        <v>486</v>
      </c>
      <c r="DM127" s="804"/>
      <c r="DN127" s="804"/>
      <c r="DO127" s="804"/>
      <c r="DP127" s="804"/>
      <c r="DQ127" s="804" t="s">
        <v>393</v>
      </c>
      <c r="DR127" s="804"/>
      <c r="DS127" s="804"/>
      <c r="DT127" s="804"/>
      <c r="DU127" s="804"/>
      <c r="DV127" s="781" t="s">
        <v>486</v>
      </c>
      <c r="DW127" s="781"/>
      <c r="DX127" s="781"/>
      <c r="DY127" s="781"/>
      <c r="DZ127" s="782"/>
    </row>
    <row r="128" spans="1:130" s="224" customFormat="1" ht="26.25" customHeight="1" thickBot="1" x14ac:dyDescent="0.25">
      <c r="A128" s="783" t="s">
        <v>499</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500</v>
      </c>
      <c r="X128" s="785"/>
      <c r="Y128" s="785"/>
      <c r="Z128" s="786"/>
      <c r="AA128" s="787">
        <v>37502</v>
      </c>
      <c r="AB128" s="788"/>
      <c r="AC128" s="788"/>
      <c r="AD128" s="788"/>
      <c r="AE128" s="789"/>
      <c r="AF128" s="790">
        <v>85116</v>
      </c>
      <c r="AG128" s="788"/>
      <c r="AH128" s="788"/>
      <c r="AI128" s="788"/>
      <c r="AJ128" s="789"/>
      <c r="AK128" s="790">
        <v>96896</v>
      </c>
      <c r="AL128" s="788"/>
      <c r="AM128" s="788"/>
      <c r="AN128" s="788"/>
      <c r="AO128" s="789"/>
      <c r="AP128" s="791"/>
      <c r="AQ128" s="792"/>
      <c r="AR128" s="792"/>
      <c r="AS128" s="792"/>
      <c r="AT128" s="793"/>
      <c r="AU128" s="226"/>
      <c r="AV128" s="226"/>
      <c r="AW128" s="226"/>
      <c r="AX128" s="794" t="s">
        <v>501</v>
      </c>
      <c r="AY128" s="795"/>
      <c r="AZ128" s="795"/>
      <c r="BA128" s="795"/>
      <c r="BB128" s="795"/>
      <c r="BC128" s="795"/>
      <c r="BD128" s="795"/>
      <c r="BE128" s="796"/>
      <c r="BF128" s="773" t="s">
        <v>486</v>
      </c>
      <c r="BG128" s="774"/>
      <c r="BH128" s="774"/>
      <c r="BI128" s="774"/>
      <c r="BJ128" s="774"/>
      <c r="BK128" s="774"/>
      <c r="BL128" s="797"/>
      <c r="BM128" s="773">
        <v>11.25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502</v>
      </c>
      <c r="CQ128" s="717"/>
      <c r="CR128" s="717"/>
      <c r="CS128" s="717"/>
      <c r="CT128" s="717"/>
      <c r="CU128" s="717"/>
      <c r="CV128" s="717"/>
      <c r="CW128" s="717"/>
      <c r="CX128" s="717"/>
      <c r="CY128" s="717"/>
      <c r="CZ128" s="717"/>
      <c r="DA128" s="717"/>
      <c r="DB128" s="717"/>
      <c r="DC128" s="717"/>
      <c r="DD128" s="717"/>
      <c r="DE128" s="717"/>
      <c r="DF128" s="718"/>
      <c r="DG128" s="777" t="s">
        <v>485</v>
      </c>
      <c r="DH128" s="778"/>
      <c r="DI128" s="778"/>
      <c r="DJ128" s="778"/>
      <c r="DK128" s="778"/>
      <c r="DL128" s="778" t="s">
        <v>485</v>
      </c>
      <c r="DM128" s="778"/>
      <c r="DN128" s="778"/>
      <c r="DO128" s="778"/>
      <c r="DP128" s="778"/>
      <c r="DQ128" s="778" t="s">
        <v>486</v>
      </c>
      <c r="DR128" s="778"/>
      <c r="DS128" s="778"/>
      <c r="DT128" s="778"/>
      <c r="DU128" s="778"/>
      <c r="DV128" s="779" t="s">
        <v>181</v>
      </c>
      <c r="DW128" s="779"/>
      <c r="DX128" s="779"/>
      <c r="DY128" s="779"/>
      <c r="DZ128" s="780"/>
    </row>
    <row r="129" spans="1:131" s="224" customFormat="1" ht="26.25" customHeight="1" x14ac:dyDescent="0.2">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503</v>
      </c>
      <c r="X129" s="764"/>
      <c r="Y129" s="764"/>
      <c r="Z129" s="765"/>
      <c r="AA129" s="766">
        <v>96861010</v>
      </c>
      <c r="AB129" s="767"/>
      <c r="AC129" s="767"/>
      <c r="AD129" s="767"/>
      <c r="AE129" s="768"/>
      <c r="AF129" s="769">
        <v>100696811</v>
      </c>
      <c r="AG129" s="767"/>
      <c r="AH129" s="767"/>
      <c r="AI129" s="767"/>
      <c r="AJ129" s="768"/>
      <c r="AK129" s="769">
        <v>99165011</v>
      </c>
      <c r="AL129" s="767"/>
      <c r="AM129" s="767"/>
      <c r="AN129" s="767"/>
      <c r="AO129" s="768"/>
      <c r="AP129" s="770"/>
      <c r="AQ129" s="771"/>
      <c r="AR129" s="771"/>
      <c r="AS129" s="771"/>
      <c r="AT129" s="772"/>
      <c r="AU129" s="227"/>
      <c r="AV129" s="227"/>
      <c r="AW129" s="227"/>
      <c r="AX129" s="738" t="s">
        <v>504</v>
      </c>
      <c r="AY129" s="739"/>
      <c r="AZ129" s="739"/>
      <c r="BA129" s="739"/>
      <c r="BB129" s="739"/>
      <c r="BC129" s="739"/>
      <c r="BD129" s="739"/>
      <c r="BE129" s="740"/>
      <c r="BF129" s="757" t="s">
        <v>485</v>
      </c>
      <c r="BG129" s="758"/>
      <c r="BH129" s="758"/>
      <c r="BI129" s="758"/>
      <c r="BJ129" s="758"/>
      <c r="BK129" s="758"/>
      <c r="BL129" s="759"/>
      <c r="BM129" s="757">
        <v>16.25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505</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506</v>
      </c>
      <c r="X130" s="764"/>
      <c r="Y130" s="764"/>
      <c r="Z130" s="765"/>
      <c r="AA130" s="766">
        <v>13884865</v>
      </c>
      <c r="AB130" s="767"/>
      <c r="AC130" s="767"/>
      <c r="AD130" s="767"/>
      <c r="AE130" s="768"/>
      <c r="AF130" s="769">
        <v>14225948</v>
      </c>
      <c r="AG130" s="767"/>
      <c r="AH130" s="767"/>
      <c r="AI130" s="767"/>
      <c r="AJ130" s="768"/>
      <c r="AK130" s="769">
        <v>14287962</v>
      </c>
      <c r="AL130" s="767"/>
      <c r="AM130" s="767"/>
      <c r="AN130" s="767"/>
      <c r="AO130" s="768"/>
      <c r="AP130" s="770"/>
      <c r="AQ130" s="771"/>
      <c r="AR130" s="771"/>
      <c r="AS130" s="771"/>
      <c r="AT130" s="772"/>
      <c r="AU130" s="227"/>
      <c r="AV130" s="227"/>
      <c r="AW130" s="227"/>
      <c r="AX130" s="738" t="s">
        <v>507</v>
      </c>
      <c r="AY130" s="739"/>
      <c r="AZ130" s="739"/>
      <c r="BA130" s="739"/>
      <c r="BB130" s="739"/>
      <c r="BC130" s="739"/>
      <c r="BD130" s="739"/>
      <c r="BE130" s="740"/>
      <c r="BF130" s="741">
        <v>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508</v>
      </c>
      <c r="X131" s="748"/>
      <c r="Y131" s="748"/>
      <c r="Z131" s="749"/>
      <c r="AA131" s="750">
        <v>82976145</v>
      </c>
      <c r="AB131" s="751"/>
      <c r="AC131" s="751"/>
      <c r="AD131" s="751"/>
      <c r="AE131" s="752"/>
      <c r="AF131" s="753">
        <v>86470863</v>
      </c>
      <c r="AG131" s="751"/>
      <c r="AH131" s="751"/>
      <c r="AI131" s="751"/>
      <c r="AJ131" s="752"/>
      <c r="AK131" s="753">
        <v>84877049</v>
      </c>
      <c r="AL131" s="751"/>
      <c r="AM131" s="751"/>
      <c r="AN131" s="751"/>
      <c r="AO131" s="752"/>
      <c r="AP131" s="754"/>
      <c r="AQ131" s="755"/>
      <c r="AR131" s="755"/>
      <c r="AS131" s="755"/>
      <c r="AT131" s="756"/>
      <c r="AU131" s="227"/>
      <c r="AV131" s="227"/>
      <c r="AW131" s="227"/>
      <c r="AX131" s="716" t="s">
        <v>509</v>
      </c>
      <c r="AY131" s="717"/>
      <c r="AZ131" s="717"/>
      <c r="BA131" s="717"/>
      <c r="BB131" s="717"/>
      <c r="BC131" s="717"/>
      <c r="BD131" s="717"/>
      <c r="BE131" s="718"/>
      <c r="BF131" s="719">
        <v>66.8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510</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511</v>
      </c>
      <c r="W132" s="729"/>
      <c r="X132" s="729"/>
      <c r="Y132" s="729"/>
      <c r="Z132" s="730"/>
      <c r="AA132" s="731">
        <v>7.3333353819999996</v>
      </c>
      <c r="AB132" s="732"/>
      <c r="AC132" s="732"/>
      <c r="AD132" s="732"/>
      <c r="AE132" s="733"/>
      <c r="AF132" s="734">
        <v>6.8888430080000003</v>
      </c>
      <c r="AG132" s="732"/>
      <c r="AH132" s="732"/>
      <c r="AI132" s="732"/>
      <c r="AJ132" s="733"/>
      <c r="AK132" s="734">
        <v>7.063993236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512</v>
      </c>
      <c r="W133" s="708"/>
      <c r="X133" s="708"/>
      <c r="Y133" s="708"/>
      <c r="Z133" s="709"/>
      <c r="AA133" s="710">
        <v>7.5</v>
      </c>
      <c r="AB133" s="711"/>
      <c r="AC133" s="711"/>
      <c r="AD133" s="711"/>
      <c r="AE133" s="712"/>
      <c r="AF133" s="710">
        <v>7.2</v>
      </c>
      <c r="AG133" s="711"/>
      <c r="AH133" s="711"/>
      <c r="AI133" s="711"/>
      <c r="AJ133" s="712"/>
      <c r="AK133" s="710">
        <v>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3KSjEdgcCdIjZHp6LE8ByXH8EHWFtilOdPp46Q+Rg5vgOp4HqHPvFuQ0ZwDOnPCVfnhPrh6WmEtFYYprtZdFw==" saltValue="7+A2JCg9KmJXmNq7hkGaY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7E56-5C20-443F-8AF3-5E919D15BF74}">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513</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ersqIYbnArMTPXAplYvhNkoWSFZDw4E2fsH2O3/1pigpI4EupuifMgKxD+4pIHlvE+Wx1pokzTUtH6Iq12RuEQ==" saltValue="OcyoxKtxlEmf/L51qNO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tA4gcfsGNlN7xs47EOKNXA12t78vLkLN1Fb1p7EFIXKX596SWOpkEsD5YgdOe+o3MQ16hrFKuTHjUYo/+nwRg==" saltValue="VWoA/JvboD05E5dS2/xS/g=="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515</v>
      </c>
      <c r="AL6" s="260"/>
      <c r="AM6" s="260"/>
      <c r="AN6" s="260"/>
    </row>
    <row r="7" spans="1:46" ht="13.5" customHeight="1" x14ac:dyDescent="0.2">
      <c r="A7" s="259"/>
      <c r="AK7" s="262"/>
      <c r="AL7" s="263"/>
      <c r="AM7" s="263"/>
      <c r="AN7" s="264"/>
      <c r="AO7" s="1107" t="s">
        <v>516</v>
      </c>
      <c r="AP7" s="265"/>
      <c r="AQ7" s="266" t="s">
        <v>517</v>
      </c>
      <c r="AR7" s="267"/>
    </row>
    <row r="8" spans="1:46" ht="13.2" x14ac:dyDescent="0.2">
      <c r="A8" s="259"/>
      <c r="AK8" s="268"/>
      <c r="AL8" s="269"/>
      <c r="AM8" s="269"/>
      <c r="AN8" s="270"/>
      <c r="AO8" s="1108"/>
      <c r="AP8" s="271" t="s">
        <v>518</v>
      </c>
      <c r="AQ8" s="272" t="s">
        <v>519</v>
      </c>
      <c r="AR8" s="273" t="s">
        <v>520</v>
      </c>
    </row>
    <row r="9" spans="1:46" ht="13.2" x14ac:dyDescent="0.2">
      <c r="A9" s="259"/>
      <c r="AK9" s="1119" t="s">
        <v>521</v>
      </c>
      <c r="AL9" s="1120"/>
      <c r="AM9" s="1120"/>
      <c r="AN9" s="1121"/>
      <c r="AO9" s="274">
        <v>32163120</v>
      </c>
      <c r="AP9" s="274">
        <v>76139</v>
      </c>
      <c r="AQ9" s="275">
        <v>63571</v>
      </c>
      <c r="AR9" s="276">
        <v>19.8</v>
      </c>
    </row>
    <row r="10" spans="1:46" ht="13.5" customHeight="1" x14ac:dyDescent="0.2">
      <c r="A10" s="259"/>
      <c r="AK10" s="1119" t="s">
        <v>522</v>
      </c>
      <c r="AL10" s="1120"/>
      <c r="AM10" s="1120"/>
      <c r="AN10" s="1121"/>
      <c r="AO10" s="277">
        <v>602</v>
      </c>
      <c r="AP10" s="277">
        <v>1</v>
      </c>
      <c r="AQ10" s="278">
        <v>1690</v>
      </c>
      <c r="AR10" s="279">
        <v>-99.9</v>
      </c>
    </row>
    <row r="11" spans="1:46" ht="13.5" customHeight="1" x14ac:dyDescent="0.2">
      <c r="A11" s="259"/>
      <c r="AK11" s="1119" t="s">
        <v>523</v>
      </c>
      <c r="AL11" s="1120"/>
      <c r="AM11" s="1120"/>
      <c r="AN11" s="1121"/>
      <c r="AO11" s="277" t="s">
        <v>524</v>
      </c>
      <c r="AP11" s="277" t="s">
        <v>524</v>
      </c>
      <c r="AQ11" s="278">
        <v>679</v>
      </c>
      <c r="AR11" s="279" t="s">
        <v>524</v>
      </c>
    </row>
    <row r="12" spans="1:46" ht="13.5" customHeight="1" x14ac:dyDescent="0.2">
      <c r="A12" s="259"/>
      <c r="AK12" s="1119" t="s">
        <v>525</v>
      </c>
      <c r="AL12" s="1120"/>
      <c r="AM12" s="1120"/>
      <c r="AN12" s="1121"/>
      <c r="AO12" s="277" t="s">
        <v>524</v>
      </c>
      <c r="AP12" s="277" t="s">
        <v>524</v>
      </c>
      <c r="AQ12" s="278">
        <v>23</v>
      </c>
      <c r="AR12" s="279" t="s">
        <v>524</v>
      </c>
    </row>
    <row r="13" spans="1:46" ht="13.5" customHeight="1" x14ac:dyDescent="0.2">
      <c r="A13" s="259"/>
      <c r="AK13" s="1119" t="s">
        <v>526</v>
      </c>
      <c r="AL13" s="1120"/>
      <c r="AM13" s="1120"/>
      <c r="AN13" s="1121"/>
      <c r="AO13" s="277">
        <v>892294</v>
      </c>
      <c r="AP13" s="277">
        <v>2112</v>
      </c>
      <c r="AQ13" s="278">
        <v>1992</v>
      </c>
      <c r="AR13" s="279">
        <v>6</v>
      </c>
    </row>
    <row r="14" spans="1:46" ht="13.5" customHeight="1" x14ac:dyDescent="0.2">
      <c r="A14" s="259"/>
      <c r="AK14" s="1119" t="s">
        <v>527</v>
      </c>
      <c r="AL14" s="1120"/>
      <c r="AM14" s="1120"/>
      <c r="AN14" s="1121"/>
      <c r="AO14" s="277">
        <v>242522</v>
      </c>
      <c r="AP14" s="277">
        <v>574</v>
      </c>
      <c r="AQ14" s="278">
        <v>1254</v>
      </c>
      <c r="AR14" s="279">
        <v>-54.2</v>
      </c>
    </row>
    <row r="15" spans="1:46" ht="13.5" customHeight="1" x14ac:dyDescent="0.2">
      <c r="A15" s="259"/>
      <c r="AK15" s="1122" t="s">
        <v>528</v>
      </c>
      <c r="AL15" s="1123"/>
      <c r="AM15" s="1123"/>
      <c r="AN15" s="1124"/>
      <c r="AO15" s="277">
        <v>-1693581</v>
      </c>
      <c r="AP15" s="277">
        <v>-4009</v>
      </c>
      <c r="AQ15" s="278">
        <v>-3845</v>
      </c>
      <c r="AR15" s="279">
        <v>4.3</v>
      </c>
    </row>
    <row r="16" spans="1:46" ht="13.2" x14ac:dyDescent="0.2">
      <c r="A16" s="259"/>
      <c r="AK16" s="1122" t="s">
        <v>186</v>
      </c>
      <c r="AL16" s="1123"/>
      <c r="AM16" s="1123"/>
      <c r="AN16" s="1124"/>
      <c r="AO16" s="277">
        <v>31604957</v>
      </c>
      <c r="AP16" s="277">
        <v>74818</v>
      </c>
      <c r="AQ16" s="278">
        <v>65365</v>
      </c>
      <c r="AR16" s="279">
        <v>14.5</v>
      </c>
    </row>
    <row r="17" spans="1:46" ht="13.2" x14ac:dyDescent="0.2">
      <c r="A17" s="259"/>
    </row>
    <row r="18" spans="1:46" ht="13.2" x14ac:dyDescent="0.2">
      <c r="A18" s="259"/>
      <c r="AQ18" s="280"/>
      <c r="AR18" s="280"/>
    </row>
    <row r="19" spans="1:46" ht="13.2" x14ac:dyDescent="0.2">
      <c r="A19" s="259"/>
      <c r="AK19" s="255" t="s">
        <v>529</v>
      </c>
    </row>
    <row r="20" spans="1:46" ht="13.2" x14ac:dyDescent="0.2">
      <c r="A20" s="259"/>
      <c r="AK20" s="281"/>
      <c r="AL20" s="282"/>
      <c r="AM20" s="282"/>
      <c r="AN20" s="283"/>
      <c r="AO20" s="284" t="s">
        <v>530</v>
      </c>
      <c r="AP20" s="285" t="s">
        <v>531</v>
      </c>
      <c r="AQ20" s="286" t="s">
        <v>532</v>
      </c>
      <c r="AR20" s="287"/>
    </row>
    <row r="21" spans="1:46" s="260" customFormat="1" ht="13.2" x14ac:dyDescent="0.2">
      <c r="A21" s="288"/>
      <c r="AK21" s="1125" t="s">
        <v>533</v>
      </c>
      <c r="AL21" s="1126"/>
      <c r="AM21" s="1126"/>
      <c r="AN21" s="1127"/>
      <c r="AO21" s="289">
        <v>7.26</v>
      </c>
      <c r="AP21" s="290">
        <v>6.46</v>
      </c>
      <c r="AQ21" s="291">
        <v>0.8</v>
      </c>
      <c r="AS21" s="292"/>
      <c r="AT21" s="288"/>
    </row>
    <row r="22" spans="1:46" s="260" customFormat="1" ht="13.2" x14ac:dyDescent="0.2">
      <c r="A22" s="288"/>
      <c r="AK22" s="1125" t="s">
        <v>534</v>
      </c>
      <c r="AL22" s="1126"/>
      <c r="AM22" s="1126"/>
      <c r="AN22" s="1127"/>
      <c r="AO22" s="293">
        <v>100.7</v>
      </c>
      <c r="AP22" s="294">
        <v>99.4</v>
      </c>
      <c r="AQ22" s="295">
        <v>1.3</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8" t="s">
        <v>535</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row>
    <row r="27" spans="1:46" ht="13.2" x14ac:dyDescent="0.2">
      <c r="A27" s="300"/>
      <c r="AS27" s="255"/>
      <c r="AT27" s="255"/>
    </row>
    <row r="28" spans="1:46" ht="16.2" x14ac:dyDescent="0.2">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537</v>
      </c>
      <c r="AL29" s="260"/>
      <c r="AM29" s="260"/>
      <c r="AN29" s="260"/>
      <c r="AS29" s="302"/>
    </row>
    <row r="30" spans="1:46" ht="13.5" customHeight="1" x14ac:dyDescent="0.2">
      <c r="A30" s="259"/>
      <c r="AK30" s="262"/>
      <c r="AL30" s="263"/>
      <c r="AM30" s="263"/>
      <c r="AN30" s="264"/>
      <c r="AO30" s="1107" t="s">
        <v>516</v>
      </c>
      <c r="AP30" s="265"/>
      <c r="AQ30" s="266" t="s">
        <v>517</v>
      </c>
      <c r="AR30" s="267"/>
    </row>
    <row r="31" spans="1:46" ht="13.2" x14ac:dyDescent="0.2">
      <c r="A31" s="259"/>
      <c r="AK31" s="268"/>
      <c r="AL31" s="269"/>
      <c r="AM31" s="269"/>
      <c r="AN31" s="270"/>
      <c r="AO31" s="1108"/>
      <c r="AP31" s="271" t="s">
        <v>518</v>
      </c>
      <c r="AQ31" s="272" t="s">
        <v>519</v>
      </c>
      <c r="AR31" s="273" t="s">
        <v>520</v>
      </c>
    </row>
    <row r="32" spans="1:46" ht="27" customHeight="1" x14ac:dyDescent="0.2">
      <c r="A32" s="259"/>
      <c r="AK32" s="1109" t="s">
        <v>538</v>
      </c>
      <c r="AL32" s="1110"/>
      <c r="AM32" s="1110"/>
      <c r="AN32" s="1111"/>
      <c r="AO32" s="303">
        <v>17508788</v>
      </c>
      <c r="AP32" s="303">
        <v>41448</v>
      </c>
      <c r="AQ32" s="304">
        <v>37452</v>
      </c>
      <c r="AR32" s="305">
        <v>10.7</v>
      </c>
    </row>
    <row r="33" spans="1:46" ht="13.5" customHeight="1" x14ac:dyDescent="0.2">
      <c r="A33" s="259"/>
      <c r="AK33" s="1109" t="s">
        <v>539</v>
      </c>
      <c r="AL33" s="1110"/>
      <c r="AM33" s="1110"/>
      <c r="AN33" s="1111"/>
      <c r="AO33" s="303" t="s">
        <v>524</v>
      </c>
      <c r="AP33" s="303" t="s">
        <v>524</v>
      </c>
      <c r="AQ33" s="304" t="s">
        <v>524</v>
      </c>
      <c r="AR33" s="305" t="s">
        <v>524</v>
      </c>
    </row>
    <row r="34" spans="1:46" ht="27" customHeight="1" x14ac:dyDescent="0.2">
      <c r="A34" s="259"/>
      <c r="AK34" s="1109" t="s">
        <v>540</v>
      </c>
      <c r="AL34" s="1110"/>
      <c r="AM34" s="1110"/>
      <c r="AN34" s="1111"/>
      <c r="AO34" s="303">
        <v>66667</v>
      </c>
      <c r="AP34" s="303">
        <v>158</v>
      </c>
      <c r="AQ34" s="304">
        <v>45</v>
      </c>
      <c r="AR34" s="305">
        <v>251.1</v>
      </c>
    </row>
    <row r="35" spans="1:46" ht="27" customHeight="1" x14ac:dyDescent="0.2">
      <c r="A35" s="259"/>
      <c r="AK35" s="1109" t="s">
        <v>541</v>
      </c>
      <c r="AL35" s="1110"/>
      <c r="AM35" s="1110"/>
      <c r="AN35" s="1111"/>
      <c r="AO35" s="303">
        <v>2780584</v>
      </c>
      <c r="AP35" s="303">
        <v>6582</v>
      </c>
      <c r="AQ35" s="304">
        <v>8356</v>
      </c>
      <c r="AR35" s="305">
        <v>-21.2</v>
      </c>
    </row>
    <row r="36" spans="1:46" ht="27" customHeight="1" x14ac:dyDescent="0.2">
      <c r="A36" s="259"/>
      <c r="AK36" s="1109" t="s">
        <v>542</v>
      </c>
      <c r="AL36" s="1110"/>
      <c r="AM36" s="1110"/>
      <c r="AN36" s="1111"/>
      <c r="AO36" s="303">
        <v>7670</v>
      </c>
      <c r="AP36" s="303">
        <v>18</v>
      </c>
      <c r="AQ36" s="304">
        <v>443</v>
      </c>
      <c r="AR36" s="305">
        <v>-95.9</v>
      </c>
    </row>
    <row r="37" spans="1:46" ht="13.5" customHeight="1" x14ac:dyDescent="0.2">
      <c r="A37" s="259"/>
      <c r="AK37" s="1109" t="s">
        <v>543</v>
      </c>
      <c r="AL37" s="1110"/>
      <c r="AM37" s="1110"/>
      <c r="AN37" s="1111"/>
      <c r="AO37" s="303">
        <v>16858</v>
      </c>
      <c r="AP37" s="303">
        <v>40</v>
      </c>
      <c r="AQ37" s="304">
        <v>649</v>
      </c>
      <c r="AR37" s="305">
        <v>-93.8</v>
      </c>
    </row>
    <row r="38" spans="1:46" ht="27" customHeight="1" x14ac:dyDescent="0.2">
      <c r="A38" s="259"/>
      <c r="AK38" s="1112" t="s">
        <v>544</v>
      </c>
      <c r="AL38" s="1113"/>
      <c r="AM38" s="1113"/>
      <c r="AN38" s="1114"/>
      <c r="AO38" s="306" t="s">
        <v>524</v>
      </c>
      <c r="AP38" s="306" t="s">
        <v>524</v>
      </c>
      <c r="AQ38" s="307">
        <v>1</v>
      </c>
      <c r="AR38" s="295" t="s">
        <v>524</v>
      </c>
      <c r="AS38" s="302"/>
    </row>
    <row r="39" spans="1:46" ht="13.2" x14ac:dyDescent="0.2">
      <c r="A39" s="259"/>
      <c r="AK39" s="1112" t="s">
        <v>545</v>
      </c>
      <c r="AL39" s="1113"/>
      <c r="AM39" s="1113"/>
      <c r="AN39" s="1114"/>
      <c r="AO39" s="303">
        <v>-96896</v>
      </c>
      <c r="AP39" s="303">
        <v>-229</v>
      </c>
      <c r="AQ39" s="304">
        <v>-7867</v>
      </c>
      <c r="AR39" s="305">
        <v>-97.1</v>
      </c>
      <c r="AS39" s="302"/>
    </row>
    <row r="40" spans="1:46" ht="27" customHeight="1" x14ac:dyDescent="0.2">
      <c r="A40" s="259"/>
      <c r="AK40" s="1109" t="s">
        <v>546</v>
      </c>
      <c r="AL40" s="1110"/>
      <c r="AM40" s="1110"/>
      <c r="AN40" s="1111"/>
      <c r="AO40" s="303">
        <v>-14287962</v>
      </c>
      <c r="AP40" s="303">
        <v>-33824</v>
      </c>
      <c r="AQ40" s="304">
        <v>-28343</v>
      </c>
      <c r="AR40" s="305">
        <v>19.3</v>
      </c>
      <c r="AS40" s="302"/>
    </row>
    <row r="41" spans="1:46" ht="13.2" x14ac:dyDescent="0.2">
      <c r="A41" s="259"/>
      <c r="AK41" s="1115" t="s">
        <v>299</v>
      </c>
      <c r="AL41" s="1116"/>
      <c r="AM41" s="1116"/>
      <c r="AN41" s="1117"/>
      <c r="AO41" s="303">
        <v>5995709</v>
      </c>
      <c r="AP41" s="303">
        <v>14194</v>
      </c>
      <c r="AQ41" s="304">
        <v>10736</v>
      </c>
      <c r="AR41" s="305">
        <v>32.200000000000003</v>
      </c>
      <c r="AS41" s="302"/>
    </row>
    <row r="42" spans="1:46" ht="13.2" x14ac:dyDescent="0.2">
      <c r="A42" s="259"/>
      <c r="AK42" s="308" t="s">
        <v>547</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548</v>
      </c>
    </row>
    <row r="48" spans="1:46" ht="13.2" x14ac:dyDescent="0.2">
      <c r="A48" s="259"/>
      <c r="AK48" s="313" t="s">
        <v>549</v>
      </c>
      <c r="AL48" s="313"/>
      <c r="AM48" s="313"/>
      <c r="AN48" s="313"/>
      <c r="AO48" s="313"/>
      <c r="AP48" s="313"/>
      <c r="AQ48" s="314"/>
      <c r="AR48" s="313"/>
    </row>
    <row r="49" spans="1:44" ht="13.5" customHeight="1" x14ac:dyDescent="0.2">
      <c r="A49" s="259"/>
      <c r="AK49" s="315"/>
      <c r="AL49" s="316"/>
      <c r="AM49" s="1102" t="s">
        <v>516</v>
      </c>
      <c r="AN49" s="1104" t="s">
        <v>550</v>
      </c>
      <c r="AO49" s="1105"/>
      <c r="AP49" s="1105"/>
      <c r="AQ49" s="1105"/>
      <c r="AR49" s="1106"/>
    </row>
    <row r="50" spans="1:44" ht="13.2" x14ac:dyDescent="0.2">
      <c r="A50" s="259"/>
      <c r="AK50" s="317"/>
      <c r="AL50" s="318"/>
      <c r="AM50" s="1103"/>
      <c r="AN50" s="319" t="s">
        <v>551</v>
      </c>
      <c r="AO50" s="320" t="s">
        <v>552</v>
      </c>
      <c r="AP50" s="321" t="s">
        <v>553</v>
      </c>
      <c r="AQ50" s="322" t="s">
        <v>554</v>
      </c>
      <c r="AR50" s="323" t="s">
        <v>555</v>
      </c>
    </row>
    <row r="51" spans="1:44" ht="13.2" x14ac:dyDescent="0.2">
      <c r="A51" s="259"/>
      <c r="AK51" s="315" t="s">
        <v>556</v>
      </c>
      <c r="AL51" s="316"/>
      <c r="AM51" s="324">
        <v>14965100</v>
      </c>
      <c r="AN51" s="325">
        <v>34941</v>
      </c>
      <c r="AO51" s="326">
        <v>-54.1</v>
      </c>
      <c r="AP51" s="327">
        <v>46457</v>
      </c>
      <c r="AQ51" s="328">
        <v>-3.4</v>
      </c>
      <c r="AR51" s="329">
        <v>-50.7</v>
      </c>
    </row>
    <row r="52" spans="1:44" ht="13.2" x14ac:dyDescent="0.2">
      <c r="A52" s="259"/>
      <c r="AK52" s="330"/>
      <c r="AL52" s="331" t="s">
        <v>557</v>
      </c>
      <c r="AM52" s="332">
        <v>9437823</v>
      </c>
      <c r="AN52" s="333">
        <v>22036</v>
      </c>
      <c r="AO52" s="334">
        <v>-48.3</v>
      </c>
      <c r="AP52" s="335">
        <v>24020</v>
      </c>
      <c r="AQ52" s="336">
        <v>-4.5999999999999996</v>
      </c>
      <c r="AR52" s="337">
        <v>-43.7</v>
      </c>
    </row>
    <row r="53" spans="1:44" ht="13.2" x14ac:dyDescent="0.2">
      <c r="A53" s="259"/>
      <c r="AK53" s="315" t="s">
        <v>558</v>
      </c>
      <c r="AL53" s="316"/>
      <c r="AM53" s="324">
        <v>15600217</v>
      </c>
      <c r="AN53" s="325">
        <v>36523</v>
      </c>
      <c r="AO53" s="326">
        <v>4.5</v>
      </c>
      <c r="AP53" s="327">
        <v>51849</v>
      </c>
      <c r="AQ53" s="328">
        <v>11.6</v>
      </c>
      <c r="AR53" s="329">
        <v>-7.1</v>
      </c>
    </row>
    <row r="54" spans="1:44" ht="13.2" x14ac:dyDescent="0.2">
      <c r="A54" s="259"/>
      <c r="AK54" s="330"/>
      <c r="AL54" s="331" t="s">
        <v>557</v>
      </c>
      <c r="AM54" s="332">
        <v>9275638</v>
      </c>
      <c r="AN54" s="333">
        <v>21716</v>
      </c>
      <c r="AO54" s="334">
        <v>-1.5</v>
      </c>
      <c r="AP54" s="335">
        <v>26326</v>
      </c>
      <c r="AQ54" s="336">
        <v>9.6</v>
      </c>
      <c r="AR54" s="337">
        <v>-11.1</v>
      </c>
    </row>
    <row r="55" spans="1:44" ht="13.2" x14ac:dyDescent="0.2">
      <c r="A55" s="259"/>
      <c r="AK55" s="315" t="s">
        <v>559</v>
      </c>
      <c r="AL55" s="316"/>
      <c r="AM55" s="324">
        <v>23330126</v>
      </c>
      <c r="AN55" s="325">
        <v>54732</v>
      </c>
      <c r="AO55" s="326">
        <v>49.9</v>
      </c>
      <c r="AP55" s="327">
        <v>52191</v>
      </c>
      <c r="AQ55" s="328">
        <v>0.7</v>
      </c>
      <c r="AR55" s="329">
        <v>49.2</v>
      </c>
    </row>
    <row r="56" spans="1:44" ht="13.2" x14ac:dyDescent="0.2">
      <c r="A56" s="259"/>
      <c r="AK56" s="330"/>
      <c r="AL56" s="331" t="s">
        <v>557</v>
      </c>
      <c r="AM56" s="332">
        <v>14921508</v>
      </c>
      <c r="AN56" s="333">
        <v>35006</v>
      </c>
      <c r="AO56" s="334">
        <v>61.2</v>
      </c>
      <c r="AP56" s="335">
        <v>26807</v>
      </c>
      <c r="AQ56" s="336">
        <v>1.8</v>
      </c>
      <c r="AR56" s="337">
        <v>59.4</v>
      </c>
    </row>
    <row r="57" spans="1:44" ht="13.2" x14ac:dyDescent="0.2">
      <c r="A57" s="259"/>
      <c r="AK57" s="315" t="s">
        <v>560</v>
      </c>
      <c r="AL57" s="316"/>
      <c r="AM57" s="324">
        <v>21977934</v>
      </c>
      <c r="AN57" s="325">
        <v>51784</v>
      </c>
      <c r="AO57" s="326">
        <v>-5.4</v>
      </c>
      <c r="AP57" s="327">
        <v>48105</v>
      </c>
      <c r="AQ57" s="328">
        <v>-7.8</v>
      </c>
      <c r="AR57" s="329">
        <v>2.4</v>
      </c>
    </row>
    <row r="58" spans="1:44" ht="13.2" x14ac:dyDescent="0.2">
      <c r="A58" s="259"/>
      <c r="AK58" s="330"/>
      <c r="AL58" s="331" t="s">
        <v>557</v>
      </c>
      <c r="AM58" s="332">
        <v>11263906</v>
      </c>
      <c r="AN58" s="333">
        <v>26540</v>
      </c>
      <c r="AO58" s="334">
        <v>-24.2</v>
      </c>
      <c r="AP58" s="335">
        <v>24072</v>
      </c>
      <c r="AQ58" s="336">
        <v>-10.199999999999999</v>
      </c>
      <c r="AR58" s="337">
        <v>-14</v>
      </c>
    </row>
    <row r="59" spans="1:44" ht="13.2" x14ac:dyDescent="0.2">
      <c r="A59" s="259"/>
      <c r="AK59" s="315" t="s">
        <v>561</v>
      </c>
      <c r="AL59" s="316"/>
      <c r="AM59" s="324">
        <v>15108574</v>
      </c>
      <c r="AN59" s="325">
        <v>35766</v>
      </c>
      <c r="AO59" s="326">
        <v>-30.9</v>
      </c>
      <c r="AP59" s="327">
        <v>47446</v>
      </c>
      <c r="AQ59" s="328">
        <v>-1.4</v>
      </c>
      <c r="AR59" s="329">
        <v>-29.5</v>
      </c>
    </row>
    <row r="60" spans="1:44" ht="13.2" x14ac:dyDescent="0.2">
      <c r="A60" s="259"/>
      <c r="AK60" s="330"/>
      <c r="AL60" s="331" t="s">
        <v>557</v>
      </c>
      <c r="AM60" s="332">
        <v>8506426</v>
      </c>
      <c r="AN60" s="333">
        <v>20137</v>
      </c>
      <c r="AO60" s="334">
        <v>-24.1</v>
      </c>
      <c r="AP60" s="335">
        <v>24371</v>
      </c>
      <c r="AQ60" s="336">
        <v>1.2</v>
      </c>
      <c r="AR60" s="337">
        <v>-25.3</v>
      </c>
    </row>
    <row r="61" spans="1:44" ht="13.2" x14ac:dyDescent="0.2">
      <c r="A61" s="259"/>
      <c r="AK61" s="315" t="s">
        <v>562</v>
      </c>
      <c r="AL61" s="338"/>
      <c r="AM61" s="324">
        <v>18196390</v>
      </c>
      <c r="AN61" s="325">
        <v>42749</v>
      </c>
      <c r="AO61" s="326">
        <v>-7.2</v>
      </c>
      <c r="AP61" s="327">
        <v>49210</v>
      </c>
      <c r="AQ61" s="339">
        <v>-0.1</v>
      </c>
      <c r="AR61" s="329">
        <v>-7.1</v>
      </c>
    </row>
    <row r="62" spans="1:44" ht="13.2" x14ac:dyDescent="0.2">
      <c r="A62" s="259"/>
      <c r="AK62" s="330"/>
      <c r="AL62" s="331" t="s">
        <v>557</v>
      </c>
      <c r="AM62" s="332">
        <v>10681060</v>
      </c>
      <c r="AN62" s="333">
        <v>25087</v>
      </c>
      <c r="AO62" s="334">
        <v>-7.4</v>
      </c>
      <c r="AP62" s="335">
        <v>25119</v>
      </c>
      <c r="AQ62" s="336">
        <v>-0.4</v>
      </c>
      <c r="AR62" s="337">
        <v>-7</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qdQop7DnlakcLvZKwpL7/TS8FwhbzXeY3YBdigPZyrVoNb8jM8Z6HDsdeT3UmspIVuCcI78VVCLJ5cPnQWLOqA==" saltValue="BZULFZJLAelY2Z3yCM+w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564</v>
      </c>
    </row>
    <row r="121" spans="125:125" ht="13.5" hidden="1" customHeight="1" x14ac:dyDescent="0.2">
      <c r="DU121" s="253"/>
    </row>
  </sheetData>
  <sheetProtection algorithmName="SHA-512" hashValue="oLci2rqiFg6RBen28ZPdxeiS3lCnH4oMFCGdQHyEzIrzvALTFmKpQ5HzoUWmOLGfaeRkIiHx2HneP1AmrElBcQ==" saltValue="EP/vOgPoYXZcYWyYlBqoL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565</v>
      </c>
    </row>
  </sheetData>
  <sheetProtection algorithmName="SHA-512" hashValue="qWviiI+b9hnjOgB31NsoB/rMUOOD1dAs1PorzJpjSS5jewXHPxrg5sdfAP+ADjvApes651uBJikbJLfQkXB7ow==" saltValue="5EcqGHinbsEgYbvwRj0pT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28" t="s">
        <v>3</v>
      </c>
      <c r="D47" s="1128"/>
      <c r="E47" s="1129"/>
      <c r="F47" s="11">
        <v>9.7899999999999991</v>
      </c>
      <c r="G47" s="12">
        <v>8.44</v>
      </c>
      <c r="H47" s="12">
        <v>9.65</v>
      </c>
      <c r="I47" s="12">
        <v>10.88</v>
      </c>
      <c r="J47" s="13">
        <v>11.9</v>
      </c>
    </row>
    <row r="48" spans="2:10" ht="57.75" customHeight="1" x14ac:dyDescent="0.2">
      <c r="B48" s="14"/>
      <c r="C48" s="1130" t="s">
        <v>4</v>
      </c>
      <c r="D48" s="1130"/>
      <c r="E48" s="1131"/>
      <c r="F48" s="15">
        <v>2.2000000000000002</v>
      </c>
      <c r="G48" s="16">
        <v>2.91</v>
      </c>
      <c r="H48" s="16">
        <v>3.16</v>
      </c>
      <c r="I48" s="16">
        <v>3.77</v>
      </c>
      <c r="J48" s="17">
        <v>3.93</v>
      </c>
    </row>
    <row r="49" spans="2:10" ht="57.75" customHeight="1" thickBot="1" x14ac:dyDescent="0.25">
      <c r="B49" s="18"/>
      <c r="C49" s="1132" t="s">
        <v>5</v>
      </c>
      <c r="D49" s="1132"/>
      <c r="E49" s="1133"/>
      <c r="F49" s="19" t="s">
        <v>571</v>
      </c>
      <c r="G49" s="20" t="s">
        <v>572</v>
      </c>
      <c r="H49" s="20">
        <v>0.35</v>
      </c>
      <c r="I49" s="20">
        <v>0.73</v>
      </c>
      <c r="J49" s="21" t="s">
        <v>573</v>
      </c>
    </row>
    <row r="50" spans="2:10" ht="13.2" x14ac:dyDescent="0.2"/>
  </sheetData>
  <sheetProtection algorithmName="SHA-512" hashValue="k8iVI7seHPrgD/6SiO522OzxR/Ged+kI4OYMjM5Scx7kOxAYCiCPQdJurxIuMlpYUr8gAvkbl4vwbIrtmXKFAg==" saltValue="HtcF9m2tHA6e5zS6RS+Z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38" t="s">
        <v>574</v>
      </c>
      <c r="D34" s="1138"/>
      <c r="E34" s="1139"/>
      <c r="F34" s="32">
        <v>0.78</v>
      </c>
      <c r="G34" s="33">
        <v>0.97</v>
      </c>
      <c r="H34" s="33">
        <v>1.71</v>
      </c>
      <c r="I34" s="33">
        <v>2.98</v>
      </c>
      <c r="J34" s="34">
        <v>4.13</v>
      </c>
      <c r="K34" s="22"/>
      <c r="L34" s="22"/>
      <c r="M34" s="22"/>
      <c r="N34" s="22"/>
      <c r="O34" s="22"/>
      <c r="P34" s="22"/>
    </row>
    <row r="35" spans="1:16" ht="39" customHeight="1" x14ac:dyDescent="0.2">
      <c r="A35" s="22"/>
      <c r="B35" s="35"/>
      <c r="C35" s="1134" t="s">
        <v>575</v>
      </c>
      <c r="D35" s="1134"/>
      <c r="E35" s="1135"/>
      <c r="F35" s="36">
        <v>2.19</v>
      </c>
      <c r="G35" s="37">
        <v>2.89</v>
      </c>
      <c r="H35" s="37">
        <v>3.15</v>
      </c>
      <c r="I35" s="37">
        <v>3.76</v>
      </c>
      <c r="J35" s="38">
        <v>3.92</v>
      </c>
      <c r="K35" s="22"/>
      <c r="L35" s="22"/>
      <c r="M35" s="22"/>
      <c r="N35" s="22"/>
      <c r="O35" s="22"/>
      <c r="P35" s="22"/>
    </row>
    <row r="36" spans="1:16" ht="39" customHeight="1" x14ac:dyDescent="0.2">
      <c r="A36" s="22"/>
      <c r="B36" s="35"/>
      <c r="C36" s="1134" t="s">
        <v>576</v>
      </c>
      <c r="D36" s="1134"/>
      <c r="E36" s="1135"/>
      <c r="F36" s="36">
        <v>2.56</v>
      </c>
      <c r="G36" s="37">
        <v>2.79</v>
      </c>
      <c r="H36" s="37">
        <v>2.64</v>
      </c>
      <c r="I36" s="37">
        <v>2.5099999999999998</v>
      </c>
      <c r="J36" s="38">
        <v>2.44</v>
      </c>
      <c r="K36" s="22"/>
      <c r="L36" s="22"/>
      <c r="M36" s="22"/>
      <c r="N36" s="22"/>
      <c r="O36" s="22"/>
      <c r="P36" s="22"/>
    </row>
    <row r="37" spans="1:16" ht="39" customHeight="1" x14ac:dyDescent="0.2">
      <c r="A37" s="22"/>
      <c r="B37" s="35"/>
      <c r="C37" s="1134" t="s">
        <v>577</v>
      </c>
      <c r="D37" s="1134"/>
      <c r="E37" s="1135"/>
      <c r="F37" s="36">
        <v>0.92</v>
      </c>
      <c r="G37" s="37">
        <v>0.34</v>
      </c>
      <c r="H37" s="37">
        <v>0.46</v>
      </c>
      <c r="I37" s="37">
        <v>0.8</v>
      </c>
      <c r="J37" s="38">
        <v>0.68</v>
      </c>
      <c r="K37" s="22"/>
      <c r="L37" s="22"/>
      <c r="M37" s="22"/>
      <c r="N37" s="22"/>
      <c r="O37" s="22"/>
      <c r="P37" s="22"/>
    </row>
    <row r="38" spans="1:16" ht="39" customHeight="1" x14ac:dyDescent="0.2">
      <c r="A38" s="22"/>
      <c r="B38" s="35"/>
      <c r="C38" s="1134" t="s">
        <v>578</v>
      </c>
      <c r="D38" s="1134"/>
      <c r="E38" s="1135"/>
      <c r="F38" s="36">
        <v>0.54</v>
      </c>
      <c r="G38" s="37">
        <v>0.46</v>
      </c>
      <c r="H38" s="37">
        <v>0.42</v>
      </c>
      <c r="I38" s="37">
        <v>0.46</v>
      </c>
      <c r="J38" s="38">
        <v>0.12</v>
      </c>
      <c r="K38" s="22"/>
      <c r="L38" s="22"/>
      <c r="M38" s="22"/>
      <c r="N38" s="22"/>
      <c r="O38" s="22"/>
      <c r="P38" s="22"/>
    </row>
    <row r="39" spans="1:16" ht="39" customHeight="1" x14ac:dyDescent="0.2">
      <c r="A39" s="22"/>
      <c r="B39" s="35"/>
      <c r="C39" s="1134" t="s">
        <v>579</v>
      </c>
      <c r="D39" s="1134"/>
      <c r="E39" s="1135"/>
      <c r="F39" s="36">
        <v>0</v>
      </c>
      <c r="G39" s="37">
        <v>0</v>
      </c>
      <c r="H39" s="37">
        <v>0</v>
      </c>
      <c r="I39" s="37">
        <v>0.02</v>
      </c>
      <c r="J39" s="38">
        <v>7.0000000000000007E-2</v>
      </c>
      <c r="K39" s="22"/>
      <c r="L39" s="22"/>
      <c r="M39" s="22"/>
      <c r="N39" s="22"/>
      <c r="O39" s="22"/>
      <c r="P39" s="22"/>
    </row>
    <row r="40" spans="1:16" ht="39" customHeight="1" x14ac:dyDescent="0.2">
      <c r="A40" s="22"/>
      <c r="B40" s="35"/>
      <c r="C40" s="1134" t="s">
        <v>580</v>
      </c>
      <c r="D40" s="1134"/>
      <c r="E40" s="1135"/>
      <c r="F40" s="36">
        <v>0.01</v>
      </c>
      <c r="G40" s="37">
        <v>0</v>
      </c>
      <c r="H40" s="37">
        <v>0</v>
      </c>
      <c r="I40" s="37">
        <v>0</v>
      </c>
      <c r="J40" s="38">
        <v>0</v>
      </c>
      <c r="K40" s="22"/>
      <c r="L40" s="22"/>
      <c r="M40" s="22"/>
      <c r="N40" s="22"/>
      <c r="O40" s="22"/>
      <c r="P40" s="22"/>
    </row>
    <row r="41" spans="1:16" ht="39" customHeight="1" x14ac:dyDescent="0.2">
      <c r="A41" s="22"/>
      <c r="B41" s="35"/>
      <c r="C41" s="1134" t="s">
        <v>581</v>
      </c>
      <c r="D41" s="1134"/>
      <c r="E41" s="1135"/>
      <c r="F41" s="36">
        <v>0</v>
      </c>
      <c r="G41" s="37">
        <v>0</v>
      </c>
      <c r="H41" s="37">
        <v>0</v>
      </c>
      <c r="I41" s="37">
        <v>0</v>
      </c>
      <c r="J41" s="38">
        <v>0</v>
      </c>
      <c r="K41" s="22"/>
      <c r="L41" s="22"/>
      <c r="M41" s="22"/>
      <c r="N41" s="22"/>
      <c r="O41" s="22"/>
      <c r="P41" s="22"/>
    </row>
    <row r="42" spans="1:16" ht="39" customHeight="1" x14ac:dyDescent="0.2">
      <c r="A42" s="22"/>
      <c r="B42" s="39"/>
      <c r="C42" s="1134" t="s">
        <v>582</v>
      </c>
      <c r="D42" s="1134"/>
      <c r="E42" s="1135"/>
      <c r="F42" s="36" t="s">
        <v>524</v>
      </c>
      <c r="G42" s="37" t="s">
        <v>524</v>
      </c>
      <c r="H42" s="37" t="s">
        <v>524</v>
      </c>
      <c r="I42" s="37" t="s">
        <v>524</v>
      </c>
      <c r="J42" s="38" t="s">
        <v>524</v>
      </c>
      <c r="K42" s="22"/>
      <c r="L42" s="22"/>
      <c r="M42" s="22"/>
      <c r="N42" s="22"/>
      <c r="O42" s="22"/>
      <c r="P42" s="22"/>
    </row>
    <row r="43" spans="1:16" ht="39" customHeight="1" thickBot="1" x14ac:dyDescent="0.25">
      <c r="A43" s="22"/>
      <c r="B43" s="40"/>
      <c r="C43" s="1136" t="s">
        <v>583</v>
      </c>
      <c r="D43" s="1136"/>
      <c r="E43" s="1137"/>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jx4adDnrTF67eC9mAD5XfXQE/P/mUmwQxQ8N2EmolpVFqmTtQ7UMOnvZnd2iaov7M7A2EaOdoqAY+BZmN3sbXA==" saltValue="apCyzWc4KjqJgiM61/N3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2">
      <c r="A45" s="46"/>
      <c r="B45" s="1163" t="s">
        <v>11</v>
      </c>
      <c r="C45" s="1164"/>
      <c r="D45" s="56"/>
      <c r="E45" s="1169" t="s">
        <v>12</v>
      </c>
      <c r="F45" s="1169"/>
      <c r="G45" s="1169"/>
      <c r="H45" s="1169"/>
      <c r="I45" s="1169"/>
      <c r="J45" s="1170"/>
      <c r="K45" s="57">
        <v>16363</v>
      </c>
      <c r="L45" s="58">
        <v>16403</v>
      </c>
      <c r="M45" s="58">
        <v>16961</v>
      </c>
      <c r="N45" s="58">
        <v>17429</v>
      </c>
      <c r="O45" s="59">
        <v>17509</v>
      </c>
      <c r="P45" s="46"/>
      <c r="Q45" s="46"/>
      <c r="R45" s="46"/>
      <c r="S45" s="46"/>
      <c r="T45" s="46"/>
      <c r="U45" s="46"/>
    </row>
    <row r="46" spans="1:21" ht="30.75" customHeight="1" x14ac:dyDescent="0.2">
      <c r="A46" s="46"/>
      <c r="B46" s="1165"/>
      <c r="C46" s="1166"/>
      <c r="D46" s="60"/>
      <c r="E46" s="1142" t="s">
        <v>13</v>
      </c>
      <c r="F46" s="1142"/>
      <c r="G46" s="1142"/>
      <c r="H46" s="1142"/>
      <c r="I46" s="1142"/>
      <c r="J46" s="1143"/>
      <c r="K46" s="61" t="s">
        <v>524</v>
      </c>
      <c r="L46" s="62" t="s">
        <v>524</v>
      </c>
      <c r="M46" s="62" t="s">
        <v>524</v>
      </c>
      <c r="N46" s="62" t="s">
        <v>524</v>
      </c>
      <c r="O46" s="63" t="s">
        <v>524</v>
      </c>
      <c r="P46" s="46"/>
      <c r="Q46" s="46"/>
      <c r="R46" s="46"/>
      <c r="S46" s="46"/>
      <c r="T46" s="46"/>
      <c r="U46" s="46"/>
    </row>
    <row r="47" spans="1:21" ht="30.75" customHeight="1" x14ac:dyDescent="0.2">
      <c r="A47" s="46"/>
      <c r="B47" s="1165"/>
      <c r="C47" s="1166"/>
      <c r="D47" s="60"/>
      <c r="E47" s="1142" t="s">
        <v>14</v>
      </c>
      <c r="F47" s="1142"/>
      <c r="G47" s="1142"/>
      <c r="H47" s="1142"/>
      <c r="I47" s="1142"/>
      <c r="J47" s="1143"/>
      <c r="K47" s="61">
        <v>67</v>
      </c>
      <c r="L47" s="62">
        <v>67</v>
      </c>
      <c r="M47" s="62">
        <v>67</v>
      </c>
      <c r="N47" s="62">
        <v>67</v>
      </c>
      <c r="O47" s="63">
        <v>67</v>
      </c>
      <c r="P47" s="46"/>
      <c r="Q47" s="46"/>
      <c r="R47" s="46"/>
      <c r="S47" s="46"/>
      <c r="T47" s="46"/>
      <c r="U47" s="46"/>
    </row>
    <row r="48" spans="1:21" ht="30.75" customHeight="1" x14ac:dyDescent="0.2">
      <c r="A48" s="46"/>
      <c r="B48" s="1165"/>
      <c r="C48" s="1166"/>
      <c r="D48" s="60"/>
      <c r="E48" s="1142" t="s">
        <v>15</v>
      </c>
      <c r="F48" s="1142"/>
      <c r="G48" s="1142"/>
      <c r="H48" s="1142"/>
      <c r="I48" s="1142"/>
      <c r="J48" s="1143"/>
      <c r="K48" s="61">
        <v>3161</v>
      </c>
      <c r="L48" s="62">
        <v>2903</v>
      </c>
      <c r="M48" s="62">
        <v>2953</v>
      </c>
      <c r="N48" s="62">
        <v>2747</v>
      </c>
      <c r="O48" s="63">
        <v>2781</v>
      </c>
      <c r="P48" s="46"/>
      <c r="Q48" s="46"/>
      <c r="R48" s="46"/>
      <c r="S48" s="46"/>
      <c r="T48" s="46"/>
      <c r="U48" s="46"/>
    </row>
    <row r="49" spans="1:21" ht="30.75" customHeight="1" x14ac:dyDescent="0.2">
      <c r="A49" s="46"/>
      <c r="B49" s="1165"/>
      <c r="C49" s="1166"/>
      <c r="D49" s="60"/>
      <c r="E49" s="1142" t="s">
        <v>16</v>
      </c>
      <c r="F49" s="1142"/>
      <c r="G49" s="1142"/>
      <c r="H49" s="1142"/>
      <c r="I49" s="1142"/>
      <c r="J49" s="1143"/>
      <c r="K49" s="61">
        <v>12</v>
      </c>
      <c r="L49" s="62">
        <v>9</v>
      </c>
      <c r="M49" s="62">
        <v>9</v>
      </c>
      <c r="N49" s="62">
        <v>8</v>
      </c>
      <c r="O49" s="63">
        <v>8</v>
      </c>
      <c r="P49" s="46"/>
      <c r="Q49" s="46"/>
      <c r="R49" s="46"/>
      <c r="S49" s="46"/>
      <c r="T49" s="46"/>
      <c r="U49" s="46"/>
    </row>
    <row r="50" spans="1:21" ht="30.75" customHeight="1" x14ac:dyDescent="0.2">
      <c r="A50" s="46"/>
      <c r="B50" s="1165"/>
      <c r="C50" s="1166"/>
      <c r="D50" s="60"/>
      <c r="E50" s="1142" t="s">
        <v>17</v>
      </c>
      <c r="F50" s="1142"/>
      <c r="G50" s="1142"/>
      <c r="H50" s="1142"/>
      <c r="I50" s="1142"/>
      <c r="J50" s="1143"/>
      <c r="K50" s="61">
        <v>23</v>
      </c>
      <c r="L50" s="62">
        <v>17</v>
      </c>
      <c r="M50" s="62">
        <v>17</v>
      </c>
      <c r="N50" s="62">
        <v>17</v>
      </c>
      <c r="O50" s="63">
        <v>17</v>
      </c>
      <c r="P50" s="46"/>
      <c r="Q50" s="46"/>
      <c r="R50" s="46"/>
      <c r="S50" s="46"/>
      <c r="T50" s="46"/>
      <c r="U50" s="46"/>
    </row>
    <row r="51" spans="1:21" ht="30.75" customHeight="1" x14ac:dyDescent="0.2">
      <c r="A51" s="46"/>
      <c r="B51" s="1167"/>
      <c r="C51" s="1168"/>
      <c r="D51" s="64"/>
      <c r="E51" s="1142" t="s">
        <v>18</v>
      </c>
      <c r="F51" s="1142"/>
      <c r="G51" s="1142"/>
      <c r="H51" s="1142"/>
      <c r="I51" s="1142"/>
      <c r="J51" s="1143"/>
      <c r="K51" s="61">
        <v>0</v>
      </c>
      <c r="L51" s="62" t="s">
        <v>524</v>
      </c>
      <c r="M51" s="62" t="s">
        <v>524</v>
      </c>
      <c r="N51" s="62" t="s">
        <v>524</v>
      </c>
      <c r="O51" s="63" t="s">
        <v>524</v>
      </c>
      <c r="P51" s="46"/>
      <c r="Q51" s="46"/>
      <c r="R51" s="46"/>
      <c r="S51" s="46"/>
      <c r="T51" s="46"/>
      <c r="U51" s="46"/>
    </row>
    <row r="52" spans="1:21" ht="30.75" customHeight="1" x14ac:dyDescent="0.2">
      <c r="A52" s="46"/>
      <c r="B52" s="1140" t="s">
        <v>19</v>
      </c>
      <c r="C52" s="1141"/>
      <c r="D52" s="64"/>
      <c r="E52" s="1142" t="s">
        <v>20</v>
      </c>
      <c r="F52" s="1142"/>
      <c r="G52" s="1142"/>
      <c r="H52" s="1142"/>
      <c r="I52" s="1142"/>
      <c r="J52" s="1143"/>
      <c r="K52" s="61">
        <v>13392</v>
      </c>
      <c r="L52" s="62">
        <v>13234</v>
      </c>
      <c r="M52" s="62">
        <v>13923</v>
      </c>
      <c r="N52" s="62">
        <v>14311</v>
      </c>
      <c r="O52" s="63">
        <v>14385</v>
      </c>
      <c r="P52" s="46"/>
      <c r="Q52" s="46"/>
      <c r="R52" s="46"/>
      <c r="S52" s="46"/>
      <c r="T52" s="46"/>
      <c r="U52" s="46"/>
    </row>
    <row r="53" spans="1:21" ht="30.75" customHeight="1" thickBot="1" x14ac:dyDescent="0.25">
      <c r="A53" s="46"/>
      <c r="B53" s="1144" t="s">
        <v>21</v>
      </c>
      <c r="C53" s="1145"/>
      <c r="D53" s="65"/>
      <c r="E53" s="1146" t="s">
        <v>22</v>
      </c>
      <c r="F53" s="1146"/>
      <c r="G53" s="1146"/>
      <c r="H53" s="1146"/>
      <c r="I53" s="1146"/>
      <c r="J53" s="1147"/>
      <c r="K53" s="66">
        <v>6234</v>
      </c>
      <c r="L53" s="67">
        <v>6165</v>
      </c>
      <c r="M53" s="67">
        <v>6084</v>
      </c>
      <c r="N53" s="67">
        <v>5957</v>
      </c>
      <c r="O53" s="68">
        <v>5997</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584</v>
      </c>
      <c r="P56" s="46"/>
      <c r="Q56" s="46"/>
      <c r="R56" s="46"/>
      <c r="S56" s="46"/>
      <c r="T56" s="46"/>
      <c r="U56" s="46"/>
    </row>
    <row r="57" spans="1:21" ht="31.5" customHeight="1" thickBot="1" x14ac:dyDescent="0.25">
      <c r="A57" s="46"/>
      <c r="B57" s="74"/>
      <c r="C57" s="75"/>
      <c r="D57" s="75"/>
      <c r="E57" s="76"/>
      <c r="F57" s="76"/>
      <c r="G57" s="76"/>
      <c r="H57" s="76"/>
      <c r="I57" s="76"/>
      <c r="J57" s="77" t="s">
        <v>2</v>
      </c>
      <c r="K57" s="78" t="s">
        <v>585</v>
      </c>
      <c r="L57" s="79" t="s">
        <v>586</v>
      </c>
      <c r="M57" s="79" t="s">
        <v>587</v>
      </c>
      <c r="N57" s="79" t="s">
        <v>588</v>
      </c>
      <c r="O57" s="80" t="s">
        <v>589</v>
      </c>
      <c r="P57" s="46"/>
      <c r="Q57" s="46"/>
      <c r="R57" s="46"/>
      <c r="S57" s="46"/>
      <c r="T57" s="46"/>
      <c r="U57" s="46"/>
    </row>
    <row r="58" spans="1:21" ht="31.5" customHeight="1" x14ac:dyDescent="0.2">
      <c r="B58" s="1148" t="s">
        <v>26</v>
      </c>
      <c r="C58" s="1149"/>
      <c r="D58" s="1154" t="s">
        <v>27</v>
      </c>
      <c r="E58" s="1155"/>
      <c r="F58" s="1155"/>
      <c r="G58" s="1155"/>
      <c r="H58" s="1155"/>
      <c r="I58" s="1155"/>
      <c r="J58" s="1156"/>
      <c r="K58" s="81" t="s">
        <v>606</v>
      </c>
      <c r="L58" s="82" t="s">
        <v>606</v>
      </c>
      <c r="M58" s="82" t="s">
        <v>606</v>
      </c>
      <c r="N58" s="82" t="s">
        <v>606</v>
      </c>
      <c r="O58" s="83" t="s">
        <v>606</v>
      </c>
    </row>
    <row r="59" spans="1:21" ht="31.5" customHeight="1" x14ac:dyDescent="0.2">
      <c r="B59" s="1150"/>
      <c r="C59" s="1151"/>
      <c r="D59" s="1157" t="s">
        <v>28</v>
      </c>
      <c r="E59" s="1158"/>
      <c r="F59" s="1158"/>
      <c r="G59" s="1158"/>
      <c r="H59" s="1158"/>
      <c r="I59" s="1158"/>
      <c r="J59" s="1159"/>
      <c r="K59" s="84">
        <v>1521</v>
      </c>
      <c r="L59" s="85">
        <v>312</v>
      </c>
      <c r="M59" s="85">
        <v>600</v>
      </c>
      <c r="N59" s="85" t="s">
        <v>606</v>
      </c>
      <c r="O59" s="86" t="s">
        <v>606</v>
      </c>
    </row>
    <row r="60" spans="1:21" ht="31.5" customHeight="1" thickBot="1" x14ac:dyDescent="0.25">
      <c r="B60" s="1152"/>
      <c r="C60" s="1153"/>
      <c r="D60" s="1160" t="s">
        <v>29</v>
      </c>
      <c r="E60" s="1161"/>
      <c r="F60" s="1161"/>
      <c r="G60" s="1161"/>
      <c r="H60" s="1161"/>
      <c r="I60" s="1161"/>
      <c r="J60" s="1162"/>
      <c r="K60" s="87">
        <v>767</v>
      </c>
      <c r="L60" s="88">
        <v>833</v>
      </c>
      <c r="M60" s="88">
        <v>900</v>
      </c>
      <c r="N60" s="88">
        <v>967</v>
      </c>
      <c r="O60" s="89">
        <v>1033</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3iHRYzUyqdBINicsXln1smedShnJ1GJEHunwOQ+GBb+M7TGjrnyN6uGZ1NDca3NT4toArP0w90vAQVjPgZCWeg==" saltValue="eaKXdS54p8l2fJL5wAVFW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566</v>
      </c>
      <c r="J40" s="101" t="s">
        <v>567</v>
      </c>
      <c r="K40" s="101" t="s">
        <v>568</v>
      </c>
      <c r="L40" s="101" t="s">
        <v>569</v>
      </c>
      <c r="M40" s="102" t="s">
        <v>570</v>
      </c>
    </row>
    <row r="41" spans="2:13" ht="27.75" customHeight="1" x14ac:dyDescent="0.2">
      <c r="B41" s="1183" t="s">
        <v>32</v>
      </c>
      <c r="C41" s="1184"/>
      <c r="D41" s="103"/>
      <c r="E41" s="1185" t="s">
        <v>33</v>
      </c>
      <c r="F41" s="1185"/>
      <c r="G41" s="1185"/>
      <c r="H41" s="1186"/>
      <c r="I41" s="342">
        <v>178157</v>
      </c>
      <c r="J41" s="343">
        <v>177448</v>
      </c>
      <c r="K41" s="343">
        <v>178323</v>
      </c>
      <c r="L41" s="343">
        <v>180465</v>
      </c>
      <c r="M41" s="344">
        <v>176614</v>
      </c>
    </row>
    <row r="42" spans="2:13" ht="27.75" customHeight="1" x14ac:dyDescent="0.2">
      <c r="B42" s="1173"/>
      <c r="C42" s="1174"/>
      <c r="D42" s="104"/>
      <c r="E42" s="1177" t="s">
        <v>34</v>
      </c>
      <c r="F42" s="1177"/>
      <c r="G42" s="1177"/>
      <c r="H42" s="1178"/>
      <c r="I42" s="345">
        <v>84</v>
      </c>
      <c r="J42" s="346">
        <v>67</v>
      </c>
      <c r="K42" s="346">
        <v>51</v>
      </c>
      <c r="L42" s="346">
        <v>34</v>
      </c>
      <c r="M42" s="347">
        <v>116</v>
      </c>
    </row>
    <row r="43" spans="2:13" ht="27.75" customHeight="1" x14ac:dyDescent="0.2">
      <c r="B43" s="1173"/>
      <c r="C43" s="1174"/>
      <c r="D43" s="104"/>
      <c r="E43" s="1177" t="s">
        <v>35</v>
      </c>
      <c r="F43" s="1177"/>
      <c r="G43" s="1177"/>
      <c r="H43" s="1178"/>
      <c r="I43" s="345">
        <v>50290</v>
      </c>
      <c r="J43" s="346">
        <v>50730</v>
      </c>
      <c r="K43" s="346">
        <v>49495</v>
      </c>
      <c r="L43" s="346">
        <v>46991</v>
      </c>
      <c r="M43" s="347">
        <v>44211</v>
      </c>
    </row>
    <row r="44" spans="2:13" ht="27.75" customHeight="1" x14ac:dyDescent="0.2">
      <c r="B44" s="1173"/>
      <c r="C44" s="1174"/>
      <c r="D44" s="104"/>
      <c r="E44" s="1177" t="s">
        <v>36</v>
      </c>
      <c r="F44" s="1177"/>
      <c r="G44" s="1177"/>
      <c r="H44" s="1178"/>
      <c r="I44" s="345">
        <v>166</v>
      </c>
      <c r="J44" s="346">
        <v>166</v>
      </c>
      <c r="K44" s="346">
        <v>108</v>
      </c>
      <c r="L44" s="346">
        <v>108</v>
      </c>
      <c r="M44" s="347">
        <v>106</v>
      </c>
    </row>
    <row r="45" spans="2:13" ht="27.75" customHeight="1" x14ac:dyDescent="0.2">
      <c r="B45" s="1173"/>
      <c r="C45" s="1174"/>
      <c r="D45" s="104"/>
      <c r="E45" s="1177" t="s">
        <v>37</v>
      </c>
      <c r="F45" s="1177"/>
      <c r="G45" s="1177"/>
      <c r="H45" s="1178"/>
      <c r="I45" s="345">
        <v>22920</v>
      </c>
      <c r="J45" s="346">
        <v>22773</v>
      </c>
      <c r="K45" s="346">
        <v>23475</v>
      </c>
      <c r="L45" s="346">
        <v>22727</v>
      </c>
      <c r="M45" s="347">
        <v>22852</v>
      </c>
    </row>
    <row r="46" spans="2:13" ht="27.75" customHeight="1" x14ac:dyDescent="0.2">
      <c r="B46" s="1173"/>
      <c r="C46" s="1174"/>
      <c r="D46" s="105"/>
      <c r="E46" s="1177" t="s">
        <v>38</v>
      </c>
      <c r="F46" s="1177"/>
      <c r="G46" s="1177"/>
      <c r="H46" s="1178"/>
      <c r="I46" s="345">
        <v>7169</v>
      </c>
      <c r="J46" s="346">
        <v>7132</v>
      </c>
      <c r="K46" s="346">
        <v>574</v>
      </c>
      <c r="L46" s="346">
        <v>602</v>
      </c>
      <c r="M46" s="347">
        <v>653</v>
      </c>
    </row>
    <row r="47" spans="2:13" ht="27.75" customHeight="1" x14ac:dyDescent="0.2">
      <c r="B47" s="1173"/>
      <c r="C47" s="1174"/>
      <c r="D47" s="106"/>
      <c r="E47" s="1187" t="s">
        <v>39</v>
      </c>
      <c r="F47" s="1188"/>
      <c r="G47" s="1188"/>
      <c r="H47" s="1189"/>
      <c r="I47" s="345" t="s">
        <v>524</v>
      </c>
      <c r="J47" s="346" t="s">
        <v>524</v>
      </c>
      <c r="K47" s="346" t="s">
        <v>524</v>
      </c>
      <c r="L47" s="346" t="s">
        <v>524</v>
      </c>
      <c r="M47" s="347" t="s">
        <v>524</v>
      </c>
    </row>
    <row r="48" spans="2:13" ht="27.75" customHeight="1" x14ac:dyDescent="0.2">
      <c r="B48" s="1173"/>
      <c r="C48" s="1174"/>
      <c r="D48" s="104"/>
      <c r="E48" s="1177" t="s">
        <v>40</v>
      </c>
      <c r="F48" s="1177"/>
      <c r="G48" s="1177"/>
      <c r="H48" s="1178"/>
      <c r="I48" s="345" t="s">
        <v>524</v>
      </c>
      <c r="J48" s="346" t="s">
        <v>524</v>
      </c>
      <c r="K48" s="346" t="s">
        <v>524</v>
      </c>
      <c r="L48" s="346" t="s">
        <v>524</v>
      </c>
      <c r="M48" s="347" t="s">
        <v>524</v>
      </c>
    </row>
    <row r="49" spans="2:13" ht="27.75" customHeight="1" x14ac:dyDescent="0.2">
      <c r="B49" s="1175"/>
      <c r="C49" s="1176"/>
      <c r="D49" s="104"/>
      <c r="E49" s="1177" t="s">
        <v>41</v>
      </c>
      <c r="F49" s="1177"/>
      <c r="G49" s="1177"/>
      <c r="H49" s="1178"/>
      <c r="I49" s="345" t="s">
        <v>524</v>
      </c>
      <c r="J49" s="346" t="s">
        <v>524</v>
      </c>
      <c r="K49" s="346" t="s">
        <v>524</v>
      </c>
      <c r="L49" s="346" t="s">
        <v>524</v>
      </c>
      <c r="M49" s="347" t="s">
        <v>524</v>
      </c>
    </row>
    <row r="50" spans="2:13" ht="27.75" customHeight="1" x14ac:dyDescent="0.2">
      <c r="B50" s="1171" t="s">
        <v>42</v>
      </c>
      <c r="C50" s="1172"/>
      <c r="D50" s="107"/>
      <c r="E50" s="1177" t="s">
        <v>43</v>
      </c>
      <c r="F50" s="1177"/>
      <c r="G50" s="1177"/>
      <c r="H50" s="1178"/>
      <c r="I50" s="345">
        <v>14915</v>
      </c>
      <c r="J50" s="346">
        <v>14061</v>
      </c>
      <c r="K50" s="346">
        <v>16534</v>
      </c>
      <c r="L50" s="346">
        <v>21393</v>
      </c>
      <c r="M50" s="347">
        <v>22896</v>
      </c>
    </row>
    <row r="51" spans="2:13" ht="27.75" customHeight="1" x14ac:dyDescent="0.2">
      <c r="B51" s="1173"/>
      <c r="C51" s="1174"/>
      <c r="D51" s="104"/>
      <c r="E51" s="1177" t="s">
        <v>44</v>
      </c>
      <c r="F51" s="1177"/>
      <c r="G51" s="1177"/>
      <c r="H51" s="1178"/>
      <c r="I51" s="345">
        <v>8554</v>
      </c>
      <c r="J51" s="346">
        <v>8376</v>
      </c>
      <c r="K51" s="346">
        <v>1777</v>
      </c>
      <c r="L51" s="346">
        <v>1189</v>
      </c>
      <c r="M51" s="347">
        <v>1328</v>
      </c>
    </row>
    <row r="52" spans="2:13" ht="27.75" customHeight="1" x14ac:dyDescent="0.2">
      <c r="B52" s="1175"/>
      <c r="C52" s="1176"/>
      <c r="D52" s="104"/>
      <c r="E52" s="1177" t="s">
        <v>45</v>
      </c>
      <c r="F52" s="1177"/>
      <c r="G52" s="1177"/>
      <c r="H52" s="1178"/>
      <c r="I52" s="345">
        <v>175677</v>
      </c>
      <c r="J52" s="346">
        <v>173497</v>
      </c>
      <c r="K52" s="346">
        <v>171820</v>
      </c>
      <c r="L52" s="346">
        <v>169485</v>
      </c>
      <c r="M52" s="347">
        <v>163557</v>
      </c>
    </row>
    <row r="53" spans="2:13" ht="27.75" customHeight="1" thickBot="1" x14ac:dyDescent="0.25">
      <c r="B53" s="1179" t="s">
        <v>46</v>
      </c>
      <c r="C53" s="1180"/>
      <c r="D53" s="108"/>
      <c r="E53" s="1181" t="s">
        <v>47</v>
      </c>
      <c r="F53" s="1181"/>
      <c r="G53" s="1181"/>
      <c r="H53" s="1182"/>
      <c r="I53" s="348">
        <v>59642</v>
      </c>
      <c r="J53" s="349">
        <v>62383</v>
      </c>
      <c r="K53" s="349">
        <v>61896</v>
      </c>
      <c r="L53" s="349">
        <v>58859</v>
      </c>
      <c r="M53" s="350">
        <v>56772</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Z6CGvPw6cHoYfCujjAoPuXmT+bZ62QbefzdNOjessW6Q6PhwabocVXoCbiaSmMLIVE63H0X6BjpXjptq3wnr7g==" saltValue="OSUdnOhwwnb76WAYcK3A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568</v>
      </c>
      <c r="G54" s="117" t="s">
        <v>569</v>
      </c>
      <c r="H54" s="118" t="s">
        <v>570</v>
      </c>
    </row>
    <row r="55" spans="2:8" ht="52.5" customHeight="1" x14ac:dyDescent="0.2">
      <c r="B55" s="119"/>
      <c r="C55" s="1198" t="s">
        <v>50</v>
      </c>
      <c r="D55" s="1198"/>
      <c r="E55" s="1199"/>
      <c r="F55" s="120">
        <v>9349</v>
      </c>
      <c r="G55" s="120">
        <v>10953</v>
      </c>
      <c r="H55" s="121">
        <v>11797</v>
      </c>
    </row>
    <row r="56" spans="2:8" ht="52.5" customHeight="1" x14ac:dyDescent="0.2">
      <c r="B56" s="122"/>
      <c r="C56" s="1200" t="s">
        <v>51</v>
      </c>
      <c r="D56" s="1200"/>
      <c r="E56" s="1201"/>
      <c r="F56" s="123">
        <v>1100</v>
      </c>
      <c r="G56" s="123">
        <v>2801</v>
      </c>
      <c r="H56" s="124">
        <v>2144</v>
      </c>
    </row>
    <row r="57" spans="2:8" ht="53.25" customHeight="1" x14ac:dyDescent="0.2">
      <c r="B57" s="122"/>
      <c r="C57" s="1202" t="s">
        <v>52</v>
      </c>
      <c r="D57" s="1202"/>
      <c r="E57" s="1203"/>
      <c r="F57" s="125">
        <v>5740</v>
      </c>
      <c r="G57" s="125">
        <v>6708</v>
      </c>
      <c r="H57" s="126">
        <v>6916</v>
      </c>
    </row>
    <row r="58" spans="2:8" ht="45.75" customHeight="1" x14ac:dyDescent="0.2">
      <c r="B58" s="127"/>
      <c r="C58" s="1190" t="s">
        <v>607</v>
      </c>
      <c r="D58" s="1191"/>
      <c r="E58" s="1192"/>
      <c r="F58" s="128">
        <v>3817</v>
      </c>
      <c r="G58" s="128">
        <v>3684</v>
      </c>
      <c r="H58" s="129">
        <v>3482</v>
      </c>
    </row>
    <row r="59" spans="2:8" ht="45.75" customHeight="1" x14ac:dyDescent="0.2">
      <c r="B59" s="127"/>
      <c r="C59" s="1190" t="s">
        <v>608</v>
      </c>
      <c r="D59" s="1191"/>
      <c r="E59" s="1192"/>
      <c r="F59" s="128">
        <v>1521</v>
      </c>
      <c r="G59" s="128">
        <v>2522</v>
      </c>
      <c r="H59" s="129">
        <v>2823</v>
      </c>
    </row>
    <row r="60" spans="2:8" ht="45.75" customHeight="1" x14ac:dyDescent="0.2">
      <c r="B60" s="127"/>
      <c r="C60" s="1190" t="s">
        <v>609</v>
      </c>
      <c r="D60" s="1191"/>
      <c r="E60" s="1192"/>
      <c r="F60" s="128">
        <v>171</v>
      </c>
      <c r="G60" s="128">
        <v>170</v>
      </c>
      <c r="H60" s="129">
        <v>164</v>
      </c>
    </row>
    <row r="61" spans="2:8" ht="45.75" customHeight="1" x14ac:dyDescent="0.2">
      <c r="B61" s="127"/>
      <c r="C61" s="1190" t="s">
        <v>611</v>
      </c>
      <c r="D61" s="1191"/>
      <c r="E61" s="1192"/>
      <c r="F61" s="128">
        <v>0</v>
      </c>
      <c r="G61" s="128">
        <v>0</v>
      </c>
      <c r="H61" s="129">
        <v>147</v>
      </c>
    </row>
    <row r="62" spans="2:8" ht="45.75" customHeight="1" thickBot="1" x14ac:dyDescent="0.25">
      <c r="B62" s="130"/>
      <c r="C62" s="1193" t="s">
        <v>610</v>
      </c>
      <c r="D62" s="1194"/>
      <c r="E62" s="1195"/>
      <c r="F62" s="131">
        <v>116</v>
      </c>
      <c r="G62" s="131">
        <v>111</v>
      </c>
      <c r="H62" s="132">
        <v>103</v>
      </c>
    </row>
    <row r="63" spans="2:8" ht="52.5" customHeight="1" thickBot="1" x14ac:dyDescent="0.25">
      <c r="B63" s="133"/>
      <c r="C63" s="1196" t="s">
        <v>53</v>
      </c>
      <c r="D63" s="1196"/>
      <c r="E63" s="1197"/>
      <c r="F63" s="134">
        <v>16190</v>
      </c>
      <c r="G63" s="134">
        <v>20462</v>
      </c>
      <c r="H63" s="135">
        <v>20856</v>
      </c>
    </row>
    <row r="64" spans="2:8" ht="13.2" x14ac:dyDescent="0.2"/>
  </sheetData>
  <sheetProtection algorithmName="SHA-512" hashValue="zKpS6N+7XtAi6BdWHfIR0FgPa4lUtZ0MTSM8Vgi3S/SleLl8vWlYvOW8IenY+uxuNbaHeWwk5IGPmbKDXd59JQ==" saltValue="Cx4MnDQeK3AI602eDz47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18BC9-8B62-4ACE-B51A-18662FF5A067}">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4"/>
      <c r="B1" s="1205"/>
      <c r="DD1" s="255"/>
      <c r="DE1" s="255"/>
    </row>
    <row r="2" spans="1:109" ht="25.5" customHeight="1" x14ac:dyDescent="0.2">
      <c r="A2" s="1206"/>
      <c r="C2" s="1206"/>
      <c r="O2" s="1206"/>
      <c r="P2" s="1206"/>
      <c r="Q2" s="1206"/>
      <c r="R2" s="1206"/>
      <c r="S2" s="1206"/>
      <c r="T2" s="1206"/>
      <c r="U2" s="1206"/>
      <c r="V2" s="1206"/>
      <c r="W2" s="1206"/>
      <c r="X2" s="1206"/>
      <c r="Y2" s="1206"/>
      <c r="Z2" s="1206"/>
      <c r="AA2" s="1206"/>
      <c r="AB2" s="1206"/>
      <c r="AC2" s="1206"/>
      <c r="AD2" s="1206"/>
      <c r="AE2" s="1206"/>
      <c r="AF2" s="1206"/>
      <c r="AG2" s="1206"/>
      <c r="AH2" s="1206"/>
      <c r="AI2" s="1206"/>
      <c r="AU2" s="1206"/>
      <c r="BG2" s="1206"/>
      <c r="BS2" s="1206"/>
      <c r="CE2" s="1206"/>
      <c r="CQ2" s="1206"/>
      <c r="DD2" s="255"/>
      <c r="DE2" s="255"/>
    </row>
    <row r="3" spans="1:109" ht="25.5" customHeight="1" x14ac:dyDescent="0.2">
      <c r="A3" s="1206"/>
      <c r="C3" s="1206"/>
      <c r="O3" s="1206"/>
      <c r="P3" s="1206"/>
      <c r="Q3" s="1206"/>
      <c r="R3" s="1206"/>
      <c r="S3" s="1206"/>
      <c r="T3" s="1206"/>
      <c r="U3" s="1206"/>
      <c r="V3" s="1206"/>
      <c r="W3" s="1206"/>
      <c r="X3" s="1206"/>
      <c r="Y3" s="1206"/>
      <c r="Z3" s="1206"/>
      <c r="AA3" s="1206"/>
      <c r="AB3" s="1206"/>
      <c r="AC3" s="1206"/>
      <c r="AD3" s="1206"/>
      <c r="AE3" s="1206"/>
      <c r="AF3" s="1206"/>
      <c r="AG3" s="1206"/>
      <c r="AH3" s="1206"/>
      <c r="AI3" s="1206"/>
      <c r="AU3" s="1206"/>
      <c r="BG3" s="1206"/>
      <c r="BS3" s="1206"/>
      <c r="CE3" s="1206"/>
      <c r="CQ3" s="1206"/>
      <c r="DD3" s="255"/>
      <c r="DE3" s="255"/>
    </row>
    <row r="4" spans="1:109" s="253" customFormat="1" ht="13.2" x14ac:dyDescent="0.2">
      <c r="A4" s="1206"/>
      <c r="B4" s="1206"/>
      <c r="C4" s="1206"/>
      <c r="D4" s="1206"/>
      <c r="E4" s="1206"/>
      <c r="F4" s="1206"/>
      <c r="G4" s="1206"/>
      <c r="H4" s="1206"/>
      <c r="I4" s="1206"/>
      <c r="J4" s="1206"/>
      <c r="K4" s="1206"/>
      <c r="L4" s="1206"/>
      <c r="M4" s="1206"/>
      <c r="N4" s="1206"/>
      <c r="O4" s="1206"/>
      <c r="P4" s="1206"/>
      <c r="Q4" s="1206"/>
      <c r="R4" s="1206"/>
      <c r="S4" s="1206"/>
      <c r="T4" s="1206"/>
      <c r="U4" s="1206"/>
      <c r="V4" s="1206"/>
      <c r="W4" s="1206"/>
      <c r="X4" s="1206"/>
      <c r="Y4" s="1206"/>
      <c r="Z4" s="1206"/>
      <c r="AA4" s="1206"/>
      <c r="AB4" s="1206"/>
      <c r="AC4" s="1206"/>
      <c r="AD4" s="1206"/>
      <c r="AE4" s="1206"/>
      <c r="AF4" s="1206"/>
      <c r="AG4" s="1206"/>
      <c r="AH4" s="1206"/>
      <c r="AI4" s="1206"/>
      <c r="AJ4" s="1206"/>
      <c r="AK4" s="1206"/>
      <c r="AL4" s="1206"/>
      <c r="AM4" s="1206"/>
      <c r="AN4" s="1206"/>
      <c r="AO4" s="1206"/>
      <c r="AP4" s="1206"/>
      <c r="AQ4" s="1206"/>
      <c r="AR4" s="1206"/>
      <c r="AS4" s="1206"/>
      <c r="AT4" s="1206"/>
      <c r="AU4" s="1206"/>
      <c r="AV4" s="1206"/>
      <c r="AW4" s="1206"/>
      <c r="AX4" s="1206"/>
      <c r="AY4" s="1206"/>
      <c r="AZ4" s="1206"/>
      <c r="BA4" s="1206"/>
      <c r="BB4" s="1206"/>
      <c r="BC4" s="1206"/>
      <c r="BD4" s="1206"/>
      <c r="BE4" s="1206"/>
      <c r="BF4" s="1206"/>
      <c r="BG4" s="1206"/>
      <c r="BH4" s="1206"/>
      <c r="BI4" s="1206"/>
      <c r="BJ4" s="1206"/>
      <c r="BK4" s="1206"/>
      <c r="BL4" s="1206"/>
      <c r="BM4" s="1206"/>
      <c r="BN4" s="1206"/>
      <c r="BO4" s="1206"/>
      <c r="BP4" s="1206"/>
      <c r="BQ4" s="1206"/>
      <c r="BR4" s="1206"/>
      <c r="BS4" s="1206"/>
      <c r="BT4" s="1206"/>
      <c r="BU4" s="1206"/>
      <c r="BV4" s="1206"/>
      <c r="BW4" s="1206"/>
      <c r="BX4" s="1206"/>
      <c r="BY4" s="1206"/>
      <c r="BZ4" s="1206"/>
      <c r="CA4" s="1206"/>
      <c r="CB4" s="1206"/>
      <c r="CC4" s="1206"/>
      <c r="CD4" s="1206"/>
      <c r="CE4" s="1206"/>
      <c r="CF4" s="1206"/>
      <c r="CG4" s="1206"/>
      <c r="CH4" s="1206"/>
      <c r="CI4" s="1206"/>
      <c r="CJ4" s="1206"/>
      <c r="CK4" s="1206"/>
      <c r="CL4" s="1206"/>
      <c r="CM4" s="1206"/>
      <c r="CN4" s="1206"/>
      <c r="CO4" s="1206"/>
      <c r="CP4" s="1206"/>
      <c r="CQ4" s="1206"/>
      <c r="CR4" s="1206"/>
      <c r="CS4" s="1206"/>
      <c r="CT4" s="1206"/>
      <c r="CU4" s="1206"/>
      <c r="CV4" s="1206"/>
      <c r="CW4" s="1206"/>
      <c r="CX4" s="1206"/>
      <c r="CY4" s="1206"/>
      <c r="CZ4" s="1206"/>
      <c r="DA4" s="1206"/>
      <c r="DB4" s="1206"/>
      <c r="DC4" s="1206"/>
      <c r="DD4" s="1206"/>
      <c r="DE4" s="1206"/>
    </row>
    <row r="5" spans="1:109" s="253" customFormat="1" ht="13.2" x14ac:dyDescent="0.2">
      <c r="A5" s="1206"/>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1206"/>
      <c r="AG5" s="1206"/>
      <c r="AH5" s="1206"/>
      <c r="AI5" s="1206"/>
      <c r="AJ5" s="1206"/>
      <c r="AK5" s="1206"/>
      <c r="AL5" s="1206"/>
      <c r="AM5" s="1206"/>
      <c r="AN5" s="1206"/>
      <c r="AO5" s="1206"/>
      <c r="AP5" s="1206"/>
      <c r="AQ5" s="1206"/>
      <c r="AR5" s="1206"/>
      <c r="AS5" s="1206"/>
      <c r="AT5" s="1206"/>
      <c r="AU5" s="1206"/>
      <c r="AV5" s="1206"/>
      <c r="AW5" s="1206"/>
      <c r="AX5" s="1206"/>
      <c r="AY5" s="1206"/>
      <c r="AZ5" s="1206"/>
      <c r="BA5" s="1206"/>
      <c r="BB5" s="1206"/>
      <c r="BC5" s="1206"/>
      <c r="BD5" s="1206"/>
      <c r="BE5" s="1206"/>
      <c r="BF5" s="1206"/>
      <c r="BG5" s="1206"/>
      <c r="BH5" s="1206"/>
      <c r="BI5" s="1206"/>
      <c r="BJ5" s="1206"/>
      <c r="BK5" s="1206"/>
      <c r="BL5" s="1206"/>
      <c r="BM5" s="1206"/>
      <c r="BN5" s="1206"/>
      <c r="BO5" s="1206"/>
      <c r="BP5" s="1206"/>
      <c r="BQ5" s="1206"/>
      <c r="BR5" s="1206"/>
      <c r="BS5" s="1206"/>
      <c r="BT5" s="1206"/>
      <c r="BU5" s="1206"/>
      <c r="BV5" s="1206"/>
      <c r="BW5" s="1206"/>
      <c r="BX5" s="1206"/>
      <c r="BY5" s="1206"/>
      <c r="BZ5" s="1206"/>
      <c r="CA5" s="1206"/>
      <c r="CB5" s="1206"/>
      <c r="CC5" s="1206"/>
      <c r="CD5" s="1206"/>
      <c r="CE5" s="1206"/>
      <c r="CF5" s="1206"/>
      <c r="CG5" s="1206"/>
      <c r="CH5" s="1206"/>
      <c r="CI5" s="1206"/>
      <c r="CJ5" s="1206"/>
      <c r="CK5" s="1206"/>
      <c r="CL5" s="1206"/>
      <c r="CM5" s="1206"/>
      <c r="CN5" s="1206"/>
      <c r="CO5" s="1206"/>
      <c r="CP5" s="1206"/>
      <c r="CQ5" s="1206"/>
      <c r="CR5" s="1206"/>
      <c r="CS5" s="1206"/>
      <c r="CT5" s="1206"/>
      <c r="CU5" s="1206"/>
      <c r="CV5" s="1206"/>
      <c r="CW5" s="1206"/>
      <c r="CX5" s="1206"/>
      <c r="CY5" s="1206"/>
      <c r="CZ5" s="1206"/>
      <c r="DA5" s="1206"/>
      <c r="DB5" s="1206"/>
      <c r="DC5" s="1206"/>
      <c r="DD5" s="1206"/>
      <c r="DE5" s="1206"/>
    </row>
    <row r="6" spans="1:109" s="253" customFormat="1" ht="13.2" x14ac:dyDescent="0.2">
      <c r="A6" s="1206"/>
      <c r="B6" s="1206"/>
      <c r="C6" s="1206"/>
      <c r="D6" s="1206"/>
      <c r="E6" s="1206"/>
      <c r="F6" s="1206"/>
      <c r="G6" s="1206"/>
      <c r="H6" s="1206"/>
      <c r="I6" s="1206"/>
      <c r="J6" s="1206"/>
      <c r="K6" s="1206"/>
      <c r="L6" s="1206"/>
      <c r="M6" s="1206"/>
      <c r="N6" s="1206"/>
      <c r="O6" s="1206"/>
      <c r="P6" s="1206"/>
      <c r="Q6" s="1206"/>
      <c r="R6" s="1206"/>
      <c r="S6" s="1206"/>
      <c r="T6" s="1206"/>
      <c r="U6" s="1206"/>
      <c r="V6" s="1206"/>
      <c r="W6" s="1206"/>
      <c r="X6" s="1206"/>
      <c r="Y6" s="1206"/>
      <c r="Z6" s="1206"/>
      <c r="AA6" s="1206"/>
      <c r="AB6" s="1206"/>
      <c r="AC6" s="1206"/>
      <c r="AD6" s="1206"/>
      <c r="AE6" s="1206"/>
      <c r="AF6" s="1206"/>
      <c r="AG6" s="1206"/>
      <c r="AH6" s="1206"/>
      <c r="AI6" s="1206"/>
      <c r="AJ6" s="1206"/>
      <c r="AK6" s="1206"/>
      <c r="AL6" s="1206"/>
      <c r="AM6" s="1206"/>
      <c r="AN6" s="1206"/>
      <c r="AO6" s="1206"/>
      <c r="AP6" s="1206"/>
      <c r="AQ6" s="1206"/>
      <c r="AR6" s="1206"/>
      <c r="AS6" s="1206"/>
      <c r="AT6" s="1206"/>
      <c r="AU6" s="1206"/>
      <c r="AV6" s="1206"/>
      <c r="AW6" s="1206"/>
      <c r="AX6" s="1206"/>
      <c r="AY6" s="1206"/>
      <c r="AZ6" s="1206"/>
      <c r="BA6" s="1206"/>
      <c r="BB6" s="1206"/>
      <c r="BC6" s="1206"/>
      <c r="BD6" s="1206"/>
      <c r="BE6" s="1206"/>
      <c r="BF6" s="1206"/>
      <c r="BG6" s="1206"/>
      <c r="BH6" s="1206"/>
      <c r="BI6" s="1206"/>
      <c r="BJ6" s="1206"/>
      <c r="BK6" s="1206"/>
      <c r="BL6" s="1206"/>
      <c r="BM6" s="1206"/>
      <c r="BN6" s="1206"/>
      <c r="BO6" s="1206"/>
      <c r="BP6" s="1206"/>
      <c r="BQ6" s="1206"/>
      <c r="BR6" s="1206"/>
      <c r="BS6" s="1206"/>
      <c r="BT6" s="1206"/>
      <c r="BU6" s="1206"/>
      <c r="BV6" s="1206"/>
      <c r="BW6" s="1206"/>
      <c r="BX6" s="1206"/>
      <c r="BY6" s="1206"/>
      <c r="BZ6" s="1206"/>
      <c r="CA6" s="1206"/>
      <c r="CB6" s="1206"/>
      <c r="CC6" s="1206"/>
      <c r="CD6" s="1206"/>
      <c r="CE6" s="1206"/>
      <c r="CF6" s="1206"/>
      <c r="CG6" s="1206"/>
      <c r="CH6" s="1206"/>
      <c r="CI6" s="1206"/>
      <c r="CJ6" s="1206"/>
      <c r="CK6" s="1206"/>
      <c r="CL6" s="1206"/>
      <c r="CM6" s="1206"/>
      <c r="CN6" s="1206"/>
      <c r="CO6" s="1206"/>
      <c r="CP6" s="1206"/>
      <c r="CQ6" s="1206"/>
      <c r="CR6" s="1206"/>
      <c r="CS6" s="1206"/>
      <c r="CT6" s="1206"/>
      <c r="CU6" s="1206"/>
      <c r="CV6" s="1206"/>
      <c r="CW6" s="1206"/>
      <c r="CX6" s="1206"/>
      <c r="CY6" s="1206"/>
      <c r="CZ6" s="1206"/>
      <c r="DA6" s="1206"/>
      <c r="DB6" s="1206"/>
      <c r="DC6" s="1206"/>
      <c r="DD6" s="1206"/>
      <c r="DE6" s="1206"/>
    </row>
    <row r="7" spans="1:109" s="253" customFormat="1" ht="13.2" x14ac:dyDescent="0.2">
      <c r="A7" s="1206"/>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1206"/>
      <c r="AG7" s="1206"/>
      <c r="AH7" s="1206"/>
      <c r="AI7" s="1206"/>
      <c r="AJ7" s="1206"/>
      <c r="AK7" s="1206"/>
      <c r="AL7" s="1206"/>
      <c r="AM7" s="1206"/>
      <c r="AN7" s="1206"/>
      <c r="AO7" s="1206"/>
      <c r="AP7" s="1206"/>
      <c r="AQ7" s="1206"/>
      <c r="AR7" s="1206"/>
      <c r="AS7" s="1206"/>
      <c r="AT7" s="1206"/>
      <c r="AU7" s="1206"/>
      <c r="AV7" s="1206"/>
      <c r="AW7" s="1206"/>
      <c r="AX7" s="1206"/>
      <c r="AY7" s="1206"/>
      <c r="AZ7" s="1206"/>
      <c r="BA7" s="1206"/>
      <c r="BB7" s="1206"/>
      <c r="BC7" s="1206"/>
      <c r="BD7" s="1206"/>
      <c r="BE7" s="1206"/>
      <c r="BF7" s="1206"/>
      <c r="BG7" s="1206"/>
      <c r="BH7" s="1206"/>
      <c r="BI7" s="1206"/>
      <c r="BJ7" s="1206"/>
      <c r="BK7" s="1206"/>
      <c r="BL7" s="1206"/>
      <c r="BM7" s="1206"/>
      <c r="BN7" s="1206"/>
      <c r="BO7" s="1206"/>
      <c r="BP7" s="1206"/>
      <c r="BQ7" s="1206"/>
      <c r="BR7" s="1206"/>
      <c r="BS7" s="1206"/>
      <c r="BT7" s="1206"/>
      <c r="BU7" s="1206"/>
      <c r="BV7" s="1206"/>
      <c r="BW7" s="1206"/>
      <c r="BX7" s="1206"/>
      <c r="BY7" s="1206"/>
      <c r="BZ7" s="1206"/>
      <c r="CA7" s="1206"/>
      <c r="CB7" s="1206"/>
      <c r="CC7" s="1206"/>
      <c r="CD7" s="1206"/>
      <c r="CE7" s="1206"/>
      <c r="CF7" s="1206"/>
      <c r="CG7" s="1206"/>
      <c r="CH7" s="1206"/>
      <c r="CI7" s="1206"/>
      <c r="CJ7" s="1206"/>
      <c r="CK7" s="1206"/>
      <c r="CL7" s="1206"/>
      <c r="CM7" s="1206"/>
      <c r="CN7" s="1206"/>
      <c r="CO7" s="1206"/>
      <c r="CP7" s="1206"/>
      <c r="CQ7" s="1206"/>
      <c r="CR7" s="1206"/>
      <c r="CS7" s="1206"/>
      <c r="CT7" s="1206"/>
      <c r="CU7" s="1206"/>
      <c r="CV7" s="1206"/>
      <c r="CW7" s="1206"/>
      <c r="CX7" s="1206"/>
      <c r="CY7" s="1206"/>
      <c r="CZ7" s="1206"/>
      <c r="DA7" s="1206"/>
      <c r="DB7" s="1206"/>
      <c r="DC7" s="1206"/>
      <c r="DD7" s="1206"/>
      <c r="DE7" s="1206"/>
    </row>
    <row r="8" spans="1:109" s="253" customFormat="1" ht="13.2" x14ac:dyDescent="0.2">
      <c r="A8" s="1206"/>
      <c r="B8" s="1206"/>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1206"/>
      <c r="AC8" s="1206"/>
      <c r="AD8" s="1206"/>
      <c r="AE8" s="1206"/>
      <c r="AF8" s="1206"/>
      <c r="AG8" s="1206"/>
      <c r="AH8" s="1206"/>
      <c r="AI8" s="1206"/>
      <c r="AJ8" s="1206"/>
      <c r="AK8" s="1206"/>
      <c r="AL8" s="1206"/>
      <c r="AM8" s="1206"/>
      <c r="AN8" s="1206"/>
      <c r="AO8" s="1206"/>
      <c r="AP8" s="1206"/>
      <c r="AQ8" s="1206"/>
      <c r="AR8" s="1206"/>
      <c r="AS8" s="1206"/>
      <c r="AT8" s="1206"/>
      <c r="AU8" s="1206"/>
      <c r="AV8" s="1206"/>
      <c r="AW8" s="1206"/>
      <c r="AX8" s="1206"/>
      <c r="AY8" s="1206"/>
      <c r="AZ8" s="1206"/>
      <c r="BA8" s="1206"/>
      <c r="BB8" s="1206"/>
      <c r="BC8" s="1206"/>
      <c r="BD8" s="1206"/>
      <c r="BE8" s="1206"/>
      <c r="BF8" s="1206"/>
      <c r="BG8" s="1206"/>
      <c r="BH8" s="1206"/>
      <c r="BI8" s="1206"/>
      <c r="BJ8" s="1206"/>
      <c r="BK8" s="1206"/>
      <c r="BL8" s="1206"/>
      <c r="BM8" s="1206"/>
      <c r="BN8" s="1206"/>
      <c r="BO8" s="1206"/>
      <c r="BP8" s="1206"/>
      <c r="BQ8" s="1206"/>
      <c r="BR8" s="1206"/>
      <c r="BS8" s="1206"/>
      <c r="BT8" s="1206"/>
      <c r="BU8" s="1206"/>
      <c r="BV8" s="1206"/>
      <c r="BW8" s="1206"/>
      <c r="BX8" s="1206"/>
      <c r="BY8" s="1206"/>
      <c r="BZ8" s="1206"/>
      <c r="CA8" s="1206"/>
      <c r="CB8" s="1206"/>
      <c r="CC8" s="1206"/>
      <c r="CD8" s="1206"/>
      <c r="CE8" s="1206"/>
      <c r="CF8" s="1206"/>
      <c r="CG8" s="1206"/>
      <c r="CH8" s="1206"/>
      <c r="CI8" s="1206"/>
      <c r="CJ8" s="1206"/>
      <c r="CK8" s="1206"/>
      <c r="CL8" s="1206"/>
      <c r="CM8" s="1206"/>
      <c r="CN8" s="1206"/>
      <c r="CO8" s="1206"/>
      <c r="CP8" s="1206"/>
      <c r="CQ8" s="1206"/>
      <c r="CR8" s="1206"/>
      <c r="CS8" s="1206"/>
      <c r="CT8" s="1206"/>
      <c r="CU8" s="1206"/>
      <c r="CV8" s="1206"/>
      <c r="CW8" s="1206"/>
      <c r="CX8" s="1206"/>
      <c r="CY8" s="1206"/>
      <c r="CZ8" s="1206"/>
      <c r="DA8" s="1206"/>
      <c r="DB8" s="1206"/>
      <c r="DC8" s="1206"/>
      <c r="DD8" s="1206"/>
      <c r="DE8" s="1206"/>
    </row>
    <row r="9" spans="1:109" s="253" customFormat="1" ht="13.2" x14ac:dyDescent="0.2">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1206"/>
      <c r="AG9" s="1206"/>
      <c r="AH9" s="1206"/>
      <c r="AI9" s="1206"/>
      <c r="AJ9" s="1206"/>
      <c r="AK9" s="1206"/>
      <c r="AL9" s="1206"/>
      <c r="AM9" s="1206"/>
      <c r="AN9" s="1206"/>
      <c r="AO9" s="1206"/>
      <c r="AP9" s="1206"/>
      <c r="AQ9" s="1206"/>
      <c r="AR9" s="1206"/>
      <c r="AS9" s="1206"/>
      <c r="AT9" s="1206"/>
      <c r="AU9" s="1206"/>
      <c r="AV9" s="1206"/>
      <c r="AW9" s="1206"/>
      <c r="AX9" s="1206"/>
      <c r="AY9" s="1206"/>
      <c r="AZ9" s="1206"/>
      <c r="BA9" s="1206"/>
      <c r="BB9" s="1206"/>
      <c r="BC9" s="1206"/>
      <c r="BD9" s="1206"/>
      <c r="BE9" s="1206"/>
      <c r="BF9" s="1206"/>
      <c r="BG9" s="1206"/>
      <c r="BH9" s="1206"/>
      <c r="BI9" s="1206"/>
      <c r="BJ9" s="1206"/>
      <c r="BK9" s="1206"/>
      <c r="BL9" s="1206"/>
      <c r="BM9" s="1206"/>
      <c r="BN9" s="1206"/>
      <c r="BO9" s="1206"/>
      <c r="BP9" s="1206"/>
      <c r="BQ9" s="1206"/>
      <c r="BR9" s="1206"/>
      <c r="BS9" s="1206"/>
      <c r="BT9" s="1206"/>
      <c r="BU9" s="1206"/>
      <c r="BV9" s="1206"/>
      <c r="BW9" s="1206"/>
      <c r="BX9" s="1206"/>
      <c r="BY9" s="1206"/>
      <c r="BZ9" s="1206"/>
      <c r="CA9" s="1206"/>
      <c r="CB9" s="1206"/>
      <c r="CC9" s="1206"/>
      <c r="CD9" s="1206"/>
      <c r="CE9" s="1206"/>
      <c r="CF9" s="1206"/>
      <c r="CG9" s="1206"/>
      <c r="CH9" s="1206"/>
      <c r="CI9" s="1206"/>
      <c r="CJ9" s="1206"/>
      <c r="CK9" s="1206"/>
      <c r="CL9" s="1206"/>
      <c r="CM9" s="1206"/>
      <c r="CN9" s="1206"/>
      <c r="CO9" s="1206"/>
      <c r="CP9" s="1206"/>
      <c r="CQ9" s="1206"/>
      <c r="CR9" s="1206"/>
      <c r="CS9" s="1206"/>
      <c r="CT9" s="1206"/>
      <c r="CU9" s="1206"/>
      <c r="CV9" s="1206"/>
      <c r="CW9" s="1206"/>
      <c r="CX9" s="1206"/>
      <c r="CY9" s="1206"/>
      <c r="CZ9" s="1206"/>
      <c r="DA9" s="1206"/>
      <c r="DB9" s="1206"/>
      <c r="DC9" s="1206"/>
      <c r="DD9" s="1206"/>
      <c r="DE9" s="1206"/>
    </row>
    <row r="10" spans="1:109" s="253" customFormat="1" ht="13.2" x14ac:dyDescent="0.2">
      <c r="A10" s="1206"/>
      <c r="B10" s="1206"/>
      <c r="C10" s="1206"/>
      <c r="D10" s="1206"/>
      <c r="E10" s="1206"/>
      <c r="F10" s="1206"/>
      <c r="G10" s="1206"/>
      <c r="H10" s="1206"/>
      <c r="I10" s="1206"/>
      <c r="J10" s="1206"/>
      <c r="K10" s="1206"/>
      <c r="L10" s="1206"/>
      <c r="M10" s="1206"/>
      <c r="N10" s="1206"/>
      <c r="O10" s="1206"/>
      <c r="P10" s="1206"/>
      <c r="Q10" s="1206"/>
      <c r="R10" s="1206"/>
      <c r="S10" s="1206"/>
      <c r="T10" s="1206"/>
      <c r="U10" s="1206"/>
      <c r="V10" s="1206"/>
      <c r="W10" s="1206"/>
      <c r="X10" s="1206"/>
      <c r="Y10" s="1206"/>
      <c r="Z10" s="1206"/>
      <c r="AA10" s="1206"/>
      <c r="AB10" s="1206"/>
      <c r="AC10" s="1206"/>
      <c r="AD10" s="1206"/>
      <c r="AE10" s="1206"/>
      <c r="AF10" s="1206"/>
      <c r="AG10" s="1206"/>
      <c r="AH10" s="1206"/>
      <c r="AI10" s="1206"/>
      <c r="AJ10" s="1206"/>
      <c r="AK10" s="1206"/>
      <c r="AL10" s="1206"/>
      <c r="AM10" s="1206"/>
      <c r="AN10" s="1206"/>
      <c r="AO10" s="1206"/>
      <c r="AP10" s="1206"/>
      <c r="AQ10" s="1206"/>
      <c r="AR10" s="1206"/>
      <c r="AS10" s="1206"/>
      <c r="AT10" s="1206"/>
      <c r="AU10" s="1206"/>
      <c r="AV10" s="1206"/>
      <c r="AW10" s="1206"/>
      <c r="AX10" s="1206"/>
      <c r="AY10" s="1206"/>
      <c r="AZ10" s="1206"/>
      <c r="BA10" s="1206"/>
      <c r="BB10" s="1206"/>
      <c r="BC10" s="1206"/>
      <c r="BD10" s="1206"/>
      <c r="BE10" s="1206"/>
      <c r="BF10" s="1206"/>
      <c r="BG10" s="1206"/>
      <c r="BH10" s="1206"/>
      <c r="BI10" s="1206"/>
      <c r="BJ10" s="1206"/>
      <c r="BK10" s="1206"/>
      <c r="BL10" s="1206"/>
      <c r="BM10" s="1206"/>
      <c r="BN10" s="1206"/>
      <c r="BO10" s="1206"/>
      <c r="BP10" s="1206"/>
      <c r="BQ10" s="1206"/>
      <c r="BR10" s="1206"/>
      <c r="BS10" s="1206"/>
      <c r="BT10" s="1206"/>
      <c r="BU10" s="1206"/>
      <c r="BV10" s="1206"/>
      <c r="BW10" s="1206"/>
      <c r="BX10" s="1206"/>
      <c r="BY10" s="1206"/>
      <c r="BZ10" s="1206"/>
      <c r="CA10" s="1206"/>
      <c r="CB10" s="1206"/>
      <c r="CC10" s="1206"/>
      <c r="CD10" s="1206"/>
      <c r="CE10" s="1206"/>
      <c r="CF10" s="1206"/>
      <c r="CG10" s="1206"/>
      <c r="CH10" s="1206"/>
      <c r="CI10" s="1206"/>
      <c r="CJ10" s="1206"/>
      <c r="CK10" s="1206"/>
      <c r="CL10" s="1206"/>
      <c r="CM10" s="1206"/>
      <c r="CN10" s="1206"/>
      <c r="CO10" s="1206"/>
      <c r="CP10" s="1206"/>
      <c r="CQ10" s="1206"/>
      <c r="CR10" s="1206"/>
      <c r="CS10" s="1206"/>
      <c r="CT10" s="1206"/>
      <c r="CU10" s="1206"/>
      <c r="CV10" s="1206"/>
      <c r="CW10" s="1206"/>
      <c r="CX10" s="1206"/>
      <c r="CY10" s="1206"/>
      <c r="CZ10" s="1206"/>
      <c r="DA10" s="1206"/>
      <c r="DB10" s="1206"/>
      <c r="DC10" s="1206"/>
      <c r="DD10" s="1206"/>
      <c r="DE10" s="1206"/>
    </row>
    <row r="11" spans="1:109" s="253" customFormat="1" ht="13.2" x14ac:dyDescent="0.2">
      <c r="A11" s="1206"/>
      <c r="B11" s="1206"/>
      <c r="C11" s="1206"/>
      <c r="D11" s="1206"/>
      <c r="E11" s="1206"/>
      <c r="F11" s="1206"/>
      <c r="G11" s="1206"/>
      <c r="H11" s="1206"/>
      <c r="I11" s="1206"/>
      <c r="J11" s="1206"/>
      <c r="K11" s="1206"/>
      <c r="L11" s="1206"/>
      <c r="M11" s="1206"/>
      <c r="N11" s="1206"/>
      <c r="O11" s="1206"/>
      <c r="P11" s="1206"/>
      <c r="Q11" s="1206"/>
      <c r="R11" s="1206"/>
      <c r="S11" s="1206"/>
      <c r="T11" s="1206"/>
      <c r="U11" s="1206"/>
      <c r="V11" s="1206"/>
      <c r="W11" s="1206"/>
      <c r="X11" s="1206"/>
      <c r="Y11" s="1206"/>
      <c r="Z11" s="1206"/>
      <c r="AA11" s="1206"/>
      <c r="AB11" s="1206"/>
      <c r="AC11" s="1206"/>
      <c r="AD11" s="1206"/>
      <c r="AE11" s="1206"/>
      <c r="AF11" s="1206"/>
      <c r="AG11" s="1206"/>
      <c r="AH11" s="1206"/>
      <c r="AI11" s="1206"/>
      <c r="AJ11" s="1206"/>
      <c r="AK11" s="1206"/>
      <c r="AL11" s="1206"/>
      <c r="AM11" s="1206"/>
      <c r="AN11" s="1206"/>
      <c r="AO11" s="1206"/>
      <c r="AP11" s="1206"/>
      <c r="AQ11" s="1206"/>
      <c r="AR11" s="1206"/>
      <c r="AS11" s="1206"/>
      <c r="AT11" s="1206"/>
      <c r="AU11" s="1206"/>
      <c r="AV11" s="1206"/>
      <c r="AW11" s="1206"/>
      <c r="AX11" s="1206"/>
      <c r="AY11" s="1206"/>
      <c r="AZ11" s="1206"/>
      <c r="BA11" s="1206"/>
      <c r="BB11" s="1206"/>
      <c r="BC11" s="1206"/>
      <c r="BD11" s="1206"/>
      <c r="BE11" s="1206"/>
      <c r="BF11" s="1206"/>
      <c r="BG11" s="1206"/>
      <c r="BH11" s="1206"/>
      <c r="BI11" s="1206"/>
      <c r="BJ11" s="1206"/>
      <c r="BK11" s="1206"/>
      <c r="BL11" s="1206"/>
      <c r="BM11" s="1206"/>
      <c r="BN11" s="1206"/>
      <c r="BO11" s="1206"/>
      <c r="BP11" s="1206"/>
      <c r="BQ11" s="1206"/>
      <c r="BR11" s="1206"/>
      <c r="BS11" s="1206"/>
      <c r="BT11" s="1206"/>
      <c r="BU11" s="1206"/>
      <c r="BV11" s="1206"/>
      <c r="BW11" s="1206"/>
      <c r="BX11" s="1206"/>
      <c r="BY11" s="1206"/>
      <c r="BZ11" s="1206"/>
      <c r="CA11" s="1206"/>
      <c r="CB11" s="1206"/>
      <c r="CC11" s="1206"/>
      <c r="CD11" s="1206"/>
      <c r="CE11" s="1206"/>
      <c r="CF11" s="1206"/>
      <c r="CG11" s="1206"/>
      <c r="CH11" s="1206"/>
      <c r="CI11" s="1206"/>
      <c r="CJ11" s="1206"/>
      <c r="CK11" s="1206"/>
      <c r="CL11" s="1206"/>
      <c r="CM11" s="1206"/>
      <c r="CN11" s="1206"/>
      <c r="CO11" s="1206"/>
      <c r="CP11" s="1206"/>
      <c r="CQ11" s="1206"/>
      <c r="CR11" s="1206"/>
      <c r="CS11" s="1206"/>
      <c r="CT11" s="1206"/>
      <c r="CU11" s="1206"/>
      <c r="CV11" s="1206"/>
      <c r="CW11" s="1206"/>
      <c r="CX11" s="1206"/>
      <c r="CY11" s="1206"/>
      <c r="CZ11" s="1206"/>
      <c r="DA11" s="1206"/>
      <c r="DB11" s="1206"/>
      <c r="DC11" s="1206"/>
      <c r="DD11" s="1206"/>
      <c r="DE11" s="1206"/>
    </row>
    <row r="12" spans="1:109" s="253" customFormat="1" ht="13.2" x14ac:dyDescent="0.2">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06"/>
      <c r="Y12" s="1206"/>
      <c r="Z12" s="1206"/>
      <c r="AA12" s="1206"/>
      <c r="AB12" s="1206"/>
      <c r="AC12" s="1206"/>
      <c r="AD12" s="1206"/>
      <c r="AE12" s="1206"/>
      <c r="AF12" s="1206"/>
      <c r="AG12" s="1206"/>
      <c r="AH12" s="1206"/>
      <c r="AI12" s="1206"/>
      <c r="AJ12" s="1206"/>
      <c r="AK12" s="1206"/>
      <c r="AL12" s="1206"/>
      <c r="AM12" s="1206"/>
      <c r="AN12" s="1206"/>
      <c r="AO12" s="1206"/>
      <c r="AP12" s="1206"/>
      <c r="AQ12" s="1206"/>
      <c r="AR12" s="1206"/>
      <c r="AS12" s="1206"/>
      <c r="AT12" s="1206"/>
      <c r="AU12" s="1206"/>
      <c r="AV12" s="1206"/>
      <c r="AW12" s="1206"/>
      <c r="AX12" s="1206"/>
      <c r="AY12" s="1206"/>
      <c r="AZ12" s="1206"/>
      <c r="BA12" s="1206"/>
      <c r="BB12" s="1206"/>
      <c r="BC12" s="1206"/>
      <c r="BD12" s="1206"/>
      <c r="BE12" s="1206"/>
      <c r="BF12" s="1206"/>
      <c r="BG12" s="1206"/>
      <c r="BH12" s="1206"/>
      <c r="BI12" s="1206"/>
      <c r="BJ12" s="1206"/>
      <c r="BK12" s="1206"/>
      <c r="BL12" s="1206"/>
      <c r="BM12" s="1206"/>
      <c r="BN12" s="1206"/>
      <c r="BO12" s="1206"/>
      <c r="BP12" s="1206"/>
      <c r="BQ12" s="1206"/>
      <c r="BR12" s="1206"/>
      <c r="BS12" s="1206"/>
      <c r="BT12" s="1206"/>
      <c r="BU12" s="1206"/>
      <c r="BV12" s="1206"/>
      <c r="BW12" s="1206"/>
      <c r="BX12" s="1206"/>
      <c r="BY12" s="1206"/>
      <c r="BZ12" s="1206"/>
      <c r="CA12" s="1206"/>
      <c r="CB12" s="1206"/>
      <c r="CC12" s="1206"/>
      <c r="CD12" s="1206"/>
      <c r="CE12" s="1206"/>
      <c r="CF12" s="1206"/>
      <c r="CG12" s="1206"/>
      <c r="CH12" s="1206"/>
      <c r="CI12" s="1206"/>
      <c r="CJ12" s="1206"/>
      <c r="CK12" s="1206"/>
      <c r="CL12" s="1206"/>
      <c r="CM12" s="1206"/>
      <c r="CN12" s="1206"/>
      <c r="CO12" s="1206"/>
      <c r="CP12" s="1206"/>
      <c r="CQ12" s="1206"/>
      <c r="CR12" s="1206"/>
      <c r="CS12" s="1206"/>
      <c r="CT12" s="1206"/>
      <c r="CU12" s="1206"/>
      <c r="CV12" s="1206"/>
      <c r="CW12" s="1206"/>
      <c r="CX12" s="1206"/>
      <c r="CY12" s="1206"/>
      <c r="CZ12" s="1206"/>
      <c r="DA12" s="1206"/>
      <c r="DB12" s="1206"/>
      <c r="DC12" s="1206"/>
      <c r="DD12" s="1206"/>
      <c r="DE12" s="1206"/>
    </row>
    <row r="13" spans="1:109" s="253" customFormat="1" ht="13.2" x14ac:dyDescent="0.2">
      <c r="A13" s="1206"/>
      <c r="B13" s="1206"/>
      <c r="C13" s="1206"/>
      <c r="D13" s="1206"/>
      <c r="E13" s="1206"/>
      <c r="F13" s="1206"/>
      <c r="G13" s="1206"/>
      <c r="H13" s="1206"/>
      <c r="I13" s="1206"/>
      <c r="J13" s="1206"/>
      <c r="K13" s="1206"/>
      <c r="L13" s="1206"/>
      <c r="M13" s="1206"/>
      <c r="N13" s="1206"/>
      <c r="O13" s="1206"/>
      <c r="P13" s="1206"/>
      <c r="Q13" s="1206"/>
      <c r="R13" s="1206"/>
      <c r="S13" s="1206"/>
      <c r="T13" s="1206"/>
      <c r="U13" s="1206"/>
      <c r="V13" s="1206"/>
      <c r="W13" s="1206"/>
      <c r="X13" s="1206"/>
      <c r="Y13" s="1206"/>
      <c r="Z13" s="1206"/>
      <c r="AA13" s="1206"/>
      <c r="AB13" s="1206"/>
      <c r="AC13" s="1206"/>
      <c r="AD13" s="1206"/>
      <c r="AE13" s="1206"/>
      <c r="AF13" s="1206"/>
      <c r="AG13" s="1206"/>
      <c r="AH13" s="1206"/>
      <c r="AI13" s="1206"/>
      <c r="AJ13" s="1206"/>
      <c r="AK13" s="1206"/>
      <c r="AL13" s="1206"/>
      <c r="AM13" s="1206"/>
      <c r="AN13" s="1206"/>
      <c r="AO13" s="1206"/>
      <c r="AP13" s="1206"/>
      <c r="AQ13" s="1206"/>
      <c r="AR13" s="1206"/>
      <c r="AS13" s="1206"/>
      <c r="AT13" s="1206"/>
      <c r="AU13" s="1206"/>
      <c r="AV13" s="1206"/>
      <c r="AW13" s="1206"/>
      <c r="AX13" s="1206"/>
      <c r="AY13" s="1206"/>
      <c r="AZ13" s="1206"/>
      <c r="BA13" s="1206"/>
      <c r="BB13" s="1206"/>
      <c r="BC13" s="1206"/>
      <c r="BD13" s="1206"/>
      <c r="BE13" s="1206"/>
      <c r="BF13" s="1206"/>
      <c r="BG13" s="1206"/>
      <c r="BH13" s="1206"/>
      <c r="BI13" s="1206"/>
      <c r="BJ13" s="1206"/>
      <c r="BK13" s="1206"/>
      <c r="BL13" s="1206"/>
      <c r="BM13" s="1206"/>
      <c r="BN13" s="1206"/>
      <c r="BO13" s="1206"/>
      <c r="BP13" s="1206"/>
      <c r="BQ13" s="1206"/>
      <c r="BR13" s="1206"/>
      <c r="BS13" s="1206"/>
      <c r="BT13" s="1206"/>
      <c r="BU13" s="1206"/>
      <c r="BV13" s="1206"/>
      <c r="BW13" s="1206"/>
      <c r="BX13" s="1206"/>
      <c r="BY13" s="1206"/>
      <c r="BZ13" s="1206"/>
      <c r="CA13" s="1206"/>
      <c r="CB13" s="1206"/>
      <c r="CC13" s="1206"/>
      <c r="CD13" s="1206"/>
      <c r="CE13" s="1206"/>
      <c r="CF13" s="1206"/>
      <c r="CG13" s="1206"/>
      <c r="CH13" s="1206"/>
      <c r="CI13" s="1206"/>
      <c r="CJ13" s="1206"/>
      <c r="CK13" s="1206"/>
      <c r="CL13" s="1206"/>
      <c r="CM13" s="1206"/>
      <c r="CN13" s="1206"/>
      <c r="CO13" s="1206"/>
      <c r="CP13" s="1206"/>
      <c r="CQ13" s="1206"/>
      <c r="CR13" s="1206"/>
      <c r="CS13" s="1206"/>
      <c r="CT13" s="1206"/>
      <c r="CU13" s="1206"/>
      <c r="CV13" s="1206"/>
      <c r="CW13" s="1206"/>
      <c r="CX13" s="1206"/>
      <c r="CY13" s="1206"/>
      <c r="CZ13" s="1206"/>
      <c r="DA13" s="1206"/>
      <c r="DB13" s="1206"/>
      <c r="DC13" s="1206"/>
      <c r="DD13" s="1206"/>
      <c r="DE13" s="1206"/>
    </row>
    <row r="14" spans="1:109" s="253" customFormat="1" ht="13.2" x14ac:dyDescent="0.2">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6"/>
      <c r="AL14" s="1206"/>
      <c r="AM14" s="1206"/>
      <c r="AN14" s="1206"/>
      <c r="AO14" s="1206"/>
      <c r="AP14" s="1206"/>
      <c r="AQ14" s="1206"/>
      <c r="AR14" s="1206"/>
      <c r="AS14" s="1206"/>
      <c r="AT14" s="1206"/>
      <c r="AU14" s="1206"/>
      <c r="AV14" s="1206"/>
      <c r="AW14" s="1206"/>
      <c r="AX14" s="1206"/>
      <c r="AY14" s="1206"/>
      <c r="AZ14" s="1206"/>
      <c r="BA14" s="1206"/>
      <c r="BB14" s="1206"/>
      <c r="BC14" s="1206"/>
      <c r="BD14" s="1206"/>
      <c r="BE14" s="1206"/>
      <c r="BF14" s="1206"/>
      <c r="BG14" s="1206"/>
      <c r="BH14" s="1206"/>
      <c r="BI14" s="1206"/>
      <c r="BJ14" s="1206"/>
      <c r="BK14" s="1206"/>
      <c r="BL14" s="1206"/>
      <c r="BM14" s="1206"/>
      <c r="BN14" s="1206"/>
      <c r="BO14" s="1206"/>
      <c r="BP14" s="1206"/>
      <c r="BQ14" s="1206"/>
      <c r="BR14" s="1206"/>
      <c r="BS14" s="1206"/>
      <c r="BT14" s="1206"/>
      <c r="BU14" s="1206"/>
      <c r="BV14" s="1206"/>
      <c r="BW14" s="1206"/>
      <c r="BX14" s="1206"/>
      <c r="BY14" s="1206"/>
      <c r="BZ14" s="1206"/>
      <c r="CA14" s="1206"/>
      <c r="CB14" s="1206"/>
      <c r="CC14" s="1206"/>
      <c r="CD14" s="1206"/>
      <c r="CE14" s="1206"/>
      <c r="CF14" s="1206"/>
      <c r="CG14" s="1206"/>
      <c r="CH14" s="1206"/>
      <c r="CI14" s="1206"/>
      <c r="CJ14" s="1206"/>
      <c r="CK14" s="1206"/>
      <c r="CL14" s="1206"/>
      <c r="CM14" s="1206"/>
      <c r="CN14" s="1206"/>
      <c r="CO14" s="1206"/>
      <c r="CP14" s="1206"/>
      <c r="CQ14" s="1206"/>
      <c r="CR14" s="1206"/>
      <c r="CS14" s="1206"/>
      <c r="CT14" s="1206"/>
      <c r="CU14" s="1206"/>
      <c r="CV14" s="1206"/>
      <c r="CW14" s="1206"/>
      <c r="CX14" s="1206"/>
      <c r="CY14" s="1206"/>
      <c r="CZ14" s="1206"/>
      <c r="DA14" s="1206"/>
      <c r="DB14" s="1206"/>
      <c r="DC14" s="1206"/>
      <c r="DD14" s="1206"/>
      <c r="DE14" s="1206"/>
    </row>
    <row r="15" spans="1:109" s="253" customFormat="1" ht="13.2" x14ac:dyDescent="0.2">
      <c r="A15" s="255"/>
      <c r="B15" s="1206"/>
      <c r="C15" s="1206"/>
      <c r="D15" s="1206"/>
      <c r="E15" s="1206"/>
      <c r="F15" s="1206"/>
      <c r="G15" s="1206"/>
      <c r="H15" s="1206"/>
      <c r="I15" s="1206"/>
      <c r="J15" s="1206"/>
      <c r="K15" s="1206"/>
      <c r="L15" s="1206"/>
      <c r="M15" s="1206"/>
      <c r="N15" s="1206"/>
      <c r="O15" s="1206"/>
      <c r="P15" s="1206"/>
      <c r="Q15" s="1206"/>
      <c r="R15" s="1206"/>
      <c r="S15" s="1206"/>
      <c r="T15" s="1206"/>
      <c r="U15" s="1206"/>
      <c r="V15" s="1206"/>
      <c r="W15" s="1206"/>
      <c r="X15" s="1206"/>
      <c r="Y15" s="1206"/>
      <c r="Z15" s="1206"/>
      <c r="AA15" s="1206"/>
      <c r="AB15" s="1206"/>
      <c r="AC15" s="1206"/>
      <c r="AD15" s="1206"/>
      <c r="AE15" s="1206"/>
      <c r="AF15" s="1206"/>
      <c r="AG15" s="1206"/>
      <c r="AH15" s="1206"/>
      <c r="AI15" s="1206"/>
      <c r="AJ15" s="1206"/>
      <c r="AK15" s="1206"/>
      <c r="AL15" s="1206"/>
      <c r="AM15" s="1206"/>
      <c r="AN15" s="1206"/>
      <c r="AO15" s="1206"/>
      <c r="AP15" s="1206"/>
      <c r="AQ15" s="1206"/>
      <c r="AR15" s="1206"/>
      <c r="AS15" s="1206"/>
      <c r="AT15" s="1206"/>
      <c r="AU15" s="1206"/>
      <c r="AV15" s="1206"/>
      <c r="AW15" s="1206"/>
      <c r="AX15" s="1206"/>
      <c r="AY15" s="1206"/>
      <c r="AZ15" s="1206"/>
      <c r="BA15" s="1206"/>
      <c r="BB15" s="1206"/>
      <c r="BC15" s="1206"/>
      <c r="BD15" s="1206"/>
      <c r="BE15" s="1206"/>
      <c r="BF15" s="1206"/>
      <c r="BG15" s="1206"/>
      <c r="BH15" s="1206"/>
      <c r="BI15" s="1206"/>
      <c r="BJ15" s="1206"/>
      <c r="BK15" s="1206"/>
      <c r="BL15" s="1206"/>
      <c r="BM15" s="1206"/>
      <c r="BN15" s="1206"/>
      <c r="BO15" s="1206"/>
      <c r="BP15" s="1206"/>
      <c r="BQ15" s="1206"/>
      <c r="BR15" s="1206"/>
      <c r="BS15" s="1206"/>
      <c r="BT15" s="1206"/>
      <c r="BU15" s="1206"/>
      <c r="BV15" s="1206"/>
      <c r="BW15" s="1206"/>
      <c r="BX15" s="1206"/>
      <c r="BY15" s="1206"/>
      <c r="BZ15" s="1206"/>
      <c r="CA15" s="1206"/>
      <c r="CB15" s="1206"/>
      <c r="CC15" s="1206"/>
      <c r="CD15" s="1206"/>
      <c r="CE15" s="1206"/>
      <c r="CF15" s="1206"/>
      <c r="CG15" s="1206"/>
      <c r="CH15" s="1206"/>
      <c r="CI15" s="1206"/>
      <c r="CJ15" s="1206"/>
      <c r="CK15" s="1206"/>
      <c r="CL15" s="1206"/>
      <c r="CM15" s="1206"/>
      <c r="CN15" s="1206"/>
      <c r="CO15" s="1206"/>
      <c r="CP15" s="1206"/>
      <c r="CQ15" s="1206"/>
      <c r="CR15" s="1206"/>
      <c r="CS15" s="1206"/>
      <c r="CT15" s="1206"/>
      <c r="CU15" s="1206"/>
      <c r="CV15" s="1206"/>
      <c r="CW15" s="1206"/>
      <c r="CX15" s="1206"/>
      <c r="CY15" s="1206"/>
      <c r="CZ15" s="1206"/>
      <c r="DA15" s="1206"/>
      <c r="DB15" s="1206"/>
      <c r="DC15" s="1206"/>
      <c r="DD15" s="1206"/>
      <c r="DE15" s="1206"/>
    </row>
    <row r="16" spans="1:109" s="253" customFormat="1" ht="13.2" x14ac:dyDescent="0.2">
      <c r="A16" s="255"/>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6"/>
      <c r="BF16" s="1206"/>
      <c r="BG16" s="1206"/>
      <c r="BH16" s="1206"/>
      <c r="BI16" s="1206"/>
      <c r="BJ16" s="1206"/>
      <c r="BK16" s="1206"/>
      <c r="BL16" s="1206"/>
      <c r="BM16" s="1206"/>
      <c r="BN16" s="1206"/>
      <c r="BO16" s="1206"/>
      <c r="BP16" s="1206"/>
      <c r="BQ16" s="1206"/>
      <c r="BR16" s="1206"/>
      <c r="BS16" s="1206"/>
      <c r="BT16" s="1206"/>
      <c r="BU16" s="1206"/>
      <c r="BV16" s="1206"/>
      <c r="BW16" s="1206"/>
      <c r="BX16" s="1206"/>
      <c r="BY16" s="1206"/>
      <c r="BZ16" s="1206"/>
      <c r="CA16" s="1206"/>
      <c r="CB16" s="1206"/>
      <c r="CC16" s="1206"/>
      <c r="CD16" s="1206"/>
      <c r="CE16" s="1206"/>
      <c r="CF16" s="1206"/>
      <c r="CG16" s="1206"/>
      <c r="CH16" s="1206"/>
      <c r="CI16" s="1206"/>
      <c r="CJ16" s="1206"/>
      <c r="CK16" s="1206"/>
      <c r="CL16" s="1206"/>
      <c r="CM16" s="1206"/>
      <c r="CN16" s="1206"/>
      <c r="CO16" s="1206"/>
      <c r="CP16" s="1206"/>
      <c r="CQ16" s="1206"/>
      <c r="CR16" s="1206"/>
      <c r="CS16" s="1206"/>
      <c r="CT16" s="1206"/>
      <c r="CU16" s="1206"/>
      <c r="CV16" s="1206"/>
      <c r="CW16" s="1206"/>
      <c r="CX16" s="1206"/>
      <c r="CY16" s="1206"/>
      <c r="CZ16" s="1206"/>
      <c r="DA16" s="1206"/>
      <c r="DB16" s="1206"/>
      <c r="DC16" s="1206"/>
      <c r="DD16" s="1206"/>
      <c r="DE16" s="1206"/>
    </row>
    <row r="17" spans="1:109" s="253" customFormat="1" ht="13.2" x14ac:dyDescent="0.2">
      <c r="A17" s="255"/>
      <c r="B17" s="1206"/>
      <c r="C17" s="1206"/>
      <c r="D17" s="1206"/>
      <c r="E17" s="1206"/>
      <c r="F17" s="1206"/>
      <c r="G17" s="1206"/>
      <c r="H17" s="1206"/>
      <c r="I17" s="1206"/>
      <c r="J17" s="1206"/>
      <c r="K17" s="1206"/>
      <c r="L17" s="1206"/>
      <c r="M17" s="1206"/>
      <c r="N17" s="1206"/>
      <c r="O17" s="1206"/>
      <c r="P17" s="1206"/>
      <c r="Q17" s="1206"/>
      <c r="R17" s="1206"/>
      <c r="S17" s="1206"/>
      <c r="T17" s="1206"/>
      <c r="U17" s="1206"/>
      <c r="V17" s="1206"/>
      <c r="W17" s="1206"/>
      <c r="X17" s="1206"/>
      <c r="Y17" s="1206"/>
      <c r="Z17" s="1206"/>
      <c r="AA17" s="1206"/>
      <c r="AB17" s="1206"/>
      <c r="AC17" s="1206"/>
      <c r="AD17" s="1206"/>
      <c r="AE17" s="1206"/>
      <c r="AF17" s="1206"/>
      <c r="AG17" s="1206"/>
      <c r="AH17" s="1206"/>
      <c r="AI17" s="1206"/>
      <c r="AJ17" s="1206"/>
      <c r="AK17" s="1206"/>
      <c r="AL17" s="1206"/>
      <c r="AM17" s="1206"/>
      <c r="AN17" s="1206"/>
      <c r="AO17" s="1206"/>
      <c r="AP17" s="1206"/>
      <c r="AQ17" s="1206"/>
      <c r="AR17" s="1206"/>
      <c r="AS17" s="1206"/>
      <c r="AT17" s="1206"/>
      <c r="AU17" s="1206"/>
      <c r="AV17" s="1206"/>
      <c r="AW17" s="1206"/>
      <c r="AX17" s="1206"/>
      <c r="AY17" s="1206"/>
      <c r="AZ17" s="1206"/>
      <c r="BA17" s="1206"/>
      <c r="BB17" s="1206"/>
      <c r="BC17" s="1206"/>
      <c r="BD17" s="1206"/>
      <c r="BE17" s="1206"/>
      <c r="BF17" s="1206"/>
      <c r="BG17" s="1206"/>
      <c r="BH17" s="1206"/>
      <c r="BI17" s="1206"/>
      <c r="BJ17" s="1206"/>
      <c r="BK17" s="1206"/>
      <c r="BL17" s="1206"/>
      <c r="BM17" s="1206"/>
      <c r="BN17" s="1206"/>
      <c r="BO17" s="1206"/>
      <c r="BP17" s="1206"/>
      <c r="BQ17" s="1206"/>
      <c r="BR17" s="1206"/>
      <c r="BS17" s="1206"/>
      <c r="BT17" s="1206"/>
      <c r="BU17" s="1206"/>
      <c r="BV17" s="1206"/>
      <c r="BW17" s="1206"/>
      <c r="BX17" s="1206"/>
      <c r="BY17" s="1206"/>
      <c r="BZ17" s="1206"/>
      <c r="CA17" s="1206"/>
      <c r="CB17" s="1206"/>
      <c r="CC17" s="1206"/>
      <c r="CD17" s="1206"/>
      <c r="CE17" s="1206"/>
      <c r="CF17" s="1206"/>
      <c r="CG17" s="1206"/>
      <c r="CH17" s="1206"/>
      <c r="CI17" s="1206"/>
      <c r="CJ17" s="1206"/>
      <c r="CK17" s="1206"/>
      <c r="CL17" s="1206"/>
      <c r="CM17" s="1206"/>
      <c r="CN17" s="1206"/>
      <c r="CO17" s="1206"/>
      <c r="CP17" s="1206"/>
      <c r="CQ17" s="1206"/>
      <c r="CR17" s="1206"/>
      <c r="CS17" s="1206"/>
      <c r="CT17" s="1206"/>
      <c r="CU17" s="1206"/>
      <c r="CV17" s="1206"/>
      <c r="CW17" s="1206"/>
      <c r="CX17" s="1206"/>
      <c r="CY17" s="1206"/>
      <c r="CZ17" s="1206"/>
      <c r="DA17" s="1206"/>
      <c r="DB17" s="1206"/>
      <c r="DC17" s="1206"/>
      <c r="DD17" s="1206"/>
      <c r="DE17" s="1206"/>
    </row>
    <row r="18" spans="1:109" s="253" customFormat="1" ht="13.2" x14ac:dyDescent="0.2">
      <c r="A18" s="255"/>
      <c r="B18" s="1206"/>
      <c r="C18" s="1206"/>
      <c r="D18" s="1206"/>
      <c r="E18" s="1206"/>
      <c r="F18" s="1206"/>
      <c r="G18" s="1206"/>
      <c r="H18" s="1206"/>
      <c r="I18" s="1206"/>
      <c r="J18" s="1206"/>
      <c r="K18" s="1206"/>
      <c r="L18" s="1206"/>
      <c r="M18" s="1206"/>
      <c r="N18" s="1206"/>
      <c r="O18" s="1206"/>
      <c r="P18" s="1206"/>
      <c r="Q18" s="1206"/>
      <c r="R18" s="1206"/>
      <c r="S18" s="1206"/>
      <c r="T18" s="1206"/>
      <c r="U18" s="1206"/>
      <c r="V18" s="1206"/>
      <c r="W18" s="1206"/>
      <c r="X18" s="1206"/>
      <c r="Y18" s="1206"/>
      <c r="Z18" s="1206"/>
      <c r="AA18" s="1206"/>
      <c r="AB18" s="1206"/>
      <c r="AC18" s="1206"/>
      <c r="AD18" s="1206"/>
      <c r="AE18" s="1206"/>
      <c r="AF18" s="1206"/>
      <c r="AG18" s="1206"/>
      <c r="AH18" s="1206"/>
      <c r="AI18" s="1206"/>
      <c r="AJ18" s="1206"/>
      <c r="AK18" s="1206"/>
      <c r="AL18" s="1206"/>
      <c r="AM18" s="1206"/>
      <c r="AN18" s="1206"/>
      <c r="AO18" s="1206"/>
      <c r="AP18" s="1206"/>
      <c r="AQ18" s="1206"/>
      <c r="AR18" s="1206"/>
      <c r="AS18" s="1206"/>
      <c r="AT18" s="1206"/>
      <c r="AU18" s="1206"/>
      <c r="AV18" s="1206"/>
      <c r="AW18" s="1206"/>
      <c r="AX18" s="1206"/>
      <c r="AY18" s="1206"/>
      <c r="AZ18" s="1206"/>
      <c r="BA18" s="1206"/>
      <c r="BB18" s="1206"/>
      <c r="BC18" s="1206"/>
      <c r="BD18" s="1206"/>
      <c r="BE18" s="1206"/>
      <c r="BF18" s="1206"/>
      <c r="BG18" s="1206"/>
      <c r="BH18" s="1206"/>
      <c r="BI18" s="1206"/>
      <c r="BJ18" s="1206"/>
      <c r="BK18" s="1206"/>
      <c r="BL18" s="1206"/>
      <c r="BM18" s="1206"/>
      <c r="BN18" s="1206"/>
      <c r="BO18" s="1206"/>
      <c r="BP18" s="1206"/>
      <c r="BQ18" s="1206"/>
      <c r="BR18" s="1206"/>
      <c r="BS18" s="1206"/>
      <c r="BT18" s="1206"/>
      <c r="BU18" s="1206"/>
      <c r="BV18" s="1206"/>
      <c r="BW18" s="1206"/>
      <c r="BX18" s="1206"/>
      <c r="BY18" s="1206"/>
      <c r="BZ18" s="1206"/>
      <c r="CA18" s="1206"/>
      <c r="CB18" s="1206"/>
      <c r="CC18" s="1206"/>
      <c r="CD18" s="1206"/>
      <c r="CE18" s="1206"/>
      <c r="CF18" s="1206"/>
      <c r="CG18" s="1206"/>
      <c r="CH18" s="1206"/>
      <c r="CI18" s="1206"/>
      <c r="CJ18" s="1206"/>
      <c r="CK18" s="1206"/>
      <c r="CL18" s="1206"/>
      <c r="CM18" s="1206"/>
      <c r="CN18" s="1206"/>
      <c r="CO18" s="1206"/>
      <c r="CP18" s="1206"/>
      <c r="CQ18" s="1206"/>
      <c r="CR18" s="1206"/>
      <c r="CS18" s="1206"/>
      <c r="CT18" s="1206"/>
      <c r="CU18" s="1206"/>
      <c r="CV18" s="1206"/>
      <c r="CW18" s="1206"/>
      <c r="CX18" s="1206"/>
      <c r="CY18" s="1206"/>
      <c r="CZ18" s="1206"/>
      <c r="DA18" s="1206"/>
      <c r="DB18" s="1206"/>
      <c r="DC18" s="1206"/>
      <c r="DD18" s="1206"/>
      <c r="DE18" s="1206"/>
    </row>
    <row r="19" spans="1:109" ht="13.2" x14ac:dyDescent="0.2">
      <c r="DD19" s="255"/>
      <c r="DE19" s="255"/>
    </row>
    <row r="20" spans="1:109" ht="13.2" x14ac:dyDescent="0.2">
      <c r="DD20" s="255"/>
      <c r="DE20" s="255"/>
    </row>
    <row r="21" spans="1:109" ht="17.25" customHeight="1" x14ac:dyDescent="0.2">
      <c r="B21" s="1207"/>
      <c r="C21" s="257"/>
      <c r="D21" s="257"/>
      <c r="E21" s="257"/>
      <c r="F21" s="257"/>
      <c r="G21" s="257"/>
      <c r="H21" s="257"/>
      <c r="I21" s="257"/>
      <c r="J21" s="257"/>
      <c r="K21" s="257"/>
      <c r="L21" s="257"/>
      <c r="M21" s="257"/>
      <c r="N21" s="1208"/>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8"/>
      <c r="AU21" s="257"/>
      <c r="AV21" s="257"/>
      <c r="AW21" s="257"/>
      <c r="AX21" s="257"/>
      <c r="AY21" s="257"/>
      <c r="AZ21" s="257"/>
      <c r="BA21" s="257"/>
      <c r="BB21" s="257"/>
      <c r="BC21" s="257"/>
      <c r="BD21" s="257"/>
      <c r="BE21" s="257"/>
      <c r="BF21" s="1208"/>
      <c r="BG21" s="257"/>
      <c r="BH21" s="257"/>
      <c r="BI21" s="257"/>
      <c r="BJ21" s="257"/>
      <c r="BK21" s="257"/>
      <c r="BL21" s="257"/>
      <c r="BM21" s="257"/>
      <c r="BN21" s="257"/>
      <c r="BO21" s="257"/>
      <c r="BP21" s="257"/>
      <c r="BQ21" s="257"/>
      <c r="BR21" s="1208"/>
      <c r="BS21" s="257"/>
      <c r="BT21" s="257"/>
      <c r="BU21" s="257"/>
      <c r="BV21" s="257"/>
      <c r="BW21" s="257"/>
      <c r="BX21" s="257"/>
      <c r="BY21" s="257"/>
      <c r="BZ21" s="257"/>
      <c r="CA21" s="257"/>
      <c r="CB21" s="257"/>
      <c r="CC21" s="257"/>
      <c r="CD21" s="1208"/>
      <c r="CE21" s="257"/>
      <c r="CF21" s="257"/>
      <c r="CG21" s="257"/>
      <c r="CH21" s="257"/>
      <c r="CI21" s="257"/>
      <c r="CJ21" s="257"/>
      <c r="CK21" s="257"/>
      <c r="CL21" s="257"/>
      <c r="CM21" s="257"/>
      <c r="CN21" s="257"/>
      <c r="CO21" s="257"/>
      <c r="CP21" s="1208"/>
      <c r="CQ21" s="257"/>
      <c r="CR21" s="257"/>
      <c r="CS21" s="257"/>
      <c r="CT21" s="257"/>
      <c r="CU21" s="257"/>
      <c r="CV21" s="257"/>
      <c r="CW21" s="257"/>
      <c r="CX21" s="257"/>
      <c r="CY21" s="257"/>
      <c r="CZ21" s="257"/>
      <c r="DA21" s="257"/>
      <c r="DB21" s="1208"/>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9"/>
      <c r="DD40" s="1209"/>
      <c r="DE40" s="255"/>
    </row>
    <row r="41" spans="2:109" ht="16.2" x14ac:dyDescent="0.2">
      <c r="B41" s="256" t="s">
        <v>614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10"/>
      <c r="I42" s="1211"/>
      <c r="J42" s="1211"/>
      <c r="K42" s="1211"/>
      <c r="AM42" s="1210"/>
      <c r="AN42" s="1210" t="s">
        <v>615</v>
      </c>
      <c r="AP42" s="1211"/>
      <c r="AQ42" s="1211"/>
      <c r="AR42" s="1211"/>
      <c r="AY42" s="1210"/>
      <c r="BA42" s="1211"/>
      <c r="BB42" s="1211"/>
      <c r="BC42" s="1211"/>
      <c r="BK42" s="1210"/>
      <c r="BM42" s="1211"/>
      <c r="BN42" s="1211"/>
      <c r="BO42" s="1211"/>
      <c r="BW42" s="1210"/>
      <c r="BY42" s="1211"/>
      <c r="BZ42" s="1211"/>
      <c r="CA42" s="1211"/>
      <c r="CI42" s="1210"/>
      <c r="CK42" s="1211"/>
      <c r="CL42" s="1211"/>
      <c r="CM42" s="1211"/>
      <c r="CU42" s="1210"/>
      <c r="CW42" s="1211"/>
      <c r="CX42" s="1211"/>
      <c r="CY42" s="1211"/>
    </row>
    <row r="43" spans="2:109" ht="13.5" customHeight="1" x14ac:dyDescent="0.2">
      <c r="B43" s="259"/>
      <c r="AN43" s="1212" t="s">
        <v>616</v>
      </c>
      <c r="AO43" s="1213"/>
      <c r="AP43" s="1213"/>
      <c r="AQ43" s="1213"/>
      <c r="AR43" s="1213"/>
      <c r="AS43" s="1213"/>
      <c r="AT43" s="1213"/>
      <c r="AU43" s="1213"/>
      <c r="AV43" s="1213"/>
      <c r="AW43" s="1213"/>
      <c r="AX43" s="1213"/>
      <c r="AY43" s="1213"/>
      <c r="AZ43" s="1213"/>
      <c r="BA43" s="1213"/>
      <c r="BB43" s="1213"/>
      <c r="BC43" s="1213"/>
      <c r="BD43" s="1213"/>
      <c r="BE43" s="1213"/>
      <c r="BF43" s="1213"/>
      <c r="BG43" s="1213"/>
      <c r="BH43" s="1213"/>
      <c r="BI43" s="1213"/>
      <c r="BJ43" s="1213"/>
      <c r="BK43" s="1213"/>
      <c r="BL43" s="1213"/>
      <c r="BM43" s="1213"/>
      <c r="BN43" s="1213"/>
      <c r="BO43" s="1213"/>
      <c r="BP43" s="1213"/>
      <c r="BQ43" s="1213"/>
      <c r="BR43" s="1213"/>
      <c r="BS43" s="1213"/>
      <c r="BT43" s="1213"/>
      <c r="BU43" s="1213"/>
      <c r="BV43" s="1213"/>
      <c r="BW43" s="1213"/>
      <c r="BX43" s="1213"/>
      <c r="BY43" s="1213"/>
      <c r="BZ43" s="1213"/>
      <c r="CA43" s="1213"/>
      <c r="CB43" s="1213"/>
      <c r="CC43" s="1213"/>
      <c r="CD43" s="1213"/>
      <c r="CE43" s="1213"/>
      <c r="CF43" s="1213"/>
      <c r="CG43" s="1213"/>
      <c r="CH43" s="1213"/>
      <c r="CI43" s="1213"/>
      <c r="CJ43" s="1213"/>
      <c r="CK43" s="1213"/>
      <c r="CL43" s="1213"/>
      <c r="CM43" s="1213"/>
      <c r="CN43" s="1213"/>
      <c r="CO43" s="1213"/>
      <c r="CP43" s="1213"/>
      <c r="CQ43" s="1213"/>
      <c r="CR43" s="1213"/>
      <c r="CS43" s="1213"/>
      <c r="CT43" s="1213"/>
      <c r="CU43" s="1213"/>
      <c r="CV43" s="1213"/>
      <c r="CW43" s="1213"/>
      <c r="CX43" s="1213"/>
      <c r="CY43" s="1213"/>
      <c r="CZ43" s="1213"/>
      <c r="DA43" s="1213"/>
      <c r="DB43" s="1213"/>
      <c r="DC43" s="1214"/>
    </row>
    <row r="44" spans="2:109" ht="13.2" x14ac:dyDescent="0.2">
      <c r="B44" s="259"/>
      <c r="AN44" s="1215"/>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7"/>
    </row>
    <row r="45" spans="2:109" ht="13.2" x14ac:dyDescent="0.2">
      <c r="B45" s="259"/>
      <c r="AN45" s="1215"/>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7"/>
    </row>
    <row r="46" spans="2:109" ht="13.2" x14ac:dyDescent="0.2">
      <c r="B46" s="259"/>
      <c r="AN46" s="1215"/>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7"/>
    </row>
    <row r="47" spans="2:109" ht="13.2" x14ac:dyDescent="0.2">
      <c r="B47" s="259"/>
      <c r="AN47" s="1218"/>
      <c r="AO47" s="1219"/>
      <c r="AP47" s="1219"/>
      <c r="AQ47" s="1219"/>
      <c r="AR47" s="1219"/>
      <c r="AS47" s="1219"/>
      <c r="AT47" s="1219"/>
      <c r="AU47" s="1219"/>
      <c r="AV47" s="1219"/>
      <c r="AW47" s="1219"/>
      <c r="AX47" s="1219"/>
      <c r="AY47" s="1219"/>
      <c r="AZ47" s="1219"/>
      <c r="BA47" s="1219"/>
      <c r="BB47" s="1219"/>
      <c r="BC47" s="1219"/>
      <c r="BD47" s="1219"/>
      <c r="BE47" s="1219"/>
      <c r="BF47" s="1219"/>
      <c r="BG47" s="1219"/>
      <c r="BH47" s="1219"/>
      <c r="BI47" s="1219"/>
      <c r="BJ47" s="1219"/>
      <c r="BK47" s="1219"/>
      <c r="BL47" s="1219"/>
      <c r="BM47" s="1219"/>
      <c r="BN47" s="1219"/>
      <c r="BO47" s="1219"/>
      <c r="BP47" s="1219"/>
      <c r="BQ47" s="1219"/>
      <c r="BR47" s="1219"/>
      <c r="BS47" s="1219"/>
      <c r="BT47" s="1219"/>
      <c r="BU47" s="1219"/>
      <c r="BV47" s="1219"/>
      <c r="BW47" s="1219"/>
      <c r="BX47" s="1219"/>
      <c r="BY47" s="1219"/>
      <c r="BZ47" s="1219"/>
      <c r="CA47" s="1219"/>
      <c r="CB47" s="1219"/>
      <c r="CC47" s="1219"/>
      <c r="CD47" s="1219"/>
      <c r="CE47" s="1219"/>
      <c r="CF47" s="1219"/>
      <c r="CG47" s="1219"/>
      <c r="CH47" s="1219"/>
      <c r="CI47" s="1219"/>
      <c r="CJ47" s="1219"/>
      <c r="CK47" s="1219"/>
      <c r="CL47" s="1219"/>
      <c r="CM47" s="1219"/>
      <c r="CN47" s="1219"/>
      <c r="CO47" s="1219"/>
      <c r="CP47" s="1219"/>
      <c r="CQ47" s="1219"/>
      <c r="CR47" s="1219"/>
      <c r="CS47" s="1219"/>
      <c r="CT47" s="1219"/>
      <c r="CU47" s="1219"/>
      <c r="CV47" s="1219"/>
      <c r="CW47" s="1219"/>
      <c r="CX47" s="1219"/>
      <c r="CY47" s="1219"/>
      <c r="CZ47" s="1219"/>
      <c r="DA47" s="1219"/>
      <c r="DB47" s="1219"/>
      <c r="DC47" s="1220"/>
    </row>
    <row r="48" spans="2:109" ht="13.2" x14ac:dyDescent="0.2">
      <c r="B48" s="259"/>
      <c r="H48" s="1221"/>
      <c r="I48" s="1221"/>
      <c r="J48" s="1221"/>
      <c r="AN48" s="1221"/>
      <c r="AO48" s="1221"/>
      <c r="AP48" s="1221"/>
      <c r="AZ48" s="1221"/>
      <c r="BA48" s="1221"/>
      <c r="BB48" s="1221"/>
      <c r="BL48" s="1221"/>
      <c r="BM48" s="1221"/>
      <c r="BN48" s="1221"/>
      <c r="BX48" s="1221"/>
      <c r="BY48" s="1221"/>
      <c r="BZ48" s="1221"/>
      <c r="CJ48" s="1221"/>
      <c r="CK48" s="1221"/>
      <c r="CL48" s="1221"/>
      <c r="CV48" s="1221"/>
      <c r="CW48" s="1221"/>
      <c r="CX48" s="1221"/>
    </row>
    <row r="49" spans="1:109" ht="13.2" x14ac:dyDescent="0.2">
      <c r="B49" s="259"/>
      <c r="AN49" s="255" t="s">
        <v>617</v>
      </c>
    </row>
    <row r="50" spans="1:109" ht="13.2" x14ac:dyDescent="0.2">
      <c r="B50" s="259"/>
      <c r="G50" s="1222"/>
      <c r="H50" s="1222"/>
      <c r="I50" s="1222"/>
      <c r="J50" s="1222"/>
      <c r="K50" s="1223"/>
      <c r="L50" s="1223"/>
      <c r="M50" s="1224"/>
      <c r="N50" s="1224"/>
      <c r="AN50" s="1225"/>
      <c r="AO50" s="1226"/>
      <c r="AP50" s="1226"/>
      <c r="AQ50" s="1226"/>
      <c r="AR50" s="1226"/>
      <c r="AS50" s="1226"/>
      <c r="AT50" s="1226"/>
      <c r="AU50" s="1226"/>
      <c r="AV50" s="1226"/>
      <c r="AW50" s="1226"/>
      <c r="AX50" s="1226"/>
      <c r="AY50" s="1226"/>
      <c r="AZ50" s="1226"/>
      <c r="BA50" s="1226"/>
      <c r="BB50" s="1226"/>
      <c r="BC50" s="1226"/>
      <c r="BD50" s="1226"/>
      <c r="BE50" s="1226"/>
      <c r="BF50" s="1226"/>
      <c r="BG50" s="1226"/>
      <c r="BH50" s="1226"/>
      <c r="BI50" s="1226"/>
      <c r="BJ50" s="1226"/>
      <c r="BK50" s="1226"/>
      <c r="BL50" s="1226"/>
      <c r="BM50" s="1226"/>
      <c r="BN50" s="1226"/>
      <c r="BO50" s="1227"/>
      <c r="BP50" s="1228" t="s">
        <v>566</v>
      </c>
      <c r="BQ50" s="1228"/>
      <c r="BR50" s="1228"/>
      <c r="BS50" s="1228"/>
      <c r="BT50" s="1228"/>
      <c r="BU50" s="1228"/>
      <c r="BV50" s="1228"/>
      <c r="BW50" s="1228"/>
      <c r="BX50" s="1228" t="s">
        <v>567</v>
      </c>
      <c r="BY50" s="1228"/>
      <c r="BZ50" s="1228"/>
      <c r="CA50" s="1228"/>
      <c r="CB50" s="1228"/>
      <c r="CC50" s="1228"/>
      <c r="CD50" s="1228"/>
      <c r="CE50" s="1228"/>
      <c r="CF50" s="1228" t="s">
        <v>568</v>
      </c>
      <c r="CG50" s="1228"/>
      <c r="CH50" s="1228"/>
      <c r="CI50" s="1228"/>
      <c r="CJ50" s="1228"/>
      <c r="CK50" s="1228"/>
      <c r="CL50" s="1228"/>
      <c r="CM50" s="1228"/>
      <c r="CN50" s="1228" t="s">
        <v>569</v>
      </c>
      <c r="CO50" s="1228"/>
      <c r="CP50" s="1228"/>
      <c r="CQ50" s="1228"/>
      <c r="CR50" s="1228"/>
      <c r="CS50" s="1228"/>
      <c r="CT50" s="1228"/>
      <c r="CU50" s="1228"/>
      <c r="CV50" s="1228" t="s">
        <v>570</v>
      </c>
      <c r="CW50" s="1228"/>
      <c r="CX50" s="1228"/>
      <c r="CY50" s="1228"/>
      <c r="CZ50" s="1228"/>
      <c r="DA50" s="1228"/>
      <c r="DB50" s="1228"/>
      <c r="DC50" s="1228"/>
    </row>
    <row r="51" spans="1:109" ht="13.5" customHeight="1" x14ac:dyDescent="0.2">
      <c r="B51" s="259"/>
      <c r="G51" s="1229"/>
      <c r="H51" s="1229"/>
      <c r="I51" s="1230"/>
      <c r="J51" s="1230"/>
      <c r="K51" s="1231"/>
      <c r="L51" s="1231"/>
      <c r="M51" s="1231"/>
      <c r="N51" s="1231"/>
      <c r="AM51" s="1221"/>
      <c r="AN51" s="1232" t="s">
        <v>618</v>
      </c>
      <c r="AO51" s="1232"/>
      <c r="AP51" s="1232"/>
      <c r="AQ51" s="1232"/>
      <c r="AR51" s="1232"/>
      <c r="AS51" s="1232"/>
      <c r="AT51" s="1232"/>
      <c r="AU51" s="1232"/>
      <c r="AV51" s="1232"/>
      <c r="AW51" s="1232"/>
      <c r="AX51" s="1232"/>
      <c r="AY51" s="1232"/>
      <c r="AZ51" s="1232"/>
      <c r="BA51" s="1232"/>
      <c r="BB51" s="1232" t="s">
        <v>619</v>
      </c>
      <c r="BC51" s="1232"/>
      <c r="BD51" s="1232"/>
      <c r="BE51" s="1232"/>
      <c r="BF51" s="1232"/>
      <c r="BG51" s="1232"/>
      <c r="BH51" s="1232"/>
      <c r="BI51" s="1232"/>
      <c r="BJ51" s="1232"/>
      <c r="BK51" s="1232"/>
      <c r="BL51" s="1232"/>
      <c r="BM51" s="1232"/>
      <c r="BN51" s="1232"/>
      <c r="BO51" s="1232"/>
      <c r="BP51" s="1233">
        <v>73.400000000000006</v>
      </c>
      <c r="BQ51" s="1233"/>
      <c r="BR51" s="1233"/>
      <c r="BS51" s="1233"/>
      <c r="BT51" s="1233"/>
      <c r="BU51" s="1233"/>
      <c r="BV51" s="1233"/>
      <c r="BW51" s="1233"/>
      <c r="BX51" s="1233">
        <v>77.099999999999994</v>
      </c>
      <c r="BY51" s="1233"/>
      <c r="BZ51" s="1233"/>
      <c r="CA51" s="1233"/>
      <c r="CB51" s="1233"/>
      <c r="CC51" s="1233"/>
      <c r="CD51" s="1233"/>
      <c r="CE51" s="1233"/>
      <c r="CF51" s="1233">
        <v>74.5</v>
      </c>
      <c r="CG51" s="1233"/>
      <c r="CH51" s="1233"/>
      <c r="CI51" s="1233"/>
      <c r="CJ51" s="1233"/>
      <c r="CK51" s="1233"/>
      <c r="CL51" s="1233"/>
      <c r="CM51" s="1233"/>
      <c r="CN51" s="1233">
        <v>68</v>
      </c>
      <c r="CO51" s="1233"/>
      <c r="CP51" s="1233"/>
      <c r="CQ51" s="1233"/>
      <c r="CR51" s="1233"/>
      <c r="CS51" s="1233"/>
      <c r="CT51" s="1233"/>
      <c r="CU51" s="1233"/>
      <c r="CV51" s="1233">
        <v>66.8</v>
      </c>
      <c r="CW51" s="1233"/>
      <c r="CX51" s="1233"/>
      <c r="CY51" s="1233"/>
      <c r="CZ51" s="1233"/>
      <c r="DA51" s="1233"/>
      <c r="DB51" s="1233"/>
      <c r="DC51" s="1233"/>
    </row>
    <row r="52" spans="1:109" ht="13.2" x14ac:dyDescent="0.2">
      <c r="B52" s="259"/>
      <c r="G52" s="1229"/>
      <c r="H52" s="1229"/>
      <c r="I52" s="1230"/>
      <c r="J52" s="1230"/>
      <c r="K52" s="1231"/>
      <c r="L52" s="1231"/>
      <c r="M52" s="1231"/>
      <c r="N52" s="1231"/>
      <c r="AM52" s="1221"/>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ht="13.2" x14ac:dyDescent="0.2">
      <c r="A53" s="1211"/>
      <c r="B53" s="259"/>
      <c r="G53" s="1229"/>
      <c r="H53" s="1229"/>
      <c r="I53" s="1222"/>
      <c r="J53" s="1222"/>
      <c r="K53" s="1231"/>
      <c r="L53" s="1231"/>
      <c r="M53" s="1231"/>
      <c r="N53" s="1231"/>
      <c r="AM53" s="1221"/>
      <c r="AN53" s="1232"/>
      <c r="AO53" s="1232"/>
      <c r="AP53" s="1232"/>
      <c r="AQ53" s="1232"/>
      <c r="AR53" s="1232"/>
      <c r="AS53" s="1232"/>
      <c r="AT53" s="1232"/>
      <c r="AU53" s="1232"/>
      <c r="AV53" s="1232"/>
      <c r="AW53" s="1232"/>
      <c r="AX53" s="1232"/>
      <c r="AY53" s="1232"/>
      <c r="AZ53" s="1232"/>
      <c r="BA53" s="1232"/>
      <c r="BB53" s="1232" t="s">
        <v>620</v>
      </c>
      <c r="BC53" s="1232"/>
      <c r="BD53" s="1232"/>
      <c r="BE53" s="1232"/>
      <c r="BF53" s="1232"/>
      <c r="BG53" s="1232"/>
      <c r="BH53" s="1232"/>
      <c r="BI53" s="1232"/>
      <c r="BJ53" s="1232"/>
      <c r="BK53" s="1232"/>
      <c r="BL53" s="1232"/>
      <c r="BM53" s="1232"/>
      <c r="BN53" s="1232"/>
      <c r="BO53" s="1232"/>
      <c r="BP53" s="1233">
        <v>55.2</v>
      </c>
      <c r="BQ53" s="1233"/>
      <c r="BR53" s="1233"/>
      <c r="BS53" s="1233"/>
      <c r="BT53" s="1233"/>
      <c r="BU53" s="1233"/>
      <c r="BV53" s="1233"/>
      <c r="BW53" s="1233"/>
      <c r="BX53" s="1233">
        <v>56.6</v>
      </c>
      <c r="BY53" s="1233"/>
      <c r="BZ53" s="1233"/>
      <c r="CA53" s="1233"/>
      <c r="CB53" s="1233"/>
      <c r="CC53" s="1233"/>
      <c r="CD53" s="1233"/>
      <c r="CE53" s="1233"/>
      <c r="CF53" s="1233">
        <v>57.6</v>
      </c>
      <c r="CG53" s="1233"/>
      <c r="CH53" s="1233"/>
      <c r="CI53" s="1233"/>
      <c r="CJ53" s="1233"/>
      <c r="CK53" s="1233"/>
      <c r="CL53" s="1233"/>
      <c r="CM53" s="1233"/>
      <c r="CN53" s="1233">
        <v>58.6</v>
      </c>
      <c r="CO53" s="1233"/>
      <c r="CP53" s="1233"/>
      <c r="CQ53" s="1233"/>
      <c r="CR53" s="1233"/>
      <c r="CS53" s="1233"/>
      <c r="CT53" s="1233"/>
      <c r="CU53" s="1233"/>
      <c r="CV53" s="1233">
        <v>59.7</v>
      </c>
      <c r="CW53" s="1233"/>
      <c r="CX53" s="1233"/>
      <c r="CY53" s="1233"/>
      <c r="CZ53" s="1233"/>
      <c r="DA53" s="1233"/>
      <c r="DB53" s="1233"/>
      <c r="DC53" s="1233"/>
    </row>
    <row r="54" spans="1:109" ht="13.2" x14ac:dyDescent="0.2">
      <c r="A54" s="1211"/>
      <c r="B54" s="259"/>
      <c r="G54" s="1229"/>
      <c r="H54" s="1229"/>
      <c r="I54" s="1222"/>
      <c r="J54" s="1222"/>
      <c r="K54" s="1231"/>
      <c r="L54" s="1231"/>
      <c r="M54" s="1231"/>
      <c r="N54" s="1231"/>
      <c r="AM54" s="1221"/>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ht="13.2" x14ac:dyDescent="0.2">
      <c r="A55" s="1211"/>
      <c r="B55" s="259"/>
      <c r="G55" s="1222"/>
      <c r="H55" s="1222"/>
      <c r="I55" s="1222"/>
      <c r="J55" s="1222"/>
      <c r="K55" s="1231"/>
      <c r="L55" s="1231"/>
      <c r="M55" s="1231"/>
      <c r="N55" s="1231"/>
      <c r="AN55" s="1228" t="s">
        <v>621</v>
      </c>
      <c r="AO55" s="1228"/>
      <c r="AP55" s="1228"/>
      <c r="AQ55" s="1228"/>
      <c r="AR55" s="1228"/>
      <c r="AS55" s="1228"/>
      <c r="AT55" s="1228"/>
      <c r="AU55" s="1228"/>
      <c r="AV55" s="1228"/>
      <c r="AW55" s="1228"/>
      <c r="AX55" s="1228"/>
      <c r="AY55" s="1228"/>
      <c r="AZ55" s="1228"/>
      <c r="BA55" s="1228"/>
      <c r="BB55" s="1232" t="s">
        <v>619</v>
      </c>
      <c r="BC55" s="1232"/>
      <c r="BD55" s="1232"/>
      <c r="BE55" s="1232"/>
      <c r="BF55" s="1232"/>
      <c r="BG55" s="1232"/>
      <c r="BH55" s="1232"/>
      <c r="BI55" s="1232"/>
      <c r="BJ55" s="1232"/>
      <c r="BK55" s="1232"/>
      <c r="BL55" s="1232"/>
      <c r="BM55" s="1232"/>
      <c r="BN55" s="1232"/>
      <c r="BO55" s="1232"/>
      <c r="BP55" s="1233">
        <v>34</v>
      </c>
      <c r="BQ55" s="1233"/>
      <c r="BR55" s="1233"/>
      <c r="BS55" s="1233"/>
      <c r="BT55" s="1233"/>
      <c r="BU55" s="1233"/>
      <c r="BV55" s="1233"/>
      <c r="BW55" s="1233"/>
      <c r="BX55" s="1233">
        <v>33.9</v>
      </c>
      <c r="BY55" s="1233"/>
      <c r="BZ55" s="1233"/>
      <c r="CA55" s="1233"/>
      <c r="CB55" s="1233"/>
      <c r="CC55" s="1233"/>
      <c r="CD55" s="1233"/>
      <c r="CE55" s="1233"/>
      <c r="CF55" s="1233">
        <v>31.5</v>
      </c>
      <c r="CG55" s="1233"/>
      <c r="CH55" s="1233"/>
      <c r="CI55" s="1233"/>
      <c r="CJ55" s="1233"/>
      <c r="CK55" s="1233"/>
      <c r="CL55" s="1233"/>
      <c r="CM55" s="1233"/>
      <c r="CN55" s="1233">
        <v>23.4</v>
      </c>
      <c r="CO55" s="1233"/>
      <c r="CP55" s="1233"/>
      <c r="CQ55" s="1233"/>
      <c r="CR55" s="1233"/>
      <c r="CS55" s="1233"/>
      <c r="CT55" s="1233"/>
      <c r="CU55" s="1233"/>
      <c r="CV55" s="1233">
        <v>18.2</v>
      </c>
      <c r="CW55" s="1233"/>
      <c r="CX55" s="1233"/>
      <c r="CY55" s="1233"/>
      <c r="CZ55" s="1233"/>
      <c r="DA55" s="1233"/>
      <c r="DB55" s="1233"/>
      <c r="DC55" s="1233"/>
    </row>
    <row r="56" spans="1:109" ht="13.2" x14ac:dyDescent="0.2">
      <c r="A56" s="1211"/>
      <c r="B56" s="259"/>
      <c r="G56" s="1222"/>
      <c r="H56" s="1222"/>
      <c r="I56" s="1222"/>
      <c r="J56" s="1222"/>
      <c r="K56" s="1231"/>
      <c r="L56" s="1231"/>
      <c r="M56" s="1231"/>
      <c r="N56" s="1231"/>
      <c r="AN56" s="1228"/>
      <c r="AO56" s="1228"/>
      <c r="AP56" s="1228"/>
      <c r="AQ56" s="1228"/>
      <c r="AR56" s="1228"/>
      <c r="AS56" s="1228"/>
      <c r="AT56" s="1228"/>
      <c r="AU56" s="1228"/>
      <c r="AV56" s="1228"/>
      <c r="AW56" s="1228"/>
      <c r="AX56" s="1228"/>
      <c r="AY56" s="1228"/>
      <c r="AZ56" s="1228"/>
      <c r="BA56" s="1228"/>
      <c r="BB56" s="1232"/>
      <c r="BC56" s="1232"/>
      <c r="BD56" s="1232"/>
      <c r="BE56" s="1232"/>
      <c r="BF56" s="1232"/>
      <c r="BG56" s="1232"/>
      <c r="BH56" s="1232"/>
      <c r="BI56" s="1232"/>
      <c r="BJ56" s="1232"/>
      <c r="BK56" s="1232"/>
      <c r="BL56" s="1232"/>
      <c r="BM56" s="1232"/>
      <c r="BN56" s="1232"/>
      <c r="BO56" s="1232"/>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1211" customFormat="1" ht="13.2" x14ac:dyDescent="0.2">
      <c r="B57" s="1234"/>
      <c r="G57" s="1222"/>
      <c r="H57" s="1222"/>
      <c r="I57" s="1235"/>
      <c r="J57" s="1235"/>
      <c r="K57" s="1231"/>
      <c r="L57" s="1231"/>
      <c r="M57" s="1231"/>
      <c r="N57" s="1231"/>
      <c r="AM57" s="255"/>
      <c r="AN57" s="1228"/>
      <c r="AO57" s="1228"/>
      <c r="AP57" s="1228"/>
      <c r="AQ57" s="1228"/>
      <c r="AR57" s="1228"/>
      <c r="AS57" s="1228"/>
      <c r="AT57" s="1228"/>
      <c r="AU57" s="1228"/>
      <c r="AV57" s="1228"/>
      <c r="AW57" s="1228"/>
      <c r="AX57" s="1228"/>
      <c r="AY57" s="1228"/>
      <c r="AZ57" s="1228"/>
      <c r="BA57" s="1228"/>
      <c r="BB57" s="1232" t="s">
        <v>620</v>
      </c>
      <c r="BC57" s="1232"/>
      <c r="BD57" s="1232"/>
      <c r="BE57" s="1232"/>
      <c r="BF57" s="1232"/>
      <c r="BG57" s="1232"/>
      <c r="BH57" s="1232"/>
      <c r="BI57" s="1232"/>
      <c r="BJ57" s="1232"/>
      <c r="BK57" s="1232"/>
      <c r="BL57" s="1232"/>
      <c r="BM57" s="1232"/>
      <c r="BN57" s="1232"/>
      <c r="BO57" s="1232"/>
      <c r="BP57" s="1233">
        <v>61.1</v>
      </c>
      <c r="BQ57" s="1233"/>
      <c r="BR57" s="1233"/>
      <c r="BS57" s="1233"/>
      <c r="BT57" s="1233"/>
      <c r="BU57" s="1233"/>
      <c r="BV57" s="1233"/>
      <c r="BW57" s="1233"/>
      <c r="BX57" s="1233">
        <v>61.9</v>
      </c>
      <c r="BY57" s="1233"/>
      <c r="BZ57" s="1233"/>
      <c r="CA57" s="1233"/>
      <c r="CB57" s="1233"/>
      <c r="CC57" s="1233"/>
      <c r="CD57" s="1233"/>
      <c r="CE57" s="1233"/>
      <c r="CF57" s="1233">
        <v>62.7</v>
      </c>
      <c r="CG57" s="1233"/>
      <c r="CH57" s="1233"/>
      <c r="CI57" s="1233"/>
      <c r="CJ57" s="1233"/>
      <c r="CK57" s="1233"/>
      <c r="CL57" s="1233"/>
      <c r="CM57" s="1233"/>
      <c r="CN57" s="1233">
        <v>63.9</v>
      </c>
      <c r="CO57" s="1233"/>
      <c r="CP57" s="1233"/>
      <c r="CQ57" s="1233"/>
      <c r="CR57" s="1233"/>
      <c r="CS57" s="1233"/>
      <c r="CT57" s="1233"/>
      <c r="CU57" s="1233"/>
      <c r="CV57" s="1233">
        <v>64.8</v>
      </c>
      <c r="CW57" s="1233"/>
      <c r="CX57" s="1233"/>
      <c r="CY57" s="1233"/>
      <c r="CZ57" s="1233"/>
      <c r="DA57" s="1233"/>
      <c r="DB57" s="1233"/>
      <c r="DC57" s="1233"/>
      <c r="DD57" s="1236"/>
      <c r="DE57" s="1234"/>
    </row>
    <row r="58" spans="1:109" s="1211" customFormat="1" ht="13.2" x14ac:dyDescent="0.2">
      <c r="A58" s="255"/>
      <c r="B58" s="1234"/>
      <c r="G58" s="1222"/>
      <c r="H58" s="1222"/>
      <c r="I58" s="1235"/>
      <c r="J58" s="1235"/>
      <c r="K58" s="1231"/>
      <c r="L58" s="1231"/>
      <c r="M58" s="1231"/>
      <c r="N58" s="1231"/>
      <c r="AM58" s="255"/>
      <c r="AN58" s="1228"/>
      <c r="AO58" s="1228"/>
      <c r="AP58" s="1228"/>
      <c r="AQ58" s="1228"/>
      <c r="AR58" s="1228"/>
      <c r="AS58" s="1228"/>
      <c r="AT58" s="1228"/>
      <c r="AU58" s="1228"/>
      <c r="AV58" s="1228"/>
      <c r="AW58" s="1228"/>
      <c r="AX58" s="1228"/>
      <c r="AY58" s="1228"/>
      <c r="AZ58" s="1228"/>
      <c r="BA58" s="1228"/>
      <c r="BB58" s="1232"/>
      <c r="BC58" s="1232"/>
      <c r="BD58" s="1232"/>
      <c r="BE58" s="1232"/>
      <c r="BF58" s="1232"/>
      <c r="BG58" s="1232"/>
      <c r="BH58" s="1232"/>
      <c r="BI58" s="1232"/>
      <c r="BJ58" s="1232"/>
      <c r="BK58" s="1232"/>
      <c r="BL58" s="1232"/>
      <c r="BM58" s="1232"/>
      <c r="BN58" s="1232"/>
      <c r="BO58" s="1232"/>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1236"/>
      <c r="DE58" s="1234"/>
    </row>
    <row r="59" spans="1:109" s="1211" customFormat="1" ht="13.2" x14ac:dyDescent="0.2">
      <c r="A59" s="255"/>
      <c r="B59" s="1234"/>
      <c r="K59" s="1237"/>
      <c r="L59" s="1237"/>
      <c r="M59" s="1237"/>
      <c r="N59" s="1237"/>
      <c r="AQ59" s="1237"/>
      <c r="AR59" s="1237"/>
      <c r="AS59" s="1237"/>
      <c r="AT59" s="1237"/>
      <c r="BC59" s="1237"/>
      <c r="BD59" s="1237"/>
      <c r="BE59" s="1237"/>
      <c r="BF59" s="1237"/>
      <c r="BO59" s="1237"/>
      <c r="BP59" s="1237"/>
      <c r="BQ59" s="1237"/>
      <c r="BR59" s="1237"/>
      <c r="CA59" s="1237"/>
      <c r="CB59" s="1237"/>
      <c r="CC59" s="1237"/>
      <c r="CD59" s="1237"/>
      <c r="CM59" s="1237"/>
      <c r="CN59" s="1237"/>
      <c r="CO59" s="1237"/>
      <c r="CP59" s="1237"/>
      <c r="CY59" s="1237"/>
      <c r="CZ59" s="1237"/>
      <c r="DA59" s="1237"/>
      <c r="DB59" s="1237"/>
      <c r="DC59" s="1237"/>
      <c r="DD59" s="1236"/>
      <c r="DE59" s="1234"/>
    </row>
    <row r="60" spans="1:109" s="1211" customFormat="1" ht="13.2" x14ac:dyDescent="0.2">
      <c r="A60" s="255"/>
      <c r="B60" s="1234"/>
      <c r="K60" s="1237"/>
      <c r="L60" s="1237"/>
      <c r="M60" s="1237"/>
      <c r="N60" s="1237"/>
      <c r="AQ60" s="1237"/>
      <c r="AR60" s="1237"/>
      <c r="AS60" s="1237"/>
      <c r="AT60" s="1237"/>
      <c r="BC60" s="1237"/>
      <c r="BD60" s="1237"/>
      <c r="BE60" s="1237"/>
      <c r="BF60" s="1237"/>
      <c r="BO60" s="1237"/>
      <c r="BP60" s="1237"/>
      <c r="BQ60" s="1237"/>
      <c r="BR60" s="1237"/>
      <c r="CA60" s="1237"/>
      <c r="CB60" s="1237"/>
      <c r="CC60" s="1237"/>
      <c r="CD60" s="1237"/>
      <c r="CM60" s="1237"/>
      <c r="CN60" s="1237"/>
      <c r="CO60" s="1237"/>
      <c r="CP60" s="1237"/>
      <c r="CY60" s="1237"/>
      <c r="CZ60" s="1237"/>
      <c r="DA60" s="1237"/>
      <c r="DB60" s="1237"/>
      <c r="DC60" s="1237"/>
      <c r="DD60" s="1236"/>
      <c r="DE60" s="1234"/>
    </row>
    <row r="61" spans="1:109" s="1211" customFormat="1" ht="13.2" x14ac:dyDescent="0.2">
      <c r="A61" s="255"/>
      <c r="B61" s="1238"/>
      <c r="C61" s="1239"/>
      <c r="D61" s="1239"/>
      <c r="E61" s="1239"/>
      <c r="F61" s="1239"/>
      <c r="G61" s="1239"/>
      <c r="H61" s="1239"/>
      <c r="I61" s="1239"/>
      <c r="J61" s="1239"/>
      <c r="K61" s="1239"/>
      <c r="L61" s="1239"/>
      <c r="M61" s="1240"/>
      <c r="N61" s="1240"/>
      <c r="O61" s="1239"/>
      <c r="P61" s="1239"/>
      <c r="Q61" s="1239"/>
      <c r="R61" s="1239"/>
      <c r="S61" s="1239"/>
      <c r="T61" s="1239"/>
      <c r="U61" s="1239"/>
      <c r="V61" s="1239"/>
      <c r="W61" s="1239"/>
      <c r="X61" s="1239"/>
      <c r="Y61" s="1239"/>
      <c r="Z61" s="1239"/>
      <c r="AA61" s="1239"/>
      <c r="AB61" s="1239"/>
      <c r="AC61" s="1239"/>
      <c r="AD61" s="1239"/>
      <c r="AE61" s="1239"/>
      <c r="AF61" s="1239"/>
      <c r="AG61" s="1239"/>
      <c r="AH61" s="1239"/>
      <c r="AI61" s="1239"/>
      <c r="AJ61" s="1239"/>
      <c r="AK61" s="1239"/>
      <c r="AL61" s="1239"/>
      <c r="AM61" s="1239"/>
      <c r="AN61" s="1239"/>
      <c r="AO61" s="1239"/>
      <c r="AP61" s="1239"/>
      <c r="AQ61" s="1239"/>
      <c r="AR61" s="1239"/>
      <c r="AS61" s="1240"/>
      <c r="AT61" s="1240"/>
      <c r="AU61" s="1239"/>
      <c r="AV61" s="1239"/>
      <c r="AW61" s="1239"/>
      <c r="AX61" s="1239"/>
      <c r="AY61" s="1239"/>
      <c r="AZ61" s="1239"/>
      <c r="BA61" s="1239"/>
      <c r="BB61" s="1239"/>
      <c r="BC61" s="1239"/>
      <c r="BD61" s="1239"/>
      <c r="BE61" s="1240"/>
      <c r="BF61" s="1240"/>
      <c r="BG61" s="1239"/>
      <c r="BH61" s="1239"/>
      <c r="BI61" s="1239"/>
      <c r="BJ61" s="1239"/>
      <c r="BK61" s="1239"/>
      <c r="BL61" s="1239"/>
      <c r="BM61" s="1239"/>
      <c r="BN61" s="1239"/>
      <c r="BO61" s="1239"/>
      <c r="BP61" s="1239"/>
      <c r="BQ61" s="1240"/>
      <c r="BR61" s="1240"/>
      <c r="BS61" s="1239"/>
      <c r="BT61" s="1239"/>
      <c r="BU61" s="1239"/>
      <c r="BV61" s="1239"/>
      <c r="BW61" s="1239"/>
      <c r="BX61" s="1239"/>
      <c r="BY61" s="1239"/>
      <c r="BZ61" s="1239"/>
      <c r="CA61" s="1239"/>
      <c r="CB61" s="1239"/>
      <c r="CC61" s="1240"/>
      <c r="CD61" s="1240"/>
      <c r="CE61" s="1239"/>
      <c r="CF61" s="1239"/>
      <c r="CG61" s="1239"/>
      <c r="CH61" s="1239"/>
      <c r="CI61" s="1239"/>
      <c r="CJ61" s="1239"/>
      <c r="CK61" s="1239"/>
      <c r="CL61" s="1239"/>
      <c r="CM61" s="1239"/>
      <c r="CN61" s="1239"/>
      <c r="CO61" s="1240"/>
      <c r="CP61" s="1240"/>
      <c r="CQ61" s="1239"/>
      <c r="CR61" s="1239"/>
      <c r="CS61" s="1239"/>
      <c r="CT61" s="1239"/>
      <c r="CU61" s="1239"/>
      <c r="CV61" s="1239"/>
      <c r="CW61" s="1239"/>
      <c r="CX61" s="1239"/>
      <c r="CY61" s="1239"/>
      <c r="CZ61" s="1239"/>
      <c r="DA61" s="1240"/>
      <c r="DB61" s="1240"/>
      <c r="DC61" s="1240"/>
      <c r="DD61" s="1241"/>
      <c r="DE61" s="1234"/>
    </row>
    <row r="62" spans="1:109" ht="13.2" x14ac:dyDescent="0.2">
      <c r="B62" s="1209"/>
      <c r="C62" s="1209"/>
      <c r="D62" s="1209"/>
      <c r="E62" s="1209"/>
      <c r="F62" s="1209"/>
      <c r="G62" s="1209"/>
      <c r="H62" s="1209"/>
      <c r="I62" s="1209"/>
      <c r="J62" s="1209"/>
      <c r="K62" s="1209"/>
      <c r="L62" s="1209"/>
      <c r="M62" s="1209"/>
      <c r="N62" s="1209"/>
      <c r="O62" s="1209"/>
      <c r="P62" s="1209"/>
      <c r="Q62" s="1209"/>
      <c r="R62" s="1209"/>
      <c r="S62" s="1209"/>
      <c r="T62" s="1209"/>
      <c r="U62" s="1209"/>
      <c r="V62" s="1209"/>
      <c r="W62" s="1209"/>
      <c r="X62" s="1209"/>
      <c r="Y62" s="1209"/>
      <c r="Z62" s="1209"/>
      <c r="AA62" s="1209"/>
      <c r="AB62" s="1209"/>
      <c r="AC62" s="1209"/>
      <c r="AD62" s="1209"/>
      <c r="AE62" s="1209"/>
      <c r="AF62" s="1209"/>
      <c r="AG62" s="1209"/>
      <c r="AH62" s="1209"/>
      <c r="AI62" s="1209"/>
      <c r="AJ62" s="1209"/>
      <c r="AK62" s="1209"/>
      <c r="AL62" s="1209"/>
      <c r="AM62" s="1209"/>
      <c r="AN62" s="1209"/>
      <c r="AO62" s="1209"/>
      <c r="AP62" s="1209"/>
      <c r="AQ62" s="1209"/>
      <c r="AR62" s="1209"/>
      <c r="AS62" s="1209"/>
      <c r="AT62" s="1209"/>
      <c r="AU62" s="1209"/>
      <c r="AV62" s="1209"/>
      <c r="AW62" s="1209"/>
      <c r="AX62" s="1209"/>
      <c r="AY62" s="1209"/>
      <c r="AZ62" s="1209"/>
      <c r="BA62" s="1209"/>
      <c r="BB62" s="1209"/>
      <c r="BC62" s="1209"/>
      <c r="BD62" s="1209"/>
      <c r="BE62" s="1209"/>
      <c r="BF62" s="1209"/>
      <c r="BG62" s="1209"/>
      <c r="BH62" s="1209"/>
      <c r="BI62" s="1209"/>
      <c r="BJ62" s="1209"/>
      <c r="BK62" s="1209"/>
      <c r="BL62" s="1209"/>
      <c r="BM62" s="1209"/>
      <c r="BN62" s="1209"/>
      <c r="BO62" s="1209"/>
      <c r="BP62" s="1209"/>
      <c r="BQ62" s="1209"/>
      <c r="BR62" s="1209"/>
      <c r="BS62" s="1209"/>
      <c r="BT62" s="1209"/>
      <c r="BU62" s="1209"/>
      <c r="BV62" s="1209"/>
      <c r="BW62" s="1209"/>
      <c r="BX62" s="1209"/>
      <c r="BY62" s="1209"/>
      <c r="BZ62" s="1209"/>
      <c r="CA62" s="1209"/>
      <c r="CB62" s="1209"/>
      <c r="CC62" s="1209"/>
      <c r="CD62" s="1209"/>
      <c r="CE62" s="1209"/>
      <c r="CF62" s="1209"/>
      <c r="CG62" s="1209"/>
      <c r="CH62" s="1209"/>
      <c r="CI62" s="1209"/>
      <c r="CJ62" s="1209"/>
      <c r="CK62" s="1209"/>
      <c r="CL62" s="1209"/>
      <c r="CM62" s="1209"/>
      <c r="CN62" s="1209"/>
      <c r="CO62" s="1209"/>
      <c r="CP62" s="1209"/>
      <c r="CQ62" s="1209"/>
      <c r="CR62" s="1209"/>
      <c r="CS62" s="1209"/>
      <c r="CT62" s="1209"/>
      <c r="CU62" s="1209"/>
      <c r="CV62" s="1209"/>
      <c r="CW62" s="1209"/>
      <c r="CX62" s="1209"/>
      <c r="CY62" s="1209"/>
      <c r="CZ62" s="1209"/>
      <c r="DA62" s="1209"/>
      <c r="DB62" s="1209"/>
      <c r="DC62" s="1209"/>
      <c r="DD62" s="1209"/>
      <c r="DE62" s="255"/>
    </row>
    <row r="63" spans="1:109" ht="16.2" x14ac:dyDescent="0.2">
      <c r="B63" s="312" t="s">
        <v>622</v>
      </c>
    </row>
    <row r="64" spans="1:109" ht="13.2" x14ac:dyDescent="0.2">
      <c r="B64" s="259"/>
      <c r="G64" s="1210"/>
      <c r="I64" s="1242"/>
      <c r="J64" s="1242"/>
      <c r="K64" s="1242"/>
      <c r="L64" s="1242"/>
      <c r="M64" s="1242"/>
      <c r="N64" s="1243"/>
      <c r="AM64" s="1210"/>
      <c r="AN64" s="1210" t="s">
        <v>615</v>
      </c>
      <c r="AP64" s="1211"/>
      <c r="AQ64" s="1211"/>
      <c r="AR64" s="1211"/>
      <c r="AY64" s="1210"/>
      <c r="BA64" s="1211"/>
      <c r="BB64" s="1211"/>
      <c r="BC64" s="1211"/>
      <c r="BK64" s="1210"/>
      <c r="BM64" s="1211"/>
      <c r="BN64" s="1211"/>
      <c r="BO64" s="1211"/>
      <c r="BW64" s="1210"/>
      <c r="BY64" s="1211"/>
      <c r="BZ64" s="1211"/>
      <c r="CA64" s="1211"/>
      <c r="CI64" s="1210"/>
      <c r="CK64" s="1211"/>
      <c r="CL64" s="1211"/>
      <c r="CM64" s="1211"/>
      <c r="CU64" s="1210"/>
      <c r="CW64" s="1211"/>
      <c r="CX64" s="1211"/>
      <c r="CY64" s="1211"/>
    </row>
    <row r="65" spans="2:107" ht="13.2" x14ac:dyDescent="0.2">
      <c r="B65" s="259"/>
      <c r="AN65" s="1244" t="s">
        <v>623</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2" x14ac:dyDescent="0.2">
      <c r="B66" s="25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2" x14ac:dyDescent="0.2">
      <c r="B67" s="25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2" x14ac:dyDescent="0.2">
      <c r="B68" s="25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2" x14ac:dyDescent="0.2">
      <c r="B69" s="25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2" x14ac:dyDescent="0.2">
      <c r="B70" s="259"/>
      <c r="H70" s="1253"/>
      <c r="I70" s="1253"/>
      <c r="J70" s="1254"/>
      <c r="K70" s="1254"/>
      <c r="L70" s="1255"/>
      <c r="M70" s="1254"/>
      <c r="N70" s="1255"/>
      <c r="AN70" s="1221"/>
      <c r="AO70" s="1221"/>
      <c r="AP70" s="1221"/>
      <c r="AZ70" s="1221"/>
      <c r="BA70" s="1221"/>
      <c r="BB70" s="1221"/>
      <c r="BL70" s="1221"/>
      <c r="BM70" s="1221"/>
      <c r="BN70" s="1221"/>
      <c r="BX70" s="1221"/>
      <c r="BY70" s="1221"/>
      <c r="BZ70" s="1221"/>
      <c r="CJ70" s="1221"/>
      <c r="CK70" s="1221"/>
      <c r="CL70" s="1221"/>
      <c r="CV70" s="1221"/>
      <c r="CW70" s="1221"/>
      <c r="CX70" s="1221"/>
    </row>
    <row r="71" spans="2:107" ht="13.2" x14ac:dyDescent="0.2">
      <c r="B71" s="259"/>
      <c r="G71" s="1256"/>
      <c r="I71" s="1257"/>
      <c r="J71" s="1254"/>
      <c r="K71" s="1254"/>
      <c r="L71" s="1255"/>
      <c r="M71" s="1254"/>
      <c r="N71" s="1255"/>
      <c r="AM71" s="1256"/>
      <c r="AN71" s="255" t="s">
        <v>617</v>
      </c>
    </row>
    <row r="72" spans="2:107" ht="13.2" x14ac:dyDescent="0.2">
      <c r="B72" s="259"/>
      <c r="G72" s="1222"/>
      <c r="H72" s="1222"/>
      <c r="I72" s="1222"/>
      <c r="J72" s="1222"/>
      <c r="K72" s="1223"/>
      <c r="L72" s="1223"/>
      <c r="M72" s="1224"/>
      <c r="N72" s="1224"/>
      <c r="AN72" s="1225"/>
      <c r="AO72" s="1226"/>
      <c r="AP72" s="1226"/>
      <c r="AQ72" s="1226"/>
      <c r="AR72" s="1226"/>
      <c r="AS72" s="1226"/>
      <c r="AT72" s="1226"/>
      <c r="AU72" s="1226"/>
      <c r="AV72" s="1226"/>
      <c r="AW72" s="1226"/>
      <c r="AX72" s="1226"/>
      <c r="AY72" s="1226"/>
      <c r="AZ72" s="1226"/>
      <c r="BA72" s="1226"/>
      <c r="BB72" s="1226"/>
      <c r="BC72" s="1226"/>
      <c r="BD72" s="1226"/>
      <c r="BE72" s="1226"/>
      <c r="BF72" s="1226"/>
      <c r="BG72" s="1226"/>
      <c r="BH72" s="1226"/>
      <c r="BI72" s="1226"/>
      <c r="BJ72" s="1226"/>
      <c r="BK72" s="1226"/>
      <c r="BL72" s="1226"/>
      <c r="BM72" s="1226"/>
      <c r="BN72" s="1226"/>
      <c r="BO72" s="1227"/>
      <c r="BP72" s="1228" t="s">
        <v>566</v>
      </c>
      <c r="BQ72" s="1228"/>
      <c r="BR72" s="1228"/>
      <c r="BS72" s="1228"/>
      <c r="BT72" s="1228"/>
      <c r="BU72" s="1228"/>
      <c r="BV72" s="1228"/>
      <c r="BW72" s="1228"/>
      <c r="BX72" s="1228" t="s">
        <v>567</v>
      </c>
      <c r="BY72" s="1228"/>
      <c r="BZ72" s="1228"/>
      <c r="CA72" s="1228"/>
      <c r="CB72" s="1228"/>
      <c r="CC72" s="1228"/>
      <c r="CD72" s="1228"/>
      <c r="CE72" s="1228"/>
      <c r="CF72" s="1228" t="s">
        <v>568</v>
      </c>
      <c r="CG72" s="1228"/>
      <c r="CH72" s="1228"/>
      <c r="CI72" s="1228"/>
      <c r="CJ72" s="1228"/>
      <c r="CK72" s="1228"/>
      <c r="CL72" s="1228"/>
      <c r="CM72" s="1228"/>
      <c r="CN72" s="1228" t="s">
        <v>569</v>
      </c>
      <c r="CO72" s="1228"/>
      <c r="CP72" s="1228"/>
      <c r="CQ72" s="1228"/>
      <c r="CR72" s="1228"/>
      <c r="CS72" s="1228"/>
      <c r="CT72" s="1228"/>
      <c r="CU72" s="1228"/>
      <c r="CV72" s="1228" t="s">
        <v>570</v>
      </c>
      <c r="CW72" s="1228"/>
      <c r="CX72" s="1228"/>
      <c r="CY72" s="1228"/>
      <c r="CZ72" s="1228"/>
      <c r="DA72" s="1228"/>
      <c r="DB72" s="1228"/>
      <c r="DC72" s="1228"/>
    </row>
    <row r="73" spans="2:107" ht="13.2" x14ac:dyDescent="0.2">
      <c r="B73" s="259"/>
      <c r="G73" s="1229"/>
      <c r="H73" s="1229"/>
      <c r="I73" s="1229"/>
      <c r="J73" s="1229"/>
      <c r="K73" s="1258"/>
      <c r="L73" s="1258"/>
      <c r="M73" s="1258"/>
      <c r="N73" s="1258"/>
      <c r="AM73" s="1221"/>
      <c r="AN73" s="1232" t="s">
        <v>618</v>
      </c>
      <c r="AO73" s="1232"/>
      <c r="AP73" s="1232"/>
      <c r="AQ73" s="1232"/>
      <c r="AR73" s="1232"/>
      <c r="AS73" s="1232"/>
      <c r="AT73" s="1232"/>
      <c r="AU73" s="1232"/>
      <c r="AV73" s="1232"/>
      <c r="AW73" s="1232"/>
      <c r="AX73" s="1232"/>
      <c r="AY73" s="1232"/>
      <c r="AZ73" s="1232"/>
      <c r="BA73" s="1232"/>
      <c r="BB73" s="1232" t="s">
        <v>619</v>
      </c>
      <c r="BC73" s="1232"/>
      <c r="BD73" s="1232"/>
      <c r="BE73" s="1232"/>
      <c r="BF73" s="1232"/>
      <c r="BG73" s="1232"/>
      <c r="BH73" s="1232"/>
      <c r="BI73" s="1232"/>
      <c r="BJ73" s="1232"/>
      <c r="BK73" s="1232"/>
      <c r="BL73" s="1232"/>
      <c r="BM73" s="1232"/>
      <c r="BN73" s="1232"/>
      <c r="BO73" s="1232"/>
      <c r="BP73" s="1233">
        <v>73.400000000000006</v>
      </c>
      <c r="BQ73" s="1233"/>
      <c r="BR73" s="1233"/>
      <c r="BS73" s="1233"/>
      <c r="BT73" s="1233"/>
      <c r="BU73" s="1233"/>
      <c r="BV73" s="1233"/>
      <c r="BW73" s="1233"/>
      <c r="BX73" s="1233">
        <v>77.099999999999994</v>
      </c>
      <c r="BY73" s="1233"/>
      <c r="BZ73" s="1233"/>
      <c r="CA73" s="1233"/>
      <c r="CB73" s="1233"/>
      <c r="CC73" s="1233"/>
      <c r="CD73" s="1233"/>
      <c r="CE73" s="1233"/>
      <c r="CF73" s="1233">
        <v>74.5</v>
      </c>
      <c r="CG73" s="1233"/>
      <c r="CH73" s="1233"/>
      <c r="CI73" s="1233"/>
      <c r="CJ73" s="1233"/>
      <c r="CK73" s="1233"/>
      <c r="CL73" s="1233"/>
      <c r="CM73" s="1233"/>
      <c r="CN73" s="1233">
        <v>68</v>
      </c>
      <c r="CO73" s="1233"/>
      <c r="CP73" s="1233"/>
      <c r="CQ73" s="1233"/>
      <c r="CR73" s="1233"/>
      <c r="CS73" s="1233"/>
      <c r="CT73" s="1233"/>
      <c r="CU73" s="1233"/>
      <c r="CV73" s="1233">
        <v>66.8</v>
      </c>
      <c r="CW73" s="1233"/>
      <c r="CX73" s="1233"/>
      <c r="CY73" s="1233"/>
      <c r="CZ73" s="1233"/>
      <c r="DA73" s="1233"/>
      <c r="DB73" s="1233"/>
      <c r="DC73" s="1233"/>
    </row>
    <row r="74" spans="2:107" ht="13.2" x14ac:dyDescent="0.2">
      <c r="B74" s="259"/>
      <c r="G74" s="1229"/>
      <c r="H74" s="1229"/>
      <c r="I74" s="1229"/>
      <c r="J74" s="1229"/>
      <c r="K74" s="1258"/>
      <c r="L74" s="1258"/>
      <c r="M74" s="1258"/>
      <c r="N74" s="1258"/>
      <c r="AM74" s="1221"/>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ht="13.2" x14ac:dyDescent="0.2">
      <c r="B75" s="259"/>
      <c r="G75" s="1229"/>
      <c r="H75" s="1229"/>
      <c r="I75" s="1222"/>
      <c r="J75" s="1222"/>
      <c r="K75" s="1231"/>
      <c r="L75" s="1231"/>
      <c r="M75" s="1231"/>
      <c r="N75" s="1231"/>
      <c r="AM75" s="1221"/>
      <c r="AN75" s="1232"/>
      <c r="AO75" s="1232"/>
      <c r="AP75" s="1232"/>
      <c r="AQ75" s="1232"/>
      <c r="AR75" s="1232"/>
      <c r="AS75" s="1232"/>
      <c r="AT75" s="1232"/>
      <c r="AU75" s="1232"/>
      <c r="AV75" s="1232"/>
      <c r="AW75" s="1232"/>
      <c r="AX75" s="1232"/>
      <c r="AY75" s="1232"/>
      <c r="AZ75" s="1232"/>
      <c r="BA75" s="1232"/>
      <c r="BB75" s="1232" t="s">
        <v>624</v>
      </c>
      <c r="BC75" s="1232"/>
      <c r="BD75" s="1232"/>
      <c r="BE75" s="1232"/>
      <c r="BF75" s="1232"/>
      <c r="BG75" s="1232"/>
      <c r="BH75" s="1232"/>
      <c r="BI75" s="1232"/>
      <c r="BJ75" s="1232"/>
      <c r="BK75" s="1232"/>
      <c r="BL75" s="1232"/>
      <c r="BM75" s="1232"/>
      <c r="BN75" s="1232"/>
      <c r="BO75" s="1232"/>
      <c r="BP75" s="1233">
        <v>8.1</v>
      </c>
      <c r="BQ75" s="1233"/>
      <c r="BR75" s="1233"/>
      <c r="BS75" s="1233"/>
      <c r="BT75" s="1233"/>
      <c r="BU75" s="1233"/>
      <c r="BV75" s="1233"/>
      <c r="BW75" s="1233"/>
      <c r="BX75" s="1233">
        <v>7.8</v>
      </c>
      <c r="BY75" s="1233"/>
      <c r="BZ75" s="1233"/>
      <c r="CA75" s="1233"/>
      <c r="CB75" s="1233"/>
      <c r="CC75" s="1233"/>
      <c r="CD75" s="1233"/>
      <c r="CE75" s="1233"/>
      <c r="CF75" s="1233">
        <v>7.5</v>
      </c>
      <c r="CG75" s="1233"/>
      <c r="CH75" s="1233"/>
      <c r="CI75" s="1233"/>
      <c r="CJ75" s="1233"/>
      <c r="CK75" s="1233"/>
      <c r="CL75" s="1233"/>
      <c r="CM75" s="1233"/>
      <c r="CN75" s="1233">
        <v>7.2</v>
      </c>
      <c r="CO75" s="1233"/>
      <c r="CP75" s="1233"/>
      <c r="CQ75" s="1233"/>
      <c r="CR75" s="1233"/>
      <c r="CS75" s="1233"/>
      <c r="CT75" s="1233"/>
      <c r="CU75" s="1233"/>
      <c r="CV75" s="1233">
        <v>7</v>
      </c>
      <c r="CW75" s="1233"/>
      <c r="CX75" s="1233"/>
      <c r="CY75" s="1233"/>
      <c r="CZ75" s="1233"/>
      <c r="DA75" s="1233"/>
      <c r="DB75" s="1233"/>
      <c r="DC75" s="1233"/>
    </row>
    <row r="76" spans="2:107" ht="13.2" x14ac:dyDescent="0.2">
      <c r="B76" s="259"/>
      <c r="G76" s="1229"/>
      <c r="H76" s="1229"/>
      <c r="I76" s="1222"/>
      <c r="J76" s="1222"/>
      <c r="K76" s="1231"/>
      <c r="L76" s="1231"/>
      <c r="M76" s="1231"/>
      <c r="N76" s="1231"/>
      <c r="AM76" s="1221"/>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ht="13.2" x14ac:dyDescent="0.2">
      <c r="B77" s="259"/>
      <c r="G77" s="1222"/>
      <c r="H77" s="1222"/>
      <c r="I77" s="1222"/>
      <c r="J77" s="1222"/>
      <c r="K77" s="1258"/>
      <c r="L77" s="1258"/>
      <c r="M77" s="1258"/>
      <c r="N77" s="1258"/>
      <c r="AN77" s="1228" t="s">
        <v>621</v>
      </c>
      <c r="AO77" s="1228"/>
      <c r="AP77" s="1228"/>
      <c r="AQ77" s="1228"/>
      <c r="AR77" s="1228"/>
      <c r="AS77" s="1228"/>
      <c r="AT77" s="1228"/>
      <c r="AU77" s="1228"/>
      <c r="AV77" s="1228"/>
      <c r="AW77" s="1228"/>
      <c r="AX77" s="1228"/>
      <c r="AY77" s="1228"/>
      <c r="AZ77" s="1228"/>
      <c r="BA77" s="1228"/>
      <c r="BB77" s="1232" t="s">
        <v>619</v>
      </c>
      <c r="BC77" s="1232"/>
      <c r="BD77" s="1232"/>
      <c r="BE77" s="1232"/>
      <c r="BF77" s="1232"/>
      <c r="BG77" s="1232"/>
      <c r="BH77" s="1232"/>
      <c r="BI77" s="1232"/>
      <c r="BJ77" s="1232"/>
      <c r="BK77" s="1232"/>
      <c r="BL77" s="1232"/>
      <c r="BM77" s="1232"/>
      <c r="BN77" s="1232"/>
      <c r="BO77" s="1232"/>
      <c r="BP77" s="1233">
        <v>34</v>
      </c>
      <c r="BQ77" s="1233"/>
      <c r="BR77" s="1233"/>
      <c r="BS77" s="1233"/>
      <c r="BT77" s="1233"/>
      <c r="BU77" s="1233"/>
      <c r="BV77" s="1233"/>
      <c r="BW77" s="1233"/>
      <c r="BX77" s="1233">
        <v>33.9</v>
      </c>
      <c r="BY77" s="1233"/>
      <c r="BZ77" s="1233"/>
      <c r="CA77" s="1233"/>
      <c r="CB77" s="1233"/>
      <c r="CC77" s="1233"/>
      <c r="CD77" s="1233"/>
      <c r="CE77" s="1233"/>
      <c r="CF77" s="1233">
        <v>31.5</v>
      </c>
      <c r="CG77" s="1233"/>
      <c r="CH77" s="1233"/>
      <c r="CI77" s="1233"/>
      <c r="CJ77" s="1233"/>
      <c r="CK77" s="1233"/>
      <c r="CL77" s="1233"/>
      <c r="CM77" s="1233"/>
      <c r="CN77" s="1233">
        <v>23.4</v>
      </c>
      <c r="CO77" s="1233"/>
      <c r="CP77" s="1233"/>
      <c r="CQ77" s="1233"/>
      <c r="CR77" s="1233"/>
      <c r="CS77" s="1233"/>
      <c r="CT77" s="1233"/>
      <c r="CU77" s="1233"/>
      <c r="CV77" s="1233">
        <v>18.2</v>
      </c>
      <c r="CW77" s="1233"/>
      <c r="CX77" s="1233"/>
      <c r="CY77" s="1233"/>
      <c r="CZ77" s="1233"/>
      <c r="DA77" s="1233"/>
      <c r="DB77" s="1233"/>
      <c r="DC77" s="1233"/>
    </row>
    <row r="78" spans="2:107" ht="13.2" x14ac:dyDescent="0.2">
      <c r="B78" s="259"/>
      <c r="G78" s="1222"/>
      <c r="H78" s="1222"/>
      <c r="I78" s="1222"/>
      <c r="J78" s="1222"/>
      <c r="K78" s="1258"/>
      <c r="L78" s="1258"/>
      <c r="M78" s="1258"/>
      <c r="N78" s="1258"/>
      <c r="AN78" s="1228"/>
      <c r="AO78" s="1228"/>
      <c r="AP78" s="1228"/>
      <c r="AQ78" s="1228"/>
      <c r="AR78" s="1228"/>
      <c r="AS78" s="1228"/>
      <c r="AT78" s="1228"/>
      <c r="AU78" s="1228"/>
      <c r="AV78" s="1228"/>
      <c r="AW78" s="1228"/>
      <c r="AX78" s="1228"/>
      <c r="AY78" s="1228"/>
      <c r="AZ78" s="1228"/>
      <c r="BA78" s="1228"/>
      <c r="BB78" s="1232"/>
      <c r="BC78" s="1232"/>
      <c r="BD78" s="1232"/>
      <c r="BE78" s="1232"/>
      <c r="BF78" s="1232"/>
      <c r="BG78" s="1232"/>
      <c r="BH78" s="1232"/>
      <c r="BI78" s="1232"/>
      <c r="BJ78" s="1232"/>
      <c r="BK78" s="1232"/>
      <c r="BL78" s="1232"/>
      <c r="BM78" s="1232"/>
      <c r="BN78" s="1232"/>
      <c r="BO78" s="1232"/>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ht="13.2" x14ac:dyDescent="0.2">
      <c r="B79" s="259"/>
      <c r="G79" s="1222"/>
      <c r="H79" s="1222"/>
      <c r="I79" s="1235"/>
      <c r="J79" s="1235"/>
      <c r="K79" s="1259"/>
      <c r="L79" s="1259"/>
      <c r="M79" s="1259"/>
      <c r="N79" s="1259"/>
      <c r="AN79" s="1228"/>
      <c r="AO79" s="1228"/>
      <c r="AP79" s="1228"/>
      <c r="AQ79" s="1228"/>
      <c r="AR79" s="1228"/>
      <c r="AS79" s="1228"/>
      <c r="AT79" s="1228"/>
      <c r="AU79" s="1228"/>
      <c r="AV79" s="1228"/>
      <c r="AW79" s="1228"/>
      <c r="AX79" s="1228"/>
      <c r="AY79" s="1228"/>
      <c r="AZ79" s="1228"/>
      <c r="BA79" s="1228"/>
      <c r="BB79" s="1232" t="s">
        <v>624</v>
      </c>
      <c r="BC79" s="1232"/>
      <c r="BD79" s="1232"/>
      <c r="BE79" s="1232"/>
      <c r="BF79" s="1232"/>
      <c r="BG79" s="1232"/>
      <c r="BH79" s="1232"/>
      <c r="BI79" s="1232"/>
      <c r="BJ79" s="1232"/>
      <c r="BK79" s="1232"/>
      <c r="BL79" s="1232"/>
      <c r="BM79" s="1232"/>
      <c r="BN79" s="1232"/>
      <c r="BO79" s="1232"/>
      <c r="BP79" s="1233">
        <v>5.9</v>
      </c>
      <c r="BQ79" s="1233"/>
      <c r="BR79" s="1233"/>
      <c r="BS79" s="1233"/>
      <c r="BT79" s="1233"/>
      <c r="BU79" s="1233"/>
      <c r="BV79" s="1233"/>
      <c r="BW79" s="1233"/>
      <c r="BX79" s="1233">
        <v>5.7</v>
      </c>
      <c r="BY79" s="1233"/>
      <c r="BZ79" s="1233"/>
      <c r="CA79" s="1233"/>
      <c r="CB79" s="1233"/>
      <c r="CC79" s="1233"/>
      <c r="CD79" s="1233"/>
      <c r="CE79" s="1233"/>
      <c r="CF79" s="1233">
        <v>5.4</v>
      </c>
      <c r="CG79" s="1233"/>
      <c r="CH79" s="1233"/>
      <c r="CI79" s="1233"/>
      <c r="CJ79" s="1233"/>
      <c r="CK79" s="1233"/>
      <c r="CL79" s="1233"/>
      <c r="CM79" s="1233"/>
      <c r="CN79" s="1233">
        <v>5.2</v>
      </c>
      <c r="CO79" s="1233"/>
      <c r="CP79" s="1233"/>
      <c r="CQ79" s="1233"/>
      <c r="CR79" s="1233"/>
      <c r="CS79" s="1233"/>
      <c r="CT79" s="1233"/>
      <c r="CU79" s="1233"/>
      <c r="CV79" s="1233">
        <v>5.2</v>
      </c>
      <c r="CW79" s="1233"/>
      <c r="CX79" s="1233"/>
      <c r="CY79" s="1233"/>
      <c r="CZ79" s="1233"/>
      <c r="DA79" s="1233"/>
      <c r="DB79" s="1233"/>
      <c r="DC79" s="1233"/>
    </row>
    <row r="80" spans="2:107" ht="13.2" x14ac:dyDescent="0.2">
      <c r="B80" s="259"/>
      <c r="G80" s="1222"/>
      <c r="H80" s="1222"/>
      <c r="I80" s="1235"/>
      <c r="J80" s="1235"/>
      <c r="K80" s="1259"/>
      <c r="L80" s="1259"/>
      <c r="M80" s="1259"/>
      <c r="N80" s="1259"/>
      <c r="AN80" s="1228"/>
      <c r="AO80" s="1228"/>
      <c r="AP80" s="1228"/>
      <c r="AQ80" s="1228"/>
      <c r="AR80" s="1228"/>
      <c r="AS80" s="1228"/>
      <c r="AT80" s="1228"/>
      <c r="AU80" s="1228"/>
      <c r="AV80" s="1228"/>
      <c r="AW80" s="1228"/>
      <c r="AX80" s="1228"/>
      <c r="AY80" s="1228"/>
      <c r="AZ80" s="1228"/>
      <c r="BA80" s="1228"/>
      <c r="BB80" s="1232"/>
      <c r="BC80" s="1232"/>
      <c r="BD80" s="1232"/>
      <c r="BE80" s="1232"/>
      <c r="BF80" s="1232"/>
      <c r="BG80" s="1232"/>
      <c r="BH80" s="1232"/>
      <c r="BI80" s="1232"/>
      <c r="BJ80" s="1232"/>
      <c r="BK80" s="1232"/>
      <c r="BL80" s="1232"/>
      <c r="BM80" s="1232"/>
      <c r="BN80" s="1232"/>
      <c r="BO80" s="1232"/>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ht="13.2" x14ac:dyDescent="0.2">
      <c r="B81" s="259"/>
    </row>
    <row r="82" spans="2:109" ht="16.2" x14ac:dyDescent="0.2">
      <c r="B82" s="259"/>
      <c r="K82" s="1260"/>
      <c r="L82" s="1260"/>
      <c r="M82" s="1260"/>
      <c r="N82" s="1260"/>
      <c r="AQ82" s="1260"/>
      <c r="AR82" s="1260"/>
      <c r="AS82" s="1260"/>
      <c r="AT82" s="1260"/>
      <c r="BC82" s="1260"/>
      <c r="BD82" s="1260"/>
      <c r="BE82" s="1260"/>
      <c r="BF82" s="1260"/>
      <c r="BO82" s="1260"/>
      <c r="BP82" s="1260"/>
      <c r="BQ82" s="1260"/>
      <c r="BR82" s="1260"/>
      <c r="CA82" s="1260"/>
      <c r="CB82" s="1260"/>
      <c r="CC82" s="1260"/>
      <c r="CD82" s="1260"/>
      <c r="CM82" s="1260"/>
      <c r="CN82" s="1260"/>
      <c r="CO82" s="1260"/>
      <c r="CP82" s="1260"/>
      <c r="CY82" s="1260"/>
      <c r="CZ82" s="1260"/>
      <c r="DA82" s="1260"/>
      <c r="DB82" s="1260"/>
      <c r="DC82" s="1260"/>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Ad35Y/zAV95zUjEU6gVSJ58zhYNR5rNTkjsAbg+hqyDyOSpuZGwozwO4EXitaoXlfEfYe8X/b5Dfkm3V2BKMVA==" saltValue="WiBL0Y2FQA1Yblfu8KgD6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0208-5059-4BA6-A5A6-7C02CFCD1112}">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513</v>
      </c>
    </row>
  </sheetData>
  <sheetProtection algorithmName="SHA-512" hashValue="j3gCeIrMWkp9GPW/HBfviI4gSY0OY4RXhDfHQ2b5+F1JvKYKfWppArQC8icz2GfChQwSDUb0Coq0BDiMETqoMA==" saltValue="4sig79wpfX6rmlqmB5Vid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18EF6-0917-48A7-AAE2-C07DC21912BE}">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513</v>
      </c>
    </row>
  </sheetData>
  <sheetProtection algorithmName="SHA-512" hashValue="QvaZ/NpLY+Q0UEvzFvvuKTxrTVzWYWELVXeB0qNilGrPS+/K3foG3YkIvt82/L83ZWQs6xfa3lZfX8B8l8eWpQ==" saltValue="3uMpqPBuzwb5sf+hXahdb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563</v>
      </c>
      <c r="G2" s="149"/>
      <c r="H2" s="150"/>
    </row>
    <row r="3" spans="1:8" x14ac:dyDescent="0.2">
      <c r="A3" s="146" t="s">
        <v>556</v>
      </c>
      <c r="B3" s="151"/>
      <c r="C3" s="152"/>
      <c r="D3" s="153">
        <v>34941</v>
      </c>
      <c r="E3" s="154"/>
      <c r="F3" s="155">
        <v>46457</v>
      </c>
      <c r="G3" s="156"/>
      <c r="H3" s="157"/>
    </row>
    <row r="4" spans="1:8" x14ac:dyDescent="0.2">
      <c r="A4" s="158"/>
      <c r="B4" s="159"/>
      <c r="C4" s="160"/>
      <c r="D4" s="161">
        <v>22036</v>
      </c>
      <c r="E4" s="162"/>
      <c r="F4" s="163">
        <v>24020</v>
      </c>
      <c r="G4" s="164"/>
      <c r="H4" s="165"/>
    </row>
    <row r="5" spans="1:8" x14ac:dyDescent="0.2">
      <c r="A5" s="146" t="s">
        <v>558</v>
      </c>
      <c r="B5" s="151"/>
      <c r="C5" s="152"/>
      <c r="D5" s="153">
        <v>36523</v>
      </c>
      <c r="E5" s="154"/>
      <c r="F5" s="155">
        <v>51849</v>
      </c>
      <c r="G5" s="156"/>
      <c r="H5" s="157"/>
    </row>
    <row r="6" spans="1:8" x14ac:dyDescent="0.2">
      <c r="A6" s="158"/>
      <c r="B6" s="159"/>
      <c r="C6" s="160"/>
      <c r="D6" s="161">
        <v>21716</v>
      </c>
      <c r="E6" s="162"/>
      <c r="F6" s="163">
        <v>26326</v>
      </c>
      <c r="G6" s="164"/>
      <c r="H6" s="165"/>
    </row>
    <row r="7" spans="1:8" x14ac:dyDescent="0.2">
      <c r="A7" s="146" t="s">
        <v>559</v>
      </c>
      <c r="B7" s="151"/>
      <c r="C7" s="152"/>
      <c r="D7" s="153">
        <v>54732</v>
      </c>
      <c r="E7" s="154"/>
      <c r="F7" s="155">
        <v>52191</v>
      </c>
      <c r="G7" s="156"/>
      <c r="H7" s="157"/>
    </row>
    <row r="8" spans="1:8" x14ac:dyDescent="0.2">
      <c r="A8" s="158"/>
      <c r="B8" s="159"/>
      <c r="C8" s="160"/>
      <c r="D8" s="161">
        <v>35006</v>
      </c>
      <c r="E8" s="162"/>
      <c r="F8" s="163">
        <v>26807</v>
      </c>
      <c r="G8" s="164"/>
      <c r="H8" s="165"/>
    </row>
    <row r="9" spans="1:8" x14ac:dyDescent="0.2">
      <c r="A9" s="146" t="s">
        <v>560</v>
      </c>
      <c r="B9" s="151"/>
      <c r="C9" s="152"/>
      <c r="D9" s="153">
        <v>51784</v>
      </c>
      <c r="E9" s="154"/>
      <c r="F9" s="155">
        <v>48105</v>
      </c>
      <c r="G9" s="156"/>
      <c r="H9" s="157"/>
    </row>
    <row r="10" spans="1:8" x14ac:dyDescent="0.2">
      <c r="A10" s="158"/>
      <c r="B10" s="159"/>
      <c r="C10" s="160"/>
      <c r="D10" s="161">
        <v>26540</v>
      </c>
      <c r="E10" s="162"/>
      <c r="F10" s="163">
        <v>24072</v>
      </c>
      <c r="G10" s="164"/>
      <c r="H10" s="165"/>
    </row>
    <row r="11" spans="1:8" x14ac:dyDescent="0.2">
      <c r="A11" s="146" t="s">
        <v>561</v>
      </c>
      <c r="B11" s="151"/>
      <c r="C11" s="152"/>
      <c r="D11" s="153">
        <v>35766</v>
      </c>
      <c r="E11" s="154"/>
      <c r="F11" s="155">
        <v>47446</v>
      </c>
      <c r="G11" s="156"/>
      <c r="H11" s="157"/>
    </row>
    <row r="12" spans="1:8" x14ac:dyDescent="0.2">
      <c r="A12" s="158"/>
      <c r="B12" s="159"/>
      <c r="C12" s="166"/>
      <c r="D12" s="161">
        <v>20137</v>
      </c>
      <c r="E12" s="162"/>
      <c r="F12" s="163">
        <v>24371</v>
      </c>
      <c r="G12" s="164"/>
      <c r="H12" s="165"/>
    </row>
    <row r="13" spans="1:8" x14ac:dyDescent="0.2">
      <c r="A13" s="146"/>
      <c r="B13" s="151"/>
      <c r="C13" s="152"/>
      <c r="D13" s="153">
        <v>42749</v>
      </c>
      <c r="E13" s="154"/>
      <c r="F13" s="155">
        <v>49210</v>
      </c>
      <c r="G13" s="167"/>
      <c r="H13" s="157"/>
    </row>
    <row r="14" spans="1:8" x14ac:dyDescent="0.2">
      <c r="A14" s="158"/>
      <c r="B14" s="159"/>
      <c r="C14" s="160"/>
      <c r="D14" s="161">
        <v>25087</v>
      </c>
      <c r="E14" s="162"/>
      <c r="F14" s="163">
        <v>25119</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2.2000000000000002</v>
      </c>
      <c r="C19" s="168">
        <f>ROUND(VALUE(SUBSTITUTE(実質収支比率等に係る経年分析!G$48,"▲","-")),2)</f>
        <v>2.91</v>
      </c>
      <c r="D19" s="168">
        <f>ROUND(VALUE(SUBSTITUTE(実質収支比率等に係る経年分析!H$48,"▲","-")),2)</f>
        <v>3.16</v>
      </c>
      <c r="E19" s="168">
        <f>ROUND(VALUE(SUBSTITUTE(実質収支比率等に係る経年分析!I$48,"▲","-")),2)</f>
        <v>3.77</v>
      </c>
      <c r="F19" s="168">
        <f>ROUND(VALUE(SUBSTITUTE(実質収支比率等に係る経年分析!J$48,"▲","-")),2)</f>
        <v>3.93</v>
      </c>
    </row>
    <row r="20" spans="1:11" x14ac:dyDescent="0.2">
      <c r="A20" s="168" t="s">
        <v>57</v>
      </c>
      <c r="B20" s="168">
        <f>ROUND(VALUE(SUBSTITUTE(実質収支比率等に係る経年分析!F$47,"▲","-")),2)</f>
        <v>9.7899999999999991</v>
      </c>
      <c r="C20" s="168">
        <f>ROUND(VALUE(SUBSTITUTE(実質収支比率等に係る経年分析!G$47,"▲","-")),2)</f>
        <v>8.44</v>
      </c>
      <c r="D20" s="168">
        <f>ROUND(VALUE(SUBSTITUTE(実質収支比率等に係る経年分析!H$47,"▲","-")),2)</f>
        <v>9.65</v>
      </c>
      <c r="E20" s="168">
        <f>ROUND(VALUE(SUBSTITUTE(実質収支比率等に係る経年分析!I$47,"▲","-")),2)</f>
        <v>10.88</v>
      </c>
      <c r="F20" s="168">
        <f>ROUND(VALUE(SUBSTITUTE(実質収支比率等に係る経年分析!J$47,"▲","-")),2)</f>
        <v>11.9</v>
      </c>
    </row>
    <row r="21" spans="1:11" x14ac:dyDescent="0.2">
      <c r="A21" s="168" t="s">
        <v>58</v>
      </c>
      <c r="B21" s="168">
        <f>IF(ISNUMBER(VALUE(SUBSTITUTE(実質収支比率等に係る経年分析!F$49,"▲","-"))),ROUND(VALUE(SUBSTITUTE(実質収支比率等に係る経年分析!F$49,"▲","-")),2),NA())</f>
        <v>-2.23</v>
      </c>
      <c r="C21" s="168">
        <f>IF(ISNUMBER(VALUE(SUBSTITUTE(実質収支比率等に係る経年分析!G$49,"▲","-"))),ROUND(VALUE(SUBSTITUTE(実質収支比率等に係る経年分析!G$49,"▲","-")),2),NA())</f>
        <v>-2.14</v>
      </c>
      <c r="D21" s="168">
        <f>IF(ISNUMBER(VALUE(SUBSTITUTE(実質収支比率等に係る経年分析!H$49,"▲","-"))),ROUND(VALUE(SUBSTITUTE(実質収支比率等に係る経年分析!H$49,"▲","-")),2),NA())</f>
        <v>0.35</v>
      </c>
      <c r="E21" s="168">
        <f>IF(ISNUMBER(VALUE(SUBSTITUTE(実質収支比率等に係る経年分析!I$49,"▲","-"))),ROUND(VALUE(SUBSTITUTE(実質収支比率等に係る経年分析!I$49,"▲","-")),2),NA())</f>
        <v>0.73</v>
      </c>
      <c r="F21" s="168">
        <f>IF(ISNUMBER(VALUE(SUBSTITUTE(実質収支比率等に係る経年分析!J$49,"▲","-"))),ROUND(VALUE(SUBSTITUTE(実質収支比率等に係る経年分析!J$49,"▲","-")),2),NA())</f>
        <v>-0.45</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高松市中小企業勤労者福祉共済事業特別会計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高松市後期高齢者医療事業特別会計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高松市国民健康保険事業特別会計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7.0000000000000007E-2</v>
      </c>
    </row>
    <row r="32" spans="1:11" x14ac:dyDescent="0.2">
      <c r="A32" s="169" t="str">
        <f>IF(連結実質赤字比率に係る赤字・黒字の構成分析!C$38="",NA(),連結実質赤字比率に係る赤字・黒字の構成分析!C$38)</f>
        <v>高松市競輪事業特別会計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0.12</v>
      </c>
    </row>
    <row r="33" spans="1:16" x14ac:dyDescent="0.2">
      <c r="A33" s="169" t="str">
        <f>IF(連結実質赤字比率に係る赤字・黒字の構成分析!C$37="",NA(),連結実質赤字比率に係る赤字・黒字の構成分析!C$37)</f>
        <v>高松市介護保険事業特別会計（保険事業勘定）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0.92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0.46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0.68</v>
      </c>
    </row>
    <row r="34" spans="1:16" x14ac:dyDescent="0.2">
      <c r="A34" s="169" t="str">
        <f>IF(連結実質赤字比率に係る赤字・黒字の構成分析!C$36="",NA(),連結実質赤字比率に係る赤字・黒字の構成分析!C$36)</f>
        <v>高松市下水道事業会計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2.56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2.79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2.64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2.5099999999999998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2.44</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2.19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2.89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3.76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3.92</v>
      </c>
    </row>
    <row r="36" spans="1:16" x14ac:dyDescent="0.2">
      <c r="A36" s="169" t="str">
        <f>IF(連結実質赤字比率に係る赤字・黒字の構成分析!C$34="",NA(),連結実質赤字比率に係る赤字・黒字の構成分析!C$34)</f>
        <v>高松市病院事業会計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0.78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0.97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4.13</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13392</v>
      </c>
      <c r="E42" s="170"/>
      <c r="F42" s="170"/>
      <c r="G42" s="170">
        <f>'実質公債費比率（分子）の構造'!L$52</f>
        <v>13234</v>
      </c>
      <c r="H42" s="170"/>
      <c r="I42" s="170"/>
      <c r="J42" s="170">
        <f>'実質公債費比率（分子）の構造'!M$52</f>
        <v>13923</v>
      </c>
      <c r="K42" s="170"/>
      <c r="L42" s="170"/>
      <c r="M42" s="170">
        <f>'実質公債費比率（分子）の構造'!N$52</f>
        <v>14311</v>
      </c>
      <c r="N42" s="170"/>
      <c r="O42" s="170"/>
      <c r="P42" s="170">
        <f>'実質公債費比率（分子）の構造'!O$52</f>
        <v>14385</v>
      </c>
    </row>
    <row r="43" spans="1:16" x14ac:dyDescent="0.2">
      <c r="A43" s="170" t="s">
        <v>66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23</v>
      </c>
      <c r="C44" s="170"/>
      <c r="D44" s="170"/>
      <c r="E44" s="170">
        <f>'実質公債費比率（分子）の構造'!L$50</f>
        <v>17</v>
      </c>
      <c r="F44" s="170"/>
      <c r="G44" s="170"/>
      <c r="H44" s="170">
        <f>'実質公債費比率（分子）の構造'!M$50</f>
        <v>17</v>
      </c>
      <c r="I44" s="170"/>
      <c r="J44" s="170"/>
      <c r="K44" s="170">
        <f>'実質公債費比率（分子）の構造'!N$50</f>
        <v>17</v>
      </c>
      <c r="L44" s="170"/>
      <c r="M44" s="170"/>
      <c r="N44" s="170">
        <f>'実質公債費比率（分子）の構造'!O$50</f>
        <v>17</v>
      </c>
      <c r="O44" s="170"/>
      <c r="P44" s="170"/>
    </row>
    <row r="45" spans="1:16" x14ac:dyDescent="0.2">
      <c r="A45" s="170" t="s">
        <v>68</v>
      </c>
      <c r="B45" s="170">
        <f>'実質公債費比率（分子）の構造'!K$49</f>
        <v>12</v>
      </c>
      <c r="C45" s="170"/>
      <c r="D45" s="170"/>
      <c r="E45" s="170">
        <f>'実質公債費比率（分子）の構造'!L$49</f>
        <v>9</v>
      </c>
      <c r="F45" s="170"/>
      <c r="G45" s="170"/>
      <c r="H45" s="170">
        <f>'実質公債費比率（分子）の構造'!M$49</f>
        <v>9</v>
      </c>
      <c r="I45" s="170"/>
      <c r="J45" s="170"/>
      <c r="K45" s="170">
        <f>'実質公債費比率（分子）の構造'!N$49</f>
        <v>8</v>
      </c>
      <c r="L45" s="170"/>
      <c r="M45" s="170"/>
      <c r="N45" s="170">
        <f>'実質公債費比率（分子）の構造'!O$49</f>
        <v>8</v>
      </c>
      <c r="O45" s="170"/>
      <c r="P45" s="170"/>
    </row>
    <row r="46" spans="1:16" x14ac:dyDescent="0.2">
      <c r="A46" s="170" t="s">
        <v>69</v>
      </c>
      <c r="B46" s="170">
        <f>'実質公債費比率（分子）の構造'!K$48</f>
        <v>3161</v>
      </c>
      <c r="C46" s="170"/>
      <c r="D46" s="170"/>
      <c r="E46" s="170">
        <f>'実質公債費比率（分子）の構造'!L$48</f>
        <v>2903</v>
      </c>
      <c r="F46" s="170"/>
      <c r="G46" s="170"/>
      <c r="H46" s="170">
        <f>'実質公債費比率（分子）の構造'!M$48</f>
        <v>2953</v>
      </c>
      <c r="I46" s="170"/>
      <c r="J46" s="170"/>
      <c r="K46" s="170">
        <f>'実質公債費比率（分子）の構造'!N$48</f>
        <v>2747</v>
      </c>
      <c r="L46" s="170"/>
      <c r="M46" s="170"/>
      <c r="N46" s="170">
        <f>'実質公債費比率（分子）の構造'!O$48</f>
        <v>2781</v>
      </c>
      <c r="O46" s="170"/>
      <c r="P46" s="170"/>
    </row>
    <row r="47" spans="1:16" x14ac:dyDescent="0.2">
      <c r="A47" s="170" t="s">
        <v>70</v>
      </c>
      <c r="B47" s="170">
        <f>'実質公債費比率（分子）の構造'!K$47</f>
        <v>67</v>
      </c>
      <c r="C47" s="170"/>
      <c r="D47" s="170"/>
      <c r="E47" s="170">
        <f>'実質公債費比率（分子）の構造'!L$47</f>
        <v>67</v>
      </c>
      <c r="F47" s="170"/>
      <c r="G47" s="170"/>
      <c r="H47" s="170">
        <f>'実質公債費比率（分子）の構造'!M$47</f>
        <v>67</v>
      </c>
      <c r="I47" s="170"/>
      <c r="J47" s="170"/>
      <c r="K47" s="170">
        <f>'実質公債費比率（分子）の構造'!N$47</f>
        <v>67</v>
      </c>
      <c r="L47" s="170"/>
      <c r="M47" s="170"/>
      <c r="N47" s="170">
        <f>'実質公債費比率（分子）の構造'!O$47</f>
        <v>67</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16363</v>
      </c>
      <c r="C49" s="170"/>
      <c r="D49" s="170"/>
      <c r="E49" s="170">
        <f>'実質公債費比率（分子）の構造'!L$45</f>
        <v>16403</v>
      </c>
      <c r="F49" s="170"/>
      <c r="G49" s="170"/>
      <c r="H49" s="170">
        <f>'実質公債費比率（分子）の構造'!M$45</f>
        <v>16961</v>
      </c>
      <c r="I49" s="170"/>
      <c r="J49" s="170"/>
      <c r="K49" s="170">
        <f>'実質公債費比率（分子）の構造'!N$45</f>
        <v>17429</v>
      </c>
      <c r="L49" s="170"/>
      <c r="M49" s="170"/>
      <c r="N49" s="170">
        <f>'実質公債費比率（分子）の構造'!O$45</f>
        <v>17509</v>
      </c>
      <c r="O49" s="170"/>
      <c r="P49" s="170"/>
    </row>
    <row r="50" spans="1:16" x14ac:dyDescent="0.2">
      <c r="A50" s="170" t="s">
        <v>73</v>
      </c>
      <c r="B50" s="170" t="e">
        <f>NA()</f>
        <v>#N/A</v>
      </c>
      <c r="C50" s="170">
        <f>IF(ISNUMBER('実質公債費比率（分子）の構造'!K$53),'実質公債費比率（分子）の構造'!K$53,NA())</f>
        <v>6234</v>
      </c>
      <c r="D50" s="170" t="e">
        <f>NA()</f>
        <v>#N/A</v>
      </c>
      <c r="E50" s="170" t="e">
        <f>NA()</f>
        <v>#N/A</v>
      </c>
      <c r="F50" s="170">
        <f>IF(ISNUMBER('実質公債費比率（分子）の構造'!L$53),'実質公債費比率（分子）の構造'!L$53,NA())</f>
        <v>6165</v>
      </c>
      <c r="G50" s="170" t="e">
        <f>NA()</f>
        <v>#N/A</v>
      </c>
      <c r="H50" s="170" t="e">
        <f>NA()</f>
        <v>#N/A</v>
      </c>
      <c r="I50" s="170">
        <f>IF(ISNUMBER('実質公債費比率（分子）の構造'!M$53),'実質公債費比率（分子）の構造'!M$53,NA())</f>
        <v>6084</v>
      </c>
      <c r="J50" s="170" t="e">
        <f>NA()</f>
        <v>#N/A</v>
      </c>
      <c r="K50" s="170" t="e">
        <f>NA()</f>
        <v>#N/A</v>
      </c>
      <c r="L50" s="170">
        <f>IF(ISNUMBER('実質公債費比率（分子）の構造'!N$53),'実質公債費比率（分子）の構造'!N$53,NA())</f>
        <v>5957</v>
      </c>
      <c r="M50" s="170" t="e">
        <f>NA()</f>
        <v>#N/A</v>
      </c>
      <c r="N50" s="170" t="e">
        <f>NA()</f>
        <v>#N/A</v>
      </c>
      <c r="O50" s="170">
        <f>IF(ISNUMBER('実質公債費比率（分子）の構造'!O$53),'実質公債費比率（分子）の構造'!O$53,NA())</f>
        <v>5997</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175677</v>
      </c>
      <c r="E56" s="169"/>
      <c r="F56" s="169"/>
      <c r="G56" s="169">
        <f>'将来負担比率（分子）の構造'!J$52</f>
        <v>173497</v>
      </c>
      <c r="H56" s="169"/>
      <c r="I56" s="169"/>
      <c r="J56" s="169">
        <f>'将来負担比率（分子）の構造'!K$52</f>
        <v>171820</v>
      </c>
      <c r="K56" s="169"/>
      <c r="L56" s="169"/>
      <c r="M56" s="169">
        <f>'将来負担比率（分子）の構造'!L$52</f>
        <v>169485</v>
      </c>
      <c r="N56" s="169"/>
      <c r="O56" s="169"/>
      <c r="P56" s="169">
        <f>'将来負担比率（分子）の構造'!M$52</f>
        <v>163557</v>
      </c>
    </row>
    <row r="57" spans="1:16" x14ac:dyDescent="0.2">
      <c r="A57" s="169" t="s">
        <v>44</v>
      </c>
      <c r="B57" s="169"/>
      <c r="C57" s="169"/>
      <c r="D57" s="169">
        <f>'将来負担比率（分子）の構造'!I$51</f>
        <v>8554</v>
      </c>
      <c r="E57" s="169"/>
      <c r="F57" s="169"/>
      <c r="G57" s="169">
        <f>'将来負担比率（分子）の構造'!J$51</f>
        <v>8376</v>
      </c>
      <c r="H57" s="169"/>
      <c r="I57" s="169"/>
      <c r="J57" s="169">
        <f>'将来負担比率（分子）の構造'!K$51</f>
        <v>1777</v>
      </c>
      <c r="K57" s="169"/>
      <c r="L57" s="169"/>
      <c r="M57" s="169">
        <f>'将来負担比率（分子）の構造'!L$51</f>
        <v>1189</v>
      </c>
      <c r="N57" s="169"/>
      <c r="O57" s="169"/>
      <c r="P57" s="169">
        <f>'将来負担比率（分子）の構造'!M$51</f>
        <v>1328</v>
      </c>
    </row>
    <row r="58" spans="1:16" x14ac:dyDescent="0.2">
      <c r="A58" s="169" t="s">
        <v>43</v>
      </c>
      <c r="B58" s="169"/>
      <c r="C58" s="169"/>
      <c r="D58" s="169">
        <f>'将来負担比率（分子）の構造'!I$50</f>
        <v>14915</v>
      </c>
      <c r="E58" s="169"/>
      <c r="F58" s="169"/>
      <c r="G58" s="169">
        <f>'将来負担比率（分子）の構造'!J$50</f>
        <v>14061</v>
      </c>
      <c r="H58" s="169"/>
      <c r="I58" s="169"/>
      <c r="J58" s="169">
        <f>'将来負担比率（分子）の構造'!K$50</f>
        <v>16534</v>
      </c>
      <c r="K58" s="169"/>
      <c r="L58" s="169"/>
      <c r="M58" s="169">
        <f>'将来負担比率（分子）の構造'!L$50</f>
        <v>21393</v>
      </c>
      <c r="N58" s="169"/>
      <c r="O58" s="169"/>
      <c r="P58" s="169">
        <f>'将来負担比率（分子）の構造'!M$50</f>
        <v>22896</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7169</v>
      </c>
      <c r="C61" s="169"/>
      <c r="D61" s="169"/>
      <c r="E61" s="169">
        <f>'将来負担比率（分子）の構造'!J$46</f>
        <v>7132</v>
      </c>
      <c r="F61" s="169"/>
      <c r="G61" s="169"/>
      <c r="H61" s="169">
        <f>'将来負担比率（分子）の構造'!K$46</f>
        <v>574</v>
      </c>
      <c r="I61" s="169"/>
      <c r="J61" s="169"/>
      <c r="K61" s="169">
        <f>'将来負担比率（分子）の構造'!L$46</f>
        <v>602</v>
      </c>
      <c r="L61" s="169"/>
      <c r="M61" s="169"/>
      <c r="N61" s="169">
        <f>'将来負担比率（分子）の構造'!M$46</f>
        <v>653</v>
      </c>
      <c r="O61" s="169"/>
      <c r="P61" s="169"/>
    </row>
    <row r="62" spans="1:16" x14ac:dyDescent="0.2">
      <c r="A62" s="169" t="s">
        <v>37</v>
      </c>
      <c r="B62" s="169">
        <f>'将来負担比率（分子）の構造'!I$45</f>
        <v>22920</v>
      </c>
      <c r="C62" s="169"/>
      <c r="D62" s="169"/>
      <c r="E62" s="169">
        <f>'将来負担比率（分子）の構造'!J$45</f>
        <v>22773</v>
      </c>
      <c r="F62" s="169"/>
      <c r="G62" s="169"/>
      <c r="H62" s="169">
        <f>'将来負担比率（分子）の構造'!K$45</f>
        <v>23475</v>
      </c>
      <c r="I62" s="169"/>
      <c r="J62" s="169"/>
      <c r="K62" s="169">
        <f>'将来負担比率（分子）の構造'!L$45</f>
        <v>22727</v>
      </c>
      <c r="L62" s="169"/>
      <c r="M62" s="169"/>
      <c r="N62" s="169">
        <f>'将来負担比率（分子）の構造'!M$45</f>
        <v>22852</v>
      </c>
      <c r="O62" s="169"/>
      <c r="P62" s="169"/>
    </row>
    <row r="63" spans="1:16" x14ac:dyDescent="0.2">
      <c r="A63" s="169" t="s">
        <v>36</v>
      </c>
      <c r="B63" s="169">
        <f>'将来負担比率（分子）の構造'!I$44</f>
        <v>166</v>
      </c>
      <c r="C63" s="169"/>
      <c r="D63" s="169"/>
      <c r="E63" s="169">
        <f>'将来負担比率（分子）の構造'!J$44</f>
        <v>166</v>
      </c>
      <c r="F63" s="169"/>
      <c r="G63" s="169"/>
      <c r="H63" s="169">
        <f>'将来負担比率（分子）の構造'!K$44</f>
        <v>108</v>
      </c>
      <c r="I63" s="169"/>
      <c r="J63" s="169"/>
      <c r="K63" s="169">
        <f>'将来負担比率（分子）の構造'!L$44</f>
        <v>108</v>
      </c>
      <c r="L63" s="169"/>
      <c r="M63" s="169"/>
      <c r="N63" s="169">
        <f>'将来負担比率（分子）の構造'!M$44</f>
        <v>106</v>
      </c>
      <c r="O63" s="169"/>
      <c r="P63" s="169"/>
    </row>
    <row r="64" spans="1:16" x14ac:dyDescent="0.2">
      <c r="A64" s="169" t="s">
        <v>35</v>
      </c>
      <c r="B64" s="169">
        <f>'将来負担比率（分子）の構造'!I$43</f>
        <v>50290</v>
      </c>
      <c r="C64" s="169"/>
      <c r="D64" s="169"/>
      <c r="E64" s="169">
        <f>'将来負担比率（分子）の構造'!J$43</f>
        <v>50730</v>
      </c>
      <c r="F64" s="169"/>
      <c r="G64" s="169"/>
      <c r="H64" s="169">
        <f>'将来負担比率（分子）の構造'!K$43</f>
        <v>49495</v>
      </c>
      <c r="I64" s="169"/>
      <c r="J64" s="169"/>
      <c r="K64" s="169">
        <f>'将来負担比率（分子）の構造'!L$43</f>
        <v>46991</v>
      </c>
      <c r="L64" s="169"/>
      <c r="M64" s="169"/>
      <c r="N64" s="169">
        <f>'将来負担比率（分子）の構造'!M$43</f>
        <v>44211</v>
      </c>
      <c r="O64" s="169"/>
      <c r="P64" s="169"/>
    </row>
    <row r="65" spans="1:16" x14ac:dyDescent="0.2">
      <c r="A65" s="169" t="s">
        <v>34</v>
      </c>
      <c r="B65" s="169">
        <f>'将来負担比率（分子）の構造'!I$42</f>
        <v>84</v>
      </c>
      <c r="C65" s="169"/>
      <c r="D65" s="169"/>
      <c r="E65" s="169">
        <f>'将来負担比率（分子）の構造'!J$42</f>
        <v>67</v>
      </c>
      <c r="F65" s="169"/>
      <c r="G65" s="169"/>
      <c r="H65" s="169">
        <f>'将来負担比率（分子）の構造'!K$42</f>
        <v>51</v>
      </c>
      <c r="I65" s="169"/>
      <c r="J65" s="169"/>
      <c r="K65" s="169">
        <f>'将来負担比率（分子）の構造'!L$42</f>
        <v>34</v>
      </c>
      <c r="L65" s="169"/>
      <c r="M65" s="169"/>
      <c r="N65" s="169">
        <f>'将来負担比率（分子）の構造'!M$42</f>
        <v>116</v>
      </c>
      <c r="O65" s="169"/>
      <c r="P65" s="169"/>
    </row>
    <row r="66" spans="1:16" x14ac:dyDescent="0.2">
      <c r="A66" s="169" t="s">
        <v>33</v>
      </c>
      <c r="B66" s="169">
        <f>'将来負担比率（分子）の構造'!I$41</f>
        <v>178157</v>
      </c>
      <c r="C66" s="169"/>
      <c r="D66" s="169"/>
      <c r="E66" s="169">
        <f>'将来負担比率（分子）の構造'!J$41</f>
        <v>177448</v>
      </c>
      <c r="F66" s="169"/>
      <c r="G66" s="169"/>
      <c r="H66" s="169">
        <f>'将来負担比率（分子）の構造'!K$41</f>
        <v>178323</v>
      </c>
      <c r="I66" s="169"/>
      <c r="J66" s="169"/>
      <c r="K66" s="169">
        <f>'将来負担比率（分子）の構造'!L$41</f>
        <v>180465</v>
      </c>
      <c r="L66" s="169"/>
      <c r="M66" s="169"/>
      <c r="N66" s="169">
        <f>'将来負担比率（分子）の構造'!M$41</f>
        <v>176614</v>
      </c>
      <c r="O66" s="169"/>
      <c r="P66" s="169"/>
    </row>
    <row r="67" spans="1:16" x14ac:dyDescent="0.2">
      <c r="A67" s="169" t="s">
        <v>77</v>
      </c>
      <c r="B67" s="169" t="e">
        <f>NA()</f>
        <v>#N/A</v>
      </c>
      <c r="C67" s="169">
        <f>IF(ISNUMBER('将来負担比率（分子）の構造'!I$53), IF('将来負担比率（分子）の構造'!I$53 &lt; 0, 0, '将来負担比率（分子）の構造'!I$53), NA())</f>
        <v>59642</v>
      </c>
      <c r="D67" s="169" t="e">
        <f>NA()</f>
        <v>#N/A</v>
      </c>
      <c r="E67" s="169" t="e">
        <f>NA()</f>
        <v>#N/A</v>
      </c>
      <c r="F67" s="169">
        <f>IF(ISNUMBER('将来負担比率（分子）の構造'!J$53), IF('将来負担比率（分子）の構造'!J$53 &lt; 0, 0, '将来負担比率（分子）の構造'!J$53), NA())</f>
        <v>62383</v>
      </c>
      <c r="G67" s="169" t="e">
        <f>NA()</f>
        <v>#N/A</v>
      </c>
      <c r="H67" s="169" t="e">
        <f>NA()</f>
        <v>#N/A</v>
      </c>
      <c r="I67" s="169">
        <f>IF(ISNUMBER('将来負担比率（分子）の構造'!K$53), IF('将来負担比率（分子）の構造'!K$53 &lt; 0, 0, '将来負担比率（分子）の構造'!K$53), NA())</f>
        <v>61896</v>
      </c>
      <c r="J67" s="169" t="e">
        <f>NA()</f>
        <v>#N/A</v>
      </c>
      <c r="K67" s="169" t="e">
        <f>NA()</f>
        <v>#N/A</v>
      </c>
      <c r="L67" s="169">
        <f>IF(ISNUMBER('将来負担比率（分子）の構造'!L$53), IF('将来負担比率（分子）の構造'!L$53 &lt; 0, 0, '将来負担比率（分子）の構造'!L$53), NA())</f>
        <v>58859</v>
      </c>
      <c r="M67" s="169" t="e">
        <f>NA()</f>
        <v>#N/A</v>
      </c>
      <c r="N67" s="169" t="e">
        <f>NA()</f>
        <v>#N/A</v>
      </c>
      <c r="O67" s="169">
        <f>IF(ISNUMBER('将来負担比率（分子）の構造'!M$53), IF('将来負担比率（分子）の構造'!M$53 &lt; 0, 0, '将来負担比率（分子）の構造'!M$53), NA())</f>
        <v>56772</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9349</v>
      </c>
      <c r="C72" s="173">
        <f>基金残高に係る経年分析!G55</f>
        <v>10953</v>
      </c>
      <c r="D72" s="173">
        <f>基金残高に係る経年分析!H55</f>
        <v>11797</v>
      </c>
    </row>
    <row r="73" spans="1:16" x14ac:dyDescent="0.2">
      <c r="A73" s="172" t="s">
        <v>80</v>
      </c>
      <c r="B73" s="173">
        <f>基金残高に係る経年分析!F56</f>
        <v>1100</v>
      </c>
      <c r="C73" s="173">
        <f>基金残高に係る経年分析!G56</f>
        <v>2801</v>
      </c>
      <c r="D73" s="173">
        <f>基金残高に係る経年分析!H56</f>
        <v>2144</v>
      </c>
    </row>
    <row r="74" spans="1:16" x14ac:dyDescent="0.2">
      <c r="A74" s="172" t="s">
        <v>81</v>
      </c>
      <c r="B74" s="173">
        <f>基金残高に係る経年分析!F57</f>
        <v>5740</v>
      </c>
      <c r="C74" s="173">
        <f>基金残高に係る経年分析!G57</f>
        <v>6708</v>
      </c>
      <c r="D74" s="173">
        <f>基金残高に係る経年分析!H57</f>
        <v>6916</v>
      </c>
    </row>
  </sheetData>
  <sheetProtection algorithmName="SHA-512" hashValue="4QChlsJEFV5WJsYhBPcUo6IoGT16WKLJHk27i8+TTr3/BOj51krsOC1ds+JKXcRSNJE3YRtFoafR1M2mmCxJyQ==" saltValue="P5HXr6pGXnYCAdhWWD+2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大路 哲平</cp:lastModifiedBy>
  <cp:lastPrinted>2024-03-18T09:27:29Z</cp:lastPrinted>
  <dcterms:created xsi:type="dcterms:W3CDTF">2024-02-05T03:03:27Z</dcterms:created>
  <dcterms:modified xsi:type="dcterms:W3CDTF">2024-09-05T23:51:31Z</dcterms:modified>
  <cp:category/>
</cp:coreProperties>
</file>