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高松市統計年報\R06高松市統計年報（第63号）\04-1_公表決裁\別添３　過去掲載分の差替分　（案）\"/>
    </mc:Choice>
  </mc:AlternateContent>
  <xr:revisionPtr revIDLastSave="0" documentId="13_ncr:1_{7D659297-D165-42B1-9908-58F69833C6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項目一覧表" sheetId="17" r:id="rId1"/>
    <sheet name="12-1" sheetId="18" r:id="rId2"/>
    <sheet name="12-2" sheetId="19" r:id="rId3"/>
    <sheet name="12-3" sheetId="20" r:id="rId4"/>
    <sheet name="12-4" sheetId="11" r:id="rId5"/>
    <sheet name="12-5" sheetId="12" r:id="rId6"/>
    <sheet name="12-6" sheetId="13" r:id="rId7"/>
    <sheet name="12-7" sheetId="14" r:id="rId8"/>
    <sheet name="12-8" sheetId="21" r:id="rId9"/>
    <sheet name="12-9" sheetId="23" r:id="rId10"/>
    <sheet name="12-10" sheetId="24" r:id="rId11"/>
    <sheet name="12-11" sheetId="25" r:id="rId12"/>
    <sheet name="12-12" sheetId="22" r:id="rId13"/>
    <sheet name="12-13" sheetId="26" r:id="rId14"/>
  </sheets>
  <definedNames>
    <definedName name="_xlnm.Print_Area" localSheetId="10">'12-10'!$A$2:$I$14</definedName>
    <definedName name="_xlnm.Print_Area" localSheetId="11">'12-11'!$A$2:$D$13</definedName>
    <definedName name="_xlnm.Print_Area" localSheetId="12">'12-12'!$A$2:$I$50</definedName>
    <definedName name="_xlnm.Print_Area" localSheetId="13">'12-13'!$A$2:$E$12</definedName>
    <definedName name="_xlnm.Print_Area" localSheetId="3">'12-3'!$A$2:$I$13</definedName>
    <definedName name="_xlnm.Print_Area" localSheetId="4">'12-4'!$A$2:$G$14</definedName>
    <definedName name="_xlnm.Print_Area" localSheetId="5">'12-5'!$A$2:$H$21</definedName>
    <definedName name="_xlnm.Print_Area" localSheetId="6">'12-6'!$A$2:$H$13</definedName>
    <definedName name="_xlnm.Print_Area" localSheetId="7">'12-7'!$A$2:$H$31</definedName>
    <definedName name="_xlnm.Print_Area" localSheetId="8">'12-8'!$A$1:$J$29</definedName>
    <definedName name="_xlnm.Print_Area" localSheetId="9">'12-9'!$A$2:$G$23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2" l="1"/>
  <c r="I11" i="22" s="1"/>
  <c r="H10" i="22"/>
  <c r="H11" i="22" s="1"/>
  <c r="G10" i="22"/>
  <c r="G11" i="22" s="1"/>
  <c r="F10" i="22"/>
  <c r="F11" i="22" s="1"/>
  <c r="G27" i="21"/>
  <c r="C19" i="21"/>
  <c r="D19" i="21" s="1"/>
  <c r="B19" i="21"/>
  <c r="B11" i="21" s="1"/>
  <c r="J11" i="21"/>
  <c r="G11" i="21"/>
  <c r="C10" i="21"/>
  <c r="C11" i="20"/>
  <c r="B11" i="20"/>
  <c r="C11" i="21" l="1"/>
</calcChain>
</file>

<file path=xl/sharedStrings.xml><?xml version="1.0" encoding="utf-8"?>
<sst xmlns="http://schemas.openxmlformats.org/spreadsheetml/2006/main" count="483" uniqueCount="298">
  <si>
    <t>-</t>
  </si>
  <si>
    <t>小児科</t>
  </si>
  <si>
    <t>皮膚科</t>
  </si>
  <si>
    <t>（単位：人）</t>
    <rPh sb="1" eb="3">
      <t>タンイ</t>
    </rPh>
    <rPh sb="4" eb="5">
      <t>ニン</t>
    </rPh>
    <phoneticPr fontId="5"/>
  </si>
  <si>
    <t>総　　数</t>
  </si>
  <si>
    <t>医　　師</t>
  </si>
  <si>
    <t>歯科医師</t>
  </si>
  <si>
    <t>薬 剤 師</t>
  </si>
  <si>
    <t>看 護 師</t>
    <rPh sb="4" eb="5">
      <t>シ</t>
    </rPh>
    <phoneticPr fontId="6"/>
  </si>
  <si>
    <t>准看護師</t>
    <rPh sb="3" eb="4">
      <t>シ</t>
    </rPh>
    <phoneticPr fontId="6"/>
  </si>
  <si>
    <t xml:space="preserve">       (単位：人)</t>
  </si>
  <si>
    <t>総数</t>
  </si>
  <si>
    <t>結核</t>
  </si>
  <si>
    <t>悪性新生物</t>
  </si>
  <si>
    <t>心疾患</t>
  </si>
  <si>
    <t>高血圧性疾患</t>
  </si>
  <si>
    <t>脳血管疾患</t>
  </si>
  <si>
    <t>自殺</t>
  </si>
  <si>
    <t>その他</t>
  </si>
  <si>
    <t>年  　　次</t>
  </si>
  <si>
    <t>病 院 数</t>
  </si>
  <si>
    <t>病   　　　　床   　　　　数</t>
  </si>
  <si>
    <t>総　数</t>
  </si>
  <si>
    <t>精　神</t>
  </si>
  <si>
    <t>結　核</t>
  </si>
  <si>
    <t>感 染 症</t>
  </si>
  <si>
    <t>そ　　の　　他</t>
  </si>
  <si>
    <t>療  養</t>
  </si>
  <si>
    <t>一  般</t>
  </si>
  <si>
    <t>泌尿器科</t>
  </si>
  <si>
    <t>内科</t>
  </si>
  <si>
    <t>肛門外科</t>
    <rPh sb="2" eb="4">
      <t>ゲカ</t>
    </rPh>
    <phoneticPr fontId="5"/>
  </si>
  <si>
    <t>呼吸器内科</t>
    <rPh sb="3" eb="4">
      <t>ナイ</t>
    </rPh>
    <phoneticPr fontId="5"/>
  </si>
  <si>
    <t>脳神経外科</t>
  </si>
  <si>
    <t>循環器内科</t>
    <rPh sb="3" eb="4">
      <t>ナイ</t>
    </rPh>
    <phoneticPr fontId="5"/>
  </si>
  <si>
    <t>形成外科</t>
  </si>
  <si>
    <t>腎臓内科</t>
    <rPh sb="0" eb="2">
      <t>ジンゾウ</t>
    </rPh>
    <rPh sb="2" eb="4">
      <t>ナイカ</t>
    </rPh>
    <phoneticPr fontId="5"/>
  </si>
  <si>
    <t>眼科</t>
  </si>
  <si>
    <t>血液内科</t>
    <rPh sb="0" eb="2">
      <t>ケツエキ</t>
    </rPh>
    <rPh sb="2" eb="4">
      <t>ナイカ</t>
    </rPh>
    <phoneticPr fontId="5"/>
  </si>
  <si>
    <t>小児外科</t>
  </si>
  <si>
    <t>産婦人科</t>
  </si>
  <si>
    <t>アレルギー科</t>
  </si>
  <si>
    <t>産科</t>
  </si>
  <si>
    <t>リウマチ科</t>
  </si>
  <si>
    <t>婦人科</t>
  </si>
  <si>
    <t>感染症内科</t>
    <rPh sb="0" eb="3">
      <t>カンセンショウ</t>
    </rPh>
    <rPh sb="3" eb="5">
      <t>ナイカ</t>
    </rPh>
    <phoneticPr fontId="5"/>
  </si>
  <si>
    <t>放射線科</t>
  </si>
  <si>
    <t>精神科</t>
  </si>
  <si>
    <t>麻酔科</t>
  </si>
  <si>
    <t>心療内科</t>
  </si>
  <si>
    <t>病理診断科</t>
    <rPh sb="0" eb="2">
      <t>ビョウリ</t>
    </rPh>
    <rPh sb="2" eb="4">
      <t>シンダン</t>
    </rPh>
    <rPh sb="4" eb="5">
      <t>カ</t>
    </rPh>
    <phoneticPr fontId="5"/>
  </si>
  <si>
    <t>外科</t>
  </si>
  <si>
    <t>臨床検査科</t>
    <rPh sb="0" eb="2">
      <t>リンショウ</t>
    </rPh>
    <rPh sb="2" eb="4">
      <t>ケンサ</t>
    </rPh>
    <rPh sb="4" eb="5">
      <t>カ</t>
    </rPh>
    <phoneticPr fontId="5"/>
  </si>
  <si>
    <t>呼吸器外科</t>
  </si>
  <si>
    <t>救急科</t>
    <rPh sb="0" eb="2">
      <t>キュウキュウ</t>
    </rPh>
    <rPh sb="2" eb="3">
      <t>カ</t>
    </rPh>
    <phoneticPr fontId="5"/>
  </si>
  <si>
    <t>歯科</t>
  </si>
  <si>
    <t>乳腺外科</t>
    <rPh sb="0" eb="2">
      <t>ニュウセン</t>
    </rPh>
    <rPh sb="2" eb="4">
      <t>ゲカ</t>
    </rPh>
    <phoneticPr fontId="5"/>
  </si>
  <si>
    <t>矯正歯科</t>
  </si>
  <si>
    <t>気管食道外科</t>
    <rPh sb="4" eb="5">
      <t>ゲ</t>
    </rPh>
    <phoneticPr fontId="5"/>
  </si>
  <si>
    <t>小児歯科</t>
    <rPh sb="0" eb="2">
      <t>ショウニ</t>
    </rPh>
    <phoneticPr fontId="6"/>
  </si>
  <si>
    <t>歯科口腔外科</t>
  </si>
  <si>
    <t>心臓血管外科</t>
    <rPh sb="0" eb="2">
      <t>シンゾウ</t>
    </rPh>
    <rPh sb="2" eb="4">
      <t>ケッカン</t>
    </rPh>
    <rPh sb="4" eb="6">
      <t>ゲカ</t>
    </rPh>
    <phoneticPr fontId="4"/>
  </si>
  <si>
    <t>１２－４　医療従事者</t>
    <phoneticPr fontId="6"/>
  </si>
  <si>
    <t>（各年12月31日現在）</t>
    <phoneticPr fontId="5"/>
  </si>
  <si>
    <t>年   　　次</t>
    <phoneticPr fontId="6"/>
  </si>
  <si>
    <t>１２－５　死因別死亡数</t>
    <phoneticPr fontId="6"/>
  </si>
  <si>
    <t>死因別</t>
    <phoneticPr fontId="6"/>
  </si>
  <si>
    <t>腎不全</t>
    <phoneticPr fontId="5"/>
  </si>
  <si>
    <t>老衰</t>
    <phoneticPr fontId="5"/>
  </si>
  <si>
    <t>不慮の事故</t>
    <phoneticPr fontId="5"/>
  </si>
  <si>
    <t>肺炎</t>
    <phoneticPr fontId="5"/>
  </si>
  <si>
    <t>肝疾患</t>
    <phoneticPr fontId="5"/>
  </si>
  <si>
    <t>１２－６　病院の概況</t>
    <phoneticPr fontId="6"/>
  </si>
  <si>
    <t>（各年10月1日現在）</t>
    <phoneticPr fontId="5"/>
  </si>
  <si>
    <t>１２－７　一般病院診療科目別延数</t>
    <phoneticPr fontId="6"/>
  </si>
  <si>
    <t>一　般　病　院</t>
    <phoneticPr fontId="5"/>
  </si>
  <si>
    <t>香川県</t>
    <phoneticPr fontId="5"/>
  </si>
  <si>
    <t>高松市</t>
    <phoneticPr fontId="5"/>
  </si>
  <si>
    <t>比率(％)</t>
    <phoneticPr fontId="5"/>
  </si>
  <si>
    <t>整形外科</t>
    <phoneticPr fontId="5"/>
  </si>
  <si>
    <t>美容外科</t>
    <phoneticPr fontId="6"/>
  </si>
  <si>
    <t>耳鼻いんこう科</t>
    <phoneticPr fontId="5"/>
  </si>
  <si>
    <t>リハビリテーション科</t>
    <phoneticPr fontId="5"/>
  </si>
  <si>
    <t>資料：厚生労働省「医療施設調査」</t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6"/>
  </si>
  <si>
    <t>資料：厚生労働省「人口動態統計」</t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トウケイ</t>
    </rPh>
    <phoneticPr fontId="6"/>
  </si>
  <si>
    <t>12　保健・衛生</t>
    <rPh sb="3" eb="5">
      <t>ホケン</t>
    </rPh>
    <rPh sb="6" eb="8">
      <t>エイセイ</t>
    </rPh>
    <phoneticPr fontId="9"/>
  </si>
  <si>
    <t>12-1</t>
    <phoneticPr fontId="2"/>
  </si>
  <si>
    <t>12-2</t>
    <phoneticPr fontId="2"/>
  </si>
  <si>
    <t>12-3</t>
    <phoneticPr fontId="5"/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</si>
  <si>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</si>
  <si>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</si>
  <si>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</si>
  <si>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</si>
  <si>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</si>
  <si>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</si>
  <si>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</si>
  <si>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</si>
  <si>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</si>
  <si>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</si>
  <si>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市立病院外来患者数</t>
    <phoneticPr fontId="2"/>
  </si>
  <si>
    <t>市立病院入院患者数</t>
    <phoneticPr fontId="2"/>
  </si>
  <si>
    <t>医療施設</t>
    <phoneticPr fontId="2"/>
  </si>
  <si>
    <t>医療従事者</t>
    <phoneticPr fontId="9"/>
  </si>
  <si>
    <t>死因別死亡数</t>
    <phoneticPr fontId="9"/>
  </si>
  <si>
    <t>病院の概況</t>
    <phoneticPr fontId="9"/>
  </si>
  <si>
    <t>一般病院診療科目別延数</t>
    <phoneticPr fontId="9"/>
  </si>
  <si>
    <t>予防接種実施状況</t>
    <phoneticPr fontId="9"/>
  </si>
  <si>
    <t>献血実施状況</t>
    <phoneticPr fontId="9"/>
  </si>
  <si>
    <t>ごみ処理状況</t>
    <phoneticPr fontId="9"/>
  </si>
  <si>
    <t>し尿・浄化槽汚泥処理状況</t>
    <phoneticPr fontId="9"/>
  </si>
  <si>
    <t xml:space="preserve">感染症の発生状況 </t>
    <phoneticPr fontId="9"/>
  </si>
  <si>
    <t>火葬</t>
    <phoneticPr fontId="9"/>
  </si>
  <si>
    <t>表番号</t>
    <rPh sb="0" eb="1">
      <t>ヒョウ</t>
    </rPh>
    <rPh sb="1" eb="3">
      <t>バンゴウ</t>
    </rPh>
    <phoneticPr fontId="2"/>
  </si>
  <si>
    <t>項　　　目</t>
    <rPh sb="0" eb="1">
      <t>コウ</t>
    </rPh>
    <rPh sb="4" eb="5">
      <t>メ</t>
    </rPh>
    <phoneticPr fontId="2"/>
  </si>
  <si>
    <t>項目一覧表へ戻る</t>
    <rPh sb="0" eb="2">
      <t>コウモク</t>
    </rPh>
    <rPh sb="2" eb="4">
      <t>イチラン</t>
    </rPh>
    <rPh sb="4" eb="5">
      <t>ヒョウ</t>
    </rPh>
    <rPh sb="6" eb="7">
      <t>モド</t>
    </rPh>
    <phoneticPr fontId="8"/>
  </si>
  <si>
    <t xml:space="preserve">      隔年で調査されており、各年12月31日現在。</t>
    <phoneticPr fontId="7"/>
  </si>
  <si>
    <t>令和元年</t>
    <rPh sb="0" eb="2">
      <t>レイワ</t>
    </rPh>
    <rPh sb="2" eb="4">
      <t>ガンネン</t>
    </rPh>
    <phoneticPr fontId="7"/>
  </si>
  <si>
    <t>令和 元 年</t>
    <rPh sb="2" eb="3">
      <t>モト</t>
    </rPh>
    <rPh sb="4" eb="5">
      <t>トシ</t>
    </rPh>
    <phoneticPr fontId="7"/>
  </si>
  <si>
    <t>　　　　　　　　　　区分
科目</t>
    <rPh sb="13" eb="15">
      <t>カモク</t>
    </rPh>
    <phoneticPr fontId="5"/>
  </si>
  <si>
    <t>脳神経内科</t>
    <rPh sb="0" eb="1">
      <t>ノウ</t>
    </rPh>
    <phoneticPr fontId="7"/>
  </si>
  <si>
    <t>消化器内科
（胃腸内科）</t>
    <rPh sb="3" eb="4">
      <t>ナイ</t>
    </rPh>
    <rPh sb="7" eb="9">
      <t>イチョウ</t>
    </rPh>
    <rPh sb="9" eb="11">
      <t>ナイカ</t>
    </rPh>
    <phoneticPr fontId="4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</si>
  <si>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4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</si>
  <si>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4"/>
  </si>
  <si>
    <t>資料：香川県健康福祉総務課</t>
    <rPh sb="6" eb="8">
      <t>ケンコウ</t>
    </rPh>
    <rPh sb="8" eb="10">
      <t>フクシ</t>
    </rPh>
    <rPh sb="10" eb="13">
      <t>ソウムカ</t>
    </rPh>
    <phoneticPr fontId="6"/>
  </si>
  <si>
    <t>（令和3年10月1日現在）</t>
    <rPh sb="1" eb="3">
      <t>レイワ</t>
    </rPh>
    <rPh sb="4" eb="5">
      <t>ネン</t>
    </rPh>
    <phoneticPr fontId="5"/>
  </si>
  <si>
    <t>１２－１　市立病院外来患者数</t>
    <rPh sb="6" eb="7">
      <t>リツ</t>
    </rPh>
    <phoneticPr fontId="6"/>
  </si>
  <si>
    <t>（単位：人）</t>
  </si>
  <si>
    <t>年　次</t>
    <phoneticPr fontId="2"/>
  </si>
  <si>
    <t>総　数</t>
    <rPh sb="0" eb="1">
      <t>フサ</t>
    </rPh>
    <rPh sb="2" eb="3">
      <t>カズ</t>
    </rPh>
    <phoneticPr fontId="6"/>
  </si>
  <si>
    <t>内　科</t>
    <rPh sb="0" eb="1">
      <t>ウチ</t>
    </rPh>
    <rPh sb="2" eb="3">
      <t>カ</t>
    </rPh>
    <phoneticPr fontId="6"/>
  </si>
  <si>
    <t>精神科</t>
    <rPh sb="0" eb="1">
      <t>セイ</t>
    </rPh>
    <rPh sb="1" eb="2">
      <t>カミ</t>
    </rPh>
    <rPh sb="2" eb="3">
      <t>カ</t>
    </rPh>
    <phoneticPr fontId="6"/>
  </si>
  <si>
    <t>小児科</t>
    <rPh sb="0" eb="2">
      <t>ショウニ</t>
    </rPh>
    <rPh sb="2" eb="3">
      <t>カ</t>
    </rPh>
    <phoneticPr fontId="6"/>
  </si>
  <si>
    <t>外　科</t>
    <rPh sb="0" eb="1">
      <t>ガイ</t>
    </rPh>
    <rPh sb="2" eb="3">
      <t>カ</t>
    </rPh>
    <phoneticPr fontId="6"/>
  </si>
  <si>
    <t>整形外科</t>
    <rPh sb="0" eb="1">
      <t>タダシ</t>
    </rPh>
    <rPh sb="1" eb="2">
      <t>ケイ</t>
    </rPh>
    <rPh sb="2" eb="3">
      <t>ソト</t>
    </rPh>
    <rPh sb="3" eb="4">
      <t>カ</t>
    </rPh>
    <phoneticPr fontId="6"/>
  </si>
  <si>
    <t>脳神経
外　科</t>
    <rPh sb="0" eb="3">
      <t>ノウシンケイ</t>
    </rPh>
    <rPh sb="4" eb="5">
      <t>ソト</t>
    </rPh>
    <rPh sb="6" eb="7">
      <t>カ</t>
    </rPh>
    <phoneticPr fontId="6"/>
  </si>
  <si>
    <t>形成外科</t>
    <rPh sb="0" eb="1">
      <t>カタチ</t>
    </rPh>
    <rPh sb="1" eb="2">
      <t>シゲル</t>
    </rPh>
    <rPh sb="2" eb="3">
      <t>ソト</t>
    </rPh>
    <rPh sb="3" eb="4">
      <t>カ</t>
    </rPh>
    <phoneticPr fontId="6"/>
  </si>
  <si>
    <t>皮膚科</t>
    <rPh sb="0" eb="3">
      <t>ヒフカ</t>
    </rPh>
    <phoneticPr fontId="6"/>
  </si>
  <si>
    <t>泌尿器科</t>
    <phoneticPr fontId="6"/>
  </si>
  <si>
    <t>産婦人科</t>
    <phoneticPr fontId="6"/>
  </si>
  <si>
    <t>眼　科</t>
    <phoneticPr fontId="6"/>
  </si>
  <si>
    <t>耳　鼻
咽喉科</t>
    <rPh sb="4" eb="6">
      <t>インコウ</t>
    </rPh>
    <phoneticPr fontId="6"/>
  </si>
  <si>
    <t>放射線科</t>
    <phoneticPr fontId="6"/>
  </si>
  <si>
    <t>歯　科</t>
    <phoneticPr fontId="6"/>
  </si>
  <si>
    <t>麻酔科</t>
    <phoneticPr fontId="6"/>
  </si>
  <si>
    <t>健康診断
予防接種</t>
    <phoneticPr fontId="6"/>
  </si>
  <si>
    <t>平成</t>
    <rPh sb="0" eb="2">
      <t>ヘイセイ</t>
    </rPh>
    <phoneticPr fontId="33"/>
  </si>
  <si>
    <t>年</t>
    <rPh sb="0" eb="1">
      <t>ネン</t>
    </rPh>
    <phoneticPr fontId="33"/>
  </si>
  <si>
    <t>令和</t>
    <rPh sb="0" eb="1">
      <t>レイワ</t>
    </rPh>
    <phoneticPr fontId="2"/>
  </si>
  <si>
    <t>元</t>
    <rPh sb="0" eb="1">
      <t>モト</t>
    </rPh>
    <phoneticPr fontId="33"/>
  </si>
  <si>
    <t>令和3年</t>
    <rPh sb="0" eb="1">
      <t>レイワ</t>
    </rPh>
    <phoneticPr fontId="2"/>
  </si>
  <si>
    <t>月</t>
    <rPh sb="0" eb="1">
      <t>ガツ</t>
    </rPh>
    <phoneticPr fontId="33"/>
  </si>
  <si>
    <t>資料：高松市病院局みんなの病院事務局経営企画課</t>
    <rPh sb="3" eb="6">
      <t>タカマツシ</t>
    </rPh>
    <rPh sb="6" eb="8">
      <t>ビョウイン</t>
    </rPh>
    <rPh sb="8" eb="9">
      <t>キョク</t>
    </rPh>
    <rPh sb="15" eb="18">
      <t>ジムキョク</t>
    </rPh>
    <rPh sb="18" eb="20">
      <t>ケイエイ</t>
    </rPh>
    <rPh sb="20" eb="22">
      <t>キカク</t>
    </rPh>
    <rPh sb="22" eb="23">
      <t>カ</t>
    </rPh>
    <phoneticPr fontId="6"/>
  </si>
  <si>
    <t>　　・平成25年4月から市民病院において積算方法を見直した。</t>
    <rPh sb="7" eb="8">
      <t>ネン</t>
    </rPh>
    <rPh sb="9" eb="10">
      <t>ガツ</t>
    </rPh>
    <rPh sb="12" eb="14">
      <t>シミン</t>
    </rPh>
    <rPh sb="14" eb="16">
      <t>ビョウイン</t>
    </rPh>
    <rPh sb="20" eb="22">
      <t>セキサン</t>
    </rPh>
    <rPh sb="22" eb="24">
      <t>ホウホウ</t>
    </rPh>
    <rPh sb="25" eb="27">
      <t>ミナオ</t>
    </rPh>
    <phoneticPr fontId="2"/>
  </si>
  <si>
    <t>１２－２　市立病院入院患者数</t>
    <rPh sb="6" eb="7">
      <t>リツ</t>
    </rPh>
    <phoneticPr fontId="6"/>
  </si>
  <si>
    <t>（単位：人）</t>
    <phoneticPr fontId="5"/>
  </si>
  <si>
    <t>総　数</t>
    <phoneticPr fontId="5"/>
  </si>
  <si>
    <t>内　科</t>
  </si>
  <si>
    <t>外　科</t>
  </si>
  <si>
    <t>整　形
外　科</t>
    <phoneticPr fontId="2"/>
  </si>
  <si>
    <t>脳神経
外　科</t>
  </si>
  <si>
    <t>形　成
外　科</t>
    <phoneticPr fontId="2"/>
  </si>
  <si>
    <t>泌 尿
器 科</t>
    <phoneticPr fontId="6"/>
  </si>
  <si>
    <t>産　婦
人　科</t>
    <phoneticPr fontId="5"/>
  </si>
  <si>
    <t>眼　科</t>
  </si>
  <si>
    <t>放 射
線 科</t>
    <phoneticPr fontId="6"/>
  </si>
  <si>
    <t>歯　科</t>
  </si>
  <si>
    <t>新生児</t>
    <phoneticPr fontId="6"/>
  </si>
  <si>
    <t>感染症</t>
    <phoneticPr fontId="6"/>
  </si>
  <si>
    <t>短期人間
ドック</t>
    <phoneticPr fontId="5"/>
  </si>
  <si>
    <t>介 護
療 養</t>
    <phoneticPr fontId="6"/>
  </si>
  <si>
    <t>資料：高松市病院局みんなの病院事務局経営企画課</t>
    <rPh sb="0" eb="2">
      <t>シリョウ</t>
    </rPh>
    <rPh sb="3" eb="6">
      <t>タカマツシ</t>
    </rPh>
    <rPh sb="6" eb="8">
      <t>ビョウイン</t>
    </rPh>
    <rPh sb="8" eb="9">
      <t>キョク</t>
    </rPh>
    <rPh sb="13" eb="15">
      <t>ビョウイン</t>
    </rPh>
    <rPh sb="15" eb="18">
      <t>ジムキョク</t>
    </rPh>
    <rPh sb="18" eb="23">
      <t>ケ</t>
    </rPh>
    <phoneticPr fontId="6"/>
  </si>
  <si>
    <t>１２－３　医療施設</t>
    <phoneticPr fontId="6"/>
  </si>
  <si>
    <t>年 　　　次</t>
  </si>
  <si>
    <t>総        数</t>
  </si>
  <si>
    <t>病        院</t>
  </si>
  <si>
    <t>一般診療所</t>
  </si>
  <si>
    <t>歯科診療所</t>
  </si>
  <si>
    <t>施設数</t>
  </si>
  <si>
    <t>病床数</t>
  </si>
  <si>
    <t>令 和 元 年</t>
    <phoneticPr fontId="2"/>
  </si>
  <si>
    <t>資料：高松市健康福祉局保健所保健予防課</t>
    <rPh sb="10" eb="11">
      <t>キョク</t>
    </rPh>
    <rPh sb="16" eb="18">
      <t>ヨボウ</t>
    </rPh>
    <phoneticPr fontId="6"/>
  </si>
  <si>
    <t>１２－８　予防接種実施状況</t>
    <rPh sb="5" eb="6">
      <t>ヨ</t>
    </rPh>
    <rPh sb="6" eb="7">
      <t>ボウ</t>
    </rPh>
    <rPh sb="7" eb="8">
      <t>セツ</t>
    </rPh>
    <rPh sb="8" eb="9">
      <t>タネ</t>
    </rPh>
    <rPh sb="9" eb="10">
      <t>ミ</t>
    </rPh>
    <rPh sb="10" eb="11">
      <t>シ</t>
    </rPh>
    <rPh sb="11" eb="12">
      <t>ジョウ</t>
    </rPh>
    <rPh sb="12" eb="13">
      <t>キョウ</t>
    </rPh>
    <phoneticPr fontId="2"/>
  </si>
  <si>
    <t>（単位：人、％）</t>
  </si>
  <si>
    <t>種別・年度</t>
  </si>
  <si>
    <t>合        計</t>
  </si>
  <si>
    <t>三種混合，四種混合</t>
    <rPh sb="5" eb="7">
      <t>ヨンシュ</t>
    </rPh>
    <rPh sb="7" eb="9">
      <t>コンゴウ</t>
    </rPh>
    <phoneticPr fontId="2"/>
  </si>
  <si>
    <t>二 種 混 合</t>
  </si>
  <si>
    <t>対象者数</t>
    <phoneticPr fontId="2"/>
  </si>
  <si>
    <t>接種者数</t>
  </si>
  <si>
    <t>接種率</t>
  </si>
  <si>
    <t>対象者数</t>
  </si>
  <si>
    <t>…</t>
  </si>
  <si>
    <t>令和元年度</t>
    <rPh sb="0" eb="1">
      <t>レイワ</t>
    </rPh>
    <rPh sb="1" eb="3">
      <t>ガンネン</t>
    </rPh>
    <rPh sb="3" eb="4">
      <t>ド</t>
    </rPh>
    <phoneticPr fontId="2"/>
  </si>
  <si>
    <t>麻しん風しん混合</t>
    <rPh sb="3" eb="4">
      <t>フウ</t>
    </rPh>
    <rPh sb="6" eb="8">
      <t>コンゴウ</t>
    </rPh>
    <phoneticPr fontId="2"/>
  </si>
  <si>
    <t>麻   し   ん</t>
  </si>
  <si>
    <t>風   し   ん</t>
  </si>
  <si>
    <t>-</t>
    <phoneticPr fontId="33"/>
  </si>
  <si>
    <t>急性灰白髄炎（ポリオ）</t>
    <phoneticPr fontId="2"/>
  </si>
  <si>
    <t>インフルエンザ</t>
    <phoneticPr fontId="2"/>
  </si>
  <si>
    <t>日 本 脳 炎</t>
  </si>
  <si>
    <t>…</t>
    <phoneticPr fontId="33"/>
  </si>
  <si>
    <t>資料：高松市健康福祉局保健所保健予防課</t>
    <rPh sb="0" eb="2">
      <t>シリョウ</t>
    </rPh>
    <rPh sb="3" eb="6">
      <t>タカマツシ</t>
    </rPh>
    <rPh sb="6" eb="8">
      <t>ケンコウ</t>
    </rPh>
    <rPh sb="8" eb="10">
      <t>フクシ</t>
    </rPh>
    <rPh sb="10" eb="11">
      <t>キョク</t>
    </rPh>
    <rPh sb="11" eb="14">
      <t>ホケンジョ</t>
    </rPh>
    <rPh sb="14" eb="16">
      <t>ホケン</t>
    </rPh>
    <rPh sb="16" eb="19">
      <t>ヨボウカ</t>
    </rPh>
    <phoneticPr fontId="2"/>
  </si>
  <si>
    <t xml:space="preserve">１２－１２　感染症の発生状況 </t>
    <phoneticPr fontId="2"/>
  </si>
  <si>
    <t>感　染　症　の　類　型</t>
    <phoneticPr fontId="6"/>
  </si>
  <si>
    <t>感染症発生数</t>
    <rPh sb="0" eb="1">
      <t>カン</t>
    </rPh>
    <rPh sb="1" eb="2">
      <t>ソメ</t>
    </rPh>
    <rPh sb="2" eb="3">
      <t>ショウ</t>
    </rPh>
    <rPh sb="3" eb="4">
      <t>ハツ</t>
    </rPh>
    <rPh sb="4" eb="5">
      <t>ショウ</t>
    </rPh>
    <rPh sb="5" eb="6">
      <t>スウ</t>
    </rPh>
    <phoneticPr fontId="6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</si>
  <si>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</si>
  <si>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</si>
  <si>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</si>
  <si>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１類感染症</t>
  </si>
  <si>
    <t>２類感染症</t>
  </si>
  <si>
    <t>結核</t>
    <rPh sb="0" eb="2">
      <t>ケッカク</t>
    </rPh>
    <phoneticPr fontId="6"/>
  </si>
  <si>
    <t>（結核）</t>
    <rPh sb="1" eb="3">
      <t>ケッカク</t>
    </rPh>
    <phoneticPr fontId="2"/>
  </si>
  <si>
    <t>（潜在性結核感染症）</t>
    <rPh sb="1" eb="4">
      <t>センザイセイ</t>
    </rPh>
    <rPh sb="4" eb="6">
      <t>ケッカク</t>
    </rPh>
    <rPh sb="6" eb="9">
      <t>カンセンショウ</t>
    </rPh>
    <phoneticPr fontId="2"/>
  </si>
  <si>
    <t>(13)</t>
  </si>
  <si>
    <t>(15)</t>
  </si>
  <si>
    <t>３類感染症</t>
  </si>
  <si>
    <t>腸管出血性大腸菌感染症</t>
    <phoneticPr fontId="6"/>
  </si>
  <si>
    <t>（Ｏ１５７）</t>
    <phoneticPr fontId="6"/>
  </si>
  <si>
    <t>(3)</t>
  </si>
  <si>
    <t>(6)</t>
  </si>
  <si>
    <t>（Ｏ      ２６）</t>
    <phoneticPr fontId="6"/>
  </si>
  <si>
    <t>(-)</t>
  </si>
  <si>
    <t>(1)</t>
  </si>
  <si>
    <t>（その他）</t>
    <rPh sb="3" eb="4">
      <t>タ</t>
    </rPh>
    <phoneticPr fontId="6"/>
  </si>
  <si>
    <t>(8)</t>
  </si>
  <si>
    <t>(7)</t>
  </si>
  <si>
    <t>腸チフス</t>
    <rPh sb="0" eb="1">
      <t>チョウ</t>
    </rPh>
    <phoneticPr fontId="33"/>
  </si>
  <si>
    <t>４類感染症</t>
  </si>
  <si>
    <t>レジオネラ症</t>
    <rPh sb="5" eb="6">
      <t>ショウ</t>
    </rPh>
    <phoneticPr fontId="6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</si>
  <si>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6"/>
  </si>
  <si>
    <t>Ａ型肝炎</t>
    <rPh sb="1" eb="2">
      <t>ガタ</t>
    </rPh>
    <rPh sb="2" eb="4">
      <t>カンエン</t>
    </rPh>
    <phoneticPr fontId="6"/>
  </si>
  <si>
    <t>重症熱性血小板減少症候群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2"/>
  </si>
  <si>
    <t>デング熱</t>
    <rPh sb="3" eb="4">
      <t>ネツ</t>
    </rPh>
    <phoneticPr fontId="2"/>
  </si>
  <si>
    <t>５類感染症</t>
    <phoneticPr fontId="6"/>
  </si>
  <si>
    <t>後天性免疫不全症候群</t>
  </si>
  <si>
    <t>ウイルス性肝炎</t>
    <phoneticPr fontId="2"/>
  </si>
  <si>
    <t>アメーバ赤痢</t>
  </si>
  <si>
    <t>梅毒</t>
  </si>
  <si>
    <t>クロイツフェルト・ヤコブ病</t>
    <rPh sb="12" eb="13">
      <t>ビョウ</t>
    </rPh>
    <phoneticPr fontId="6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</si>
  <si>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0">
      <t>キュウ</t>
    </rPh>
    <rPh sb="10" eb="11">
      <t>キン</t>
    </rPh>
    <rPh sb="11" eb="14">
      <t>カンセンショウ</t>
    </rPh>
    <phoneticPr fontId="6"/>
  </si>
  <si>
    <t>破傷風</t>
    <rPh sb="0" eb="1">
      <t>ヤブ</t>
    </rPh>
    <rPh sb="1" eb="2">
      <t>キズ</t>
    </rPh>
    <rPh sb="2" eb="3">
      <t>フウ</t>
    </rPh>
    <phoneticPr fontId="6"/>
  </si>
  <si>
    <t>急性脳炎</t>
    <rPh sb="0" eb="2">
      <t>キュウセイ</t>
    </rPh>
    <rPh sb="2" eb="3">
      <t>ノウ</t>
    </rPh>
    <rPh sb="3" eb="4">
      <t>エン</t>
    </rPh>
    <phoneticPr fontId="2"/>
  </si>
  <si>
    <t>風しん</t>
    <rPh sb="0" eb="1">
      <t>フウ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</si>
  <si>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</si>
  <si>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</si>
  <si>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水痘（入院に限る。）</t>
    <rPh sb="0" eb="2">
      <t>スイトウ</t>
    </rPh>
    <rPh sb="3" eb="5">
      <t>ニュウイン</t>
    </rPh>
    <rPh sb="6" eb="7">
      <t>カギ</t>
    </rPh>
    <phoneticPr fontId="2"/>
  </si>
  <si>
    <t>(平成26年9月19日～）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</si>
  <si>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</si>
  <si>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</si>
  <si>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百日咳</t>
    <rPh sb="0" eb="3">
      <t>ヒャクニチゼキ</t>
    </rPh>
    <phoneticPr fontId="2"/>
  </si>
  <si>
    <t>(平成30年1月1日～）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</si>
  <si>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資料：高松市健康福祉局保健所保健予防課</t>
    <rPh sb="3" eb="6">
      <t>タカマツシ</t>
    </rPh>
    <rPh sb="6" eb="8">
      <t>ケンコウ</t>
    </rPh>
    <rPh sb="8" eb="10">
      <t>フクシ</t>
    </rPh>
    <rPh sb="10" eb="11">
      <t>キョク</t>
    </rPh>
    <rPh sb="16" eb="18">
      <t>ヨボウ</t>
    </rPh>
    <phoneticPr fontId="6"/>
  </si>
  <si>
    <t>１２－９　献血実施状況</t>
    <rPh sb="5" eb="7">
      <t>ケンケツ</t>
    </rPh>
    <rPh sb="7" eb="11">
      <t>ジッシジョウキョウ</t>
    </rPh>
    <phoneticPr fontId="2"/>
  </si>
  <si>
    <t>（単位：人、回）</t>
  </si>
  <si>
    <t>年度</t>
    <rPh sb="0" eb="2">
      <t>ネンド</t>
    </rPh>
    <phoneticPr fontId="5"/>
  </si>
  <si>
    <t>実施種別</t>
    <rPh sb="0" eb="2">
      <t>ジッシ</t>
    </rPh>
    <phoneticPr fontId="2"/>
  </si>
  <si>
    <t>献血種別</t>
    <rPh sb="0" eb="2">
      <t>ケンケツ</t>
    </rPh>
    <rPh sb="2" eb="4">
      <t>シュベツ</t>
    </rPh>
    <phoneticPr fontId="2"/>
  </si>
  <si>
    <t>200ml</t>
  </si>
  <si>
    <t>400ml</t>
  </si>
  <si>
    <t>成分献血</t>
  </si>
  <si>
    <t>合計</t>
  </si>
  <si>
    <t>実施回数</t>
  </si>
  <si>
    <t>地区献血</t>
    <rPh sb="3" eb="4">
      <t>チ</t>
    </rPh>
    <phoneticPr fontId="2"/>
  </si>
  <si>
    <t>市民献血の日</t>
  </si>
  <si>
    <t>資料：高松市健康福祉局保健所健康づくり推進課</t>
    <rPh sb="3" eb="6">
      <t>タカマツシ</t>
    </rPh>
    <rPh sb="6" eb="8">
      <t>ケンコウ</t>
    </rPh>
    <rPh sb="8" eb="10">
      <t>フクシ</t>
    </rPh>
    <rPh sb="10" eb="11">
      <t>キョク</t>
    </rPh>
    <rPh sb="11" eb="13">
      <t>ホケン</t>
    </rPh>
    <rPh sb="13" eb="14">
      <t>ジョ</t>
    </rPh>
    <phoneticPr fontId="2"/>
  </si>
  <si>
    <t xml:space="preserve">    ・地区献血は、地区保健委員会及び市役所献血実施分である。</t>
    <rPh sb="13" eb="15">
      <t>ホケン</t>
    </rPh>
    <rPh sb="15" eb="18">
      <t>イインカイ</t>
    </rPh>
    <rPh sb="18" eb="19">
      <t>オヨ</t>
    </rPh>
    <phoneticPr fontId="2"/>
  </si>
  <si>
    <t>１２－１０　ごみ処理状況</t>
    <phoneticPr fontId="6"/>
  </si>
  <si>
    <t>（単位：ｔ）</t>
  </si>
  <si>
    <t>年度</t>
  </si>
  <si>
    <t>収集量</t>
  </si>
  <si>
    <t>処理量等内訳</t>
  </si>
  <si>
    <t>可燃</t>
  </si>
  <si>
    <t>破砕</t>
  </si>
  <si>
    <t>資源</t>
  </si>
  <si>
    <t>計</t>
  </si>
  <si>
    <t>焼却処理</t>
  </si>
  <si>
    <t>破砕・圧縮
処  理  等</t>
  </si>
  <si>
    <t>再生・無害
化  処  理</t>
    <rPh sb="3" eb="5">
      <t>ムガイ</t>
    </rPh>
    <rPh sb="6" eb="7">
      <t>カ</t>
    </rPh>
    <phoneticPr fontId="6"/>
  </si>
  <si>
    <t>埋立処分</t>
  </si>
  <si>
    <t>令和元年度</t>
    <rPh sb="0" eb="2">
      <t>レイワ</t>
    </rPh>
    <rPh sb="2" eb="4">
      <t>ガンネン</t>
    </rPh>
    <rPh sb="4" eb="5">
      <t>ド</t>
    </rPh>
    <phoneticPr fontId="2"/>
  </si>
  <si>
    <t>資料：高松市環境局環境総務課</t>
    <rPh sb="3" eb="6">
      <t>タカマツシ</t>
    </rPh>
    <rPh sb="6" eb="9">
      <t>カンキョウキョク</t>
    </rPh>
    <rPh sb="9" eb="11">
      <t>カンキョウ</t>
    </rPh>
    <rPh sb="11" eb="13">
      <t>ソウム</t>
    </rPh>
    <rPh sb="13" eb="14">
      <t>カ</t>
    </rPh>
    <phoneticPr fontId="6"/>
  </si>
  <si>
    <t>１２－１１　し尿・浄化槽汚泥処理状況</t>
    <phoneticPr fontId="6"/>
  </si>
  <si>
    <t>（単位：kl）</t>
  </si>
  <si>
    <t>年　　　度</t>
  </si>
  <si>
    <t>総 処 理 量</t>
  </si>
  <si>
    <t>処 　理 　量 　内 　訳</t>
  </si>
  <si>
    <t>し　　　  　尿</t>
  </si>
  <si>
    <t>浄 化 槽 汚 泥</t>
  </si>
  <si>
    <t>平成29年度</t>
    <rPh sb="0" eb="2">
      <t>ヘイセイ</t>
    </rPh>
    <rPh sb="4" eb="6">
      <t>ネンド</t>
    </rPh>
    <rPh sb="5" eb="6">
      <t>ド</t>
    </rPh>
    <phoneticPr fontId="2"/>
  </si>
  <si>
    <t>資料：高松市環境局衛生センター</t>
    <rPh sb="3" eb="6">
      <t>タカマツシ</t>
    </rPh>
    <rPh sb="6" eb="9">
      <t>カンキョウキョク</t>
    </rPh>
    <rPh sb="9" eb="11">
      <t>エイセイ</t>
    </rPh>
    <phoneticPr fontId="6"/>
  </si>
  <si>
    <t>１２－１３　火葬</t>
    <phoneticPr fontId="6"/>
  </si>
  <si>
    <t xml:space="preserve">    (単位：人)</t>
  </si>
  <si>
    <t>総　　　数</t>
  </si>
  <si>
    <t>大　　　人</t>
  </si>
  <si>
    <t>小　　　人</t>
  </si>
  <si>
    <t>死　胎　児</t>
  </si>
  <si>
    <t>平成29年度</t>
    <rPh sb="0" eb="1">
      <t>ヘイセイ</t>
    </rPh>
    <rPh sb="4" eb="6">
      <t>ネンド</t>
    </rPh>
    <phoneticPr fontId="2"/>
  </si>
  <si>
    <t>資料：高松市市民政策局市民やすらぎ課</t>
    <rPh sb="3" eb="6">
      <t>タカマツシ</t>
    </rPh>
    <rPh sb="6" eb="8">
      <t>シミン</t>
    </rPh>
    <rPh sb="8" eb="10">
      <t>セイサク</t>
    </rPh>
    <rPh sb="10" eb="11">
      <t>キョク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</si>
</sst>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&quot;平 成 &quot;#&quot; 年&quot;"/>
    <numFmt numFmtId="177" formatCode="&quot;   &quot;#"/>
    <numFmt numFmtId="178" formatCode="&quot;平成&quot;#&quot;年&quot;"/>
    <numFmt numFmtId="179" formatCode="#&quot; 年&quot;"/>
    <numFmt numFmtId="180" formatCode="_ * #,##0.0_ ;_ * \-#,##0.0_ ;_ * &quot;-&quot;_ ;_ @_ "/>
    <numFmt numFmtId="181" formatCode="0.0"/>
    <numFmt numFmtId="182" formatCode="_ * #,##0.0_ ;_ * \-#,##0.0_ ;_ * &quot;-&quot;?_ ;_ @_ "/>
    <numFmt numFmtId="183" formatCode="&quot;令 和 &quot;#&quot; 年&quot;"/>
    <numFmt numFmtId="184" formatCode="#,##0;[Red]#,##0"/>
    <numFmt numFmtId="185" formatCode="&quot;　&quot;#"/>
    <numFmt numFmtId="186" formatCode="&quot;平成&quot;#&quot;年度&quot;"/>
    <numFmt numFmtId="187" formatCode="#&quot;年&quot;"/>
    <numFmt numFmtId="188" formatCode="0_);\(0\)"/>
    <numFmt numFmtId="189" formatCode="#,##0_);\(#,##0\)"/>
    <numFmt numFmtId="190" formatCode="#"/>
  </numFmts>
  <fonts count="4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" fillId="3" borderId="30" applyNumberFormat="0" applyFon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2" applyNumberFormat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2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</cellStyleXfs>
  <cellXfs count="398">
    <xf numFmtId="0" fontId="0" fillId="0" borderId="0" xfId="0">
      <alignment vertical="center"/>
    </xf>
    <xf numFmtId="0" fontId="0" fillId="33" borderId="0" xfId="0" applyFill="1">
      <alignment vertical="center"/>
    </xf>
    <xf numFmtId="49" fontId="30" fillId="33" borderId="0" xfId="0" applyNumberFormat="1" applyFont="1" applyFill="1" applyAlignment="1"/>
    <xf numFmtId="0" fontId="31" fillId="33" borderId="0" xfId="0" applyFont="1" applyFill="1" applyAlignment="1"/>
    <xf numFmtId="0" fontId="0" fillId="33" borderId="0" xfId="0" applyFill="1" applyAlignment="1"/>
    <xf numFmtId="49" fontId="31" fillId="33" borderId="3" xfId="0" applyNumberFormat="1" applyFont="1" applyFill="1" applyBorder="1" applyAlignment="1">
      <alignment horizontal="centerContinuous" vertical="center"/>
    </xf>
    <xf numFmtId="0" fontId="31" fillId="33" borderId="3" xfId="0" applyFont="1" applyFill="1" applyBorder="1" applyAlignment="1">
      <alignment horizontal="centerContinuous" vertical="center"/>
    </xf>
    <xf numFmtId="49" fontId="31" fillId="33" borderId="15" xfId="0" applyNumberFormat="1" applyFont="1" applyFill="1" applyBorder="1" applyAlignment="1"/>
    <xf numFmtId="49" fontId="31" fillId="33" borderId="16" xfId="0" applyNumberFormat="1" applyFont="1" applyFill="1" applyBorder="1" applyAlignment="1"/>
    <xf numFmtId="49" fontId="31" fillId="33" borderId="17" xfId="0" applyNumberFormat="1" applyFont="1" applyFill="1" applyBorder="1" applyAlignment="1"/>
    <xf numFmtId="56" fontId="11" fillId="33" borderId="15" xfId="29" applyNumberFormat="1" applyFont="1" applyFill="1" applyBorder="1" applyAlignment="1"/>
    <xf numFmtId="0" fontId="11" fillId="33" borderId="16" xfId="29" applyFont="1" applyFill="1" applyBorder="1" applyAlignment="1"/>
    <xf numFmtId="0" fontId="11" fillId="33" borderId="17" xfId="29" applyFont="1" applyFill="1" applyBorder="1" applyAlignment="1"/>
    <xf numFmtId="0" fontId="10" fillId="33" borderId="0" xfId="0" applyFont="1" applyFill="1">
      <alignment vertical="center"/>
    </xf>
    <xf numFmtId="0" fontId="35" fillId="34" borderId="0" xfId="50" applyFont="1" applyFill="1">
      <alignment vertical="center"/>
    </xf>
    <xf numFmtId="0" fontId="11" fillId="34" borderId="0" xfId="29" applyFont="1" applyFill="1" applyBorder="1" applyAlignment="1">
      <alignment vertical="center"/>
    </xf>
    <xf numFmtId="0" fontId="37" fillId="34" borderId="0" xfId="49" applyFont="1" applyFill="1" applyAlignment="1">
      <alignment horizontal="center" vertical="center"/>
    </xf>
    <xf numFmtId="0" fontId="38" fillId="34" borderId="0" xfId="49" applyFont="1" applyFill="1" applyAlignment="1">
      <alignment horizontal="center" vertical="center"/>
    </xf>
    <xf numFmtId="0" fontId="37" fillId="34" borderId="1" xfId="49" applyFont="1" applyFill="1" applyBorder="1" applyAlignment="1">
      <alignment vertical="center"/>
    </xf>
    <xf numFmtId="0" fontId="37" fillId="34" borderId="0" xfId="49" applyFont="1" applyFill="1" applyAlignment="1">
      <alignment vertical="center"/>
    </xf>
    <xf numFmtId="0" fontId="37" fillId="34" borderId="1" xfId="49" applyFont="1" applyFill="1" applyBorder="1" applyAlignment="1">
      <alignment horizontal="right" vertical="center"/>
    </xf>
    <xf numFmtId="178" fontId="37" fillId="34" borderId="7" xfId="49" applyNumberFormat="1" applyFont="1" applyFill="1" applyBorder="1" applyAlignment="1">
      <alignment horizontal="right" vertical="center"/>
    </xf>
    <xf numFmtId="0" fontId="37" fillId="34" borderId="7" xfId="49" applyFont="1" applyFill="1" applyBorder="1" applyAlignment="1">
      <alignment horizontal="center" vertical="center"/>
    </xf>
    <xf numFmtId="0" fontId="37" fillId="34" borderId="42" xfId="49" applyFont="1" applyFill="1" applyBorder="1" applyAlignment="1">
      <alignment horizontal="left" vertical="center"/>
    </xf>
    <xf numFmtId="41" fontId="37" fillId="34" borderId="0" xfId="49" applyNumberFormat="1" applyFont="1" applyFill="1" applyAlignment="1">
      <alignment horizontal="right" vertical="center"/>
    </xf>
    <xf numFmtId="41" fontId="37" fillId="34" borderId="0" xfId="49" applyNumberFormat="1" applyFont="1" applyFill="1" applyAlignment="1">
      <alignment vertical="center"/>
    </xf>
    <xf numFmtId="41" fontId="37" fillId="34" borderId="43" xfId="49" applyNumberFormat="1" applyFont="1" applyFill="1" applyBorder="1" applyAlignment="1">
      <alignment vertical="center"/>
    </xf>
    <xf numFmtId="185" fontId="37" fillId="34" borderId="0" xfId="49" quotePrefix="1" applyNumberFormat="1" applyFont="1" applyFill="1" applyAlignment="1">
      <alignment horizontal="right" vertical="center"/>
    </xf>
    <xf numFmtId="0" fontId="37" fillId="34" borderId="0" xfId="49" quotePrefix="1" applyFont="1" applyFill="1" applyAlignment="1">
      <alignment horizontal="center" vertical="center"/>
    </xf>
    <xf numFmtId="0" fontId="37" fillId="34" borderId="4" xfId="49" quotePrefix="1" applyFont="1" applyFill="1" applyBorder="1" applyAlignment="1">
      <alignment horizontal="left" vertical="center"/>
    </xf>
    <xf numFmtId="185" fontId="39" fillId="34" borderId="0" xfId="49" quotePrefix="1" applyNumberFormat="1" applyFont="1" applyFill="1" applyAlignment="1">
      <alignment horizontal="right" vertical="center"/>
    </xf>
    <xf numFmtId="0" fontId="39" fillId="34" borderId="0" xfId="49" quotePrefix="1" applyFont="1" applyFill="1" applyAlignment="1">
      <alignment horizontal="center" vertical="center"/>
    </xf>
    <xf numFmtId="0" fontId="39" fillId="34" borderId="4" xfId="49" quotePrefix="1" applyFont="1" applyFill="1" applyBorder="1" applyAlignment="1">
      <alignment horizontal="left" vertical="center"/>
    </xf>
    <xf numFmtId="41" fontId="39" fillId="34" borderId="0" xfId="49" applyNumberFormat="1" applyFont="1" applyFill="1" applyAlignment="1">
      <alignment horizontal="right" vertical="center"/>
    </xf>
    <xf numFmtId="0" fontId="37" fillId="34" borderId="0" xfId="49" applyFont="1" applyFill="1" applyAlignment="1">
      <alignment horizontal="right" vertical="center"/>
    </xf>
    <xf numFmtId="0" fontId="37" fillId="34" borderId="4" xfId="49" applyFont="1" applyFill="1" applyBorder="1" applyAlignment="1">
      <alignment horizontal="left" vertical="center"/>
    </xf>
    <xf numFmtId="185" fontId="37" fillId="34" borderId="1" xfId="49" quotePrefix="1" applyNumberFormat="1" applyFont="1" applyFill="1" applyBorder="1" applyAlignment="1">
      <alignment horizontal="right" vertical="center"/>
    </xf>
    <xf numFmtId="0" fontId="37" fillId="34" borderId="1" xfId="49" quotePrefix="1" applyFont="1" applyFill="1" applyBorder="1" applyAlignment="1">
      <alignment horizontal="center" vertical="center"/>
    </xf>
    <xf numFmtId="0" fontId="37" fillId="34" borderId="12" xfId="49" quotePrefix="1" applyFont="1" applyFill="1" applyBorder="1" applyAlignment="1">
      <alignment horizontal="left" vertical="center"/>
    </xf>
    <xf numFmtId="41" fontId="37" fillId="34" borderId="1" xfId="49" applyNumberFormat="1" applyFont="1" applyFill="1" applyBorder="1" applyAlignment="1">
      <alignment horizontal="right" vertical="center"/>
    </xf>
    <xf numFmtId="41" fontId="37" fillId="34" borderId="1" xfId="49" applyNumberFormat="1" applyFont="1" applyFill="1" applyBorder="1" applyAlignment="1">
      <alignment vertical="center"/>
    </xf>
    <xf numFmtId="0" fontId="36" fillId="34" borderId="0" xfId="49" applyFont="1" applyFill="1" applyAlignment="1">
      <alignment vertical="center"/>
    </xf>
    <xf numFmtId="0" fontId="37" fillId="33" borderId="0" xfId="49" applyFont="1" applyFill="1" applyAlignment="1">
      <alignment vertical="center"/>
    </xf>
    <xf numFmtId="0" fontId="10" fillId="33" borderId="0" xfId="50" applyFont="1" applyFill="1">
      <alignment vertical="center"/>
    </xf>
    <xf numFmtId="0" fontId="38" fillId="33" borderId="0" xfId="49" applyFont="1" applyFill="1" applyAlignment="1">
      <alignment horizontal="center" vertical="center"/>
    </xf>
    <xf numFmtId="0" fontId="37" fillId="33" borderId="1" xfId="49" applyFont="1" applyFill="1" applyBorder="1" applyAlignment="1">
      <alignment vertical="center"/>
    </xf>
    <xf numFmtId="0" fontId="37" fillId="33" borderId="0" xfId="49" applyFont="1" applyFill="1" applyAlignment="1">
      <alignment horizontal="right" vertical="center"/>
    </xf>
    <xf numFmtId="41" fontId="37" fillId="33" borderId="0" xfId="49" applyNumberFormat="1" applyFont="1" applyFill="1" applyAlignment="1">
      <alignment horizontal="right" vertical="center"/>
    </xf>
    <xf numFmtId="41" fontId="37" fillId="33" borderId="0" xfId="52" applyNumberFormat="1" applyFont="1" applyFill="1" applyBorder="1" applyAlignment="1">
      <alignment vertical="center"/>
    </xf>
    <xf numFmtId="41" fontId="39" fillId="33" borderId="0" xfId="49" applyNumberFormat="1" applyFont="1" applyFill="1" applyAlignment="1">
      <alignment horizontal="right" vertical="center"/>
    </xf>
    <xf numFmtId="41" fontId="37" fillId="33" borderId="2" xfId="49" applyNumberFormat="1" applyFont="1" applyFill="1" applyBorder="1" applyAlignment="1">
      <alignment horizontal="right" vertical="center"/>
    </xf>
    <xf numFmtId="41" fontId="37" fillId="33" borderId="1" xfId="49" applyNumberFormat="1" applyFont="1" applyFill="1" applyBorder="1" applyAlignment="1">
      <alignment horizontal="right" vertical="center"/>
    </xf>
    <xf numFmtId="0" fontId="36" fillId="33" borderId="0" xfId="49" applyFont="1" applyFill="1" applyAlignment="1">
      <alignment vertical="center"/>
    </xf>
    <xf numFmtId="0" fontId="37" fillId="34" borderId="3" xfId="49" applyFont="1" applyFill="1" applyBorder="1" applyAlignment="1">
      <alignment horizontal="center" vertical="center"/>
    </xf>
    <xf numFmtId="176" fontId="37" fillId="34" borderId="4" xfId="49" applyNumberFormat="1" applyFont="1" applyFill="1" applyBorder="1" applyAlignment="1">
      <alignment horizontal="center" vertical="center"/>
    </xf>
    <xf numFmtId="41" fontId="37" fillId="34" borderId="5" xfId="49" applyNumberFormat="1" applyFont="1" applyFill="1" applyBorder="1" applyAlignment="1">
      <alignment vertical="center"/>
    </xf>
    <xf numFmtId="177" fontId="37" fillId="34" borderId="4" xfId="49" quotePrefix="1" applyNumberFormat="1" applyFont="1" applyFill="1" applyBorder="1" applyAlignment="1">
      <alignment horizontal="center" vertical="center"/>
    </xf>
    <xf numFmtId="41" fontId="31" fillId="34" borderId="5" xfId="52" applyNumberFormat="1" applyFont="1" applyFill="1" applyBorder="1" applyAlignment="1">
      <alignment vertical="center"/>
    </xf>
    <xf numFmtId="41" fontId="31" fillId="34" borderId="0" xfId="52" applyNumberFormat="1" applyFont="1" applyFill="1" applyBorder="1" applyAlignment="1">
      <alignment vertical="center"/>
    </xf>
    <xf numFmtId="41" fontId="37" fillId="34" borderId="0" xfId="52" applyNumberFormat="1" applyFont="1" applyFill="1" applyBorder="1" applyAlignment="1">
      <alignment vertical="center"/>
    </xf>
    <xf numFmtId="177" fontId="39" fillId="34" borderId="4" xfId="49" quotePrefix="1" applyNumberFormat="1" applyFont="1" applyFill="1" applyBorder="1" applyAlignment="1">
      <alignment horizontal="center" vertical="center"/>
    </xf>
    <xf numFmtId="41" fontId="31" fillId="35" borderId="2" xfId="52" applyNumberFormat="1" applyFont="1" applyFill="1" applyBorder="1" applyAlignment="1">
      <alignment vertical="center"/>
    </xf>
    <xf numFmtId="41" fontId="31" fillId="35" borderId="1" xfId="52" applyNumberFormat="1" applyFont="1" applyFill="1" applyBorder="1" applyAlignment="1">
      <alignment vertical="center"/>
    </xf>
    <xf numFmtId="41" fontId="37" fillId="35" borderId="1" xfId="52" applyNumberFormat="1" applyFont="1" applyFill="1" applyBorder="1" applyAlignment="1">
      <alignment vertical="center"/>
    </xf>
    <xf numFmtId="0" fontId="37" fillId="34" borderId="6" xfId="49" applyFont="1" applyFill="1" applyBorder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horizontal="right" vertical="center"/>
    </xf>
    <xf numFmtId="0" fontId="37" fillId="0" borderId="9" xfId="46" applyFont="1" applyBorder="1" applyAlignment="1">
      <alignment horizontal="center" vertical="center"/>
    </xf>
    <xf numFmtId="0" fontId="37" fillId="0" borderId="10" xfId="46" applyFont="1" applyBorder="1" applyAlignment="1">
      <alignment horizontal="center" vertical="center"/>
    </xf>
    <xf numFmtId="0" fontId="37" fillId="0" borderId="11" xfId="46" applyFont="1" applyBorder="1" applyAlignment="1">
      <alignment horizontal="center" vertical="center"/>
    </xf>
    <xf numFmtId="176" fontId="37" fillId="0" borderId="4" xfId="46" applyNumberFormat="1" applyFont="1" applyBorder="1" applyAlignment="1">
      <alignment horizontal="center" vertical="center"/>
    </xf>
    <xf numFmtId="3" fontId="37" fillId="0" borderId="5" xfId="46" applyNumberFormat="1" applyFont="1" applyBorder="1" applyAlignment="1">
      <alignment vertical="center"/>
    </xf>
    <xf numFmtId="3" fontId="37" fillId="0" borderId="0" xfId="46" applyNumberFormat="1" applyFont="1" applyAlignment="1">
      <alignment vertical="center"/>
    </xf>
    <xf numFmtId="177" fontId="37" fillId="0" borderId="4" xfId="46" quotePrefix="1" applyNumberFormat="1" applyFont="1" applyBorder="1" applyAlignment="1">
      <alignment horizontal="center" vertical="center"/>
    </xf>
    <xf numFmtId="3" fontId="37" fillId="0" borderId="0" xfId="46" applyNumberFormat="1" applyFont="1" applyAlignment="1">
      <alignment horizontal="right" vertical="center"/>
    </xf>
    <xf numFmtId="38" fontId="37" fillId="0" borderId="0" xfId="46" applyNumberFormat="1" applyFont="1" applyAlignment="1">
      <alignment vertical="center"/>
    </xf>
    <xf numFmtId="3" fontId="37" fillId="0" borderId="5" xfId="46" applyNumberFormat="1" applyFont="1" applyBorder="1" applyAlignment="1">
      <alignment horizontal="right" vertical="center"/>
    </xf>
    <xf numFmtId="183" fontId="39" fillId="0" borderId="12" xfId="46" applyNumberFormat="1" applyFont="1" applyBorder="1" applyAlignment="1">
      <alignment horizontal="center" vertical="center"/>
    </xf>
    <xf numFmtId="3" fontId="39" fillId="0" borderId="2" xfId="46" applyNumberFormat="1" applyFont="1" applyBorder="1" applyAlignment="1">
      <alignment horizontal="right" vertical="center"/>
    </xf>
    <xf numFmtId="3" fontId="39" fillId="0" borderId="1" xfId="46" applyNumberFormat="1" applyFont="1" applyBorder="1" applyAlignment="1">
      <alignment horizontal="right" vertical="center"/>
    </xf>
    <xf numFmtId="0" fontId="36" fillId="0" borderId="0" xfId="46" applyFont="1" applyAlignment="1">
      <alignment vertical="center"/>
    </xf>
    <xf numFmtId="0" fontId="37" fillId="0" borderId="1" xfId="46" applyFont="1" applyBorder="1" applyAlignment="1">
      <alignment vertical="center"/>
    </xf>
    <xf numFmtId="0" fontId="37" fillId="0" borderId="1" xfId="46" applyFont="1" applyBorder="1" applyAlignment="1">
      <alignment horizontal="right" vertical="center"/>
    </xf>
    <xf numFmtId="0" fontId="37" fillId="0" borderId="8" xfId="46" applyFont="1" applyBorder="1" applyAlignment="1">
      <alignment horizontal="distributed" vertical="center"/>
    </xf>
    <xf numFmtId="0" fontId="37" fillId="0" borderId="9" xfId="46" applyFont="1" applyBorder="1" applyAlignment="1">
      <alignment vertical="center"/>
    </xf>
    <xf numFmtId="178" fontId="37" fillId="0" borderId="9" xfId="46" applyNumberFormat="1" applyFont="1" applyBorder="1" applyAlignment="1">
      <alignment horizontal="center" vertical="center"/>
    </xf>
    <xf numFmtId="179" fontId="37" fillId="0" borderId="10" xfId="46" applyNumberFormat="1" applyFont="1" applyBorder="1" applyAlignment="1">
      <alignment horizontal="center" vertical="center"/>
    </xf>
    <xf numFmtId="179" fontId="37" fillId="0" borderId="11" xfId="46" applyNumberFormat="1" applyFont="1" applyBorder="1" applyAlignment="1">
      <alignment horizontal="center" vertical="center"/>
    </xf>
    <xf numFmtId="179" fontId="39" fillId="0" borderId="11" xfId="46" applyNumberFormat="1" applyFont="1" applyBorder="1" applyAlignment="1">
      <alignment horizontal="center" vertical="center"/>
    </xf>
    <xf numFmtId="3" fontId="39" fillId="0" borderId="7" xfId="46" applyNumberFormat="1" applyFont="1" applyBorder="1" applyAlignment="1">
      <alignment vertical="center"/>
    </xf>
    <xf numFmtId="3" fontId="37" fillId="0" borderId="7" xfId="46" applyNumberFormat="1" applyFont="1" applyBorder="1" applyAlignment="1">
      <alignment horizontal="distributed" vertical="center"/>
    </xf>
    <xf numFmtId="0" fontId="39" fillId="0" borderId="4" xfId="46" applyFont="1" applyBorder="1" applyAlignment="1">
      <alignment vertical="center"/>
    </xf>
    <xf numFmtId="41" fontId="37" fillId="0" borderId="7" xfId="35" applyNumberFormat="1" applyFont="1" applyBorder="1" applyAlignment="1">
      <alignment vertical="center"/>
    </xf>
    <xf numFmtId="0" fontId="39" fillId="0" borderId="0" xfId="46" applyFont="1" applyAlignment="1">
      <alignment vertical="center"/>
    </xf>
    <xf numFmtId="3" fontId="39" fillId="0" borderId="0" xfId="46" applyNumberFormat="1" applyFont="1" applyAlignment="1">
      <alignment vertical="center"/>
    </xf>
    <xf numFmtId="3" fontId="37" fillId="0" borderId="0" xfId="46" applyNumberFormat="1" applyFont="1" applyAlignment="1">
      <alignment horizontal="distributed" vertical="center"/>
    </xf>
    <xf numFmtId="41" fontId="37" fillId="0" borderId="0" xfId="35" applyNumberFormat="1" applyFont="1" applyBorder="1" applyAlignment="1">
      <alignment vertical="center"/>
    </xf>
    <xf numFmtId="0" fontId="37" fillId="0" borderId="0" xfId="46" applyFont="1" applyAlignment="1">
      <alignment horizontal="distributed" vertical="center"/>
    </xf>
    <xf numFmtId="0" fontId="37" fillId="0" borderId="4" xfId="46" applyFont="1" applyBorder="1" applyAlignment="1">
      <alignment vertical="center"/>
    </xf>
    <xf numFmtId="41" fontId="37" fillId="0" borderId="0" xfId="35" applyNumberFormat="1" applyFont="1" applyAlignment="1" applyProtection="1">
      <alignment vertical="center"/>
      <protection locked="0"/>
    </xf>
    <xf numFmtId="41" fontId="37" fillId="0" borderId="0" xfId="35" applyNumberFormat="1" applyFont="1" applyBorder="1" applyAlignment="1" applyProtection="1">
      <alignment vertical="center"/>
      <protection locked="0"/>
    </xf>
    <xf numFmtId="184" fontId="39" fillId="0" borderId="0" xfId="46" applyNumberFormat="1" applyFont="1" applyAlignment="1">
      <alignment vertical="center"/>
    </xf>
    <xf numFmtId="41" fontId="37" fillId="0" borderId="0" xfId="35" applyNumberFormat="1" applyFont="1" applyFill="1" applyAlignment="1" applyProtection="1">
      <alignment vertical="center"/>
      <protection locked="0"/>
    </xf>
    <xf numFmtId="41" fontId="37" fillId="0" borderId="0" xfId="35" applyNumberFormat="1" applyFont="1" applyFill="1" applyBorder="1" applyAlignment="1" applyProtection="1">
      <alignment vertical="center"/>
      <protection locked="0"/>
    </xf>
    <xf numFmtId="0" fontId="37" fillId="0" borderId="1" xfId="46" applyFont="1" applyBorder="1" applyAlignment="1">
      <alignment horizontal="distributed" vertical="center"/>
    </xf>
    <xf numFmtId="0" fontId="37" fillId="0" borderId="12" xfId="46" applyFont="1" applyBorder="1" applyAlignment="1">
      <alignment vertical="center"/>
    </xf>
    <xf numFmtId="41" fontId="37" fillId="0" borderId="1" xfId="35" applyNumberFormat="1" applyFont="1" applyFill="1" applyBorder="1" applyAlignment="1" applyProtection="1">
      <alignment vertical="center"/>
      <protection locked="0"/>
    </xf>
    <xf numFmtId="0" fontId="37" fillId="0" borderId="6" xfId="46" applyFont="1" applyBorder="1" applyAlignment="1">
      <alignment vertical="center"/>
    </xf>
    <xf numFmtId="41" fontId="37" fillId="0" borderId="0" xfId="46" applyNumberFormat="1" applyFont="1" applyAlignment="1">
      <alignment vertical="center"/>
    </xf>
    <xf numFmtId="0" fontId="37" fillId="0" borderId="8" xfId="46" applyFont="1" applyBorder="1" applyAlignment="1">
      <alignment horizontal="center" vertical="center"/>
    </xf>
    <xf numFmtId="0" fontId="37" fillId="0" borderId="13" xfId="46" applyFont="1" applyBorder="1" applyAlignment="1">
      <alignment horizontal="center" vertical="center"/>
    </xf>
    <xf numFmtId="0" fontId="37" fillId="0" borderId="3" xfId="46" applyFont="1" applyBorder="1" applyAlignment="1">
      <alignment horizontal="center" vertical="center"/>
    </xf>
    <xf numFmtId="41" fontId="37" fillId="0" borderId="5" xfId="46" applyNumberFormat="1" applyFont="1" applyBorder="1" applyAlignment="1" applyProtection="1">
      <alignment vertical="center"/>
      <protection locked="0"/>
    </xf>
    <xf numFmtId="41" fontId="37" fillId="0" borderId="0" xfId="46" applyNumberFormat="1" applyFont="1" applyAlignment="1" applyProtection="1">
      <alignment vertical="center"/>
      <protection locked="0"/>
    </xf>
    <xf numFmtId="41" fontId="37" fillId="0" borderId="0" xfId="36" applyNumberFormat="1" applyFont="1" applyBorder="1" applyAlignment="1" applyProtection="1">
      <alignment vertical="center"/>
      <protection locked="0"/>
    </xf>
    <xf numFmtId="177" fontId="39" fillId="0" borderId="12" xfId="46" quotePrefix="1" applyNumberFormat="1" applyFont="1" applyBorder="1" applyAlignment="1">
      <alignment horizontal="center" vertical="center"/>
    </xf>
    <xf numFmtId="184" fontId="39" fillId="0" borderId="1" xfId="46" applyNumberFormat="1" applyFont="1" applyBorder="1" applyAlignment="1">
      <alignment vertical="center"/>
    </xf>
    <xf numFmtId="56" fontId="37" fillId="0" borderId="0" xfId="46" applyNumberFormat="1" applyFont="1" applyAlignment="1">
      <alignment vertical="center"/>
    </xf>
    <xf numFmtId="0" fontId="37" fillId="0" borderId="11" xfId="46" applyFont="1" applyBorder="1" applyAlignment="1">
      <alignment vertical="center"/>
    </xf>
    <xf numFmtId="0" fontId="37" fillId="0" borderId="8" xfId="46" applyFont="1" applyBorder="1" applyAlignment="1">
      <alignment vertical="center"/>
    </xf>
    <xf numFmtId="0" fontId="37" fillId="0" borderId="7" xfId="46" applyFont="1" applyBorder="1" applyAlignment="1">
      <alignment horizontal="center" vertical="center"/>
    </xf>
    <xf numFmtId="3" fontId="37" fillId="0" borderId="14" xfId="46" applyNumberFormat="1" applyFont="1" applyBorder="1" applyAlignment="1">
      <alignment vertical="center"/>
    </xf>
    <xf numFmtId="3" fontId="37" fillId="0" borderId="7" xfId="46" applyNumberFormat="1" applyFont="1" applyBorder="1" applyAlignment="1">
      <alignment vertical="center"/>
    </xf>
    <xf numFmtId="0" fontId="37" fillId="0" borderId="18" xfId="46" applyFont="1" applyBorder="1" applyAlignment="1">
      <alignment vertical="center"/>
    </xf>
    <xf numFmtId="0" fontId="37" fillId="0" borderId="14" xfId="46" applyFont="1" applyBorder="1" applyAlignment="1">
      <alignment vertical="center"/>
    </xf>
    <xf numFmtId="0" fontId="39" fillId="0" borderId="0" xfId="46" applyFont="1" applyAlignment="1">
      <alignment horizontal="distributed" vertical="center"/>
    </xf>
    <xf numFmtId="41" fontId="39" fillId="0" borderId="5" xfId="46" applyNumberFormat="1" applyFont="1" applyBorder="1" applyAlignment="1">
      <alignment horizontal="right" vertical="center"/>
    </xf>
    <xf numFmtId="41" fontId="39" fillId="0" borderId="0" xfId="46" applyNumberFormat="1" applyFont="1" applyAlignment="1">
      <alignment horizontal="right" vertical="center"/>
    </xf>
    <xf numFmtId="182" fontId="39" fillId="0" borderId="0" xfId="46" applyNumberFormat="1" applyFont="1" applyAlignment="1">
      <alignment horizontal="right" vertical="center"/>
    </xf>
    <xf numFmtId="0" fontId="37" fillId="0" borderId="18" xfId="46" applyFont="1" applyBorder="1" applyAlignment="1">
      <alignment horizontal="distributed" vertical="center"/>
    </xf>
    <xf numFmtId="41" fontId="37" fillId="0" borderId="5" xfId="46" applyNumberFormat="1" applyFont="1" applyBorder="1" applyAlignment="1">
      <alignment horizontal="right" vertical="center"/>
    </xf>
    <xf numFmtId="41" fontId="37" fillId="0" borderId="0" xfId="46" applyNumberFormat="1" applyFont="1" applyAlignment="1">
      <alignment horizontal="right" vertical="center"/>
    </xf>
    <xf numFmtId="182" fontId="37" fillId="0" borderId="0" xfId="46" applyNumberFormat="1" applyFont="1" applyAlignment="1">
      <alignment horizontal="right" vertical="center"/>
    </xf>
    <xf numFmtId="181" fontId="39" fillId="0" borderId="0" xfId="46" applyNumberFormat="1" applyFont="1" applyAlignment="1">
      <alignment vertical="center"/>
    </xf>
    <xf numFmtId="41" fontId="37" fillId="0" borderId="0" xfId="46" quotePrefix="1" applyNumberFormat="1" applyFont="1" applyAlignment="1">
      <alignment horizontal="right" vertical="center"/>
    </xf>
    <xf numFmtId="0" fontId="37" fillId="0" borderId="0" xfId="46" applyFont="1" applyAlignment="1">
      <alignment horizontal="distributed" vertical="center" wrapText="1"/>
    </xf>
    <xf numFmtId="0" fontId="37" fillId="0" borderId="2" xfId="46" applyFont="1" applyBorder="1" applyAlignment="1">
      <alignment vertical="center"/>
    </xf>
    <xf numFmtId="180" fontId="37" fillId="0" borderId="0" xfId="46" applyNumberFormat="1" applyFont="1" applyAlignment="1">
      <alignment vertical="center"/>
    </xf>
    <xf numFmtId="0" fontId="31" fillId="33" borderId="0" xfId="50" applyFont="1" applyFill="1">
      <alignment vertical="center"/>
    </xf>
    <xf numFmtId="0" fontId="31" fillId="34" borderId="0" xfId="54" applyFont="1" applyFill="1" applyAlignment="1">
      <alignment vertical="center"/>
    </xf>
    <xf numFmtId="0" fontId="31" fillId="34" borderId="0" xfId="54" applyFont="1" applyFill="1" applyAlignment="1">
      <alignment horizontal="right" vertical="center"/>
    </xf>
    <xf numFmtId="0" fontId="31" fillId="34" borderId="45" xfId="54" applyFont="1" applyFill="1" applyBorder="1" applyAlignment="1">
      <alignment horizontal="center" vertical="center" wrapText="1"/>
    </xf>
    <xf numFmtId="0" fontId="31" fillId="34" borderId="3" xfId="54" applyFont="1" applyFill="1" applyBorder="1" applyAlignment="1">
      <alignment horizontal="center" vertical="center" wrapText="1"/>
    </xf>
    <xf numFmtId="0" fontId="31" fillId="34" borderId="13" xfId="54" applyFont="1" applyFill="1" applyBorder="1" applyAlignment="1">
      <alignment horizontal="center" vertical="center" wrapText="1"/>
    </xf>
    <xf numFmtId="186" fontId="31" fillId="34" borderId="4" xfId="55" applyNumberFormat="1" applyFont="1" applyFill="1" applyBorder="1" applyAlignment="1">
      <alignment horizontal="center" vertical="center"/>
    </xf>
    <xf numFmtId="41" fontId="31" fillId="34" borderId="5" xfId="56" applyNumberFormat="1" applyFont="1" applyFill="1" applyBorder="1" applyAlignment="1" applyProtection="1">
      <alignment vertical="center"/>
      <protection locked="0"/>
    </xf>
    <xf numFmtId="41" fontId="31" fillId="34" borderId="0" xfId="56" applyNumberFormat="1" applyFont="1" applyFill="1" applyAlignment="1" applyProtection="1">
      <alignment vertical="center"/>
      <protection locked="0"/>
    </xf>
    <xf numFmtId="41" fontId="31" fillId="34" borderId="0" xfId="56" applyNumberFormat="1" applyFont="1" applyFill="1" applyAlignment="1" applyProtection="1">
      <alignment horizontal="right" vertical="center"/>
      <protection locked="0"/>
    </xf>
    <xf numFmtId="41" fontId="31" fillId="34" borderId="4" xfId="56" applyNumberFormat="1" applyFont="1" applyFill="1" applyBorder="1" applyAlignment="1" applyProtection="1">
      <alignment vertical="center"/>
      <protection locked="0"/>
    </xf>
    <xf numFmtId="0" fontId="31" fillId="34" borderId="4" xfId="55" quotePrefix="1" applyFont="1" applyFill="1" applyBorder="1" applyAlignment="1">
      <alignment horizontal="center" vertical="center"/>
    </xf>
    <xf numFmtId="41" fontId="31" fillId="34" borderId="5" xfId="37" applyNumberFormat="1" applyFont="1" applyFill="1" applyBorder="1" applyAlignment="1" applyProtection="1">
      <alignment vertical="center"/>
      <protection locked="0"/>
    </xf>
    <xf numFmtId="41" fontId="31" fillId="0" borderId="0" xfId="56" applyNumberFormat="1" applyFont="1" applyAlignment="1" applyProtection="1">
      <alignment vertical="center"/>
      <protection locked="0"/>
    </xf>
    <xf numFmtId="41" fontId="31" fillId="34" borderId="0" xfId="37" applyNumberFormat="1" applyFont="1" applyFill="1" applyBorder="1" applyAlignment="1" applyProtection="1">
      <alignment horizontal="right" vertical="center"/>
      <protection locked="0"/>
    </xf>
    <xf numFmtId="41" fontId="31" fillId="34" borderId="0" xfId="37" applyNumberFormat="1" applyFont="1" applyFill="1" applyBorder="1" applyAlignment="1" applyProtection="1">
      <alignment vertical="center"/>
      <protection locked="0"/>
    </xf>
    <xf numFmtId="41" fontId="31" fillId="34" borderId="4" xfId="37" applyNumberFormat="1" applyFont="1" applyFill="1" applyBorder="1" applyAlignment="1" applyProtection="1">
      <alignment vertical="center"/>
      <protection locked="0"/>
    </xf>
    <xf numFmtId="0" fontId="40" fillId="34" borderId="12" xfId="55" quotePrefix="1" applyFont="1" applyFill="1" applyBorder="1" applyAlignment="1">
      <alignment horizontal="center" vertical="center"/>
    </xf>
    <xf numFmtId="41" fontId="40" fillId="33" borderId="2" xfId="56" applyNumberFormat="1" applyFont="1" applyFill="1" applyBorder="1" applyAlignment="1" applyProtection="1">
      <alignment vertical="center"/>
      <protection locked="0"/>
    </xf>
    <xf numFmtId="41" fontId="40" fillId="33" borderId="1" xfId="56" applyNumberFormat="1" applyFont="1" applyFill="1" applyBorder="1" applyAlignment="1" applyProtection="1">
      <alignment vertical="center"/>
      <protection locked="0"/>
    </xf>
    <xf numFmtId="41" fontId="31" fillId="33" borderId="12" xfId="37" applyNumberFormat="1" applyFont="1" applyFill="1" applyBorder="1" applyAlignment="1" applyProtection="1">
      <alignment horizontal="right" vertical="center"/>
      <protection locked="0"/>
    </xf>
    <xf numFmtId="41" fontId="40" fillId="33" borderId="2" xfId="53" applyNumberFormat="1" applyFont="1" applyFill="1" applyBorder="1" applyAlignment="1" applyProtection="1">
      <alignment vertical="center"/>
      <protection locked="0"/>
    </xf>
    <xf numFmtId="41" fontId="40" fillId="33" borderId="1" xfId="53" applyNumberFormat="1" applyFont="1" applyFill="1" applyBorder="1" applyAlignment="1" applyProtection="1">
      <alignment vertical="center"/>
      <protection locked="0"/>
    </xf>
    <xf numFmtId="41" fontId="40" fillId="33" borderId="12" xfId="53" applyNumberFormat="1" applyFont="1" applyFill="1" applyBorder="1" applyAlignment="1" applyProtection="1">
      <alignment vertical="center"/>
      <protection locked="0"/>
    </xf>
    <xf numFmtId="41" fontId="31" fillId="34" borderId="5" xfId="56" applyNumberFormat="1" applyFont="1" applyFill="1" applyBorder="1" applyAlignment="1" applyProtection="1">
      <alignment horizontal="right" vertical="center"/>
      <protection locked="0"/>
    </xf>
    <xf numFmtId="41" fontId="31" fillId="34" borderId="5" xfId="37" applyNumberFormat="1" applyFont="1" applyFill="1" applyBorder="1" applyAlignment="1" applyProtection="1">
      <alignment horizontal="right" vertical="center"/>
      <protection locked="0"/>
    </xf>
    <xf numFmtId="41" fontId="40" fillId="33" borderId="2" xfId="37" applyNumberFormat="1" applyFont="1" applyFill="1" applyBorder="1" applyAlignment="1" applyProtection="1">
      <alignment horizontal="right" vertical="center"/>
      <protection locked="0"/>
    </xf>
    <xf numFmtId="41" fontId="40" fillId="33" borderId="1" xfId="37" applyNumberFormat="1" applyFont="1" applyFill="1" applyBorder="1" applyAlignment="1" applyProtection="1">
      <alignment horizontal="right" vertical="center"/>
      <protection locked="0"/>
    </xf>
    <xf numFmtId="41" fontId="40" fillId="33" borderId="12" xfId="37" applyNumberFormat="1" applyFont="1" applyFill="1" applyBorder="1" applyAlignment="1" applyProtection="1">
      <alignment horizontal="right" vertical="center"/>
      <protection locked="0"/>
    </xf>
    <xf numFmtId="41" fontId="31" fillId="34" borderId="4" xfId="56" applyNumberFormat="1" applyFont="1" applyFill="1" applyBorder="1" applyAlignment="1" applyProtection="1">
      <alignment horizontal="right" vertical="center"/>
      <protection locked="0"/>
    </xf>
    <xf numFmtId="41" fontId="31" fillId="34" borderId="4" xfId="37" applyNumberFormat="1" applyFont="1" applyFill="1" applyBorder="1" applyAlignment="1" applyProtection="1">
      <alignment horizontal="right" vertical="center"/>
      <protection locked="0"/>
    </xf>
    <xf numFmtId="41" fontId="40" fillId="33" borderId="2" xfId="37" applyNumberFormat="1" applyFont="1" applyFill="1" applyBorder="1" applyAlignment="1" applyProtection="1">
      <alignment vertical="center"/>
      <protection locked="0"/>
    </xf>
    <xf numFmtId="41" fontId="40" fillId="33" borderId="1" xfId="37" applyNumberFormat="1" applyFont="1" applyFill="1" applyBorder="1" applyAlignment="1" applyProtection="1">
      <alignment vertical="center"/>
      <protection locked="0"/>
    </xf>
    <xf numFmtId="41" fontId="40" fillId="33" borderId="12" xfId="37" applyNumberFormat="1" applyFont="1" applyFill="1" applyBorder="1" applyAlignment="1" applyProtection="1">
      <alignment vertical="center"/>
      <protection locked="0"/>
    </xf>
    <xf numFmtId="41" fontId="31" fillId="33" borderId="2" xfId="37" applyNumberFormat="1" applyFont="1" applyFill="1" applyBorder="1" applyAlignment="1" applyProtection="1">
      <alignment horizontal="right" vertical="center"/>
      <protection locked="0"/>
    </xf>
    <xf numFmtId="41" fontId="31" fillId="33" borderId="1" xfId="37" applyNumberFormat="1" applyFont="1" applyFill="1" applyBorder="1" applyAlignment="1" applyProtection="1">
      <alignment horizontal="right" vertical="center"/>
      <protection locked="0"/>
    </xf>
    <xf numFmtId="0" fontId="31" fillId="34" borderId="0" xfId="50" applyFont="1" applyFill="1">
      <alignment vertical="center"/>
    </xf>
    <xf numFmtId="0" fontId="30" fillId="34" borderId="0" xfId="54" applyFont="1" applyFill="1" applyAlignment="1">
      <alignment vertical="center"/>
    </xf>
    <xf numFmtId="0" fontId="41" fillId="34" borderId="0" xfId="29" applyFont="1" applyFill="1" applyBorder="1" applyAlignment="1">
      <alignment vertical="center"/>
    </xf>
    <xf numFmtId="0" fontId="30" fillId="34" borderId="0" xfId="57" applyFont="1" applyFill="1" applyAlignment="1">
      <alignment horizontal="center" vertical="center"/>
    </xf>
    <xf numFmtId="0" fontId="31" fillId="34" borderId="0" xfId="57" applyFont="1" applyFill="1" applyAlignment="1">
      <alignment vertical="center"/>
    </xf>
    <xf numFmtId="0" fontId="31" fillId="34" borderId="0" xfId="57" applyFont="1" applyFill="1" applyAlignment="1">
      <alignment horizontal="right" vertical="center"/>
    </xf>
    <xf numFmtId="0" fontId="31" fillId="34" borderId="3" xfId="57" applyFont="1" applyFill="1" applyBorder="1" applyAlignment="1">
      <alignment horizontal="center" vertical="center" wrapText="1"/>
    </xf>
    <xf numFmtId="0" fontId="31" fillId="34" borderId="3" xfId="57" applyFont="1" applyFill="1" applyBorder="1" applyAlignment="1">
      <alignment horizontal="center" vertical="center"/>
    </xf>
    <xf numFmtId="0" fontId="31" fillId="34" borderId="13" xfId="57" applyFont="1" applyFill="1" applyBorder="1" applyAlignment="1">
      <alignment horizontal="center" vertical="center"/>
    </xf>
    <xf numFmtId="38" fontId="31" fillId="34" borderId="4" xfId="56" applyNumberFormat="1" applyFont="1" applyFill="1" applyBorder="1" applyAlignment="1" applyProtection="1">
      <alignment horizontal="right" vertical="center" wrapText="1"/>
      <protection locked="0"/>
    </xf>
    <xf numFmtId="38" fontId="31" fillId="34" borderId="3" xfId="56" applyNumberFormat="1" applyFont="1" applyFill="1" applyBorder="1" applyAlignment="1" applyProtection="1">
      <alignment horizontal="center" vertical="center" wrapText="1"/>
      <protection locked="0"/>
    </xf>
    <xf numFmtId="41" fontId="31" fillId="34" borderId="0" xfId="52" applyNumberFormat="1" applyFont="1" applyFill="1" applyBorder="1" applyAlignment="1">
      <alignment horizontal="right" vertical="center"/>
    </xf>
    <xf numFmtId="186" fontId="31" fillId="34" borderId="4" xfId="57" quotePrefix="1" applyNumberFormat="1" applyFont="1" applyFill="1" applyBorder="1" applyAlignment="1">
      <alignment horizontal="center" vertical="center" wrapText="1"/>
    </xf>
    <xf numFmtId="190" fontId="31" fillId="34" borderId="20" xfId="56" applyNumberFormat="1" applyFont="1" applyFill="1" applyBorder="1" applyAlignment="1" applyProtection="1">
      <alignment horizontal="right" vertical="center" wrapText="1"/>
      <protection locked="0"/>
    </xf>
    <xf numFmtId="41" fontId="31" fillId="34" borderId="44" xfId="52" applyNumberFormat="1" applyFont="1" applyFill="1" applyBorder="1" applyAlignment="1">
      <alignment horizontal="right" vertical="center"/>
    </xf>
    <xf numFmtId="41" fontId="31" fillId="34" borderId="39" xfId="52" applyNumberFormat="1" applyFont="1" applyFill="1" applyBorder="1" applyAlignment="1">
      <alignment vertical="center"/>
    </xf>
    <xf numFmtId="41" fontId="31" fillId="34" borderId="39" xfId="52" applyNumberFormat="1" applyFont="1" applyFill="1" applyBorder="1" applyAlignment="1">
      <alignment horizontal="right" vertical="center"/>
    </xf>
    <xf numFmtId="190" fontId="31" fillId="34" borderId="4" xfId="56" applyNumberFormat="1" applyFont="1" applyFill="1" applyBorder="1" applyAlignment="1" applyProtection="1">
      <alignment horizontal="right" vertical="center" wrapText="1"/>
      <protection locked="0"/>
    </xf>
    <xf numFmtId="190" fontId="31" fillId="34" borderId="4" xfId="57" quotePrefix="1" applyNumberFormat="1" applyFont="1" applyFill="1" applyBorder="1" applyAlignment="1">
      <alignment horizontal="center" vertical="center" wrapText="1"/>
    </xf>
    <xf numFmtId="38" fontId="31" fillId="34" borderId="12" xfId="56" applyNumberFormat="1" applyFont="1" applyFill="1" applyBorder="1" applyAlignment="1" applyProtection="1">
      <alignment horizontal="right" vertical="center" wrapText="1"/>
      <protection locked="0"/>
    </xf>
    <xf numFmtId="38" fontId="31" fillId="34" borderId="46" xfId="56" applyNumberFormat="1" applyFont="1" applyFill="1" applyBorder="1" applyAlignment="1" applyProtection="1">
      <alignment horizontal="center" vertical="center" wrapText="1"/>
      <protection locked="0"/>
    </xf>
    <xf numFmtId="41" fontId="31" fillId="33" borderId="0" xfId="50" applyNumberFormat="1" applyFont="1" applyFill="1">
      <alignment vertical="center"/>
    </xf>
    <xf numFmtId="0" fontId="31" fillId="33" borderId="0" xfId="57" applyFont="1" applyFill="1" applyAlignment="1">
      <alignment vertical="center"/>
    </xf>
    <xf numFmtId="0" fontId="30" fillId="34" borderId="0" xfId="57" applyFont="1" applyFill="1" applyAlignment="1">
      <alignment vertical="center"/>
    </xf>
    <xf numFmtId="0" fontId="31" fillId="34" borderId="0" xfId="58" applyFont="1" applyFill="1" applyAlignment="1">
      <alignment vertical="center"/>
    </xf>
    <xf numFmtId="0" fontId="31" fillId="34" borderId="1" xfId="58" applyFont="1" applyFill="1" applyBorder="1" applyAlignment="1">
      <alignment vertical="center"/>
    </xf>
    <xf numFmtId="0" fontId="31" fillId="34" borderId="1" xfId="58" applyFont="1" applyFill="1" applyBorder="1" applyAlignment="1">
      <alignment horizontal="right" vertical="center"/>
    </xf>
    <xf numFmtId="186" fontId="31" fillId="34" borderId="4" xfId="58" applyNumberFormat="1" applyFont="1" applyFill="1" applyBorder="1" applyAlignment="1">
      <alignment horizontal="center" vertical="center"/>
    </xf>
    <xf numFmtId="41" fontId="31" fillId="34" borderId="5" xfId="58" applyNumberFormat="1" applyFont="1" applyFill="1" applyBorder="1" applyAlignment="1" applyProtection="1">
      <alignment vertical="center"/>
      <protection locked="0"/>
    </xf>
    <xf numFmtId="41" fontId="31" fillId="34" borderId="0" xfId="58" applyNumberFormat="1" applyFont="1" applyFill="1" applyAlignment="1" applyProtection="1">
      <alignment vertical="center"/>
      <protection locked="0"/>
    </xf>
    <xf numFmtId="0" fontId="31" fillId="34" borderId="4" xfId="58" applyFont="1" applyFill="1" applyBorder="1" applyAlignment="1">
      <alignment horizontal="center" vertical="center"/>
    </xf>
    <xf numFmtId="41" fontId="31" fillId="34" borderId="5" xfId="52" applyNumberFormat="1" applyFont="1" applyFill="1" applyBorder="1" applyAlignment="1" applyProtection="1">
      <alignment vertical="center"/>
      <protection locked="0"/>
    </xf>
    <xf numFmtId="41" fontId="31" fillId="34" borderId="0" xfId="52" applyNumberFormat="1" applyFont="1" applyFill="1" applyBorder="1" applyAlignment="1" applyProtection="1">
      <alignment vertical="center"/>
      <protection locked="0"/>
    </xf>
    <xf numFmtId="0" fontId="40" fillId="34" borderId="4" xfId="58" applyFont="1" applyFill="1" applyBorder="1" applyAlignment="1">
      <alignment horizontal="center" vertical="center"/>
    </xf>
    <xf numFmtId="41" fontId="40" fillId="34" borderId="5" xfId="52" applyNumberFormat="1" applyFont="1" applyFill="1" applyBorder="1" applyAlignment="1" applyProtection="1">
      <alignment vertical="center"/>
      <protection locked="0"/>
    </xf>
    <xf numFmtId="41" fontId="40" fillId="34" borderId="0" xfId="52" applyNumberFormat="1" applyFont="1" applyFill="1" applyBorder="1" applyAlignment="1" applyProtection="1">
      <alignment vertical="center"/>
      <protection locked="0"/>
    </xf>
    <xf numFmtId="41" fontId="40" fillId="34" borderId="0" xfId="52" applyNumberFormat="1" applyFont="1" applyFill="1" applyBorder="1" applyAlignment="1">
      <alignment vertical="center"/>
    </xf>
    <xf numFmtId="0" fontId="31" fillId="34" borderId="6" xfId="58" applyFont="1" applyFill="1" applyBorder="1" applyAlignment="1">
      <alignment vertical="center"/>
    </xf>
    <xf numFmtId="38" fontId="31" fillId="34" borderId="6" xfId="58" applyNumberFormat="1" applyFont="1" applyFill="1" applyBorder="1" applyAlignment="1">
      <alignment vertical="center"/>
    </xf>
    <xf numFmtId="0" fontId="30" fillId="34" borderId="0" xfId="58" applyFont="1" applyFill="1" applyAlignment="1">
      <alignment vertical="center"/>
    </xf>
    <xf numFmtId="0" fontId="31" fillId="34" borderId="0" xfId="59" applyFont="1" applyFill="1" applyAlignment="1">
      <alignment vertical="center"/>
    </xf>
    <xf numFmtId="0" fontId="31" fillId="34" borderId="1" xfId="59" applyFont="1" applyFill="1" applyBorder="1" applyAlignment="1">
      <alignment vertical="center"/>
    </xf>
    <xf numFmtId="0" fontId="31" fillId="34" borderId="1" xfId="59" applyFont="1" applyFill="1" applyBorder="1" applyAlignment="1">
      <alignment horizontal="right" vertical="center"/>
    </xf>
    <xf numFmtId="0" fontId="31" fillId="34" borderId="13" xfId="59" applyFont="1" applyFill="1" applyBorder="1" applyAlignment="1">
      <alignment horizontal="center" vertical="center"/>
    </xf>
    <xf numFmtId="0" fontId="31" fillId="34" borderId="4" xfId="49" applyFont="1" applyFill="1" applyBorder="1" applyAlignment="1">
      <alignment horizontal="center" vertical="center"/>
    </xf>
    <xf numFmtId="3" fontId="31" fillId="34" borderId="5" xfId="59" applyNumberFormat="1" applyFont="1" applyFill="1" applyBorder="1" applyAlignment="1">
      <alignment horizontal="center" vertical="center"/>
    </xf>
    <xf numFmtId="3" fontId="31" fillId="34" borderId="0" xfId="59" applyNumberFormat="1" applyFont="1" applyFill="1" applyAlignment="1">
      <alignment horizontal="center" vertical="center"/>
    </xf>
    <xf numFmtId="38" fontId="31" fillId="34" borderId="5" xfId="52" applyFont="1" applyFill="1" applyBorder="1" applyAlignment="1">
      <alignment horizontal="center" vertical="center"/>
    </xf>
    <xf numFmtId="38" fontId="31" fillId="34" borderId="0" xfId="52" applyFont="1" applyFill="1" applyBorder="1" applyAlignment="1">
      <alignment horizontal="center" vertical="center"/>
    </xf>
    <xf numFmtId="0" fontId="40" fillId="34" borderId="4" xfId="49" applyFont="1" applyFill="1" applyBorder="1" applyAlignment="1">
      <alignment horizontal="center" vertical="center"/>
    </xf>
    <xf numFmtId="38" fontId="40" fillId="34" borderId="2" xfId="52" applyFont="1" applyFill="1" applyBorder="1" applyAlignment="1">
      <alignment horizontal="center" vertical="center"/>
    </xf>
    <xf numFmtId="38" fontId="40" fillId="34" borderId="1" xfId="52" applyFont="1" applyFill="1" applyBorder="1" applyAlignment="1" applyProtection="1">
      <alignment horizontal="center" vertical="center"/>
      <protection locked="0"/>
    </xf>
    <xf numFmtId="0" fontId="31" fillId="34" borderId="6" xfId="59" applyFont="1" applyFill="1" applyBorder="1" applyAlignment="1">
      <alignment vertical="center"/>
    </xf>
    <xf numFmtId="0" fontId="30" fillId="34" borderId="0" xfId="59" applyFont="1" applyFill="1" applyAlignment="1">
      <alignment vertical="center"/>
    </xf>
    <xf numFmtId="0" fontId="31" fillId="0" borderId="0" xfId="50" applyFont="1">
      <alignment vertical="center"/>
    </xf>
    <xf numFmtId="0" fontId="31" fillId="34" borderId="0" xfId="49" applyFont="1" applyFill="1" applyAlignment="1">
      <alignment horizontal="center" vertical="center"/>
    </xf>
    <xf numFmtId="0" fontId="43" fillId="34" borderId="0" xfId="49" applyFont="1" applyFill="1" applyAlignment="1">
      <alignment horizontal="center" vertical="center"/>
    </xf>
    <xf numFmtId="0" fontId="31" fillId="34" borderId="0" xfId="49" applyFont="1" applyFill="1" applyAlignment="1">
      <alignment vertical="center"/>
    </xf>
    <xf numFmtId="0" fontId="40" fillId="34" borderId="0" xfId="49" applyFont="1" applyFill="1" applyAlignment="1">
      <alignment horizontal="center" vertical="center"/>
    </xf>
    <xf numFmtId="0" fontId="40" fillId="0" borderId="0" xfId="49" applyFont="1" applyAlignment="1">
      <alignment horizontal="center" vertical="center"/>
    </xf>
    <xf numFmtId="0" fontId="31" fillId="34" borderId="1" xfId="49" applyFont="1" applyFill="1" applyBorder="1" applyAlignment="1">
      <alignment horizontal="right" vertical="center"/>
    </xf>
    <xf numFmtId="0" fontId="31" fillId="34" borderId="1" xfId="49" applyFont="1" applyFill="1" applyBorder="1" applyAlignment="1">
      <alignment vertical="center"/>
    </xf>
    <xf numFmtId="0" fontId="40" fillId="34" borderId="1" xfId="49" applyFont="1" applyFill="1" applyBorder="1" applyAlignment="1">
      <alignment horizontal="center" vertical="center"/>
    </xf>
    <xf numFmtId="0" fontId="31" fillId="0" borderId="1" xfId="49" applyFont="1" applyBorder="1" applyAlignment="1">
      <alignment horizontal="right" vertical="center"/>
    </xf>
    <xf numFmtId="178" fontId="31" fillId="34" borderId="3" xfId="49" applyNumberFormat="1" applyFont="1" applyFill="1" applyBorder="1" applyAlignment="1">
      <alignment horizontal="center" vertical="center"/>
    </xf>
    <xf numFmtId="187" fontId="31" fillId="34" borderId="13" xfId="49" applyNumberFormat="1" applyFont="1" applyFill="1" applyBorder="1" applyAlignment="1">
      <alignment horizontal="center" vertical="center"/>
    </xf>
    <xf numFmtId="187" fontId="40" fillId="0" borderId="13" xfId="49" applyNumberFormat="1" applyFont="1" applyBorder="1" applyAlignment="1">
      <alignment horizontal="center" vertical="center"/>
    </xf>
    <xf numFmtId="0" fontId="31" fillId="34" borderId="7" xfId="49" applyFont="1" applyFill="1" applyBorder="1" applyAlignment="1">
      <alignment horizontal="center" vertical="center"/>
    </xf>
    <xf numFmtId="3" fontId="40" fillId="34" borderId="7" xfId="49" applyNumberFormat="1" applyFont="1" applyFill="1" applyBorder="1" applyAlignment="1">
      <alignment vertical="center"/>
    </xf>
    <xf numFmtId="0" fontId="31" fillId="34" borderId="7" xfId="49" applyFont="1" applyFill="1" applyBorder="1" applyAlignment="1">
      <alignment vertical="center"/>
    </xf>
    <xf numFmtId="0" fontId="31" fillId="34" borderId="42" xfId="49" applyFont="1" applyFill="1" applyBorder="1" applyAlignment="1">
      <alignment vertical="center"/>
    </xf>
    <xf numFmtId="0" fontId="31" fillId="0" borderId="0" xfId="49" applyFont="1" applyAlignment="1">
      <alignment horizontal="center" vertical="center"/>
    </xf>
    <xf numFmtId="0" fontId="31" fillId="34" borderId="0" xfId="49" applyFont="1" applyFill="1" applyAlignment="1">
      <alignment vertical="center" wrapText="1"/>
    </xf>
    <xf numFmtId="0" fontId="40" fillId="34" borderId="0" xfId="49" applyFont="1" applyFill="1" applyAlignment="1">
      <alignment vertical="center"/>
    </xf>
    <xf numFmtId="0" fontId="40" fillId="34" borderId="4" xfId="49" applyFont="1" applyFill="1" applyBorder="1" applyAlignment="1">
      <alignment vertical="center"/>
    </xf>
    <xf numFmtId="41" fontId="31" fillId="34" borderId="0" xfId="49" applyNumberFormat="1" applyFont="1" applyFill="1" applyAlignment="1" applyProtection="1">
      <alignment horizontal="right" vertical="center"/>
      <protection locked="0"/>
    </xf>
    <xf numFmtId="41" fontId="31" fillId="0" borderId="0" xfId="49" applyNumberFormat="1" applyFont="1" applyAlignment="1" applyProtection="1">
      <alignment horizontal="right" vertical="center"/>
      <protection locked="0"/>
    </xf>
    <xf numFmtId="0" fontId="31" fillId="34" borderId="0" xfId="49" applyFont="1" applyFill="1" applyAlignment="1">
      <alignment horizontal="distributed" vertical="center"/>
    </xf>
    <xf numFmtId="0" fontId="31" fillId="34" borderId="4" xfId="49" applyFont="1" applyFill="1" applyBorder="1" applyAlignment="1">
      <alignment vertical="center"/>
    </xf>
    <xf numFmtId="41" fontId="31" fillId="34" borderId="0" xfId="49" applyNumberFormat="1" applyFont="1" applyFill="1" applyAlignment="1">
      <alignment horizontal="center" vertical="center"/>
    </xf>
    <xf numFmtId="41" fontId="31" fillId="34" borderId="0" xfId="52" applyNumberFormat="1" applyFont="1" applyFill="1" applyBorder="1" applyAlignment="1">
      <alignment horizontal="center" vertical="center"/>
    </xf>
    <xf numFmtId="41" fontId="31" fillId="0" borderId="0" xfId="52" applyNumberFormat="1" applyFont="1" applyFill="1" applyBorder="1" applyAlignment="1">
      <alignment horizontal="center" vertical="center"/>
    </xf>
    <xf numFmtId="41" fontId="31" fillId="34" borderId="0" xfId="49" applyNumberFormat="1" applyFont="1" applyFill="1" applyAlignment="1" applyProtection="1">
      <alignment horizontal="center" vertical="center"/>
      <protection locked="0"/>
    </xf>
    <xf numFmtId="41" fontId="31" fillId="0" borderId="0" xfId="49" applyNumberFormat="1" applyFont="1" applyAlignment="1" applyProtection="1">
      <alignment horizontal="center" vertical="center"/>
      <protection locked="0"/>
    </xf>
    <xf numFmtId="41" fontId="31" fillId="34" borderId="0" xfId="52" applyNumberFormat="1" applyFont="1" applyFill="1" applyBorder="1" applyAlignment="1" applyProtection="1">
      <alignment horizontal="center" vertical="center"/>
      <protection locked="0"/>
    </xf>
    <xf numFmtId="0" fontId="42" fillId="34" borderId="4" xfId="49" applyFont="1" applyFill="1" applyBorder="1" applyAlignment="1">
      <alignment horizontal="distributed" vertical="center"/>
    </xf>
    <xf numFmtId="188" fontId="31" fillId="34" borderId="0" xfId="49" applyNumberFormat="1" applyFont="1" applyFill="1" applyAlignment="1" applyProtection="1">
      <alignment horizontal="right" vertical="center"/>
      <protection locked="0"/>
    </xf>
    <xf numFmtId="188" fontId="31" fillId="34" borderId="0" xfId="52" applyNumberFormat="1" applyFont="1" applyFill="1" applyBorder="1" applyAlignment="1" applyProtection="1">
      <alignment horizontal="right" vertical="center"/>
      <protection locked="0"/>
    </xf>
    <xf numFmtId="188" fontId="31" fillId="0" borderId="0" xfId="52" applyNumberFormat="1" applyFont="1" applyFill="1" applyBorder="1" applyAlignment="1" applyProtection="1">
      <alignment horizontal="right" vertical="center"/>
      <protection locked="0"/>
    </xf>
    <xf numFmtId="41" fontId="31" fillId="34" borderId="0" xfId="52" applyNumberFormat="1" applyFont="1" applyFill="1" applyBorder="1" applyAlignment="1" applyProtection="1">
      <alignment horizontal="right" vertical="center"/>
      <protection locked="0"/>
    </xf>
    <xf numFmtId="0" fontId="31" fillId="34" borderId="4" xfId="49" applyFont="1" applyFill="1" applyBorder="1" applyAlignment="1">
      <alignment horizontal="distributed" vertical="center"/>
    </xf>
    <xf numFmtId="41" fontId="31" fillId="0" borderId="0" xfId="52" applyNumberFormat="1" applyFont="1" applyFill="1" applyBorder="1" applyAlignment="1" applyProtection="1">
      <alignment horizontal="center" vertical="center"/>
      <protection locked="0"/>
    </xf>
    <xf numFmtId="189" fontId="31" fillId="0" borderId="0" xfId="52" applyNumberFormat="1" applyFont="1" applyFill="1" applyBorder="1" applyAlignment="1" applyProtection="1">
      <alignment horizontal="right" vertical="center"/>
      <protection locked="0"/>
    </xf>
    <xf numFmtId="41" fontId="31" fillId="0" borderId="0" xfId="52" applyNumberFormat="1" applyFont="1" applyFill="1" applyBorder="1" applyAlignment="1" applyProtection="1">
      <alignment horizontal="right" vertical="center"/>
      <protection locked="0"/>
    </xf>
    <xf numFmtId="0" fontId="31" fillId="34" borderId="1" xfId="49" applyFont="1" applyFill="1" applyBorder="1" applyAlignment="1">
      <alignment horizontal="center" vertical="center"/>
    </xf>
    <xf numFmtId="0" fontId="31" fillId="34" borderId="12" xfId="49" applyFont="1" applyFill="1" applyBorder="1" applyAlignment="1">
      <alignment vertical="center"/>
    </xf>
    <xf numFmtId="0" fontId="40" fillId="0" borderId="1" xfId="49" applyFont="1" applyBorder="1" applyAlignment="1">
      <alignment horizontal="right" vertical="center"/>
    </xf>
    <xf numFmtId="0" fontId="31" fillId="34" borderId="6" xfId="49" applyFont="1" applyFill="1" applyBorder="1" applyAlignment="1">
      <alignment vertical="center"/>
    </xf>
    <xf numFmtId="0" fontId="31" fillId="34" borderId="6" xfId="47" applyFont="1" applyFill="1" applyBorder="1">
      <alignment vertical="center"/>
    </xf>
    <xf numFmtId="0" fontId="31" fillId="0" borderId="0" xfId="47" applyFont="1">
      <alignment vertical="center"/>
    </xf>
    <xf numFmtId="0" fontId="30" fillId="34" borderId="0" xfId="49" applyFont="1" applyFill="1" applyAlignment="1">
      <alignment vertical="center"/>
    </xf>
    <xf numFmtId="0" fontId="37" fillId="0" borderId="0" xfId="55" applyFont="1" applyAlignment="1">
      <alignment vertical="center"/>
    </xf>
    <xf numFmtId="0" fontId="37" fillId="0" borderId="1" xfId="55" applyFont="1" applyBorder="1" applyAlignment="1">
      <alignment vertical="center"/>
    </xf>
    <xf numFmtId="0" fontId="37" fillId="0" borderId="1" xfId="55" applyFont="1" applyBorder="1" applyAlignment="1">
      <alignment horizontal="right" vertical="center"/>
    </xf>
    <xf numFmtId="0" fontId="37" fillId="0" borderId="4" xfId="55" quotePrefix="1" applyFont="1" applyBorder="1" applyAlignment="1">
      <alignment horizontal="distributed" vertical="center" indent="1"/>
    </xf>
    <xf numFmtId="3" fontId="37" fillId="0" borderId="5" xfId="55" applyNumberFormat="1" applyFont="1" applyBorder="1" applyAlignment="1">
      <alignment vertical="center"/>
    </xf>
    <xf numFmtId="38" fontId="37" fillId="0" borderId="0" xfId="55" applyNumberFormat="1" applyFont="1" applyAlignment="1" applyProtection="1">
      <alignment vertical="center"/>
      <protection locked="0"/>
    </xf>
    <xf numFmtId="0" fontId="37" fillId="0" borderId="4" xfId="55" quotePrefix="1" applyFont="1" applyBorder="1" applyAlignment="1">
      <alignment horizontal="center" vertical="center"/>
    </xf>
    <xf numFmtId="0" fontId="39" fillId="0" borderId="4" xfId="55" quotePrefix="1" applyFont="1" applyBorder="1" applyAlignment="1">
      <alignment horizontal="center" vertical="center"/>
    </xf>
    <xf numFmtId="3" fontId="39" fillId="0" borderId="5" xfId="55" applyNumberFormat="1" applyFont="1" applyBorder="1" applyAlignment="1">
      <alignment vertical="center"/>
    </xf>
    <xf numFmtId="38" fontId="39" fillId="0" borderId="1" xfId="36" applyFont="1" applyFill="1" applyBorder="1" applyAlignment="1" applyProtection="1">
      <alignment vertical="center"/>
      <protection locked="0"/>
    </xf>
    <xf numFmtId="0" fontId="37" fillId="0" borderId="6" xfId="55" applyFont="1" applyBorder="1" applyAlignment="1">
      <alignment vertical="center"/>
    </xf>
    <xf numFmtId="0" fontId="36" fillId="0" borderId="0" xfId="55" applyFont="1" applyAlignment="1">
      <alignment vertical="center"/>
    </xf>
    <xf numFmtId="38" fontId="39" fillId="0" borderId="0" xfId="35" applyFont="1" applyAlignment="1">
      <alignment vertical="center"/>
    </xf>
    <xf numFmtId="41" fontId="37" fillId="0" borderId="0" xfId="52" applyNumberFormat="1" applyFont="1" applyFill="1" applyBorder="1" applyAlignment="1" applyProtection="1">
      <alignment horizontal="center" vertical="center"/>
      <protection locked="0"/>
    </xf>
    <xf numFmtId="0" fontId="37" fillId="34" borderId="21" xfId="49" applyFont="1" applyFill="1" applyBorder="1" applyAlignment="1">
      <alignment horizontal="center" vertical="center" wrapText="1"/>
    </xf>
    <xf numFmtId="0" fontId="37" fillId="34" borderId="18" xfId="49" applyFont="1" applyFill="1" applyBorder="1" applyAlignment="1">
      <alignment horizontal="center" vertical="center" wrapText="1"/>
    </xf>
    <xf numFmtId="0" fontId="37" fillId="34" borderId="40" xfId="49" applyFont="1" applyFill="1" applyBorder="1" applyAlignment="1">
      <alignment horizontal="center" vertical="center" wrapText="1"/>
    </xf>
    <xf numFmtId="0" fontId="37" fillId="34" borderId="21" xfId="49" applyFont="1" applyFill="1" applyBorder="1" applyAlignment="1">
      <alignment horizontal="center" vertical="center"/>
    </xf>
    <xf numFmtId="0" fontId="37" fillId="34" borderId="18" xfId="49" applyFont="1" applyFill="1" applyBorder="1" applyAlignment="1">
      <alignment horizontal="center" vertical="center"/>
    </xf>
    <xf numFmtId="0" fontId="37" fillId="34" borderId="40" xfId="49" applyFont="1" applyFill="1" applyBorder="1" applyAlignment="1">
      <alignment horizontal="center" vertical="center"/>
    </xf>
    <xf numFmtId="0" fontId="37" fillId="34" borderId="38" xfId="49" applyFont="1" applyFill="1" applyBorder="1" applyAlignment="1">
      <alignment horizontal="center" vertical="center" wrapText="1"/>
    </xf>
    <xf numFmtId="0" fontId="37" fillId="34" borderId="5" xfId="49" applyFont="1" applyFill="1" applyBorder="1" applyAlignment="1">
      <alignment horizontal="center" vertical="center" wrapText="1"/>
    </xf>
    <xf numFmtId="0" fontId="37" fillId="34" borderId="41" xfId="49" applyFont="1" applyFill="1" applyBorder="1" applyAlignment="1">
      <alignment horizontal="center" vertical="center" wrapText="1"/>
    </xf>
    <xf numFmtId="0" fontId="37" fillId="34" borderId="22" xfId="49" applyFont="1" applyFill="1" applyBorder="1" applyAlignment="1">
      <alignment horizontal="center" vertical="center"/>
    </xf>
    <xf numFmtId="0" fontId="37" fillId="34" borderId="38" xfId="49" applyFont="1" applyFill="1" applyBorder="1" applyAlignment="1">
      <alignment horizontal="center" vertical="center"/>
    </xf>
    <xf numFmtId="0" fontId="37" fillId="34" borderId="5" xfId="49" applyFont="1" applyFill="1" applyBorder="1" applyAlignment="1">
      <alignment horizontal="center" vertical="center"/>
    </xf>
    <xf numFmtId="0" fontId="37" fillId="34" borderId="41" xfId="49" applyFont="1" applyFill="1" applyBorder="1" applyAlignment="1">
      <alignment horizontal="center" vertical="center"/>
    </xf>
    <xf numFmtId="0" fontId="11" fillId="34" borderId="0" xfId="29" applyFont="1" applyFill="1" applyBorder="1" applyAlignment="1">
      <alignment vertical="center"/>
    </xf>
    <xf numFmtId="0" fontId="11" fillId="0" borderId="0" xfId="29" applyFont="1">
      <alignment vertical="center"/>
    </xf>
    <xf numFmtId="0" fontId="37" fillId="34" borderId="6" xfId="49" applyFont="1" applyFill="1" applyBorder="1" applyAlignment="1">
      <alignment horizontal="center" vertical="center"/>
    </xf>
    <xf numFmtId="0" fontId="31" fillId="0" borderId="6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37" fillId="34" borderId="0" xfId="49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1" fillId="0" borderId="4" xfId="51" applyFont="1" applyBorder="1" applyAlignment="1">
      <alignment horizontal="center" vertical="center"/>
    </xf>
    <xf numFmtId="0" fontId="37" fillId="34" borderId="39" xfId="49" applyFont="1" applyFill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1" fillId="0" borderId="20" xfId="51" applyFont="1" applyBorder="1" applyAlignment="1">
      <alignment horizontal="center" vertical="center"/>
    </xf>
    <xf numFmtId="0" fontId="37" fillId="33" borderId="38" xfId="49" applyFont="1" applyFill="1" applyBorder="1" applyAlignment="1">
      <alignment horizontal="center" vertical="center" wrapText="1"/>
    </xf>
    <xf numFmtId="0" fontId="37" fillId="33" borderId="5" xfId="49" applyFont="1" applyFill="1" applyBorder="1" applyAlignment="1">
      <alignment horizontal="center" vertical="center" wrapText="1"/>
    </xf>
    <xf numFmtId="0" fontId="37" fillId="33" borderId="41" xfId="49" applyFont="1" applyFill="1" applyBorder="1" applyAlignment="1">
      <alignment horizontal="center" vertical="center" wrapText="1"/>
    </xf>
    <xf numFmtId="0" fontId="37" fillId="33" borderId="21" xfId="49" applyFont="1" applyFill="1" applyBorder="1" applyAlignment="1">
      <alignment horizontal="center" vertical="center" wrapText="1"/>
    </xf>
    <xf numFmtId="0" fontId="37" fillId="33" borderId="18" xfId="49" applyFont="1" applyFill="1" applyBorder="1" applyAlignment="1">
      <alignment horizontal="center" vertical="center" wrapText="1"/>
    </xf>
    <xf numFmtId="0" fontId="37" fillId="33" borderId="40" xfId="49" applyFont="1" applyFill="1" applyBorder="1" applyAlignment="1">
      <alignment horizontal="center" vertical="center" wrapText="1"/>
    </xf>
    <xf numFmtId="0" fontId="37" fillId="33" borderId="21" xfId="49" applyFont="1" applyFill="1" applyBorder="1" applyAlignment="1">
      <alignment horizontal="center" vertical="center"/>
    </xf>
    <xf numFmtId="0" fontId="37" fillId="33" borderId="18" xfId="49" applyFont="1" applyFill="1" applyBorder="1" applyAlignment="1">
      <alignment horizontal="center" vertical="center"/>
    </xf>
    <xf numFmtId="0" fontId="37" fillId="33" borderId="40" xfId="49" applyFont="1" applyFill="1" applyBorder="1" applyAlignment="1">
      <alignment horizontal="center" vertical="center"/>
    </xf>
    <xf numFmtId="0" fontId="37" fillId="33" borderId="22" xfId="49" applyFont="1" applyFill="1" applyBorder="1" applyAlignment="1">
      <alignment horizontal="center" vertical="center"/>
    </xf>
    <xf numFmtId="0" fontId="37" fillId="33" borderId="22" xfId="49" applyFont="1" applyFill="1" applyBorder="1" applyAlignment="1">
      <alignment horizontal="center" vertical="center" wrapText="1"/>
    </xf>
    <xf numFmtId="0" fontId="37" fillId="33" borderId="5" xfId="49" applyFont="1" applyFill="1" applyBorder="1" applyAlignment="1">
      <alignment horizontal="center" vertical="center"/>
    </xf>
    <xf numFmtId="0" fontId="37" fillId="33" borderId="41" xfId="49" applyFont="1" applyFill="1" applyBorder="1" applyAlignment="1">
      <alignment horizontal="center" vertical="center"/>
    </xf>
    <xf numFmtId="0" fontId="37" fillId="34" borderId="19" xfId="49" applyFont="1" applyFill="1" applyBorder="1" applyAlignment="1">
      <alignment horizontal="center" vertical="center"/>
    </xf>
    <xf numFmtId="0" fontId="37" fillId="34" borderId="20" xfId="49" applyFont="1" applyFill="1" applyBorder="1" applyAlignment="1">
      <alignment horizontal="center" vertical="center"/>
    </xf>
    <xf numFmtId="0" fontId="37" fillId="34" borderId="11" xfId="49" applyFont="1" applyFill="1" applyBorder="1" applyAlignment="1">
      <alignment horizontal="center" vertical="center"/>
    </xf>
    <xf numFmtId="0" fontId="37" fillId="34" borderId="9" xfId="49" applyFont="1" applyFill="1" applyBorder="1" applyAlignment="1">
      <alignment horizontal="center" vertical="center"/>
    </xf>
    <xf numFmtId="0" fontId="37" fillId="34" borderId="44" xfId="49" applyFont="1" applyFill="1" applyBorder="1" applyAlignment="1">
      <alignment horizontal="center" vertical="center"/>
    </xf>
    <xf numFmtId="0" fontId="37" fillId="0" borderId="19" xfId="46" applyFont="1" applyBorder="1" applyAlignment="1">
      <alignment horizontal="center" vertical="center"/>
    </xf>
    <xf numFmtId="0" fontId="37" fillId="0" borderId="4" xfId="46" applyFont="1" applyBorder="1" applyAlignment="1">
      <alignment horizontal="center" vertical="center"/>
    </xf>
    <xf numFmtId="0" fontId="37" fillId="0" borderId="20" xfId="46" applyFont="1" applyBorder="1" applyAlignment="1">
      <alignment horizontal="center" vertical="center"/>
    </xf>
    <xf numFmtId="0" fontId="37" fillId="0" borderId="21" xfId="46" applyFont="1" applyBorder="1" applyAlignment="1">
      <alignment horizontal="center" vertical="center"/>
    </xf>
    <xf numFmtId="0" fontId="37" fillId="0" borderId="18" xfId="46" applyFont="1" applyBorder="1" applyAlignment="1">
      <alignment horizontal="center" vertical="center"/>
    </xf>
    <xf numFmtId="0" fontId="37" fillId="0" borderId="22" xfId="46" applyFont="1" applyBorder="1" applyAlignment="1">
      <alignment horizontal="center" vertical="center"/>
    </xf>
    <xf numFmtId="0" fontId="37" fillId="0" borderId="11" xfId="46" applyFont="1" applyBorder="1" applyAlignment="1">
      <alignment horizontal="center" vertical="center"/>
    </xf>
    <xf numFmtId="0" fontId="37" fillId="0" borderId="8" xfId="46" applyFont="1" applyBorder="1" applyAlignment="1">
      <alignment horizontal="center" vertical="center"/>
    </xf>
    <xf numFmtId="0" fontId="37" fillId="0" borderId="23" xfId="46" applyFont="1" applyBorder="1" applyAlignment="1">
      <alignment horizontal="center" vertical="center"/>
    </xf>
    <xf numFmtId="0" fontId="37" fillId="0" borderId="13" xfId="46" applyFont="1" applyBorder="1" applyAlignment="1">
      <alignment horizontal="center" vertical="center"/>
    </xf>
    <xf numFmtId="0" fontId="37" fillId="0" borderId="24" xfId="46" applyFont="1" applyBorder="1" applyAlignment="1">
      <alignment horizontal="center" vertical="center"/>
    </xf>
    <xf numFmtId="0" fontId="37" fillId="0" borderId="25" xfId="46" applyFont="1" applyBorder="1" applyAlignment="1">
      <alignment vertical="center" wrapText="1"/>
    </xf>
    <xf numFmtId="0" fontId="10" fillId="0" borderId="26" xfId="0" applyFont="1" applyBorder="1">
      <alignment vertical="center"/>
    </xf>
    <xf numFmtId="0" fontId="37" fillId="0" borderId="27" xfId="46" applyFont="1" applyBorder="1" applyAlignment="1">
      <alignment vertical="center" wrapText="1"/>
    </xf>
    <xf numFmtId="0" fontId="10" fillId="0" borderId="28" xfId="0" applyFont="1" applyBorder="1">
      <alignment vertical="center"/>
    </xf>
    <xf numFmtId="0" fontId="31" fillId="34" borderId="9" xfId="54" applyFont="1" applyFill="1" applyBorder="1" applyAlignment="1">
      <alignment horizontal="center" vertical="center" wrapText="1"/>
    </xf>
    <xf numFmtId="0" fontId="31" fillId="34" borderId="45" xfId="54" applyFont="1" applyFill="1" applyBorder="1" applyAlignment="1">
      <alignment horizontal="center" vertical="center" wrapText="1"/>
    </xf>
    <xf numFmtId="0" fontId="31" fillId="34" borderId="10" xfId="54" applyFont="1" applyFill="1" applyBorder="1" applyAlignment="1">
      <alignment horizontal="center" vertical="center" wrapText="1"/>
    </xf>
    <xf numFmtId="0" fontId="31" fillId="34" borderId="11" xfId="54" applyFont="1" applyFill="1" applyBorder="1" applyAlignment="1">
      <alignment horizontal="center" vertical="center" wrapText="1"/>
    </xf>
    <xf numFmtId="0" fontId="31" fillId="34" borderId="8" xfId="54" applyFont="1" applyFill="1" applyBorder="1" applyAlignment="1">
      <alignment horizontal="center" vertical="center" wrapText="1"/>
    </xf>
    <xf numFmtId="0" fontId="11" fillId="34" borderId="0" xfId="29" applyFont="1" applyFill="1" applyBorder="1" applyAlignment="1">
      <alignment horizontal="right" vertical="center"/>
    </xf>
    <xf numFmtId="0" fontId="11" fillId="0" borderId="0" xfId="29" applyFont="1" applyAlignment="1">
      <alignment horizontal="right" vertical="center"/>
    </xf>
    <xf numFmtId="0" fontId="31" fillId="34" borderId="9" xfId="57" applyFont="1" applyFill="1" applyBorder="1" applyAlignment="1">
      <alignment horizontal="center" vertical="center" wrapText="1"/>
    </xf>
    <xf numFmtId="0" fontId="31" fillId="34" borderId="45" xfId="57" applyFont="1" applyFill="1" applyBorder="1" applyAlignment="1">
      <alignment horizontal="center" vertical="center" wrapText="1"/>
    </xf>
    <xf numFmtId="0" fontId="31" fillId="34" borderId="10" xfId="57" applyFont="1" applyFill="1" applyBorder="1" applyAlignment="1">
      <alignment horizontal="center" vertical="center" wrapText="1"/>
    </xf>
    <xf numFmtId="0" fontId="31" fillId="34" borderId="3" xfId="57" applyFont="1" applyFill="1" applyBorder="1" applyAlignment="1">
      <alignment horizontal="center" vertical="center" wrapText="1"/>
    </xf>
    <xf numFmtId="0" fontId="31" fillId="34" borderId="11" xfId="57" applyFont="1" applyFill="1" applyBorder="1" applyAlignment="1">
      <alignment horizontal="center" vertical="center" wrapText="1"/>
    </xf>
    <xf numFmtId="0" fontId="31" fillId="34" borderId="8" xfId="57" applyFont="1" applyFill="1" applyBorder="1" applyAlignment="1">
      <alignment horizontal="center" vertical="center" wrapText="1"/>
    </xf>
    <xf numFmtId="0" fontId="42" fillId="34" borderId="23" xfId="58" applyFont="1" applyFill="1" applyBorder="1" applyAlignment="1">
      <alignment horizontal="center" vertical="center" wrapText="1"/>
    </xf>
    <xf numFmtId="0" fontId="42" fillId="34" borderId="22" xfId="58" applyFont="1" applyFill="1" applyBorder="1" applyAlignment="1">
      <alignment horizontal="center" vertical="center" wrapText="1"/>
    </xf>
    <xf numFmtId="0" fontId="31" fillId="34" borderId="14" xfId="58" applyFont="1" applyFill="1" applyBorder="1" applyAlignment="1">
      <alignment horizontal="center" vertical="center"/>
    </xf>
    <xf numFmtId="0" fontId="31" fillId="34" borderId="44" xfId="58" applyFont="1" applyFill="1" applyBorder="1" applyAlignment="1">
      <alignment horizontal="center" vertical="center"/>
    </xf>
    <xf numFmtId="0" fontId="31" fillId="34" borderId="19" xfId="58" applyFont="1" applyFill="1" applyBorder="1" applyAlignment="1">
      <alignment horizontal="distributed" vertical="center" justifyLastLine="1"/>
    </xf>
    <xf numFmtId="0" fontId="31" fillId="34" borderId="4" xfId="58" applyFont="1" applyFill="1" applyBorder="1" applyAlignment="1">
      <alignment horizontal="distributed" vertical="center" justifyLastLine="1"/>
    </xf>
    <xf numFmtId="0" fontId="31" fillId="34" borderId="20" xfId="58" applyFont="1" applyFill="1" applyBorder="1" applyAlignment="1">
      <alignment horizontal="distributed" vertical="center" justifyLastLine="1"/>
    </xf>
    <xf numFmtId="0" fontId="31" fillId="34" borderId="11" xfId="58" applyFont="1" applyFill="1" applyBorder="1" applyAlignment="1">
      <alignment horizontal="distributed" vertical="center" justifyLastLine="1"/>
    </xf>
    <xf numFmtId="0" fontId="31" fillId="34" borderId="8" xfId="58" applyFont="1" applyFill="1" applyBorder="1" applyAlignment="1">
      <alignment horizontal="distributed" vertical="center" justifyLastLine="1"/>
    </xf>
    <xf numFmtId="0" fontId="31" fillId="34" borderId="9" xfId="58" applyFont="1" applyFill="1" applyBorder="1" applyAlignment="1">
      <alignment horizontal="distributed" vertical="center" justifyLastLine="1"/>
    </xf>
    <xf numFmtId="0" fontId="31" fillId="34" borderId="23" xfId="58" applyFont="1" applyFill="1" applyBorder="1" applyAlignment="1">
      <alignment horizontal="distributed" vertical="center" justifyLastLine="1"/>
    </xf>
    <xf numFmtId="0" fontId="31" fillId="34" borderId="22" xfId="58" applyFont="1" applyFill="1" applyBorder="1" applyAlignment="1">
      <alignment horizontal="distributed" vertical="center" justifyLastLine="1"/>
    </xf>
    <xf numFmtId="0" fontId="31" fillId="34" borderId="23" xfId="58" applyFont="1" applyFill="1" applyBorder="1" applyAlignment="1">
      <alignment horizontal="center" vertical="center"/>
    </xf>
    <xf numFmtId="0" fontId="31" fillId="34" borderId="22" xfId="58" applyFont="1" applyFill="1" applyBorder="1" applyAlignment="1">
      <alignment horizontal="center" vertical="center"/>
    </xf>
    <xf numFmtId="0" fontId="31" fillId="34" borderId="19" xfId="59" applyFont="1" applyFill="1" applyBorder="1" applyAlignment="1">
      <alignment horizontal="center" vertical="center"/>
    </xf>
    <xf numFmtId="0" fontId="31" fillId="34" borderId="20" xfId="59" applyFont="1" applyFill="1" applyBorder="1" applyAlignment="1">
      <alignment horizontal="center" vertical="center"/>
    </xf>
    <xf numFmtId="0" fontId="31" fillId="34" borderId="21" xfId="59" applyFont="1" applyFill="1" applyBorder="1" applyAlignment="1">
      <alignment horizontal="center" vertical="center"/>
    </xf>
    <xf numFmtId="0" fontId="31" fillId="34" borderId="22" xfId="59" applyFont="1" applyFill="1" applyBorder="1" applyAlignment="1">
      <alignment horizontal="center" vertical="center"/>
    </xf>
    <xf numFmtId="0" fontId="31" fillId="34" borderId="11" xfId="59" applyFont="1" applyFill="1" applyBorder="1" applyAlignment="1">
      <alignment horizontal="center" vertical="center"/>
    </xf>
    <xf numFmtId="0" fontId="31" fillId="34" borderId="8" xfId="59" applyFont="1" applyFill="1" applyBorder="1" applyAlignment="1">
      <alignment horizontal="center" vertical="center"/>
    </xf>
    <xf numFmtId="0" fontId="31" fillId="34" borderId="1" xfId="49" applyFont="1" applyFill="1" applyBorder="1" applyAlignment="1">
      <alignment horizontal="distributed" vertical="center"/>
    </xf>
    <xf numFmtId="0" fontId="31" fillId="34" borderId="0" xfId="49" applyFont="1" applyFill="1" applyAlignment="1">
      <alignment horizontal="distributed" vertical="center" shrinkToFit="1"/>
    </xf>
    <xf numFmtId="0" fontId="31" fillId="34" borderId="0" xfId="49" applyFont="1" applyFill="1" applyAlignment="1">
      <alignment horizontal="distributed" vertical="center" wrapText="1"/>
    </xf>
    <xf numFmtId="0" fontId="31" fillId="34" borderId="0" xfId="49" applyFont="1" applyFill="1" applyAlignment="1">
      <alignment horizontal="distributed" vertical="center"/>
    </xf>
    <xf numFmtId="0" fontId="31" fillId="34" borderId="0" xfId="49" applyFont="1" applyFill="1" applyAlignment="1">
      <alignment vertical="center" wrapText="1"/>
    </xf>
    <xf numFmtId="0" fontId="31" fillId="0" borderId="0" xfId="49" applyFont="1" applyAlignment="1">
      <alignment horizontal="distributed" vertical="center"/>
    </xf>
    <xf numFmtId="0" fontId="31" fillId="34" borderId="0" xfId="50" applyFont="1" applyFill="1" applyAlignment="1">
      <alignment horizontal="distributed" vertical="center"/>
    </xf>
    <xf numFmtId="0" fontId="31" fillId="34" borderId="0" xfId="49" applyFont="1" applyFill="1" applyAlignment="1">
      <alignment horizontal="center" vertical="center"/>
    </xf>
    <xf numFmtId="0" fontId="31" fillId="34" borderId="4" xfId="49" applyFont="1" applyFill="1" applyBorder="1" applyAlignment="1">
      <alignment horizontal="center" vertical="center"/>
    </xf>
    <xf numFmtId="0" fontId="31" fillId="34" borderId="11" xfId="49" applyFont="1" applyFill="1" applyBorder="1" applyAlignment="1">
      <alignment horizontal="center" vertical="center"/>
    </xf>
    <xf numFmtId="0" fontId="31" fillId="34" borderId="8" xfId="49" applyFont="1" applyFill="1" applyBorder="1" applyAlignment="1">
      <alignment horizontal="center" vertical="center"/>
    </xf>
    <xf numFmtId="0" fontId="31" fillId="34" borderId="6" xfId="49" applyFont="1" applyFill="1" applyBorder="1" applyAlignment="1">
      <alignment horizontal="center" vertical="center"/>
    </xf>
    <xf numFmtId="0" fontId="31" fillId="34" borderId="0" xfId="49" applyFont="1" applyFill="1" applyAlignment="1">
      <alignment vertical="center"/>
    </xf>
    <xf numFmtId="0" fontId="37" fillId="0" borderId="19" xfId="55" applyFont="1" applyBorder="1" applyAlignment="1">
      <alignment horizontal="center" vertical="center"/>
    </xf>
    <xf numFmtId="0" fontId="37" fillId="0" borderId="20" xfId="55" applyFont="1" applyBorder="1" applyAlignment="1">
      <alignment horizontal="center" vertical="center"/>
    </xf>
    <xf numFmtId="0" fontId="37" fillId="0" borderId="21" xfId="55" applyFont="1" applyBorder="1" applyAlignment="1">
      <alignment horizontal="center" vertical="center"/>
    </xf>
    <xf numFmtId="0" fontId="37" fillId="0" borderId="22" xfId="55" applyFont="1" applyBorder="1" applyAlignment="1">
      <alignment horizontal="center" vertical="center"/>
    </xf>
    <xf numFmtId="0" fontId="37" fillId="0" borderId="38" xfId="55" applyFont="1" applyBorder="1" applyAlignment="1">
      <alignment horizontal="center" vertical="center"/>
    </xf>
    <xf numFmtId="0" fontId="37" fillId="0" borderId="44" xfId="55" applyFont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2 2" xfId="52" xr:uid="{00000000-0005-0000-0000-000024000000}"/>
    <cellStyle name="桁区切り 2 2 2" xfId="53" xr:uid="{00000000-0005-0000-0000-000025000000}"/>
    <cellStyle name="桁区切り 3" xfId="37" xr:uid="{00000000-0005-0000-0000-000026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30000000}"/>
    <cellStyle name="標準 2 2" xfId="49" xr:uid="{00000000-0005-0000-0000-000031000000}"/>
    <cellStyle name="標準 2 3" xfId="50" xr:uid="{00000000-0005-0000-0000-000032000000}"/>
    <cellStyle name="標準 3" xfId="47" xr:uid="{00000000-0005-0000-0000-000033000000}"/>
    <cellStyle name="標準 4" xfId="51" xr:uid="{00000000-0005-0000-0000-000034000000}"/>
    <cellStyle name="標準_１２　衛生処理センター" xfId="59" xr:uid="{8E7ABF0F-375A-42C0-97AC-A44CC0AC9671}"/>
    <cellStyle name="標準_１２　環境総務課" xfId="58" xr:uid="{5E8B0E65-9445-4BEC-A952-949B607096D4}"/>
    <cellStyle name="標準_１２　市民やすらぎ課" xfId="55" xr:uid="{D3935CE3-F5F3-40C2-B3EB-435D9F610499}"/>
    <cellStyle name="標準_１２　保健センター(2)" xfId="56" xr:uid="{EBA749E9-A49F-401C-B04F-55C035DB5EBB}"/>
    <cellStyle name="標準_137(保健センター)" xfId="54" xr:uid="{421DD47A-77B8-4543-8973-8E80113B418B}"/>
    <cellStyle name="標準_138(保健センター)" xfId="57" xr:uid="{67532372-BBD8-468E-9313-4D1D2A591DAF}"/>
    <cellStyle name="良い" xfId="48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5"/>
  <sheetViews>
    <sheetView tabSelected="1" workbookViewId="0"/>
  </sheetViews>
  <sheetFormatPr defaultColWidth="9" defaultRowHeight="17.399999999999999"/>
  <cols>
    <col min="1" max="1" width="3.21875" style="1" customWidth="1"/>
    <col min="2" max="2" width="8.88671875" style="1" customWidth="1"/>
    <col min="3" max="3" width="73.6640625" style="13" customWidth="1"/>
    <col min="4" max="16384" width="9" style="1"/>
  </cols>
  <sheetData>
    <row r="1" spans="2:3" s="4" customFormat="1" ht="26.4">
      <c r="B1" s="2" t="s">
        <v>85</v>
      </c>
      <c r="C1" s="3"/>
    </row>
    <row r="2" spans="2:3" s="4" customFormat="1">
      <c r="B2" s="5" t="s">
        <v>112</v>
      </c>
      <c r="C2" s="6" t="s">
        <v>113</v>
      </c>
    </row>
    <row r="3" spans="2:3" s="4" customFormat="1">
      <c r="B3" s="7" t="s">
        <v>86</v>
      </c>
      <c r="C3" s="10" t="s">
        <v>99</v>
      </c>
    </row>
    <row r="4" spans="2:3" s="4" customFormat="1">
      <c r="B4" s="8" t="s">
        <v>87</v>
      </c>
      <c r="C4" s="11" t="s">
        <v>100</v>
      </c>
    </row>
    <row r="5" spans="2:3" s="4" customFormat="1">
      <c r="B5" s="8" t="s">
        <v>88</v>
      </c>
      <c r="C5" s="11" t="s">
        <v>101</v>
      </c>
    </row>
    <row r="6" spans="2:3" s="4" customFormat="1">
      <c r="B6" s="8" t="s">
        <v>89</v>
      </c>
      <c r="C6" s="11" t="s">
        <v>102</v>
      </c>
    </row>
    <row r="7" spans="2:3" s="4" customFormat="1">
      <c r="B7" s="8" t="s">
        <v>90</v>
      </c>
      <c r="C7" s="11" t="s">
        <v>103</v>
      </c>
    </row>
    <row r="8" spans="2:3" s="4" customFormat="1">
      <c r="B8" s="8" t="s">
        <v>91</v>
      </c>
      <c r="C8" s="11" t="s">
        <v>104</v>
      </c>
    </row>
    <row r="9" spans="2:3" s="4" customFormat="1">
      <c r="B9" s="8" t="s">
        <v>92</v>
      </c>
      <c r="C9" s="11" t="s">
        <v>105</v>
      </c>
    </row>
    <row r="10" spans="2:3" s="4" customFormat="1">
      <c r="B10" s="8" t="s">
        <v>93</v>
      </c>
      <c r="C10" s="11" t="s">
        <v>106</v>
      </c>
    </row>
    <row r="11" spans="2:3" s="4" customFormat="1">
      <c r="B11" s="8" t="s">
        <v>94</v>
      </c>
      <c r="C11" s="11" t="s">
        <v>107</v>
      </c>
    </row>
    <row r="12" spans="2:3" s="4" customFormat="1">
      <c r="B12" s="8" t="s">
        <v>95</v>
      </c>
      <c r="C12" s="11" t="s">
        <v>108</v>
      </c>
    </row>
    <row r="13" spans="2:3" s="4" customFormat="1">
      <c r="B13" s="8" t="s">
        <v>96</v>
      </c>
      <c r="C13" s="11" t="s">
        <v>109</v>
      </c>
    </row>
    <row r="14" spans="2:3" s="4" customFormat="1">
      <c r="B14" s="8" t="s">
        <v>97</v>
      </c>
      <c r="C14" s="11" t="s">
        <v>110</v>
      </c>
    </row>
    <row r="15" spans="2:3" s="4" customFormat="1">
      <c r="B15" s="9" t="s">
        <v>98</v>
      </c>
      <c r="C15" s="12" t="s">
        <v>111</v>
      </c>
    </row>
  </sheetData>
  <phoneticPr fontId="9"/>
  <hyperlinks>
    <hyperlink ref="C3" location="'12-1'!A1" display="市立病院外来患者数" xr:uid="{00000000-0004-0000-0000-000000000000}"/>
    <hyperlink ref="C4" location="'12-2'!A1" display="市立病院入院患者数" xr:uid="{00000000-0004-0000-0000-000001000000}"/>
    <hyperlink ref="C5" location="'12-3'!A1" display="医療施設" xr:uid="{00000000-0004-0000-0000-000002000000}"/>
    <hyperlink ref="C6" location="'12-4'!A1" display="医療従事者" xr:uid="{00000000-0004-0000-0000-000003000000}"/>
    <hyperlink ref="C7" location="'12-5'!A1" display="死因別死亡数" xr:uid="{00000000-0004-0000-0000-000004000000}"/>
    <hyperlink ref="C8" location="'12-6'!A1" display="病院の概況" xr:uid="{00000000-0004-0000-0000-000005000000}"/>
    <hyperlink ref="C9" location="'12-7'!A1" display="一般病院診療科目別延数" xr:uid="{00000000-0004-0000-0000-000006000000}"/>
    <hyperlink ref="C10" location="'12-8'!A1" display="予防接種実施状況" xr:uid="{00000000-0004-0000-0000-000007000000}"/>
    <hyperlink ref="C11" location="'12-9'!A1" display="献血実施状況" xr:uid="{00000000-0004-0000-0000-000008000000}"/>
    <hyperlink ref="C12" location="'12-10'!A1" display="ごみ処理状況" xr:uid="{00000000-0004-0000-0000-000009000000}"/>
    <hyperlink ref="C13" location="'12-11'!A1" display="し尿・浄化槽汚泥処理状況" xr:uid="{00000000-0004-0000-0000-00000A000000}"/>
    <hyperlink ref="C14" location="'12-12'!A1" display="感染症の発生状況 " xr:uid="{00000000-0004-0000-0000-00000B000000}"/>
    <hyperlink ref="C15" location="'12-13'!A1" display="火葬" xr:uid="{00000000-0004-0000-0000-00000C000000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1949-522C-4141-9ACE-E761EF024062}">
  <dimension ref="A1:I25"/>
  <sheetViews>
    <sheetView showGridLines="0" zoomScaleNormal="100" zoomScaleSheetLayoutView="70" workbookViewId="0"/>
  </sheetViews>
  <sheetFormatPr defaultColWidth="9" defaultRowHeight="17.399999999999999"/>
  <cols>
    <col min="1" max="1" width="12.21875" style="138" customWidth="1"/>
    <col min="2" max="2" width="18.109375" style="138" customWidth="1"/>
    <col min="3" max="7" width="10.44140625" style="138" customWidth="1"/>
    <col min="8" max="8" width="3.109375" style="138" customWidth="1"/>
    <col min="9" max="9" width="18.33203125" style="138" bestFit="1" customWidth="1"/>
    <col min="10" max="16384" width="9" style="138"/>
  </cols>
  <sheetData>
    <row r="1" spans="1:9" ht="19.5" customHeight="1">
      <c r="I1" s="176"/>
    </row>
    <row r="2" spans="1:9" ht="26.4">
      <c r="A2" s="197" t="s">
        <v>252</v>
      </c>
      <c r="B2" s="197"/>
      <c r="C2" s="197"/>
      <c r="D2" s="197"/>
      <c r="E2" s="197"/>
      <c r="F2" s="197"/>
      <c r="G2" s="197"/>
      <c r="I2" s="15" t="s">
        <v>114</v>
      </c>
    </row>
    <row r="3" spans="1:9" ht="26.4">
      <c r="A3" s="177"/>
      <c r="B3" s="177"/>
      <c r="C3" s="177"/>
      <c r="D3" s="177"/>
      <c r="E3" s="177"/>
      <c r="F3" s="177"/>
      <c r="G3" s="177"/>
    </row>
    <row r="4" spans="1:9" ht="18" thickBot="1">
      <c r="A4" s="178"/>
      <c r="B4" s="178"/>
      <c r="C4" s="178"/>
      <c r="D4" s="178"/>
      <c r="E4" s="178"/>
      <c r="F4" s="178"/>
      <c r="G4" s="179" t="s">
        <v>253</v>
      </c>
    </row>
    <row r="5" spans="1:9" ht="18" customHeight="1">
      <c r="A5" s="353" t="s">
        <v>254</v>
      </c>
      <c r="B5" s="355" t="s">
        <v>255</v>
      </c>
      <c r="C5" s="357" t="s">
        <v>256</v>
      </c>
      <c r="D5" s="358"/>
      <c r="E5" s="358"/>
      <c r="F5" s="358"/>
      <c r="G5" s="358"/>
    </row>
    <row r="6" spans="1:9" ht="18" customHeight="1">
      <c r="A6" s="354"/>
      <c r="B6" s="356"/>
      <c r="C6" s="180" t="s">
        <v>257</v>
      </c>
      <c r="D6" s="181" t="s">
        <v>258</v>
      </c>
      <c r="E6" s="181" t="s">
        <v>259</v>
      </c>
      <c r="F6" s="181" t="s">
        <v>260</v>
      </c>
      <c r="G6" s="182" t="s">
        <v>261</v>
      </c>
    </row>
    <row r="7" spans="1:9" ht="16.5" customHeight="1">
      <c r="A7" s="183"/>
      <c r="B7" s="184" t="s">
        <v>260</v>
      </c>
      <c r="C7" s="185" t="s">
        <v>0</v>
      </c>
      <c r="D7" s="58">
        <v>1302</v>
      </c>
      <c r="E7" s="185">
        <v>324</v>
      </c>
      <c r="F7" s="58">
        <v>1633</v>
      </c>
      <c r="G7" s="58">
        <v>34</v>
      </c>
    </row>
    <row r="8" spans="1:9" ht="16.5" customHeight="1">
      <c r="A8" s="186">
        <v>29</v>
      </c>
      <c r="B8" s="184" t="s">
        <v>262</v>
      </c>
      <c r="C8" s="185" t="s">
        <v>0</v>
      </c>
      <c r="D8" s="58">
        <v>851</v>
      </c>
      <c r="E8" s="185" t="s">
        <v>0</v>
      </c>
      <c r="F8" s="58">
        <v>851</v>
      </c>
      <c r="G8" s="58">
        <v>22</v>
      </c>
    </row>
    <row r="9" spans="1:9" ht="16.5" customHeight="1">
      <c r="A9" s="187"/>
      <c r="B9" s="184" t="s">
        <v>263</v>
      </c>
      <c r="C9" s="188" t="s">
        <v>0</v>
      </c>
      <c r="D9" s="189">
        <v>451</v>
      </c>
      <c r="E9" s="190">
        <v>324</v>
      </c>
      <c r="F9" s="189">
        <v>782</v>
      </c>
      <c r="G9" s="189">
        <v>12</v>
      </c>
    </row>
    <row r="10" spans="1:9" ht="16.5" customHeight="1">
      <c r="A10" s="191"/>
      <c r="B10" s="184" t="s">
        <v>260</v>
      </c>
      <c r="C10" s="185">
        <v>2</v>
      </c>
      <c r="D10" s="58">
        <v>1418</v>
      </c>
      <c r="E10" s="58">
        <v>304</v>
      </c>
      <c r="F10" s="58">
        <v>1724</v>
      </c>
      <c r="G10" s="58">
        <v>33</v>
      </c>
    </row>
    <row r="11" spans="1:9" ht="16.5" customHeight="1">
      <c r="A11" s="192">
        <v>30</v>
      </c>
      <c r="B11" s="184" t="s">
        <v>262</v>
      </c>
      <c r="C11" s="185" t="s">
        <v>0</v>
      </c>
      <c r="D11" s="58">
        <v>997</v>
      </c>
      <c r="E11" s="185" t="s">
        <v>0</v>
      </c>
      <c r="F11" s="58">
        <v>997</v>
      </c>
      <c r="G11" s="58">
        <v>22</v>
      </c>
    </row>
    <row r="12" spans="1:9" ht="16.5" customHeight="1">
      <c r="A12" s="187"/>
      <c r="B12" s="184" t="s">
        <v>263</v>
      </c>
      <c r="C12" s="188">
        <v>2</v>
      </c>
      <c r="D12" s="189">
        <v>421</v>
      </c>
      <c r="E12" s="190">
        <v>304</v>
      </c>
      <c r="F12" s="189">
        <v>727</v>
      </c>
      <c r="G12" s="189">
        <v>11</v>
      </c>
    </row>
    <row r="13" spans="1:9" ht="16.5" customHeight="1">
      <c r="A13" s="191"/>
      <c r="B13" s="184" t="s">
        <v>260</v>
      </c>
      <c r="C13" s="58">
        <v>6</v>
      </c>
      <c r="D13" s="58">
        <v>1370</v>
      </c>
      <c r="E13" s="58">
        <v>342</v>
      </c>
      <c r="F13" s="58">
        <v>1718</v>
      </c>
      <c r="G13" s="58">
        <v>33</v>
      </c>
    </row>
    <row r="14" spans="1:9" ht="16.5" customHeight="1">
      <c r="A14" s="192" t="s">
        <v>192</v>
      </c>
      <c r="B14" s="184" t="s">
        <v>262</v>
      </c>
      <c r="C14" s="185" t="s">
        <v>0</v>
      </c>
      <c r="D14" s="58">
        <v>933</v>
      </c>
      <c r="E14" s="185" t="s">
        <v>0</v>
      </c>
      <c r="F14" s="58">
        <v>933</v>
      </c>
      <c r="G14" s="58">
        <v>21</v>
      </c>
    </row>
    <row r="15" spans="1:9" ht="16.5" customHeight="1">
      <c r="A15" s="187"/>
      <c r="B15" s="184" t="s">
        <v>263</v>
      </c>
      <c r="C15" s="188">
        <v>6</v>
      </c>
      <c r="D15" s="189">
        <v>437</v>
      </c>
      <c r="E15" s="190">
        <v>342</v>
      </c>
      <c r="F15" s="189">
        <v>785</v>
      </c>
      <c r="G15" s="189">
        <v>12</v>
      </c>
    </row>
    <row r="16" spans="1:9" ht="16.5" customHeight="1">
      <c r="A16" s="191"/>
      <c r="B16" s="184" t="s">
        <v>260</v>
      </c>
      <c r="C16" s="185">
        <v>7</v>
      </c>
      <c r="D16" s="58">
        <v>1104</v>
      </c>
      <c r="E16" s="58">
        <v>361</v>
      </c>
      <c r="F16" s="58">
        <v>1472</v>
      </c>
      <c r="G16" s="58">
        <v>22</v>
      </c>
    </row>
    <row r="17" spans="1:8" ht="16.5" customHeight="1">
      <c r="A17" s="192">
        <v>2</v>
      </c>
      <c r="B17" s="184" t="s">
        <v>262</v>
      </c>
      <c r="C17" s="185" t="s">
        <v>0</v>
      </c>
      <c r="D17" s="58">
        <v>673</v>
      </c>
      <c r="E17" s="185" t="s">
        <v>0</v>
      </c>
      <c r="F17" s="58">
        <v>673</v>
      </c>
      <c r="G17" s="58">
        <v>10</v>
      </c>
    </row>
    <row r="18" spans="1:8" ht="16.5" customHeight="1">
      <c r="A18" s="187"/>
      <c r="B18" s="184" t="s">
        <v>263</v>
      </c>
      <c r="C18" s="188">
        <v>7</v>
      </c>
      <c r="D18" s="189">
        <v>431</v>
      </c>
      <c r="E18" s="190">
        <v>361</v>
      </c>
      <c r="F18" s="189">
        <v>799</v>
      </c>
      <c r="G18" s="189">
        <v>12</v>
      </c>
    </row>
    <row r="19" spans="1:8" ht="16.5" customHeight="1">
      <c r="A19" s="191"/>
      <c r="B19" s="184" t="s">
        <v>260</v>
      </c>
      <c r="C19" s="185">
        <v>4</v>
      </c>
      <c r="D19" s="58">
        <v>1108</v>
      </c>
      <c r="E19" s="58">
        <v>333</v>
      </c>
      <c r="F19" s="58">
        <v>1445</v>
      </c>
      <c r="G19" s="58">
        <v>22</v>
      </c>
      <c r="H19" s="58"/>
    </row>
    <row r="20" spans="1:8" ht="16.5" customHeight="1">
      <c r="A20" s="192">
        <v>3</v>
      </c>
      <c r="B20" s="184" t="s">
        <v>262</v>
      </c>
      <c r="C20" s="185" t="s">
        <v>0</v>
      </c>
      <c r="D20" s="58">
        <v>755</v>
      </c>
      <c r="E20" s="185" t="s">
        <v>0</v>
      </c>
      <c r="F20" s="58">
        <v>755</v>
      </c>
      <c r="G20" s="58">
        <v>11</v>
      </c>
    </row>
    <row r="21" spans="1:8" ht="16.5" customHeight="1" thickBot="1">
      <c r="A21" s="193"/>
      <c r="B21" s="194" t="s">
        <v>263</v>
      </c>
      <c r="C21" s="188">
        <v>4</v>
      </c>
      <c r="D21" s="189">
        <v>353</v>
      </c>
      <c r="E21" s="190">
        <v>333</v>
      </c>
      <c r="F21" s="189">
        <v>690</v>
      </c>
      <c r="G21" s="189">
        <v>11</v>
      </c>
      <c r="H21" s="195"/>
    </row>
    <row r="22" spans="1:8">
      <c r="A22" s="178" t="s">
        <v>264</v>
      </c>
      <c r="B22" s="178"/>
      <c r="C22" s="178"/>
      <c r="D22" s="178"/>
      <c r="E22" s="178"/>
      <c r="F22" s="178"/>
      <c r="G22" s="178"/>
    </row>
    <row r="23" spans="1:8">
      <c r="A23" s="178" t="s">
        <v>265</v>
      </c>
      <c r="B23" s="178"/>
      <c r="C23" s="178"/>
      <c r="D23" s="178"/>
      <c r="E23" s="178"/>
      <c r="F23" s="178"/>
      <c r="G23" s="178"/>
    </row>
    <row r="24" spans="1:8">
      <c r="A24" s="178"/>
      <c r="B24" s="178"/>
      <c r="C24" s="178"/>
      <c r="D24" s="178"/>
      <c r="E24" s="178"/>
      <c r="F24" s="178"/>
      <c r="G24" s="178"/>
    </row>
    <row r="25" spans="1:8">
      <c r="A25" s="196"/>
      <c r="B25" s="196"/>
      <c r="C25" s="196"/>
      <c r="D25" s="196"/>
      <c r="E25" s="196"/>
      <c r="F25" s="196"/>
      <c r="G25" s="196"/>
    </row>
  </sheetData>
  <mergeCells count="3">
    <mergeCell ref="A5:A6"/>
    <mergeCell ref="B5:B6"/>
    <mergeCell ref="C5:G5"/>
  </mergeCells>
  <phoneticPr fontId="33"/>
  <hyperlinks>
    <hyperlink ref="I2" location="項目一覧表!A1" display="項目一覧表へ戻る" xr:uid="{8C721E38-A99C-4293-A77C-C31585449302}"/>
  </hyperlinks>
  <pageMargins left="0.59055118110236227" right="0.59055118110236227" top="0.51181102362204722" bottom="0.39370078740157483" header="0.51181102362204722" footer="0.43307086614173229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A552-8577-4037-8484-C3025B6FD0CD}">
  <sheetPr>
    <pageSetUpPr fitToPage="1"/>
  </sheetPr>
  <dimension ref="A1:K14"/>
  <sheetViews>
    <sheetView showGridLines="0" zoomScaleNormal="100" workbookViewId="0"/>
  </sheetViews>
  <sheetFormatPr defaultColWidth="9" defaultRowHeight="17.399999999999999"/>
  <cols>
    <col min="1" max="1" width="12.33203125" style="138" customWidth="1"/>
    <col min="2" max="3" width="10.44140625" style="138" customWidth="1"/>
    <col min="4" max="4" width="10.33203125" style="138" customWidth="1"/>
    <col min="5" max="5" width="12" style="138" customWidth="1"/>
    <col min="6" max="9" width="10.44140625" style="138" customWidth="1"/>
    <col min="10" max="10" width="2.6640625" style="138" customWidth="1"/>
    <col min="11" max="11" width="18.33203125" style="138" bestFit="1" customWidth="1"/>
    <col min="12" max="16384" width="9" style="138"/>
  </cols>
  <sheetData>
    <row r="1" spans="1:11" ht="18" customHeight="1">
      <c r="K1" s="176"/>
    </row>
    <row r="2" spans="1:11" ht="26.4">
      <c r="A2" s="213" t="s">
        <v>266</v>
      </c>
      <c r="B2" s="213"/>
      <c r="C2" s="213"/>
      <c r="D2" s="213"/>
      <c r="E2" s="213"/>
      <c r="F2" s="213"/>
      <c r="G2" s="213"/>
      <c r="H2" s="213"/>
      <c r="I2" s="213"/>
      <c r="K2" s="15" t="s">
        <v>114</v>
      </c>
    </row>
    <row r="3" spans="1:11">
      <c r="A3" s="198"/>
      <c r="B3" s="198"/>
      <c r="C3" s="198"/>
      <c r="D3" s="198"/>
      <c r="E3" s="198"/>
      <c r="F3" s="198"/>
      <c r="G3" s="198"/>
      <c r="H3" s="198"/>
      <c r="I3" s="198"/>
    </row>
    <row r="4" spans="1:11" ht="18" customHeight="1" thickBot="1">
      <c r="A4" s="199"/>
      <c r="B4" s="199"/>
      <c r="C4" s="199"/>
      <c r="D4" s="199"/>
      <c r="E4" s="199"/>
      <c r="F4" s="199"/>
      <c r="G4" s="199"/>
      <c r="H4" s="200"/>
      <c r="I4" s="200" t="s">
        <v>267</v>
      </c>
    </row>
    <row r="5" spans="1:11" ht="18" customHeight="1">
      <c r="A5" s="363" t="s">
        <v>268</v>
      </c>
      <c r="B5" s="366" t="s">
        <v>269</v>
      </c>
      <c r="C5" s="367"/>
      <c r="D5" s="367"/>
      <c r="E5" s="368"/>
      <c r="F5" s="366" t="s">
        <v>270</v>
      </c>
      <c r="G5" s="367"/>
      <c r="H5" s="367"/>
      <c r="I5" s="367"/>
    </row>
    <row r="6" spans="1:11" ht="18" customHeight="1">
      <c r="A6" s="364"/>
      <c r="B6" s="369" t="s">
        <v>271</v>
      </c>
      <c r="C6" s="369" t="s">
        <v>272</v>
      </c>
      <c r="D6" s="369" t="s">
        <v>273</v>
      </c>
      <c r="E6" s="371" t="s">
        <v>274</v>
      </c>
      <c r="F6" s="371" t="s">
        <v>275</v>
      </c>
      <c r="G6" s="359" t="s">
        <v>276</v>
      </c>
      <c r="H6" s="359" t="s">
        <v>277</v>
      </c>
      <c r="I6" s="361" t="s">
        <v>278</v>
      </c>
    </row>
    <row r="7" spans="1:11" ht="18" customHeight="1">
      <c r="A7" s="365"/>
      <c r="B7" s="370"/>
      <c r="C7" s="370"/>
      <c r="D7" s="370"/>
      <c r="E7" s="372"/>
      <c r="F7" s="372"/>
      <c r="G7" s="360"/>
      <c r="H7" s="360"/>
      <c r="I7" s="362"/>
    </row>
    <row r="8" spans="1:11" ht="20.25" customHeight="1">
      <c r="A8" s="201">
        <v>29</v>
      </c>
      <c r="B8" s="202">
        <v>104520</v>
      </c>
      <c r="C8" s="203">
        <v>11186</v>
      </c>
      <c r="D8" s="203">
        <v>26109</v>
      </c>
      <c r="E8" s="203">
        <v>141815</v>
      </c>
      <c r="F8" s="203">
        <v>104520</v>
      </c>
      <c r="G8" s="203">
        <v>11166</v>
      </c>
      <c r="H8" s="203">
        <v>26109</v>
      </c>
      <c r="I8" s="203">
        <v>20</v>
      </c>
    </row>
    <row r="9" spans="1:11" ht="20.25" customHeight="1">
      <c r="A9" s="204">
        <v>30</v>
      </c>
      <c r="B9" s="202">
        <v>103559</v>
      </c>
      <c r="C9" s="203">
        <v>11585</v>
      </c>
      <c r="D9" s="203">
        <v>25481</v>
      </c>
      <c r="E9" s="203">
        <v>140625</v>
      </c>
      <c r="F9" s="203">
        <v>103559</v>
      </c>
      <c r="G9" s="203">
        <v>11571</v>
      </c>
      <c r="H9" s="203">
        <v>25481</v>
      </c>
      <c r="I9" s="203">
        <v>14</v>
      </c>
    </row>
    <row r="10" spans="1:11" ht="20.25" customHeight="1">
      <c r="A10" s="204" t="s">
        <v>279</v>
      </c>
      <c r="B10" s="202">
        <v>104617</v>
      </c>
      <c r="C10" s="203">
        <v>11758</v>
      </c>
      <c r="D10" s="203">
        <v>24581</v>
      </c>
      <c r="E10" s="203">
        <v>140956</v>
      </c>
      <c r="F10" s="203">
        <v>104617</v>
      </c>
      <c r="G10" s="203">
        <v>11744</v>
      </c>
      <c r="H10" s="203">
        <v>24581</v>
      </c>
      <c r="I10" s="203">
        <v>14</v>
      </c>
    </row>
    <row r="11" spans="1:11" ht="20.25" customHeight="1">
      <c r="A11" s="204">
        <v>2</v>
      </c>
      <c r="B11" s="205">
        <v>99394</v>
      </c>
      <c r="C11" s="206">
        <v>12733</v>
      </c>
      <c r="D11" s="206">
        <v>23990</v>
      </c>
      <c r="E11" s="206">
        <v>136117</v>
      </c>
      <c r="F11" s="206">
        <v>99394</v>
      </c>
      <c r="G11" s="206">
        <v>12719</v>
      </c>
      <c r="H11" s="206">
        <v>23990</v>
      </c>
      <c r="I11" s="206">
        <v>14</v>
      </c>
    </row>
    <row r="12" spans="1:11" ht="20.25" customHeight="1" thickBot="1">
      <c r="A12" s="207">
        <v>3</v>
      </c>
      <c r="B12" s="208">
        <v>98955</v>
      </c>
      <c r="C12" s="209">
        <v>12287</v>
      </c>
      <c r="D12" s="209">
        <v>23703</v>
      </c>
      <c r="E12" s="210">
        <v>134945</v>
      </c>
      <c r="F12" s="209">
        <v>98955</v>
      </c>
      <c r="G12" s="209">
        <v>12277</v>
      </c>
      <c r="H12" s="209">
        <v>23703</v>
      </c>
      <c r="I12" s="209">
        <v>10</v>
      </c>
    </row>
    <row r="13" spans="1:11" ht="19.5" customHeight="1">
      <c r="A13" s="211" t="s">
        <v>280</v>
      </c>
      <c r="B13" s="211"/>
      <c r="C13" s="211"/>
      <c r="D13" s="211"/>
      <c r="E13" s="212"/>
      <c r="F13" s="211"/>
      <c r="G13" s="211"/>
      <c r="H13" s="211"/>
      <c r="I13" s="212"/>
    </row>
    <row r="14" spans="1:11">
      <c r="A14" s="174"/>
      <c r="B14" s="174"/>
      <c r="C14" s="174"/>
      <c r="D14" s="174"/>
      <c r="E14" s="174"/>
      <c r="F14" s="174"/>
      <c r="G14" s="174"/>
      <c r="H14" s="174"/>
      <c r="I14" s="174"/>
    </row>
  </sheetData>
  <mergeCells count="11">
    <mergeCell ref="H6:H7"/>
    <mergeCell ref="I6:I7"/>
    <mergeCell ref="A5:A7"/>
    <mergeCell ref="B5:E5"/>
    <mergeCell ref="F5:I5"/>
    <mergeCell ref="B6:B7"/>
    <mergeCell ref="C6:C7"/>
    <mergeCell ref="D6:D7"/>
    <mergeCell ref="E6:E7"/>
    <mergeCell ref="F6:F7"/>
    <mergeCell ref="G6:G7"/>
  </mergeCells>
  <phoneticPr fontId="33"/>
  <hyperlinks>
    <hyperlink ref="K2" location="項目一覧表!A1" display="項目一覧表へ戻る" xr:uid="{34984F56-8583-41AD-8B99-E6B4E4ED49B9}"/>
  </hyperlinks>
  <pageMargins left="0.51181102362204722" right="0.1181102362204724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7165-B48A-4940-B08F-197891FA89E4}">
  <dimension ref="A1:F13"/>
  <sheetViews>
    <sheetView showGridLines="0" zoomScaleNormal="100" workbookViewId="0"/>
  </sheetViews>
  <sheetFormatPr defaultColWidth="9" defaultRowHeight="17.399999999999999"/>
  <cols>
    <col min="1" max="1" width="15.88671875" style="138" customWidth="1"/>
    <col min="2" max="4" width="20.109375" style="138" customWidth="1"/>
    <col min="5" max="5" width="3.109375" style="138" customWidth="1"/>
    <col min="6" max="6" width="18.33203125" style="138" bestFit="1" customWidth="1"/>
    <col min="7" max="16384" width="9" style="138"/>
  </cols>
  <sheetData>
    <row r="1" spans="1:6" ht="20.25" customHeight="1">
      <c r="F1" s="176"/>
    </row>
    <row r="2" spans="1:6" ht="26.4">
      <c r="A2" s="227" t="s">
        <v>281</v>
      </c>
      <c r="B2" s="227"/>
      <c r="C2" s="227"/>
      <c r="D2" s="227"/>
      <c r="F2" s="15" t="s">
        <v>114</v>
      </c>
    </row>
    <row r="3" spans="1:6">
      <c r="A3" s="214"/>
      <c r="B3" s="214"/>
      <c r="C3" s="214"/>
      <c r="D3" s="214"/>
    </row>
    <row r="4" spans="1:6" ht="18" customHeight="1" thickBot="1">
      <c r="A4" s="215"/>
      <c r="B4" s="215"/>
      <c r="C4" s="215"/>
      <c r="D4" s="216" t="s">
        <v>282</v>
      </c>
    </row>
    <row r="5" spans="1:6" ht="18" customHeight="1">
      <c r="A5" s="373" t="s">
        <v>283</v>
      </c>
      <c r="B5" s="375" t="s">
        <v>284</v>
      </c>
      <c r="C5" s="377" t="s">
        <v>285</v>
      </c>
      <c r="D5" s="378"/>
    </row>
    <row r="6" spans="1:6" ht="18" customHeight="1">
      <c r="A6" s="374"/>
      <c r="B6" s="376"/>
      <c r="C6" s="217" t="s">
        <v>286</v>
      </c>
      <c r="D6" s="217" t="s">
        <v>287</v>
      </c>
    </row>
    <row r="7" spans="1:6" ht="18" customHeight="1">
      <c r="A7" s="218" t="s">
        <v>288</v>
      </c>
      <c r="B7" s="219">
        <v>51281</v>
      </c>
      <c r="C7" s="220">
        <v>12339</v>
      </c>
      <c r="D7" s="220">
        <v>38942</v>
      </c>
    </row>
    <row r="8" spans="1:6" ht="18" customHeight="1">
      <c r="A8" s="218">
        <v>30</v>
      </c>
      <c r="B8" s="219">
        <v>50714</v>
      </c>
      <c r="C8" s="220">
        <v>11909</v>
      </c>
      <c r="D8" s="220">
        <v>38805</v>
      </c>
    </row>
    <row r="9" spans="1:6" ht="18" customHeight="1">
      <c r="A9" s="218" t="s">
        <v>279</v>
      </c>
      <c r="B9" s="219">
        <v>48707</v>
      </c>
      <c r="C9" s="220">
        <v>10708</v>
      </c>
      <c r="D9" s="220">
        <v>37999</v>
      </c>
    </row>
    <row r="10" spans="1:6" ht="18" customHeight="1">
      <c r="A10" s="218">
        <v>2</v>
      </c>
      <c r="B10" s="221">
        <v>51577</v>
      </c>
      <c r="C10" s="222">
        <v>10705</v>
      </c>
      <c r="D10" s="222">
        <v>40872</v>
      </c>
    </row>
    <row r="11" spans="1:6" ht="18" customHeight="1" thickBot="1">
      <c r="A11" s="223">
        <v>3</v>
      </c>
      <c r="B11" s="224">
        <v>51011</v>
      </c>
      <c r="C11" s="225">
        <v>10131</v>
      </c>
      <c r="D11" s="225">
        <v>40880</v>
      </c>
    </row>
    <row r="12" spans="1:6" ht="18" customHeight="1">
      <c r="A12" s="226" t="s">
        <v>289</v>
      </c>
      <c r="B12" s="214"/>
      <c r="C12" s="214"/>
      <c r="D12" s="214"/>
    </row>
    <row r="13" spans="1:6">
      <c r="A13" s="174"/>
      <c r="B13" s="174"/>
      <c r="C13" s="174"/>
      <c r="D13" s="174"/>
    </row>
  </sheetData>
  <mergeCells count="3">
    <mergeCell ref="A5:A6"/>
    <mergeCell ref="B5:B6"/>
    <mergeCell ref="C5:D5"/>
  </mergeCells>
  <phoneticPr fontId="33"/>
  <hyperlinks>
    <hyperlink ref="F2" location="項目一覧表!A1" display="項目一覧表へ戻る" xr:uid="{746125AE-35D4-44CF-9D4C-3F6FD5155216}"/>
  </hyperlinks>
  <pageMargins left="0.51181102362204722" right="0.51181102362204722" top="0.98425196850393704" bottom="0.98425196850393704" header="0.51181102362204722" footer="0.51181102362204722"/>
  <pageSetup paperSize="9" orientation="portrait" horizontalDpi="4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2E9-C12E-419F-AAAB-6DA53843C0CF}">
  <sheetPr>
    <pageSetUpPr fitToPage="1"/>
  </sheetPr>
  <dimension ref="A1:K51"/>
  <sheetViews>
    <sheetView showGridLines="0" topLeftCell="A18" zoomScale="90" zoomScaleNormal="90" workbookViewId="0">
      <selection activeCell="L30" sqref="L30:M31"/>
    </sheetView>
  </sheetViews>
  <sheetFormatPr defaultColWidth="9" defaultRowHeight="17.399999999999999"/>
  <cols>
    <col min="1" max="1" width="1.44140625" style="138" customWidth="1"/>
    <col min="2" max="2" width="2" style="138" customWidth="1"/>
    <col min="3" max="3" width="9.6640625" style="138" customWidth="1"/>
    <col min="4" max="4" width="22.109375" style="138" customWidth="1"/>
    <col min="5" max="5" width="3.21875" style="138" customWidth="1"/>
    <col min="6" max="8" width="13.109375" style="138" customWidth="1"/>
    <col min="9" max="9" width="13.109375" style="228" customWidth="1"/>
    <col min="10" max="10" width="3.33203125" style="138" customWidth="1"/>
    <col min="11" max="11" width="18.33203125" style="138" bestFit="1" customWidth="1"/>
    <col min="12" max="16384" width="9" style="138"/>
  </cols>
  <sheetData>
    <row r="1" spans="1:11" ht="22.5" customHeight="1">
      <c r="K1" s="176"/>
    </row>
    <row r="2" spans="1:11" ht="26.4">
      <c r="A2" s="274" t="s">
        <v>202</v>
      </c>
      <c r="B2" s="274"/>
      <c r="C2" s="274"/>
      <c r="D2" s="231"/>
      <c r="E2" s="231"/>
      <c r="F2" s="231"/>
      <c r="G2" s="231"/>
      <c r="H2" s="231"/>
      <c r="I2" s="231"/>
      <c r="K2" s="15" t="s">
        <v>114</v>
      </c>
    </row>
    <row r="3" spans="1:11" ht="28.8">
      <c r="A3" s="230"/>
      <c r="B3" s="230"/>
      <c r="C3" s="231"/>
      <c r="D3" s="231"/>
      <c r="E3" s="231"/>
      <c r="F3" s="232"/>
      <c r="G3" s="232"/>
      <c r="H3" s="232"/>
      <c r="I3" s="233"/>
    </row>
    <row r="4" spans="1:11" ht="18" thickBot="1">
      <c r="A4" s="234"/>
      <c r="B4" s="234"/>
      <c r="C4" s="235"/>
      <c r="D4" s="235"/>
      <c r="E4" s="235"/>
      <c r="F4" s="236"/>
      <c r="G4" s="236"/>
      <c r="H4" s="236"/>
      <c r="I4" s="237" t="s">
        <v>126</v>
      </c>
    </row>
    <row r="5" spans="1:11" ht="19.5" customHeight="1">
      <c r="A5" s="386" t="s">
        <v>203</v>
      </c>
      <c r="B5" s="386"/>
      <c r="C5" s="386"/>
      <c r="D5" s="386"/>
      <c r="E5" s="387"/>
      <c r="F5" s="388" t="s">
        <v>204</v>
      </c>
      <c r="G5" s="389"/>
      <c r="H5" s="389"/>
      <c r="I5" s="390"/>
    </row>
    <row r="6" spans="1:11" ht="19.5" customHeight="1">
      <c r="A6" s="386"/>
      <c r="B6" s="386"/>
      <c r="C6" s="386"/>
      <c r="D6" s="386"/>
      <c r="E6" s="387"/>
      <c r="F6" s="238">
        <v>30</v>
      </c>
      <c r="G6" s="239" t="s">
        <v>205</v>
      </c>
      <c r="H6" s="239" t="s">
        <v>206</v>
      </c>
      <c r="I6" s="240" t="s">
        <v>207</v>
      </c>
    </row>
    <row r="7" spans="1:11">
      <c r="A7" s="241"/>
      <c r="B7" s="242"/>
      <c r="C7" s="243"/>
      <c r="D7" s="243"/>
      <c r="E7" s="244"/>
      <c r="F7" s="229"/>
      <c r="G7" s="229"/>
      <c r="H7" s="229"/>
      <c r="I7" s="245"/>
      <c r="K7" s="229"/>
    </row>
    <row r="8" spans="1:11" ht="13.5" customHeight="1">
      <c r="A8" s="246"/>
      <c r="B8" s="383" t="s">
        <v>208</v>
      </c>
      <c r="C8" s="383"/>
      <c r="D8" s="247"/>
      <c r="E8" s="248"/>
      <c r="F8" s="249" t="s">
        <v>0</v>
      </c>
      <c r="G8" s="249" t="s">
        <v>0</v>
      </c>
      <c r="H8" s="249" t="s">
        <v>0</v>
      </c>
      <c r="I8" s="250" t="s">
        <v>196</v>
      </c>
      <c r="K8" s="249"/>
    </row>
    <row r="9" spans="1:11">
      <c r="A9" s="229"/>
      <c r="B9" s="229"/>
      <c r="C9" s="251"/>
      <c r="D9" s="231"/>
      <c r="E9" s="252"/>
      <c r="F9" s="253"/>
      <c r="G9" s="253"/>
      <c r="H9" s="254"/>
      <c r="I9" s="255"/>
      <c r="K9" s="254"/>
    </row>
    <row r="10" spans="1:11" ht="13.5" customHeight="1">
      <c r="A10" s="246"/>
      <c r="B10" s="383" t="s">
        <v>209</v>
      </c>
      <c r="C10" s="383"/>
      <c r="D10" s="231"/>
      <c r="E10" s="252"/>
      <c r="F10" s="256">
        <f>-(+F12+F13)</f>
        <v>64</v>
      </c>
      <c r="G10" s="256">
        <f>-(+G12+G13)</f>
        <v>62</v>
      </c>
      <c r="H10" s="256">
        <f t="shared" ref="H10:I10" si="0">-(+H12+H13)</f>
        <v>65</v>
      </c>
      <c r="I10" s="257">
        <f t="shared" si="0"/>
        <v>49</v>
      </c>
      <c r="K10" s="258"/>
    </row>
    <row r="11" spans="1:11">
      <c r="A11" s="229"/>
      <c r="B11" s="231"/>
      <c r="C11" s="382" t="s">
        <v>210</v>
      </c>
      <c r="D11" s="382"/>
      <c r="E11" s="259"/>
      <c r="F11" s="256">
        <f>F10</f>
        <v>64</v>
      </c>
      <c r="G11" s="256">
        <f>G10</f>
        <v>62</v>
      </c>
      <c r="H11" s="256">
        <f t="shared" ref="H11:I11" si="1">H10</f>
        <v>65</v>
      </c>
      <c r="I11" s="257">
        <f t="shared" si="1"/>
        <v>49</v>
      </c>
      <c r="K11" s="258"/>
    </row>
    <row r="12" spans="1:11">
      <c r="A12" s="229"/>
      <c r="B12" s="231"/>
      <c r="C12" s="382" t="s">
        <v>211</v>
      </c>
      <c r="D12" s="382"/>
      <c r="E12" s="259"/>
      <c r="F12" s="260">
        <v>-51</v>
      </c>
      <c r="G12" s="260">
        <v>-47</v>
      </c>
      <c r="H12" s="261">
        <v>-45</v>
      </c>
      <c r="I12" s="262">
        <v>-38</v>
      </c>
      <c r="K12" s="263"/>
    </row>
    <row r="13" spans="1:11" ht="13.5" customHeight="1">
      <c r="A13" s="229"/>
      <c r="B13" s="231"/>
      <c r="C13" s="382" t="s">
        <v>212</v>
      </c>
      <c r="D13" s="382"/>
      <c r="E13" s="259"/>
      <c r="F13" s="260" t="s">
        <v>213</v>
      </c>
      <c r="G13" s="260" t="s">
        <v>214</v>
      </c>
      <c r="H13" s="261">
        <v>-20</v>
      </c>
      <c r="I13" s="262">
        <v>-11</v>
      </c>
      <c r="K13" s="263"/>
    </row>
    <row r="14" spans="1:11">
      <c r="A14" s="229"/>
      <c r="B14" s="231"/>
      <c r="C14" s="251"/>
      <c r="D14" s="251"/>
      <c r="E14" s="264"/>
      <c r="F14" s="256"/>
      <c r="G14" s="256"/>
      <c r="H14" s="258"/>
      <c r="I14" s="265"/>
      <c r="K14" s="258"/>
    </row>
    <row r="15" spans="1:11">
      <c r="A15" s="229"/>
      <c r="B15" s="391" t="s">
        <v>215</v>
      </c>
      <c r="C15" s="391"/>
      <c r="D15" s="231"/>
      <c r="E15" s="252"/>
      <c r="F15" s="256">
        <v>4</v>
      </c>
      <c r="G15" s="256">
        <v>15</v>
      </c>
      <c r="H15" s="258">
        <v>15</v>
      </c>
      <c r="I15" s="265">
        <v>10</v>
      </c>
      <c r="K15" s="258"/>
    </row>
    <row r="16" spans="1:11" ht="13.5" customHeight="1">
      <c r="A16" s="231"/>
      <c r="B16" s="231"/>
      <c r="C16" s="382" t="s">
        <v>216</v>
      </c>
      <c r="D16" s="382"/>
      <c r="E16" s="264"/>
      <c r="F16" s="256">
        <v>4</v>
      </c>
      <c r="G16" s="256">
        <v>15</v>
      </c>
      <c r="H16" s="258">
        <v>13</v>
      </c>
      <c r="I16" s="265">
        <v>10</v>
      </c>
      <c r="K16" s="258"/>
    </row>
    <row r="17" spans="1:11">
      <c r="A17" s="231"/>
      <c r="B17" s="231"/>
      <c r="C17" s="382" t="s">
        <v>217</v>
      </c>
      <c r="D17" s="382"/>
      <c r="E17" s="264"/>
      <c r="F17" s="249" t="s">
        <v>218</v>
      </c>
      <c r="G17" s="249" t="s">
        <v>219</v>
      </c>
      <c r="H17" s="263" t="s">
        <v>218</v>
      </c>
      <c r="I17" s="266" t="s">
        <v>218</v>
      </c>
      <c r="K17" s="261"/>
    </row>
    <row r="18" spans="1:11" ht="13.5" customHeight="1">
      <c r="A18" s="231"/>
      <c r="B18" s="231"/>
      <c r="C18" s="382" t="s">
        <v>220</v>
      </c>
      <c r="D18" s="382"/>
      <c r="E18" s="264"/>
      <c r="F18" s="249" t="s">
        <v>221</v>
      </c>
      <c r="G18" s="249" t="s">
        <v>222</v>
      </c>
      <c r="H18" s="263" t="s">
        <v>218</v>
      </c>
      <c r="I18" s="266">
        <v>-6</v>
      </c>
      <c r="K18" s="261"/>
    </row>
    <row r="19" spans="1:11">
      <c r="A19" s="231"/>
      <c r="B19" s="231"/>
      <c r="C19" s="382" t="s">
        <v>223</v>
      </c>
      <c r="D19" s="382"/>
      <c r="E19" s="264"/>
      <c r="F19" s="249" t="s">
        <v>222</v>
      </c>
      <c r="G19" s="249" t="s">
        <v>224</v>
      </c>
      <c r="H19" s="263" t="s">
        <v>225</v>
      </c>
      <c r="I19" s="266">
        <v>-1</v>
      </c>
      <c r="K19" s="261"/>
    </row>
    <row r="20" spans="1:11">
      <c r="A20" s="231"/>
      <c r="B20" s="231"/>
      <c r="C20" s="384" t="s">
        <v>226</v>
      </c>
      <c r="D20" s="384"/>
      <c r="E20" s="264"/>
      <c r="F20" s="267" t="s">
        <v>196</v>
      </c>
      <c r="G20" s="267" t="s">
        <v>196</v>
      </c>
      <c r="H20" s="258">
        <v>2</v>
      </c>
      <c r="I20" s="267" t="s">
        <v>196</v>
      </c>
      <c r="K20" s="263"/>
    </row>
    <row r="21" spans="1:11">
      <c r="A21" s="229"/>
      <c r="B21" s="251"/>
      <c r="C21" s="251"/>
      <c r="D21" s="231"/>
      <c r="E21" s="252"/>
      <c r="F21" s="256"/>
      <c r="G21" s="256"/>
      <c r="H21" s="258"/>
      <c r="I21" s="267"/>
      <c r="K21" s="258"/>
    </row>
    <row r="22" spans="1:11" ht="13.5" customHeight="1">
      <c r="A22" s="229"/>
      <c r="B22" s="383" t="s">
        <v>227</v>
      </c>
      <c r="C22" s="383"/>
      <c r="D22" s="231"/>
      <c r="E22" s="252"/>
      <c r="F22" s="256">
        <v>17</v>
      </c>
      <c r="G22" s="256">
        <v>12</v>
      </c>
      <c r="H22" s="258">
        <v>9</v>
      </c>
      <c r="I22" s="267">
        <v>16</v>
      </c>
      <c r="K22" s="258"/>
    </row>
    <row r="23" spans="1:11" ht="13.5" customHeight="1">
      <c r="A23" s="229"/>
      <c r="B23" s="231"/>
      <c r="C23" s="382" t="s">
        <v>228</v>
      </c>
      <c r="D23" s="382"/>
      <c r="E23" s="264"/>
      <c r="F23" s="256">
        <v>9</v>
      </c>
      <c r="G23" s="256">
        <v>6</v>
      </c>
      <c r="H23" s="258">
        <v>4</v>
      </c>
      <c r="I23" s="267">
        <v>9</v>
      </c>
      <c r="K23" s="258"/>
    </row>
    <row r="24" spans="1:11" ht="13.5" customHeight="1">
      <c r="A24" s="229"/>
      <c r="B24" s="231"/>
      <c r="C24" s="382" t="s">
        <v>229</v>
      </c>
      <c r="D24" s="382"/>
      <c r="E24" s="264"/>
      <c r="F24" s="256">
        <v>7</v>
      </c>
      <c r="G24" s="256">
        <v>2</v>
      </c>
      <c r="H24" s="258">
        <v>3</v>
      </c>
      <c r="I24" s="267">
        <v>6</v>
      </c>
      <c r="K24" s="258"/>
    </row>
    <row r="25" spans="1:11">
      <c r="A25" s="229"/>
      <c r="B25" s="251"/>
      <c r="C25" s="382" t="s">
        <v>230</v>
      </c>
      <c r="D25" s="382"/>
      <c r="E25" s="264"/>
      <c r="F25" s="256">
        <v>1</v>
      </c>
      <c r="G25" s="249" t="s">
        <v>0</v>
      </c>
      <c r="H25" s="263" t="s">
        <v>0</v>
      </c>
      <c r="I25" s="263" t="s">
        <v>0</v>
      </c>
      <c r="K25" s="263"/>
    </row>
    <row r="26" spans="1:11" ht="13.5" customHeight="1">
      <c r="A26" s="229"/>
      <c r="B26" s="251"/>
      <c r="C26" s="382" t="s">
        <v>231</v>
      </c>
      <c r="D26" s="382"/>
      <c r="E26" s="252"/>
      <c r="F26" s="249" t="s">
        <v>0</v>
      </c>
      <c r="G26" s="249">
        <v>3</v>
      </c>
      <c r="H26" s="258">
        <v>2</v>
      </c>
      <c r="I26" s="267">
        <v>1</v>
      </c>
      <c r="K26" s="258"/>
    </row>
    <row r="27" spans="1:11">
      <c r="A27" s="229"/>
      <c r="B27" s="251"/>
      <c r="C27" s="382" t="s">
        <v>232</v>
      </c>
      <c r="D27" s="385"/>
      <c r="E27" s="252"/>
      <c r="F27" s="249" t="s">
        <v>0</v>
      </c>
      <c r="G27" s="249">
        <v>1</v>
      </c>
      <c r="H27" s="263" t="s">
        <v>0</v>
      </c>
      <c r="I27" s="267" t="s">
        <v>196</v>
      </c>
      <c r="K27" s="263"/>
    </row>
    <row r="28" spans="1:11">
      <c r="A28" s="229"/>
      <c r="B28" s="251"/>
      <c r="C28" s="382"/>
      <c r="D28" s="385"/>
      <c r="E28" s="252"/>
      <c r="F28" s="256"/>
      <c r="G28" s="256"/>
      <c r="H28" s="258"/>
      <c r="I28" s="267"/>
      <c r="K28" s="258"/>
    </row>
    <row r="29" spans="1:11" ht="13.5" customHeight="1">
      <c r="A29" s="246"/>
      <c r="B29" s="383" t="s">
        <v>233</v>
      </c>
      <c r="C29" s="383"/>
      <c r="D29" s="231"/>
      <c r="E29" s="252"/>
      <c r="F29" s="256">
        <v>310</v>
      </c>
      <c r="G29" s="256">
        <v>168</v>
      </c>
      <c r="H29" s="288">
        <v>77</v>
      </c>
      <c r="I29" s="267">
        <v>82</v>
      </c>
      <c r="K29" s="258"/>
    </row>
    <row r="30" spans="1:11" ht="13.5" customHeight="1">
      <c r="A30" s="229"/>
      <c r="B30" s="231"/>
      <c r="C30" s="382" t="s">
        <v>234</v>
      </c>
      <c r="D30" s="382"/>
      <c r="E30" s="264"/>
      <c r="F30" s="249" t="s">
        <v>0</v>
      </c>
      <c r="G30" s="249">
        <v>4</v>
      </c>
      <c r="H30" s="258">
        <v>2</v>
      </c>
      <c r="I30" s="267">
        <v>3</v>
      </c>
      <c r="K30" s="258"/>
    </row>
    <row r="31" spans="1:11" ht="13.5" customHeight="1">
      <c r="A31" s="229"/>
      <c r="B31" s="231"/>
      <c r="C31" s="382" t="s">
        <v>235</v>
      </c>
      <c r="D31" s="382"/>
      <c r="E31" s="264"/>
      <c r="F31" s="256">
        <v>3</v>
      </c>
      <c r="G31" s="256">
        <v>5</v>
      </c>
      <c r="H31" s="258">
        <v>2</v>
      </c>
      <c r="I31" s="267">
        <v>1</v>
      </c>
      <c r="K31" s="258"/>
    </row>
    <row r="32" spans="1:11" ht="13.5" customHeight="1">
      <c r="A32" s="229"/>
      <c r="B32" s="231"/>
      <c r="C32" s="382" t="s">
        <v>236</v>
      </c>
      <c r="D32" s="382"/>
      <c r="E32" s="264"/>
      <c r="F32" s="249" t="s">
        <v>0</v>
      </c>
      <c r="G32" s="249">
        <v>3</v>
      </c>
      <c r="H32" s="258">
        <v>2</v>
      </c>
      <c r="I32" s="267">
        <v>3</v>
      </c>
      <c r="K32" s="258"/>
    </row>
    <row r="33" spans="1:11">
      <c r="A33" s="229"/>
      <c r="B33" s="231"/>
      <c r="C33" s="382" t="s">
        <v>237</v>
      </c>
      <c r="D33" s="382"/>
      <c r="E33" s="264"/>
      <c r="F33" s="256">
        <v>18</v>
      </c>
      <c r="G33" s="256">
        <v>37</v>
      </c>
      <c r="H33" s="258">
        <v>45</v>
      </c>
      <c r="I33" s="267">
        <v>45</v>
      </c>
      <c r="K33" s="258"/>
    </row>
    <row r="34" spans="1:11" ht="13.5" customHeight="1">
      <c r="A34" s="229"/>
      <c r="B34" s="251"/>
      <c r="C34" s="382" t="s">
        <v>238</v>
      </c>
      <c r="D34" s="382"/>
      <c r="E34" s="264"/>
      <c r="F34" s="249" t="s">
        <v>0</v>
      </c>
      <c r="G34" s="249" t="s">
        <v>0</v>
      </c>
      <c r="H34" s="263" t="s">
        <v>0</v>
      </c>
      <c r="I34" s="267">
        <v>2</v>
      </c>
      <c r="K34" s="263"/>
    </row>
    <row r="35" spans="1:11" ht="13.5" customHeight="1">
      <c r="A35" s="383"/>
      <c r="B35" s="383"/>
      <c r="C35" s="382" t="s">
        <v>239</v>
      </c>
      <c r="D35" s="382"/>
      <c r="E35" s="264"/>
      <c r="F35" s="256">
        <v>6</v>
      </c>
      <c r="G35" s="256">
        <v>4</v>
      </c>
      <c r="H35" s="288">
        <v>5</v>
      </c>
      <c r="I35" s="267">
        <v>4</v>
      </c>
      <c r="K35" s="258"/>
    </row>
    <row r="36" spans="1:11">
      <c r="A36" s="229"/>
      <c r="B36" s="231"/>
      <c r="C36" s="381" t="s">
        <v>240</v>
      </c>
      <c r="D36" s="381"/>
      <c r="E36" s="264"/>
      <c r="F36" s="249">
        <v>1</v>
      </c>
      <c r="G36" s="256">
        <v>1</v>
      </c>
      <c r="H36" s="258">
        <v>1</v>
      </c>
      <c r="I36" s="267">
        <v>2</v>
      </c>
      <c r="K36" s="263"/>
    </row>
    <row r="37" spans="1:11">
      <c r="A37" s="229"/>
      <c r="B37" s="231"/>
      <c r="C37" s="381" t="s">
        <v>241</v>
      </c>
      <c r="D37" s="381"/>
      <c r="E37" s="264"/>
      <c r="F37" s="249">
        <v>1</v>
      </c>
      <c r="G37" s="256">
        <v>1</v>
      </c>
      <c r="H37" s="258">
        <v>2</v>
      </c>
      <c r="I37" s="267">
        <v>3</v>
      </c>
      <c r="K37" s="258"/>
    </row>
    <row r="38" spans="1:11">
      <c r="A38" s="229"/>
      <c r="B38" s="231"/>
      <c r="C38" s="381" t="s">
        <v>242</v>
      </c>
      <c r="D38" s="381"/>
      <c r="E38" s="264"/>
      <c r="F38" s="249">
        <v>11</v>
      </c>
      <c r="G38" s="256">
        <v>3</v>
      </c>
      <c r="H38" s="249" t="s">
        <v>0</v>
      </c>
      <c r="I38" s="267">
        <v>1</v>
      </c>
      <c r="K38" s="263"/>
    </row>
    <row r="39" spans="1:11" ht="13.5" customHeight="1">
      <c r="A39" s="229"/>
      <c r="B39" s="231"/>
      <c r="C39" s="381" t="s">
        <v>243</v>
      </c>
      <c r="D39" s="381"/>
      <c r="E39" s="264"/>
      <c r="F39" s="256">
        <v>14</v>
      </c>
      <c r="G39" s="256">
        <v>23</v>
      </c>
      <c r="H39" s="258">
        <v>9</v>
      </c>
      <c r="I39" s="267">
        <v>8</v>
      </c>
      <c r="K39" s="258"/>
    </row>
    <row r="40" spans="1:11" ht="13.5" customHeight="1">
      <c r="A40" s="229"/>
      <c r="B40" s="231"/>
      <c r="C40" s="381" t="s">
        <v>244</v>
      </c>
      <c r="D40" s="381"/>
      <c r="E40" s="264"/>
      <c r="F40" s="256">
        <v>2</v>
      </c>
      <c r="G40" s="249" t="s">
        <v>0</v>
      </c>
      <c r="H40" s="263">
        <v>1</v>
      </c>
      <c r="I40" s="267">
        <v>3</v>
      </c>
      <c r="K40" s="263"/>
    </row>
    <row r="41" spans="1:11" ht="13.5" customHeight="1">
      <c r="A41" s="229"/>
      <c r="B41" s="231"/>
      <c r="C41" s="381" t="s">
        <v>245</v>
      </c>
      <c r="D41" s="381"/>
      <c r="E41" s="264"/>
      <c r="F41" s="256">
        <v>1</v>
      </c>
      <c r="G41" s="256">
        <v>3</v>
      </c>
      <c r="H41" s="258">
        <v>1</v>
      </c>
      <c r="I41" s="267" t="s">
        <v>196</v>
      </c>
      <c r="K41" s="258"/>
    </row>
    <row r="42" spans="1:11" ht="13.5" customHeight="1">
      <c r="A42" s="229"/>
      <c r="B42" s="231"/>
      <c r="C42" s="381" t="s">
        <v>246</v>
      </c>
      <c r="D42" s="381"/>
      <c r="E42" s="264"/>
      <c r="F42" s="250"/>
      <c r="G42" s="249"/>
      <c r="H42" s="258"/>
      <c r="I42" s="267"/>
      <c r="K42" s="258"/>
    </row>
    <row r="43" spans="1:11" ht="13.5" customHeight="1">
      <c r="A43" s="229"/>
      <c r="B43" s="231"/>
      <c r="C43" s="380" t="s">
        <v>247</v>
      </c>
      <c r="D43" s="380"/>
      <c r="E43" s="264"/>
      <c r="F43" s="256">
        <v>12</v>
      </c>
      <c r="G43" s="256">
        <v>3</v>
      </c>
      <c r="H43" s="258">
        <v>5</v>
      </c>
      <c r="I43" s="267">
        <v>5</v>
      </c>
      <c r="K43" s="258"/>
    </row>
    <row r="44" spans="1:11" ht="13.5" customHeight="1">
      <c r="A44" s="229"/>
      <c r="B44" s="231"/>
      <c r="C44" s="381" t="s">
        <v>246</v>
      </c>
      <c r="D44" s="381"/>
      <c r="E44" s="264"/>
      <c r="F44" s="256"/>
      <c r="G44" s="256"/>
      <c r="H44" s="258"/>
      <c r="I44" s="267"/>
      <c r="K44" s="258"/>
    </row>
    <row r="45" spans="1:11" ht="13.5" customHeight="1">
      <c r="A45" s="229"/>
      <c r="B45" s="231"/>
      <c r="C45" s="380" t="s">
        <v>248</v>
      </c>
      <c r="D45" s="380"/>
      <c r="E45" s="264"/>
      <c r="F45" s="249">
        <v>1</v>
      </c>
      <c r="G45" s="249" t="s">
        <v>0</v>
      </c>
      <c r="H45" s="263">
        <v>1</v>
      </c>
      <c r="I45" s="267" t="s">
        <v>196</v>
      </c>
      <c r="K45" s="258"/>
    </row>
    <row r="46" spans="1:11" ht="13.5" customHeight="1">
      <c r="A46" s="229"/>
      <c r="B46" s="231"/>
      <c r="C46" s="381" t="s">
        <v>246</v>
      </c>
      <c r="D46" s="381"/>
      <c r="E46" s="264"/>
      <c r="F46" s="256"/>
      <c r="G46" s="256"/>
      <c r="H46" s="258"/>
      <c r="I46" s="267"/>
      <c r="K46" s="258"/>
    </row>
    <row r="47" spans="1:11">
      <c r="A47" s="229"/>
      <c r="B47" s="231"/>
      <c r="C47" s="381" t="s">
        <v>249</v>
      </c>
      <c r="D47" s="381"/>
      <c r="E47" s="264"/>
      <c r="F47" s="249">
        <v>239</v>
      </c>
      <c r="G47" s="256">
        <v>81</v>
      </c>
      <c r="H47" s="258">
        <v>1</v>
      </c>
      <c r="I47" s="267">
        <v>2</v>
      </c>
      <c r="K47" s="258"/>
    </row>
    <row r="48" spans="1:11" ht="13.5" customHeight="1">
      <c r="A48" s="229"/>
      <c r="B48" s="231"/>
      <c r="C48" s="381" t="s">
        <v>250</v>
      </c>
      <c r="D48" s="381"/>
      <c r="E48" s="264"/>
      <c r="F48" s="256"/>
      <c r="G48" s="256"/>
      <c r="H48" s="258"/>
      <c r="I48" s="267"/>
      <c r="K48" s="258"/>
    </row>
    <row r="49" spans="1:11" ht="18" thickBot="1">
      <c r="A49" s="268"/>
      <c r="B49" s="379"/>
      <c r="C49" s="379"/>
      <c r="D49" s="235"/>
      <c r="E49" s="269"/>
      <c r="F49" s="236"/>
      <c r="G49" s="236"/>
      <c r="H49" s="236"/>
      <c r="I49" s="270"/>
      <c r="K49" s="258"/>
    </row>
    <row r="50" spans="1:11">
      <c r="A50" s="271" t="s">
        <v>251</v>
      </c>
      <c r="B50" s="272"/>
      <c r="C50" s="272"/>
      <c r="D50" s="272"/>
      <c r="E50" s="272"/>
      <c r="F50" s="272"/>
      <c r="G50" s="272"/>
      <c r="H50" s="272"/>
      <c r="I50" s="273"/>
    </row>
    <row r="51" spans="1:11">
      <c r="A51" s="231"/>
      <c r="B51" s="231"/>
      <c r="C51" s="231"/>
      <c r="D51" s="231"/>
      <c r="E51" s="231"/>
      <c r="F51" s="232"/>
      <c r="G51" s="232"/>
      <c r="H51" s="232"/>
      <c r="I51" s="233"/>
    </row>
  </sheetData>
  <mergeCells count="42">
    <mergeCell ref="C18:D18"/>
    <mergeCell ref="A5:E6"/>
    <mergeCell ref="F5:I5"/>
    <mergeCell ref="B8:C8"/>
    <mergeCell ref="B10:C10"/>
    <mergeCell ref="C11:D11"/>
    <mergeCell ref="C12:D12"/>
    <mergeCell ref="C13:D13"/>
    <mergeCell ref="B15:C15"/>
    <mergeCell ref="C16:D16"/>
    <mergeCell ref="C17:D17"/>
    <mergeCell ref="C31:D31"/>
    <mergeCell ref="C19:D19"/>
    <mergeCell ref="C20:D20"/>
    <mergeCell ref="B22:C22"/>
    <mergeCell ref="C23:D23"/>
    <mergeCell ref="C24:D24"/>
    <mergeCell ref="C25:D25"/>
    <mergeCell ref="C26:D26"/>
    <mergeCell ref="C27:D27"/>
    <mergeCell ref="C28:D28"/>
    <mergeCell ref="B29:C29"/>
    <mergeCell ref="C30:D30"/>
    <mergeCell ref="C42:D42"/>
    <mergeCell ref="C32:D32"/>
    <mergeCell ref="C33:D33"/>
    <mergeCell ref="C34:D34"/>
    <mergeCell ref="A35:B35"/>
    <mergeCell ref="C35:D35"/>
    <mergeCell ref="C36:D36"/>
    <mergeCell ref="C37:D37"/>
    <mergeCell ref="C38:D38"/>
    <mergeCell ref="C39:D39"/>
    <mergeCell ref="C40:D40"/>
    <mergeCell ref="C41:D41"/>
    <mergeCell ref="B49:C49"/>
    <mergeCell ref="C43:D43"/>
    <mergeCell ref="C44:D44"/>
    <mergeCell ref="C45:D45"/>
    <mergeCell ref="C46:D46"/>
    <mergeCell ref="C47:D47"/>
    <mergeCell ref="C48:D48"/>
  </mergeCells>
  <phoneticPr fontId="33"/>
  <hyperlinks>
    <hyperlink ref="K2" location="項目一覧表!A1" display="項目一覧表へ戻る" xr:uid="{3927B7B4-E97A-400C-AC2A-C1B60A50A869}"/>
  </hyperlinks>
  <pageMargins left="0.35433070866141736" right="0.31496062992125984" top="0.98425196850393704" bottom="0.55118110236220474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9A57-55C1-4A44-BA0A-F8C8AA94C059}">
  <dimension ref="A1:G12"/>
  <sheetViews>
    <sheetView showGridLines="0" zoomScaleNormal="100" zoomScaleSheetLayoutView="100" workbookViewId="0"/>
  </sheetViews>
  <sheetFormatPr defaultColWidth="11.33203125" defaultRowHeight="17.399999999999999"/>
  <cols>
    <col min="1" max="1" width="18.77734375" style="275" customWidth="1"/>
    <col min="2" max="5" width="17.109375" style="275" customWidth="1"/>
    <col min="6" max="6" width="4.33203125" style="275" customWidth="1"/>
    <col min="7" max="16384" width="11.33203125" style="275"/>
  </cols>
  <sheetData>
    <row r="1" spans="1:7" ht="21.75" customHeight="1"/>
    <row r="2" spans="1:7" ht="26.4">
      <c r="A2" s="286" t="s">
        <v>290</v>
      </c>
      <c r="B2" s="286"/>
      <c r="C2" s="286"/>
      <c r="D2" s="286"/>
      <c r="E2" s="286"/>
      <c r="G2" s="15" t="s">
        <v>114</v>
      </c>
    </row>
    <row r="4" spans="1:7" ht="18" thickBot="1">
      <c r="A4" s="276"/>
      <c r="B4" s="276"/>
      <c r="C4" s="276"/>
      <c r="D4" s="276"/>
      <c r="E4" s="277" t="s">
        <v>291</v>
      </c>
    </row>
    <row r="5" spans="1:7" ht="12.75" customHeight="1">
      <c r="A5" s="392" t="s">
        <v>283</v>
      </c>
      <c r="B5" s="394" t="s">
        <v>292</v>
      </c>
      <c r="C5" s="394" t="s">
        <v>293</v>
      </c>
      <c r="D5" s="394" t="s">
        <v>294</v>
      </c>
      <c r="E5" s="396" t="s">
        <v>295</v>
      </c>
    </row>
    <row r="6" spans="1:7" ht="12.75" customHeight="1">
      <c r="A6" s="393"/>
      <c r="B6" s="395"/>
      <c r="C6" s="395"/>
      <c r="D6" s="395"/>
      <c r="E6" s="397"/>
    </row>
    <row r="7" spans="1:7" ht="18" customHeight="1">
      <c r="A7" s="278" t="s">
        <v>296</v>
      </c>
      <c r="B7" s="279">
        <v>4287</v>
      </c>
      <c r="C7" s="280">
        <v>4211</v>
      </c>
      <c r="D7" s="280">
        <v>11</v>
      </c>
      <c r="E7" s="280">
        <v>65</v>
      </c>
    </row>
    <row r="8" spans="1:7" ht="18" customHeight="1">
      <c r="A8" s="281">
        <v>30</v>
      </c>
      <c r="B8" s="279">
        <v>4416</v>
      </c>
      <c r="C8" s="280">
        <v>4345</v>
      </c>
      <c r="D8" s="280">
        <v>12</v>
      </c>
      <c r="E8" s="280">
        <v>59</v>
      </c>
    </row>
    <row r="9" spans="1:7" ht="18" customHeight="1">
      <c r="A9" s="278" t="s">
        <v>192</v>
      </c>
      <c r="B9" s="279">
        <v>4461</v>
      </c>
      <c r="C9" s="280">
        <v>4382</v>
      </c>
      <c r="D9" s="280">
        <v>7</v>
      </c>
      <c r="E9" s="280">
        <v>72</v>
      </c>
    </row>
    <row r="10" spans="1:7" ht="18" customHeight="1">
      <c r="A10" s="281">
        <v>2</v>
      </c>
      <c r="B10" s="279">
        <v>4483</v>
      </c>
      <c r="C10" s="280">
        <v>4420</v>
      </c>
      <c r="D10" s="280">
        <v>13</v>
      </c>
      <c r="E10" s="280">
        <v>50</v>
      </c>
    </row>
    <row r="11" spans="1:7" ht="18" customHeight="1" thickBot="1">
      <c r="A11" s="282">
        <v>3</v>
      </c>
      <c r="B11" s="283">
        <v>4704</v>
      </c>
      <c r="C11" s="284">
        <v>4644</v>
      </c>
      <c r="D11" s="284">
        <v>7</v>
      </c>
      <c r="E11" s="284">
        <v>53</v>
      </c>
    </row>
    <row r="12" spans="1:7" ht="16.5" customHeight="1">
      <c r="A12" s="285" t="s">
        <v>297</v>
      </c>
      <c r="B12" s="285"/>
      <c r="C12" s="285"/>
      <c r="D12" s="285"/>
      <c r="E12" s="285"/>
    </row>
  </sheetData>
  <mergeCells count="5">
    <mergeCell ref="A5:A6"/>
    <mergeCell ref="B5:B6"/>
    <mergeCell ref="C5:C6"/>
    <mergeCell ref="D5:D6"/>
    <mergeCell ref="E5:E6"/>
  </mergeCells>
  <phoneticPr fontId="33"/>
  <hyperlinks>
    <hyperlink ref="G2" location="項目一覧表!A1" display="項目一覧表へ戻る" xr:uid="{FC05578B-D9D5-4183-9D85-B49DC84236AB}"/>
  </hyperlinks>
  <pageMargins left="0.51181102362204722" right="0.51181102362204722" top="0.98425196850393704" bottom="0.98425196850393704" header="0.51181102362204722" footer="0.51181102362204722"/>
  <pageSetup paperSize="9" scale="99" orientation="landscape" horizontalDpi="4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1DBC-87F3-4ECA-90FA-25100C343A8F}">
  <dimension ref="A1:T27"/>
  <sheetViews>
    <sheetView zoomScale="82" zoomScaleNormal="82" workbookViewId="0"/>
  </sheetViews>
  <sheetFormatPr defaultColWidth="9" defaultRowHeight="17.399999999999999"/>
  <cols>
    <col min="1" max="1" width="7.88671875" style="14" customWidth="1"/>
    <col min="2" max="2" width="4.33203125" style="14" customWidth="1"/>
    <col min="3" max="3" width="3.44140625" style="14" bestFit="1" customWidth="1"/>
    <col min="4" max="4" width="12.77734375" style="14" customWidth="1"/>
    <col min="5" max="20" width="10.21875" style="14" customWidth="1"/>
    <col min="21" max="16384" width="9" style="14"/>
  </cols>
  <sheetData>
    <row r="1" spans="1:20" ht="20.25" customHeight="1">
      <c r="L1" s="302" t="s">
        <v>114</v>
      </c>
      <c r="M1" s="303"/>
    </row>
    <row r="2" spans="1:20" ht="26.4">
      <c r="A2" s="41" t="s">
        <v>125</v>
      </c>
      <c r="B2" s="41"/>
      <c r="C2" s="41"/>
      <c r="D2" s="19"/>
      <c r="E2" s="19"/>
      <c r="F2" s="19"/>
      <c r="G2" s="19"/>
      <c r="H2" s="19"/>
      <c r="I2" s="19"/>
      <c r="J2" s="19"/>
      <c r="K2" s="19"/>
      <c r="L2" s="19"/>
    </row>
    <row r="3" spans="1:20" ht="28.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20" ht="18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  <c r="T4" s="20" t="s">
        <v>126</v>
      </c>
    </row>
    <row r="5" spans="1:20" ht="13.05" customHeight="1">
      <c r="A5" s="304" t="s">
        <v>127</v>
      </c>
      <c r="B5" s="305"/>
      <c r="C5" s="306"/>
      <c r="D5" s="292" t="s">
        <v>128</v>
      </c>
      <c r="E5" s="292" t="s">
        <v>129</v>
      </c>
      <c r="F5" s="289" t="s">
        <v>130</v>
      </c>
      <c r="G5" s="292" t="s">
        <v>131</v>
      </c>
      <c r="H5" s="292" t="s">
        <v>132</v>
      </c>
      <c r="I5" s="289" t="s">
        <v>133</v>
      </c>
      <c r="J5" s="289" t="s">
        <v>134</v>
      </c>
      <c r="K5" s="289" t="s">
        <v>135</v>
      </c>
      <c r="L5" s="299" t="s">
        <v>136</v>
      </c>
      <c r="M5" s="289" t="s">
        <v>137</v>
      </c>
      <c r="N5" s="289" t="s">
        <v>138</v>
      </c>
      <c r="O5" s="292" t="s">
        <v>139</v>
      </c>
      <c r="P5" s="289" t="s">
        <v>140</v>
      </c>
      <c r="Q5" s="289" t="s">
        <v>141</v>
      </c>
      <c r="R5" s="292" t="s">
        <v>142</v>
      </c>
      <c r="S5" s="292" t="s">
        <v>143</v>
      </c>
      <c r="T5" s="295" t="s">
        <v>144</v>
      </c>
    </row>
    <row r="6" spans="1:20" ht="13.05" customHeight="1">
      <c r="A6" s="307"/>
      <c r="B6" s="308"/>
      <c r="C6" s="309"/>
      <c r="D6" s="293"/>
      <c r="E6" s="293"/>
      <c r="F6" s="293"/>
      <c r="G6" s="293"/>
      <c r="H6" s="293"/>
      <c r="I6" s="293"/>
      <c r="J6" s="293"/>
      <c r="K6" s="293"/>
      <c r="L6" s="300"/>
      <c r="M6" s="290"/>
      <c r="N6" s="290"/>
      <c r="O6" s="293"/>
      <c r="P6" s="290"/>
      <c r="Q6" s="290"/>
      <c r="R6" s="293"/>
      <c r="S6" s="293"/>
      <c r="T6" s="296"/>
    </row>
    <row r="7" spans="1:20" ht="13.05" customHeight="1">
      <c r="A7" s="310"/>
      <c r="B7" s="311"/>
      <c r="C7" s="312"/>
      <c r="D7" s="298"/>
      <c r="E7" s="294"/>
      <c r="F7" s="294"/>
      <c r="G7" s="294"/>
      <c r="H7" s="294"/>
      <c r="I7" s="294"/>
      <c r="J7" s="294"/>
      <c r="K7" s="298"/>
      <c r="L7" s="301"/>
      <c r="M7" s="291"/>
      <c r="N7" s="291"/>
      <c r="O7" s="294"/>
      <c r="P7" s="291"/>
      <c r="Q7" s="291"/>
      <c r="R7" s="294"/>
      <c r="S7" s="294"/>
      <c r="T7" s="297"/>
    </row>
    <row r="8" spans="1:20" ht="18" customHeight="1">
      <c r="A8" s="21" t="s">
        <v>145</v>
      </c>
      <c r="B8" s="22">
        <v>29</v>
      </c>
      <c r="C8" s="23" t="s">
        <v>146</v>
      </c>
      <c r="D8" s="24">
        <v>128229</v>
      </c>
      <c r="E8" s="24">
        <v>35483</v>
      </c>
      <c r="F8" s="25">
        <v>1974</v>
      </c>
      <c r="G8" s="25">
        <v>12365</v>
      </c>
      <c r="H8" s="24">
        <v>7377</v>
      </c>
      <c r="I8" s="24">
        <v>11790</v>
      </c>
      <c r="J8" s="25">
        <v>2319</v>
      </c>
      <c r="K8" s="24">
        <v>3009</v>
      </c>
      <c r="L8" s="25">
        <v>1937</v>
      </c>
      <c r="M8" s="26">
        <v>9222</v>
      </c>
      <c r="N8" s="25">
        <v>4848</v>
      </c>
      <c r="O8" s="25">
        <v>14251</v>
      </c>
      <c r="P8" s="24">
        <v>6270</v>
      </c>
      <c r="Q8" s="25">
        <v>215</v>
      </c>
      <c r="R8" s="25">
        <v>6630</v>
      </c>
      <c r="S8" s="25">
        <v>674</v>
      </c>
      <c r="T8" s="25">
        <v>9865</v>
      </c>
    </row>
    <row r="9" spans="1:20" ht="18" customHeight="1">
      <c r="A9" s="27"/>
      <c r="B9" s="28">
        <v>30</v>
      </c>
      <c r="C9" s="29"/>
      <c r="D9" s="24">
        <v>123698</v>
      </c>
      <c r="E9" s="24">
        <v>34855</v>
      </c>
      <c r="F9" s="25">
        <v>1068</v>
      </c>
      <c r="G9" s="25">
        <v>8897</v>
      </c>
      <c r="H9" s="24">
        <v>6442</v>
      </c>
      <c r="I9" s="24">
        <v>14322</v>
      </c>
      <c r="J9" s="25">
        <v>2605</v>
      </c>
      <c r="K9" s="24">
        <v>2748</v>
      </c>
      <c r="L9" s="25">
        <v>3414</v>
      </c>
      <c r="M9" s="25">
        <v>8961</v>
      </c>
      <c r="N9" s="25">
        <v>5162</v>
      </c>
      <c r="O9" s="25">
        <v>11708</v>
      </c>
      <c r="P9" s="24">
        <v>6652</v>
      </c>
      <c r="Q9" s="25">
        <v>473</v>
      </c>
      <c r="R9" s="25">
        <v>8162</v>
      </c>
      <c r="S9" s="25">
        <v>296</v>
      </c>
      <c r="T9" s="25">
        <v>7933</v>
      </c>
    </row>
    <row r="10" spans="1:20" ht="18" customHeight="1">
      <c r="A10" s="27" t="s">
        <v>147</v>
      </c>
      <c r="B10" s="28" t="s">
        <v>148</v>
      </c>
      <c r="C10" s="29"/>
      <c r="D10" s="24">
        <v>132151</v>
      </c>
      <c r="E10" s="24">
        <v>35749</v>
      </c>
      <c r="F10" s="24">
        <v>868</v>
      </c>
      <c r="G10" s="24">
        <v>5018</v>
      </c>
      <c r="H10" s="24">
        <v>6257</v>
      </c>
      <c r="I10" s="24">
        <v>16538</v>
      </c>
      <c r="J10" s="24">
        <v>2750</v>
      </c>
      <c r="K10" s="24">
        <v>3793</v>
      </c>
      <c r="L10" s="24">
        <v>6306</v>
      </c>
      <c r="M10" s="24">
        <v>9572</v>
      </c>
      <c r="N10" s="24">
        <v>6765</v>
      </c>
      <c r="O10" s="24">
        <v>7421</v>
      </c>
      <c r="P10" s="24">
        <v>7283</v>
      </c>
      <c r="Q10" s="24">
        <v>1270</v>
      </c>
      <c r="R10" s="24">
        <v>12580</v>
      </c>
      <c r="S10" s="24">
        <v>507</v>
      </c>
      <c r="T10" s="24">
        <v>9474</v>
      </c>
    </row>
    <row r="11" spans="1:20" ht="18" customHeight="1">
      <c r="A11" s="27"/>
      <c r="B11" s="28">
        <v>2</v>
      </c>
      <c r="C11" s="29"/>
      <c r="D11" s="24">
        <v>122871</v>
      </c>
      <c r="E11" s="24">
        <v>35307</v>
      </c>
      <c r="F11" s="24">
        <v>785</v>
      </c>
      <c r="G11" s="24">
        <v>2725</v>
      </c>
      <c r="H11" s="24">
        <v>5697</v>
      </c>
      <c r="I11" s="24">
        <v>14477</v>
      </c>
      <c r="J11" s="24">
        <v>2612</v>
      </c>
      <c r="K11" s="24">
        <v>3347</v>
      </c>
      <c r="L11" s="24">
        <v>5566</v>
      </c>
      <c r="M11" s="24">
        <v>10518</v>
      </c>
      <c r="N11" s="24">
        <v>5828</v>
      </c>
      <c r="O11" s="24">
        <v>7357</v>
      </c>
      <c r="P11" s="24">
        <v>5797</v>
      </c>
      <c r="Q11" s="24">
        <v>1815</v>
      </c>
      <c r="R11" s="24">
        <v>11078</v>
      </c>
      <c r="S11" s="24">
        <v>488</v>
      </c>
      <c r="T11" s="24">
        <v>9474</v>
      </c>
    </row>
    <row r="12" spans="1:20" ht="18" customHeight="1">
      <c r="A12" s="30"/>
      <c r="B12" s="31">
        <v>3</v>
      </c>
      <c r="C12" s="32"/>
      <c r="D12" s="33">
        <v>132530</v>
      </c>
      <c r="E12" s="33">
        <v>36630</v>
      </c>
      <c r="F12" s="33">
        <v>653</v>
      </c>
      <c r="G12" s="33">
        <v>2752</v>
      </c>
      <c r="H12" s="33">
        <v>6547</v>
      </c>
      <c r="I12" s="33">
        <v>14713</v>
      </c>
      <c r="J12" s="33">
        <v>2686</v>
      </c>
      <c r="K12" s="33">
        <v>3636</v>
      </c>
      <c r="L12" s="33">
        <v>3489</v>
      </c>
      <c r="M12" s="33">
        <v>11814</v>
      </c>
      <c r="N12" s="33">
        <v>6082</v>
      </c>
      <c r="O12" s="33">
        <v>7257</v>
      </c>
      <c r="P12" s="33">
        <v>5785</v>
      </c>
      <c r="Q12" s="33">
        <v>1669</v>
      </c>
      <c r="R12" s="33">
        <v>11444</v>
      </c>
      <c r="S12" s="33">
        <v>663</v>
      </c>
      <c r="T12" s="33">
        <v>16710</v>
      </c>
    </row>
    <row r="13" spans="1:20" ht="18" customHeight="1">
      <c r="A13" s="34"/>
      <c r="B13" s="16"/>
      <c r="C13" s="35"/>
      <c r="D13" s="24"/>
      <c r="E13" s="24"/>
      <c r="F13" s="25"/>
      <c r="G13" s="25"/>
      <c r="H13" s="24"/>
      <c r="I13" s="24"/>
      <c r="J13" s="25"/>
      <c r="K13" s="25"/>
      <c r="L13" s="25"/>
      <c r="M13" s="25"/>
      <c r="N13" s="25"/>
      <c r="O13" s="25"/>
      <c r="P13" s="24"/>
      <c r="Q13" s="25"/>
      <c r="R13" s="25"/>
      <c r="S13" s="25"/>
      <c r="T13" s="25"/>
    </row>
    <row r="14" spans="1:20" ht="18" customHeight="1">
      <c r="A14" s="27" t="s">
        <v>149</v>
      </c>
      <c r="B14" s="28">
        <v>1</v>
      </c>
      <c r="C14" s="29" t="s">
        <v>150</v>
      </c>
      <c r="D14" s="24">
        <v>9293</v>
      </c>
      <c r="E14" s="24">
        <v>2861</v>
      </c>
      <c r="F14" s="24">
        <v>47</v>
      </c>
      <c r="G14" s="24">
        <v>185</v>
      </c>
      <c r="H14" s="24">
        <v>487</v>
      </c>
      <c r="I14" s="24">
        <v>1137</v>
      </c>
      <c r="J14" s="24">
        <v>197</v>
      </c>
      <c r="K14" s="24">
        <v>270</v>
      </c>
      <c r="L14" s="24">
        <v>416</v>
      </c>
      <c r="M14" s="25">
        <v>837</v>
      </c>
      <c r="N14" s="25">
        <v>413</v>
      </c>
      <c r="O14" s="25">
        <v>575</v>
      </c>
      <c r="P14" s="25">
        <v>473</v>
      </c>
      <c r="Q14" s="25">
        <v>64</v>
      </c>
      <c r="R14" s="25">
        <v>934</v>
      </c>
      <c r="S14" s="25">
        <v>46</v>
      </c>
      <c r="T14" s="25">
        <v>351</v>
      </c>
    </row>
    <row r="15" spans="1:20" ht="18" customHeight="1">
      <c r="A15" s="27"/>
      <c r="B15" s="28">
        <v>2</v>
      </c>
      <c r="C15" s="29"/>
      <c r="D15" s="24">
        <v>9229</v>
      </c>
      <c r="E15" s="24">
        <v>2734</v>
      </c>
      <c r="F15" s="24">
        <v>54</v>
      </c>
      <c r="G15" s="24">
        <v>161</v>
      </c>
      <c r="H15" s="24">
        <v>461</v>
      </c>
      <c r="I15" s="24">
        <v>1085</v>
      </c>
      <c r="J15" s="24">
        <v>187</v>
      </c>
      <c r="K15" s="24">
        <v>259</v>
      </c>
      <c r="L15" s="24">
        <v>393</v>
      </c>
      <c r="M15" s="25">
        <v>825</v>
      </c>
      <c r="N15" s="25">
        <v>478</v>
      </c>
      <c r="O15" s="25">
        <v>556</v>
      </c>
      <c r="P15" s="25">
        <v>477</v>
      </c>
      <c r="Q15" s="25">
        <v>101</v>
      </c>
      <c r="R15" s="25">
        <v>958</v>
      </c>
      <c r="S15" s="25">
        <v>49</v>
      </c>
      <c r="T15" s="25">
        <v>451</v>
      </c>
    </row>
    <row r="16" spans="1:20" ht="18" customHeight="1">
      <c r="A16" s="27"/>
      <c r="B16" s="28">
        <v>3</v>
      </c>
      <c r="C16" s="29"/>
      <c r="D16" s="24">
        <v>11974</v>
      </c>
      <c r="E16" s="24">
        <v>3148</v>
      </c>
      <c r="F16" s="24">
        <v>69</v>
      </c>
      <c r="G16" s="24">
        <v>246</v>
      </c>
      <c r="H16" s="24">
        <v>564</v>
      </c>
      <c r="I16" s="24">
        <v>1310</v>
      </c>
      <c r="J16" s="24">
        <v>260</v>
      </c>
      <c r="K16" s="24">
        <v>304</v>
      </c>
      <c r="L16" s="24">
        <v>438</v>
      </c>
      <c r="M16" s="25">
        <v>1024</v>
      </c>
      <c r="N16" s="25">
        <v>529</v>
      </c>
      <c r="O16" s="25">
        <v>705</v>
      </c>
      <c r="P16" s="25">
        <v>616</v>
      </c>
      <c r="Q16" s="25">
        <v>122</v>
      </c>
      <c r="R16" s="25">
        <v>1064</v>
      </c>
      <c r="S16" s="25">
        <v>63</v>
      </c>
      <c r="T16" s="25">
        <v>1512</v>
      </c>
    </row>
    <row r="17" spans="1:20" ht="18" customHeight="1">
      <c r="A17" s="27"/>
      <c r="B17" s="28">
        <v>4</v>
      </c>
      <c r="C17" s="29"/>
      <c r="D17" s="24">
        <v>10710</v>
      </c>
      <c r="E17" s="24">
        <v>3047</v>
      </c>
      <c r="F17" s="24">
        <v>55</v>
      </c>
      <c r="G17" s="24">
        <v>214</v>
      </c>
      <c r="H17" s="24">
        <v>533</v>
      </c>
      <c r="I17" s="24">
        <v>1198</v>
      </c>
      <c r="J17" s="24">
        <v>231</v>
      </c>
      <c r="K17" s="24">
        <v>293</v>
      </c>
      <c r="L17" s="24">
        <v>281</v>
      </c>
      <c r="M17" s="25">
        <v>1041</v>
      </c>
      <c r="N17" s="25">
        <v>536</v>
      </c>
      <c r="O17" s="25">
        <v>702</v>
      </c>
      <c r="P17" s="25">
        <v>425</v>
      </c>
      <c r="Q17" s="25">
        <v>96</v>
      </c>
      <c r="R17" s="25">
        <v>948</v>
      </c>
      <c r="S17" s="25">
        <v>35</v>
      </c>
      <c r="T17" s="25">
        <v>1075</v>
      </c>
    </row>
    <row r="18" spans="1:20" ht="18" customHeight="1">
      <c r="A18" s="27"/>
      <c r="B18" s="28">
        <v>5</v>
      </c>
      <c r="C18" s="29"/>
      <c r="D18" s="24">
        <v>9689</v>
      </c>
      <c r="E18" s="24">
        <v>2841</v>
      </c>
      <c r="F18" s="24">
        <v>53</v>
      </c>
      <c r="G18" s="24">
        <v>220</v>
      </c>
      <c r="H18" s="24">
        <v>470</v>
      </c>
      <c r="I18" s="24">
        <v>1065</v>
      </c>
      <c r="J18" s="24">
        <v>198</v>
      </c>
      <c r="K18" s="24">
        <v>266</v>
      </c>
      <c r="L18" s="24">
        <v>261</v>
      </c>
      <c r="M18" s="25">
        <v>930</v>
      </c>
      <c r="N18" s="25">
        <v>455</v>
      </c>
      <c r="O18" s="25">
        <v>471</v>
      </c>
      <c r="P18" s="25">
        <v>433</v>
      </c>
      <c r="Q18" s="25">
        <v>133</v>
      </c>
      <c r="R18" s="25">
        <v>942</v>
      </c>
      <c r="S18" s="25">
        <v>50</v>
      </c>
      <c r="T18" s="25">
        <v>901</v>
      </c>
    </row>
    <row r="19" spans="1:20" ht="18" customHeight="1">
      <c r="A19" s="27"/>
      <c r="B19" s="28">
        <v>6</v>
      </c>
      <c r="C19" s="29"/>
      <c r="D19" s="24">
        <v>11221</v>
      </c>
      <c r="E19" s="24">
        <v>3086</v>
      </c>
      <c r="F19" s="24">
        <v>53</v>
      </c>
      <c r="G19" s="24">
        <v>266</v>
      </c>
      <c r="H19" s="24">
        <v>561</v>
      </c>
      <c r="I19" s="24">
        <v>1245</v>
      </c>
      <c r="J19" s="24">
        <v>213</v>
      </c>
      <c r="K19" s="24">
        <v>334</v>
      </c>
      <c r="L19" s="24">
        <v>274</v>
      </c>
      <c r="M19" s="25">
        <v>968</v>
      </c>
      <c r="N19" s="25">
        <v>493</v>
      </c>
      <c r="O19" s="25">
        <v>594</v>
      </c>
      <c r="P19" s="25">
        <v>449</v>
      </c>
      <c r="Q19" s="25">
        <v>146</v>
      </c>
      <c r="R19" s="25">
        <v>910</v>
      </c>
      <c r="S19" s="25">
        <v>63</v>
      </c>
      <c r="T19" s="25">
        <v>1566</v>
      </c>
    </row>
    <row r="20" spans="1:20" ht="18" customHeight="1">
      <c r="A20" s="27"/>
      <c r="B20" s="28">
        <v>7</v>
      </c>
      <c r="C20" s="29"/>
      <c r="D20" s="24">
        <v>11656</v>
      </c>
      <c r="E20" s="24">
        <v>3085</v>
      </c>
      <c r="F20" s="24">
        <v>52</v>
      </c>
      <c r="G20" s="24">
        <v>295</v>
      </c>
      <c r="H20" s="24">
        <v>617</v>
      </c>
      <c r="I20" s="24">
        <v>1235</v>
      </c>
      <c r="J20" s="24">
        <v>227</v>
      </c>
      <c r="K20" s="24">
        <v>309</v>
      </c>
      <c r="L20" s="24">
        <v>273</v>
      </c>
      <c r="M20" s="25">
        <v>1002</v>
      </c>
      <c r="N20" s="25">
        <v>536</v>
      </c>
      <c r="O20" s="25">
        <v>604</v>
      </c>
      <c r="P20" s="25">
        <v>474</v>
      </c>
      <c r="Q20" s="25">
        <v>138</v>
      </c>
      <c r="R20" s="25">
        <v>851</v>
      </c>
      <c r="S20" s="25">
        <v>79</v>
      </c>
      <c r="T20" s="25">
        <v>1879</v>
      </c>
    </row>
    <row r="21" spans="1:20" ht="18" customHeight="1">
      <c r="A21" s="27"/>
      <c r="B21" s="28">
        <v>8</v>
      </c>
      <c r="C21" s="29"/>
      <c r="D21" s="24">
        <v>11748</v>
      </c>
      <c r="E21" s="24">
        <v>3270</v>
      </c>
      <c r="F21" s="24">
        <v>56</v>
      </c>
      <c r="G21" s="24">
        <v>246</v>
      </c>
      <c r="H21" s="24">
        <v>580</v>
      </c>
      <c r="I21" s="24">
        <v>1368</v>
      </c>
      <c r="J21" s="24">
        <v>237</v>
      </c>
      <c r="K21" s="24">
        <v>287</v>
      </c>
      <c r="L21" s="24">
        <v>241</v>
      </c>
      <c r="M21" s="25">
        <v>1035</v>
      </c>
      <c r="N21" s="25">
        <v>503</v>
      </c>
      <c r="O21" s="25">
        <v>580</v>
      </c>
      <c r="P21" s="25">
        <v>496</v>
      </c>
      <c r="Q21" s="25">
        <v>133</v>
      </c>
      <c r="R21" s="25">
        <v>933</v>
      </c>
      <c r="S21" s="25">
        <v>74</v>
      </c>
      <c r="T21" s="25">
        <v>1709</v>
      </c>
    </row>
    <row r="22" spans="1:20" ht="18" customHeight="1">
      <c r="A22" s="27"/>
      <c r="B22" s="28">
        <v>9</v>
      </c>
      <c r="C22" s="29"/>
      <c r="D22" s="24">
        <v>11385</v>
      </c>
      <c r="E22" s="24">
        <v>3042</v>
      </c>
      <c r="F22" s="24">
        <v>50</v>
      </c>
      <c r="G22" s="24">
        <v>202</v>
      </c>
      <c r="H22" s="24">
        <v>599</v>
      </c>
      <c r="I22" s="24">
        <v>1250</v>
      </c>
      <c r="J22" s="24">
        <v>242</v>
      </c>
      <c r="K22" s="24">
        <v>298</v>
      </c>
      <c r="L22" s="24">
        <v>245</v>
      </c>
      <c r="M22" s="25">
        <v>1030</v>
      </c>
      <c r="N22" s="25">
        <v>492</v>
      </c>
      <c r="O22" s="25">
        <v>593</v>
      </c>
      <c r="P22" s="25">
        <v>546</v>
      </c>
      <c r="Q22" s="25">
        <v>94</v>
      </c>
      <c r="R22" s="25">
        <v>878</v>
      </c>
      <c r="S22" s="25">
        <v>49</v>
      </c>
      <c r="T22" s="25">
        <v>1775</v>
      </c>
    </row>
    <row r="23" spans="1:20" ht="18" customHeight="1">
      <c r="A23" s="27"/>
      <c r="B23" s="28">
        <v>10</v>
      </c>
      <c r="C23" s="29"/>
      <c r="D23" s="24">
        <v>12670</v>
      </c>
      <c r="E23" s="24">
        <v>3193</v>
      </c>
      <c r="F23" s="24">
        <v>49</v>
      </c>
      <c r="G23" s="24">
        <v>213</v>
      </c>
      <c r="H23" s="24">
        <v>595</v>
      </c>
      <c r="I23" s="24">
        <v>1316</v>
      </c>
      <c r="J23" s="24">
        <v>220</v>
      </c>
      <c r="K23" s="24">
        <v>364</v>
      </c>
      <c r="L23" s="24">
        <v>225</v>
      </c>
      <c r="M23" s="25">
        <v>1034</v>
      </c>
      <c r="N23" s="25">
        <v>573</v>
      </c>
      <c r="O23" s="25">
        <v>646</v>
      </c>
      <c r="P23" s="25">
        <v>447</v>
      </c>
      <c r="Q23" s="25">
        <v>195</v>
      </c>
      <c r="R23" s="25">
        <v>1039</v>
      </c>
      <c r="S23" s="25">
        <v>52</v>
      </c>
      <c r="T23" s="25">
        <v>2509</v>
      </c>
    </row>
    <row r="24" spans="1:20" ht="18" customHeight="1">
      <c r="A24" s="27"/>
      <c r="B24" s="28">
        <v>11</v>
      </c>
      <c r="C24" s="29"/>
      <c r="D24" s="24">
        <v>11876</v>
      </c>
      <c r="E24" s="24">
        <v>3202</v>
      </c>
      <c r="F24" s="24">
        <v>59</v>
      </c>
      <c r="G24" s="24">
        <v>221</v>
      </c>
      <c r="H24" s="24">
        <v>562</v>
      </c>
      <c r="I24" s="24">
        <v>1306</v>
      </c>
      <c r="J24" s="24">
        <v>219</v>
      </c>
      <c r="K24" s="24">
        <v>306</v>
      </c>
      <c r="L24" s="24">
        <v>218</v>
      </c>
      <c r="M24" s="25">
        <v>1040</v>
      </c>
      <c r="N24" s="25">
        <v>536</v>
      </c>
      <c r="O24" s="25">
        <v>590</v>
      </c>
      <c r="P24" s="25">
        <v>499</v>
      </c>
      <c r="Q24" s="25">
        <v>219</v>
      </c>
      <c r="R24" s="25">
        <v>1017</v>
      </c>
      <c r="S24" s="25">
        <v>54</v>
      </c>
      <c r="T24" s="25">
        <v>1828</v>
      </c>
    </row>
    <row r="25" spans="1:20" ht="18" customHeight="1" thickBot="1">
      <c r="A25" s="36"/>
      <c r="B25" s="37">
        <v>12</v>
      </c>
      <c r="C25" s="38"/>
      <c r="D25" s="39">
        <v>11079</v>
      </c>
      <c r="E25" s="39">
        <v>3121</v>
      </c>
      <c r="F25" s="39">
        <v>56</v>
      </c>
      <c r="G25" s="39">
        <v>283</v>
      </c>
      <c r="H25" s="39">
        <v>518</v>
      </c>
      <c r="I25" s="39">
        <v>1198</v>
      </c>
      <c r="J25" s="39">
        <v>255</v>
      </c>
      <c r="K25" s="39">
        <v>346</v>
      </c>
      <c r="L25" s="39">
        <v>224</v>
      </c>
      <c r="M25" s="40">
        <v>1048</v>
      </c>
      <c r="N25" s="40">
        <v>538</v>
      </c>
      <c r="O25" s="40">
        <v>641</v>
      </c>
      <c r="P25" s="40">
        <v>450</v>
      </c>
      <c r="Q25" s="40">
        <v>228</v>
      </c>
      <c r="R25" s="40">
        <v>970</v>
      </c>
      <c r="S25" s="40">
        <v>49</v>
      </c>
      <c r="T25" s="40">
        <v>1154</v>
      </c>
    </row>
    <row r="26" spans="1:20" ht="18" customHeight="1">
      <c r="A26" s="19" t="s">
        <v>151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20" ht="18" customHeight="1">
      <c r="A27" s="19" t="s">
        <v>152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</sheetData>
  <mergeCells count="19">
    <mergeCell ref="L1:M1"/>
    <mergeCell ref="A5:C7"/>
    <mergeCell ref="D5:D7"/>
    <mergeCell ref="E5:E7"/>
    <mergeCell ref="F5:F7"/>
    <mergeCell ref="G5:G7"/>
    <mergeCell ref="H5:H7"/>
    <mergeCell ref="I5:I7"/>
    <mergeCell ref="J5:J7"/>
    <mergeCell ref="Q5:Q7"/>
    <mergeCell ref="R5:R7"/>
    <mergeCell ref="S5:S7"/>
    <mergeCell ref="T5:T7"/>
    <mergeCell ref="K5:K7"/>
    <mergeCell ref="L5:L7"/>
    <mergeCell ref="M5:M7"/>
    <mergeCell ref="N5:N7"/>
    <mergeCell ref="O5:O7"/>
    <mergeCell ref="P5:P7"/>
  </mergeCells>
  <phoneticPr fontId="33"/>
  <hyperlinks>
    <hyperlink ref="L1:M1" location="項目一覧表!A1" display="項目一覧表へ戻る" xr:uid="{49F334B7-4FF7-48F6-8088-3F21E0018655}"/>
  </hyperlinks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CC78-4846-4386-A329-6153F0B6D42D}">
  <dimension ref="A1:W26"/>
  <sheetViews>
    <sheetView zoomScale="64" zoomScaleNormal="64" workbookViewId="0"/>
  </sheetViews>
  <sheetFormatPr defaultColWidth="11.33203125" defaultRowHeight="17.399999999999999"/>
  <cols>
    <col min="1" max="1" width="8.21875" style="42" customWidth="1"/>
    <col min="2" max="2" width="4" style="42" bestFit="1" customWidth="1"/>
    <col min="3" max="3" width="3.44140625" style="42" bestFit="1" customWidth="1"/>
    <col min="4" max="4" width="12.77734375" style="42" customWidth="1"/>
    <col min="5" max="14" width="10.21875" style="42" customWidth="1"/>
    <col min="15" max="23" width="10.21875" style="43" customWidth="1"/>
    <col min="24" max="16384" width="11.33203125" style="43"/>
  </cols>
  <sheetData>
    <row r="1" spans="1:23" ht="19.05" customHeight="1">
      <c r="M1" s="302" t="s">
        <v>114</v>
      </c>
      <c r="N1" s="303"/>
    </row>
    <row r="2" spans="1:23" ht="26.4">
      <c r="A2" s="52" t="s">
        <v>153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3"/>
    </row>
    <row r="3" spans="1:23" ht="28.8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3" ht="18" thickBot="1">
      <c r="A4" s="45"/>
      <c r="B4" s="45"/>
      <c r="C4" s="45"/>
      <c r="D4" s="45"/>
      <c r="E4" s="45"/>
      <c r="F4" s="45"/>
      <c r="G4" s="45"/>
      <c r="H4" s="45"/>
      <c r="I4" s="45"/>
      <c r="J4" s="45"/>
      <c r="L4" s="45"/>
      <c r="W4" s="46" t="s">
        <v>154</v>
      </c>
    </row>
    <row r="5" spans="1:23" ht="13.5" customHeight="1">
      <c r="A5" s="304" t="s">
        <v>127</v>
      </c>
      <c r="B5" s="305"/>
      <c r="C5" s="306"/>
      <c r="D5" s="319" t="s">
        <v>155</v>
      </c>
      <c r="E5" s="319" t="s">
        <v>156</v>
      </c>
      <c r="F5" s="316" t="s">
        <v>130</v>
      </c>
      <c r="G5" s="319" t="s">
        <v>1</v>
      </c>
      <c r="H5" s="319" t="s">
        <v>157</v>
      </c>
      <c r="I5" s="316" t="s">
        <v>158</v>
      </c>
      <c r="J5" s="316" t="s">
        <v>159</v>
      </c>
      <c r="K5" s="316" t="s">
        <v>160</v>
      </c>
      <c r="L5" s="319" t="s">
        <v>2</v>
      </c>
      <c r="M5" s="313" t="s">
        <v>161</v>
      </c>
      <c r="N5" s="316" t="s">
        <v>162</v>
      </c>
      <c r="O5" s="319" t="s">
        <v>163</v>
      </c>
      <c r="P5" s="316" t="s">
        <v>140</v>
      </c>
      <c r="Q5" s="316" t="s">
        <v>164</v>
      </c>
      <c r="R5" s="319" t="s">
        <v>165</v>
      </c>
      <c r="S5" s="319" t="s">
        <v>143</v>
      </c>
      <c r="T5" s="319" t="s">
        <v>166</v>
      </c>
      <c r="U5" s="319" t="s">
        <v>167</v>
      </c>
      <c r="V5" s="316" t="s">
        <v>168</v>
      </c>
      <c r="W5" s="313" t="s">
        <v>169</v>
      </c>
    </row>
    <row r="6" spans="1:23">
      <c r="A6" s="307"/>
      <c r="B6" s="308"/>
      <c r="C6" s="309"/>
      <c r="D6" s="320"/>
      <c r="E6" s="320"/>
      <c r="F6" s="320"/>
      <c r="G6" s="320"/>
      <c r="H6" s="320"/>
      <c r="I6" s="317"/>
      <c r="J6" s="317"/>
      <c r="K6" s="317"/>
      <c r="L6" s="320"/>
      <c r="M6" s="324"/>
      <c r="N6" s="317"/>
      <c r="O6" s="320"/>
      <c r="P6" s="317"/>
      <c r="Q6" s="317"/>
      <c r="R6" s="320"/>
      <c r="S6" s="320"/>
      <c r="T6" s="320"/>
      <c r="U6" s="320"/>
      <c r="V6" s="317"/>
      <c r="W6" s="314"/>
    </row>
    <row r="7" spans="1:23">
      <c r="A7" s="310"/>
      <c r="B7" s="311"/>
      <c r="C7" s="312"/>
      <c r="D7" s="321"/>
      <c r="E7" s="321"/>
      <c r="F7" s="321"/>
      <c r="G7" s="321"/>
      <c r="H7" s="321"/>
      <c r="I7" s="318"/>
      <c r="J7" s="318"/>
      <c r="K7" s="323"/>
      <c r="L7" s="321"/>
      <c r="M7" s="325"/>
      <c r="N7" s="318"/>
      <c r="O7" s="321"/>
      <c r="P7" s="318"/>
      <c r="Q7" s="318"/>
      <c r="R7" s="321"/>
      <c r="S7" s="321"/>
      <c r="T7" s="322"/>
      <c r="U7" s="322"/>
      <c r="V7" s="323"/>
      <c r="W7" s="315"/>
    </row>
    <row r="8" spans="1:23" ht="16.5" customHeight="1">
      <c r="A8" s="21" t="s">
        <v>145</v>
      </c>
      <c r="B8" s="22">
        <v>29</v>
      </c>
      <c r="C8" s="23" t="s">
        <v>146</v>
      </c>
      <c r="D8" s="47">
        <v>79286</v>
      </c>
      <c r="E8" s="47">
        <v>36243</v>
      </c>
      <c r="F8" s="47">
        <v>1791</v>
      </c>
      <c r="G8" s="47">
        <v>1641</v>
      </c>
      <c r="H8" s="47">
        <v>6323</v>
      </c>
      <c r="I8" s="47">
        <v>11162</v>
      </c>
      <c r="J8" s="47">
        <v>3382</v>
      </c>
      <c r="K8" s="47">
        <v>867</v>
      </c>
      <c r="L8" s="47" t="s">
        <v>0</v>
      </c>
      <c r="M8" s="47">
        <v>2424</v>
      </c>
      <c r="N8" s="47">
        <v>2809</v>
      </c>
      <c r="O8" s="47">
        <v>743</v>
      </c>
      <c r="P8" s="47">
        <v>1108</v>
      </c>
      <c r="Q8" s="47">
        <v>1</v>
      </c>
      <c r="R8" s="47" t="s">
        <v>0</v>
      </c>
      <c r="S8" s="47" t="s">
        <v>0</v>
      </c>
      <c r="T8" s="47">
        <v>624</v>
      </c>
      <c r="U8" s="47" t="s">
        <v>0</v>
      </c>
      <c r="V8" s="47">
        <v>3606</v>
      </c>
      <c r="W8" s="47">
        <v>6562</v>
      </c>
    </row>
    <row r="9" spans="1:23" ht="16.5" customHeight="1">
      <c r="A9" s="27"/>
      <c r="B9" s="28">
        <v>30</v>
      </c>
      <c r="C9" s="29"/>
      <c r="D9" s="47">
        <v>94786</v>
      </c>
      <c r="E9" s="47">
        <v>37728</v>
      </c>
      <c r="F9" s="47">
        <v>840</v>
      </c>
      <c r="G9" s="47">
        <v>1024</v>
      </c>
      <c r="H9" s="47">
        <v>7457</v>
      </c>
      <c r="I9" s="47">
        <v>24562</v>
      </c>
      <c r="J9" s="47">
        <v>6452</v>
      </c>
      <c r="K9" s="47">
        <v>849</v>
      </c>
      <c r="L9" s="47">
        <v>231</v>
      </c>
      <c r="M9" s="47">
        <v>1697</v>
      </c>
      <c r="N9" s="47">
        <v>2862</v>
      </c>
      <c r="O9" s="47">
        <v>811</v>
      </c>
      <c r="P9" s="47">
        <v>1556</v>
      </c>
      <c r="Q9" s="47">
        <v>0</v>
      </c>
      <c r="R9" s="47">
        <v>46</v>
      </c>
      <c r="S9" s="47">
        <v>0</v>
      </c>
      <c r="T9" s="47">
        <v>610</v>
      </c>
      <c r="U9" s="47">
        <v>10</v>
      </c>
      <c r="V9" s="47">
        <v>1846</v>
      </c>
      <c r="W9" s="47">
        <v>6205</v>
      </c>
    </row>
    <row r="10" spans="1:23" ht="16.5" customHeight="1">
      <c r="A10" s="27" t="s">
        <v>147</v>
      </c>
      <c r="B10" s="28" t="s">
        <v>148</v>
      </c>
      <c r="C10" s="29"/>
      <c r="D10" s="47">
        <v>106105</v>
      </c>
      <c r="E10" s="47">
        <v>39818</v>
      </c>
      <c r="F10" s="47">
        <v>195</v>
      </c>
      <c r="G10" s="47">
        <v>1186</v>
      </c>
      <c r="H10" s="47">
        <v>11605</v>
      </c>
      <c r="I10" s="47">
        <v>23250</v>
      </c>
      <c r="J10" s="47">
        <v>6726</v>
      </c>
      <c r="K10" s="47">
        <v>1279</v>
      </c>
      <c r="L10" s="47">
        <v>515</v>
      </c>
      <c r="M10" s="47">
        <v>3059</v>
      </c>
      <c r="N10" s="47">
        <v>6001</v>
      </c>
      <c r="O10" s="47">
        <v>702</v>
      </c>
      <c r="P10" s="47">
        <v>2257</v>
      </c>
      <c r="Q10" s="47">
        <v>0</v>
      </c>
      <c r="R10" s="47">
        <v>316</v>
      </c>
      <c r="S10" s="47">
        <v>0</v>
      </c>
      <c r="T10" s="47">
        <v>1812</v>
      </c>
      <c r="U10" s="47">
        <v>0</v>
      </c>
      <c r="V10" s="47">
        <v>1459</v>
      </c>
      <c r="W10" s="47">
        <v>5925</v>
      </c>
    </row>
    <row r="11" spans="1:23" ht="16.5" customHeight="1">
      <c r="A11" s="27"/>
      <c r="B11" s="28">
        <v>2</v>
      </c>
      <c r="C11" s="29"/>
      <c r="D11" s="47">
        <v>98867</v>
      </c>
      <c r="E11" s="47">
        <v>39393</v>
      </c>
      <c r="F11" s="47">
        <v>1</v>
      </c>
      <c r="G11" s="47">
        <v>231</v>
      </c>
      <c r="H11" s="47">
        <v>9515</v>
      </c>
      <c r="I11" s="47">
        <v>19234</v>
      </c>
      <c r="J11" s="47">
        <v>6869</v>
      </c>
      <c r="K11" s="47">
        <v>1054</v>
      </c>
      <c r="L11" s="47">
        <v>275</v>
      </c>
      <c r="M11" s="47">
        <v>4879</v>
      </c>
      <c r="N11" s="48">
        <v>5354</v>
      </c>
      <c r="O11" s="48">
        <v>925</v>
      </c>
      <c r="P11" s="48">
        <v>2020</v>
      </c>
      <c r="Q11" s="48">
        <v>0</v>
      </c>
      <c r="R11" s="48">
        <v>70</v>
      </c>
      <c r="S11" s="48">
        <v>0</v>
      </c>
      <c r="T11" s="48">
        <v>1450</v>
      </c>
      <c r="U11" s="48">
        <v>752</v>
      </c>
      <c r="V11" s="48">
        <v>1604</v>
      </c>
      <c r="W11" s="48">
        <v>5241</v>
      </c>
    </row>
    <row r="12" spans="1:23" ht="16.5" customHeight="1">
      <c r="A12" s="30"/>
      <c r="B12" s="31">
        <v>3</v>
      </c>
      <c r="C12" s="32"/>
      <c r="D12" s="49">
        <v>99686</v>
      </c>
      <c r="E12" s="49">
        <v>45337</v>
      </c>
      <c r="F12" s="49">
        <v>0</v>
      </c>
      <c r="G12" s="49">
        <v>763</v>
      </c>
      <c r="H12" s="49">
        <v>7283</v>
      </c>
      <c r="I12" s="49">
        <v>15857</v>
      </c>
      <c r="J12" s="49">
        <v>5370</v>
      </c>
      <c r="K12" s="49">
        <v>1066</v>
      </c>
      <c r="L12" s="49">
        <v>62</v>
      </c>
      <c r="M12" s="49">
        <v>7332</v>
      </c>
      <c r="N12" s="49">
        <v>5291</v>
      </c>
      <c r="O12" s="49">
        <v>737</v>
      </c>
      <c r="P12" s="49">
        <v>1893</v>
      </c>
      <c r="Q12" s="49">
        <v>0</v>
      </c>
      <c r="R12" s="49">
        <v>92</v>
      </c>
      <c r="S12" s="49">
        <v>0</v>
      </c>
      <c r="T12" s="49">
        <v>1126</v>
      </c>
      <c r="U12" s="49">
        <v>1402</v>
      </c>
      <c r="V12" s="49">
        <v>1796</v>
      </c>
      <c r="W12" s="49">
        <v>4279</v>
      </c>
    </row>
    <row r="13" spans="1:23" ht="16.5" customHeight="1">
      <c r="A13" s="34"/>
      <c r="B13" s="16"/>
      <c r="C13" s="35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ht="16.5" customHeight="1">
      <c r="A14" s="27" t="s">
        <v>149</v>
      </c>
      <c r="B14" s="28">
        <v>1</v>
      </c>
      <c r="C14" s="29" t="s">
        <v>150</v>
      </c>
      <c r="D14" s="47">
        <v>8427</v>
      </c>
      <c r="E14" s="47">
        <v>4240</v>
      </c>
      <c r="F14" s="47">
        <v>0</v>
      </c>
      <c r="G14" s="47">
        <v>16</v>
      </c>
      <c r="H14" s="47">
        <v>734</v>
      </c>
      <c r="I14" s="47">
        <v>1195</v>
      </c>
      <c r="J14" s="47">
        <v>439</v>
      </c>
      <c r="K14" s="47">
        <v>39</v>
      </c>
      <c r="L14" s="47">
        <v>9</v>
      </c>
      <c r="M14" s="47">
        <v>444</v>
      </c>
      <c r="N14" s="47">
        <v>406</v>
      </c>
      <c r="O14" s="47">
        <v>73</v>
      </c>
      <c r="P14" s="47">
        <v>91</v>
      </c>
      <c r="Q14" s="47">
        <v>0</v>
      </c>
      <c r="R14" s="47">
        <v>14</v>
      </c>
      <c r="S14" s="47">
        <v>0</v>
      </c>
      <c r="T14" s="47">
        <v>88</v>
      </c>
      <c r="U14" s="47">
        <v>127</v>
      </c>
      <c r="V14" s="47">
        <v>109</v>
      </c>
      <c r="W14" s="47">
        <v>403</v>
      </c>
    </row>
    <row r="15" spans="1:23" ht="16.5" customHeight="1">
      <c r="A15" s="27"/>
      <c r="B15" s="28">
        <v>2</v>
      </c>
      <c r="C15" s="29"/>
      <c r="D15" s="47">
        <v>7776</v>
      </c>
      <c r="E15" s="47">
        <v>3638</v>
      </c>
      <c r="F15" s="47">
        <v>0</v>
      </c>
      <c r="G15" s="47">
        <v>19</v>
      </c>
      <c r="H15" s="47">
        <v>615</v>
      </c>
      <c r="I15" s="47">
        <v>1271</v>
      </c>
      <c r="J15" s="47">
        <v>366</v>
      </c>
      <c r="K15" s="47">
        <v>41</v>
      </c>
      <c r="L15" s="47">
        <v>34</v>
      </c>
      <c r="M15" s="47">
        <v>405</v>
      </c>
      <c r="N15" s="47">
        <v>455</v>
      </c>
      <c r="O15" s="47">
        <v>64</v>
      </c>
      <c r="P15" s="47">
        <v>182</v>
      </c>
      <c r="Q15" s="47">
        <v>0</v>
      </c>
      <c r="R15" s="47">
        <v>4</v>
      </c>
      <c r="S15" s="47">
        <v>0</v>
      </c>
      <c r="T15" s="47">
        <v>69</v>
      </c>
      <c r="U15" s="47">
        <v>132</v>
      </c>
      <c r="V15" s="47">
        <v>117</v>
      </c>
      <c r="W15" s="47">
        <v>364</v>
      </c>
    </row>
    <row r="16" spans="1:23" ht="16.5" customHeight="1">
      <c r="A16" s="27"/>
      <c r="B16" s="28">
        <v>3</v>
      </c>
      <c r="C16" s="29"/>
      <c r="D16" s="47">
        <v>8613</v>
      </c>
      <c r="E16" s="47">
        <v>3626</v>
      </c>
      <c r="F16" s="47">
        <v>0</v>
      </c>
      <c r="G16" s="47">
        <v>42</v>
      </c>
      <c r="H16" s="47">
        <v>636</v>
      </c>
      <c r="I16" s="47">
        <v>1489</v>
      </c>
      <c r="J16" s="47">
        <v>673</v>
      </c>
      <c r="K16" s="47">
        <v>8</v>
      </c>
      <c r="L16" s="47">
        <v>19</v>
      </c>
      <c r="M16" s="47">
        <v>570</v>
      </c>
      <c r="N16" s="47">
        <v>550</v>
      </c>
      <c r="O16" s="47">
        <v>69</v>
      </c>
      <c r="P16" s="47">
        <v>172</v>
      </c>
      <c r="Q16" s="47">
        <v>0</v>
      </c>
      <c r="R16" s="47">
        <v>4</v>
      </c>
      <c r="S16" s="47">
        <v>0</v>
      </c>
      <c r="T16" s="47">
        <v>111</v>
      </c>
      <c r="U16" s="47">
        <v>154</v>
      </c>
      <c r="V16" s="47">
        <v>107</v>
      </c>
      <c r="W16" s="47">
        <v>383</v>
      </c>
    </row>
    <row r="17" spans="1:23" ht="16.5" customHeight="1">
      <c r="A17" s="27"/>
      <c r="B17" s="28">
        <v>4</v>
      </c>
      <c r="C17" s="29"/>
      <c r="D17" s="47">
        <v>8363</v>
      </c>
      <c r="E17" s="47">
        <v>3625</v>
      </c>
      <c r="F17" s="47">
        <v>0</v>
      </c>
      <c r="G17" s="47">
        <v>38</v>
      </c>
      <c r="H17" s="47">
        <v>543</v>
      </c>
      <c r="I17" s="47">
        <v>1441</v>
      </c>
      <c r="J17" s="47">
        <v>561</v>
      </c>
      <c r="K17" s="47">
        <v>41</v>
      </c>
      <c r="L17" s="47">
        <v>0</v>
      </c>
      <c r="M17" s="47">
        <v>616</v>
      </c>
      <c r="N17" s="47">
        <v>509</v>
      </c>
      <c r="O17" s="47">
        <v>79</v>
      </c>
      <c r="P17" s="47">
        <v>173</v>
      </c>
      <c r="Q17" s="47">
        <v>0</v>
      </c>
      <c r="R17" s="47">
        <v>4</v>
      </c>
      <c r="S17" s="47">
        <v>0</v>
      </c>
      <c r="T17" s="47">
        <v>119</v>
      </c>
      <c r="U17" s="47">
        <v>175</v>
      </c>
      <c r="V17" s="47">
        <v>74</v>
      </c>
      <c r="W17" s="47">
        <v>365</v>
      </c>
    </row>
    <row r="18" spans="1:23" ht="16.5" customHeight="1">
      <c r="A18" s="27"/>
      <c r="B18" s="28">
        <v>5</v>
      </c>
      <c r="C18" s="29"/>
      <c r="D18" s="47">
        <v>8606</v>
      </c>
      <c r="E18" s="47">
        <v>4004</v>
      </c>
      <c r="F18" s="47">
        <v>0</v>
      </c>
      <c r="G18" s="47">
        <v>50</v>
      </c>
      <c r="H18" s="47">
        <v>522</v>
      </c>
      <c r="I18" s="47">
        <v>1573</v>
      </c>
      <c r="J18" s="47">
        <v>501</v>
      </c>
      <c r="K18" s="47">
        <v>56</v>
      </c>
      <c r="L18" s="47">
        <v>0</v>
      </c>
      <c r="M18" s="47">
        <v>442</v>
      </c>
      <c r="N18" s="47">
        <v>429</v>
      </c>
      <c r="O18" s="47">
        <v>73</v>
      </c>
      <c r="P18" s="47">
        <v>151</v>
      </c>
      <c r="Q18" s="47">
        <v>0</v>
      </c>
      <c r="R18" s="47">
        <v>6</v>
      </c>
      <c r="S18" s="47">
        <v>0</v>
      </c>
      <c r="T18" s="47">
        <v>124</v>
      </c>
      <c r="U18" s="47">
        <v>190</v>
      </c>
      <c r="V18" s="47">
        <v>96</v>
      </c>
      <c r="W18" s="47">
        <v>389</v>
      </c>
    </row>
    <row r="19" spans="1:23" ht="16.5" customHeight="1">
      <c r="A19" s="27"/>
      <c r="B19" s="28">
        <v>6</v>
      </c>
      <c r="C19" s="29"/>
      <c r="D19" s="47">
        <v>8357</v>
      </c>
      <c r="E19" s="47">
        <v>3897</v>
      </c>
      <c r="F19" s="47">
        <v>0</v>
      </c>
      <c r="G19" s="47">
        <v>103</v>
      </c>
      <c r="H19" s="47">
        <v>746</v>
      </c>
      <c r="I19" s="47">
        <v>1144</v>
      </c>
      <c r="J19" s="47">
        <v>315</v>
      </c>
      <c r="K19" s="47">
        <v>91</v>
      </c>
      <c r="L19" s="47">
        <v>0</v>
      </c>
      <c r="M19" s="47">
        <v>688</v>
      </c>
      <c r="N19" s="47">
        <v>434</v>
      </c>
      <c r="O19" s="47">
        <v>53</v>
      </c>
      <c r="P19" s="47">
        <v>140</v>
      </c>
      <c r="Q19" s="47">
        <v>0</v>
      </c>
      <c r="R19" s="47">
        <v>6</v>
      </c>
      <c r="S19" s="47">
        <v>0</v>
      </c>
      <c r="T19" s="47">
        <v>70</v>
      </c>
      <c r="U19" s="47">
        <v>132</v>
      </c>
      <c r="V19" s="47">
        <v>163</v>
      </c>
      <c r="W19" s="47">
        <v>375</v>
      </c>
    </row>
    <row r="20" spans="1:23" ht="16.5" customHeight="1">
      <c r="A20" s="27"/>
      <c r="B20" s="28">
        <v>7</v>
      </c>
      <c r="C20" s="29"/>
      <c r="D20" s="47">
        <v>8489</v>
      </c>
      <c r="E20" s="47">
        <v>3680</v>
      </c>
      <c r="F20" s="47">
        <v>0</v>
      </c>
      <c r="G20" s="47">
        <v>151</v>
      </c>
      <c r="H20" s="47">
        <v>732</v>
      </c>
      <c r="I20" s="47">
        <v>1250</v>
      </c>
      <c r="J20" s="47">
        <v>422</v>
      </c>
      <c r="K20" s="47">
        <v>171</v>
      </c>
      <c r="L20" s="47">
        <v>0</v>
      </c>
      <c r="M20" s="47">
        <v>685</v>
      </c>
      <c r="N20" s="47">
        <v>358</v>
      </c>
      <c r="O20" s="47">
        <v>92</v>
      </c>
      <c r="P20" s="47">
        <v>167</v>
      </c>
      <c r="Q20" s="47">
        <v>0</v>
      </c>
      <c r="R20" s="47">
        <v>30</v>
      </c>
      <c r="S20" s="47">
        <v>0</v>
      </c>
      <c r="T20" s="47">
        <v>102</v>
      </c>
      <c r="U20" s="47">
        <v>105</v>
      </c>
      <c r="V20" s="47">
        <v>172</v>
      </c>
      <c r="W20" s="47">
        <v>372</v>
      </c>
    </row>
    <row r="21" spans="1:23" ht="16.5" customHeight="1">
      <c r="A21" s="27"/>
      <c r="B21" s="28">
        <v>8</v>
      </c>
      <c r="C21" s="29"/>
      <c r="D21" s="47">
        <v>8524</v>
      </c>
      <c r="E21" s="47">
        <v>3719</v>
      </c>
      <c r="F21" s="47">
        <v>0</v>
      </c>
      <c r="G21" s="47">
        <v>99</v>
      </c>
      <c r="H21" s="47">
        <v>550</v>
      </c>
      <c r="I21" s="47">
        <v>1491</v>
      </c>
      <c r="J21" s="47">
        <v>452</v>
      </c>
      <c r="K21" s="47">
        <v>167</v>
      </c>
      <c r="L21" s="47">
        <v>0</v>
      </c>
      <c r="M21" s="47">
        <v>660</v>
      </c>
      <c r="N21" s="47">
        <v>378</v>
      </c>
      <c r="O21" s="47">
        <v>39</v>
      </c>
      <c r="P21" s="47">
        <v>188</v>
      </c>
      <c r="Q21" s="47">
        <v>0</v>
      </c>
      <c r="R21" s="47">
        <v>8</v>
      </c>
      <c r="S21" s="47">
        <v>0</v>
      </c>
      <c r="T21" s="47">
        <v>54</v>
      </c>
      <c r="U21" s="47">
        <v>198</v>
      </c>
      <c r="V21" s="47">
        <v>169</v>
      </c>
      <c r="W21" s="47">
        <v>352</v>
      </c>
    </row>
    <row r="22" spans="1:23" ht="16.5" customHeight="1">
      <c r="A22" s="27"/>
      <c r="B22" s="28">
        <v>9</v>
      </c>
      <c r="C22" s="29"/>
      <c r="D22" s="47">
        <v>7928</v>
      </c>
      <c r="E22" s="47">
        <v>3718</v>
      </c>
      <c r="F22" s="47">
        <v>0</v>
      </c>
      <c r="G22" s="47">
        <v>74</v>
      </c>
      <c r="H22" s="47">
        <v>397</v>
      </c>
      <c r="I22" s="47">
        <v>1223</v>
      </c>
      <c r="J22" s="47">
        <v>378</v>
      </c>
      <c r="K22" s="47">
        <v>112</v>
      </c>
      <c r="L22" s="47">
        <v>0</v>
      </c>
      <c r="M22" s="47">
        <v>657</v>
      </c>
      <c r="N22" s="47">
        <v>390</v>
      </c>
      <c r="O22" s="47">
        <v>64</v>
      </c>
      <c r="P22" s="47">
        <v>164</v>
      </c>
      <c r="Q22" s="47">
        <v>0</v>
      </c>
      <c r="R22" s="47">
        <v>5</v>
      </c>
      <c r="S22" s="47">
        <v>0</v>
      </c>
      <c r="T22" s="47">
        <v>81</v>
      </c>
      <c r="U22" s="47">
        <v>150</v>
      </c>
      <c r="V22" s="47">
        <v>185</v>
      </c>
      <c r="W22" s="47">
        <v>330</v>
      </c>
    </row>
    <row r="23" spans="1:23" ht="16.5" customHeight="1">
      <c r="A23" s="27"/>
      <c r="B23" s="28">
        <v>10</v>
      </c>
      <c r="C23" s="29"/>
      <c r="D23" s="47">
        <v>8151</v>
      </c>
      <c r="E23" s="47">
        <v>3443</v>
      </c>
      <c r="F23" s="47">
        <v>0</v>
      </c>
      <c r="G23" s="47">
        <v>56</v>
      </c>
      <c r="H23" s="47">
        <v>639</v>
      </c>
      <c r="I23" s="47">
        <v>1296</v>
      </c>
      <c r="J23" s="47">
        <v>409</v>
      </c>
      <c r="K23" s="47">
        <v>118</v>
      </c>
      <c r="L23" s="47">
        <v>0</v>
      </c>
      <c r="M23" s="47">
        <v>749</v>
      </c>
      <c r="N23" s="47">
        <v>521</v>
      </c>
      <c r="O23" s="47">
        <v>46</v>
      </c>
      <c r="P23" s="47">
        <v>165</v>
      </c>
      <c r="Q23" s="47">
        <v>0</v>
      </c>
      <c r="R23" s="47">
        <v>3</v>
      </c>
      <c r="S23" s="47">
        <v>0</v>
      </c>
      <c r="T23" s="47">
        <v>108</v>
      </c>
      <c r="U23" s="47">
        <v>39</v>
      </c>
      <c r="V23" s="47">
        <v>223</v>
      </c>
      <c r="W23" s="47">
        <v>336</v>
      </c>
    </row>
    <row r="24" spans="1:23" ht="16.5" customHeight="1">
      <c r="A24" s="27"/>
      <c r="B24" s="28">
        <v>11</v>
      </c>
      <c r="C24" s="29"/>
      <c r="D24" s="47">
        <v>8355</v>
      </c>
      <c r="E24" s="47">
        <v>3890</v>
      </c>
      <c r="F24" s="47">
        <v>0</v>
      </c>
      <c r="G24" s="47">
        <v>62</v>
      </c>
      <c r="H24" s="47">
        <v>619</v>
      </c>
      <c r="I24" s="47">
        <v>1344</v>
      </c>
      <c r="J24" s="47">
        <v>379</v>
      </c>
      <c r="K24" s="47">
        <v>110</v>
      </c>
      <c r="L24" s="47">
        <v>0</v>
      </c>
      <c r="M24" s="47">
        <v>703</v>
      </c>
      <c r="N24" s="47">
        <v>496</v>
      </c>
      <c r="O24" s="47">
        <v>26</v>
      </c>
      <c r="P24" s="47">
        <v>93</v>
      </c>
      <c r="Q24" s="47">
        <v>0</v>
      </c>
      <c r="R24" s="47">
        <v>4</v>
      </c>
      <c r="S24" s="47">
        <v>0</v>
      </c>
      <c r="T24" s="47">
        <v>122</v>
      </c>
      <c r="U24" s="47">
        <v>0</v>
      </c>
      <c r="V24" s="47">
        <v>207</v>
      </c>
      <c r="W24" s="47">
        <v>300</v>
      </c>
    </row>
    <row r="25" spans="1:23" ht="16.5" customHeight="1" thickBot="1">
      <c r="A25" s="36"/>
      <c r="B25" s="37">
        <v>12</v>
      </c>
      <c r="C25" s="38"/>
      <c r="D25" s="50">
        <v>8097</v>
      </c>
      <c r="E25" s="51">
        <v>3857</v>
      </c>
      <c r="F25" s="51">
        <v>0</v>
      </c>
      <c r="G25" s="51">
        <v>53</v>
      </c>
      <c r="H25" s="51">
        <v>550</v>
      </c>
      <c r="I25" s="51">
        <v>1140</v>
      </c>
      <c r="J25" s="51">
        <v>475</v>
      </c>
      <c r="K25" s="51">
        <v>112</v>
      </c>
      <c r="L25" s="51">
        <v>0</v>
      </c>
      <c r="M25" s="51">
        <v>713</v>
      </c>
      <c r="N25" s="51">
        <v>365</v>
      </c>
      <c r="O25" s="51">
        <v>59</v>
      </c>
      <c r="P25" s="51">
        <v>207</v>
      </c>
      <c r="Q25" s="51">
        <v>0</v>
      </c>
      <c r="R25" s="51">
        <v>4</v>
      </c>
      <c r="S25" s="51">
        <v>0</v>
      </c>
      <c r="T25" s="51">
        <v>78</v>
      </c>
      <c r="U25" s="51">
        <v>0</v>
      </c>
      <c r="V25" s="51">
        <v>174</v>
      </c>
      <c r="W25" s="51">
        <v>310</v>
      </c>
    </row>
    <row r="26" spans="1:23">
      <c r="A26" s="42" t="s">
        <v>170</v>
      </c>
    </row>
  </sheetData>
  <mergeCells count="22">
    <mergeCell ref="P5:P7"/>
    <mergeCell ref="M1:N1"/>
    <mergeCell ref="A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W5:W7"/>
    <mergeCell ref="Q5:Q7"/>
    <mergeCell ref="R5:R7"/>
    <mergeCell ref="S5:S7"/>
    <mergeCell ref="T5:T7"/>
    <mergeCell ref="U5:U7"/>
    <mergeCell ref="V5:V7"/>
  </mergeCells>
  <phoneticPr fontId="33"/>
  <hyperlinks>
    <hyperlink ref="M1:N1" location="項目一覧表!A1" display="項目一覧表へ戻る" xr:uid="{80CFE1E4-9EA7-4B86-A6A2-57D4110ADE30}"/>
  </hyperlinks>
  <pageMargins left="0.70866141732283472" right="0.70866141732283472" top="0.74803149606299213" bottom="0.74803149606299213" header="0.31496062992125984" footer="0.31496062992125984"/>
  <pageSetup paperSize="9"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7C2A-03B1-4766-9FFE-944DBF31EA53}">
  <dimension ref="A1:J13"/>
  <sheetViews>
    <sheetView showGridLines="0" showZeros="0" zoomScaleNormal="100" workbookViewId="0"/>
  </sheetViews>
  <sheetFormatPr defaultColWidth="9" defaultRowHeight="17.399999999999999"/>
  <cols>
    <col min="1" max="1" width="14.77734375" style="14" customWidth="1"/>
    <col min="2" max="7" width="10" style="14" customWidth="1"/>
    <col min="8" max="8" width="11.109375" style="14" customWidth="1"/>
    <col min="9" max="9" width="2.44140625" style="14" customWidth="1"/>
    <col min="10" max="10" width="18.33203125" style="14" bestFit="1" customWidth="1"/>
    <col min="11" max="16384" width="9" style="14"/>
  </cols>
  <sheetData>
    <row r="1" spans="1:10" ht="21" customHeight="1">
      <c r="J1" s="15"/>
    </row>
    <row r="2" spans="1:10" ht="26.4">
      <c r="A2" s="41" t="s">
        <v>171</v>
      </c>
      <c r="B2" s="41"/>
      <c r="C2" s="41"/>
      <c r="D2" s="41"/>
      <c r="E2" s="41"/>
      <c r="F2" s="41"/>
      <c r="G2" s="41"/>
      <c r="H2" s="41"/>
      <c r="J2" s="15" t="s">
        <v>114</v>
      </c>
    </row>
    <row r="3" spans="1:10">
      <c r="A3" s="19"/>
      <c r="B3" s="19"/>
      <c r="C3" s="19"/>
      <c r="D3" s="19"/>
      <c r="E3" s="19"/>
      <c r="F3" s="19"/>
      <c r="G3" s="19"/>
      <c r="H3" s="19"/>
    </row>
    <row r="4" spans="1:10" ht="20.100000000000001" customHeight="1" thickBot="1">
      <c r="A4" s="18" t="s">
        <v>73</v>
      </c>
      <c r="B4" s="18"/>
      <c r="C4" s="18"/>
      <c r="D4" s="18"/>
      <c r="E4" s="18"/>
      <c r="F4" s="18"/>
      <c r="G4" s="18"/>
      <c r="H4" s="20"/>
    </row>
    <row r="5" spans="1:10" ht="20.100000000000001" customHeight="1">
      <c r="A5" s="326" t="s">
        <v>172</v>
      </c>
      <c r="B5" s="328" t="s">
        <v>173</v>
      </c>
      <c r="C5" s="329"/>
      <c r="D5" s="328" t="s">
        <v>174</v>
      </c>
      <c r="E5" s="329"/>
      <c r="F5" s="328" t="s">
        <v>175</v>
      </c>
      <c r="G5" s="329"/>
      <c r="H5" s="299" t="s">
        <v>176</v>
      </c>
    </row>
    <row r="6" spans="1:10" ht="20.100000000000001" customHeight="1">
      <c r="A6" s="327"/>
      <c r="B6" s="53" t="s">
        <v>177</v>
      </c>
      <c r="C6" s="53" t="s">
        <v>178</v>
      </c>
      <c r="D6" s="53" t="s">
        <v>177</v>
      </c>
      <c r="E6" s="53" t="s">
        <v>178</v>
      </c>
      <c r="F6" s="53" t="s">
        <v>177</v>
      </c>
      <c r="G6" s="53" t="s">
        <v>178</v>
      </c>
      <c r="H6" s="330"/>
    </row>
    <row r="7" spans="1:10" ht="20.100000000000001" customHeight="1">
      <c r="A7" s="54">
        <v>29</v>
      </c>
      <c r="B7" s="55">
        <v>706</v>
      </c>
      <c r="C7" s="25">
        <v>6860</v>
      </c>
      <c r="D7" s="25">
        <v>35</v>
      </c>
      <c r="E7" s="25">
        <v>5890</v>
      </c>
      <c r="F7" s="25">
        <v>430</v>
      </c>
      <c r="G7" s="25">
        <v>970</v>
      </c>
      <c r="H7" s="25">
        <v>241</v>
      </c>
    </row>
    <row r="8" spans="1:10" ht="20.100000000000001" customHeight="1">
      <c r="A8" s="56">
        <v>30</v>
      </c>
      <c r="B8" s="55">
        <v>697</v>
      </c>
      <c r="C8" s="25">
        <v>6606</v>
      </c>
      <c r="D8" s="25">
        <v>35</v>
      </c>
      <c r="E8" s="25">
        <v>5698</v>
      </c>
      <c r="F8" s="25">
        <v>422</v>
      </c>
      <c r="G8" s="25">
        <v>908</v>
      </c>
      <c r="H8" s="25">
        <v>240</v>
      </c>
    </row>
    <row r="9" spans="1:10" ht="20.100000000000001" customHeight="1">
      <c r="A9" s="56" t="s">
        <v>179</v>
      </c>
      <c r="B9" s="55">
        <v>691</v>
      </c>
      <c r="C9" s="25">
        <v>6511</v>
      </c>
      <c r="D9" s="25">
        <v>34</v>
      </c>
      <c r="E9" s="25">
        <v>5698</v>
      </c>
      <c r="F9" s="25">
        <v>418</v>
      </c>
      <c r="G9" s="25">
        <v>813</v>
      </c>
      <c r="H9" s="25">
        <v>239</v>
      </c>
    </row>
    <row r="10" spans="1:10" ht="20.100000000000001" customHeight="1">
      <c r="A10" s="56">
        <v>2</v>
      </c>
      <c r="B10" s="57">
        <v>686</v>
      </c>
      <c r="C10" s="58">
        <v>6480</v>
      </c>
      <c r="D10" s="58">
        <v>34</v>
      </c>
      <c r="E10" s="58">
        <v>5686</v>
      </c>
      <c r="F10" s="58">
        <v>415</v>
      </c>
      <c r="G10" s="59">
        <v>794</v>
      </c>
      <c r="H10" s="59">
        <v>237</v>
      </c>
    </row>
    <row r="11" spans="1:10" ht="18" thickBot="1">
      <c r="A11" s="60">
        <v>3</v>
      </c>
      <c r="B11" s="61">
        <f>SUM(D11,F11,H11)</f>
        <v>696</v>
      </c>
      <c r="C11" s="62">
        <f>E11+G11</f>
        <v>6480</v>
      </c>
      <c r="D11" s="62">
        <v>34</v>
      </c>
      <c r="E11" s="62">
        <v>5686</v>
      </c>
      <c r="F11" s="62">
        <v>425</v>
      </c>
      <c r="G11" s="63">
        <v>794</v>
      </c>
      <c r="H11" s="63">
        <v>237</v>
      </c>
    </row>
    <row r="12" spans="1:10">
      <c r="A12" s="64" t="s">
        <v>180</v>
      </c>
      <c r="B12" s="64"/>
      <c r="C12" s="64"/>
      <c r="D12" s="64"/>
      <c r="E12" s="64"/>
      <c r="F12" s="64"/>
      <c r="G12" s="64"/>
      <c r="H12" s="64"/>
    </row>
    <row r="13" spans="1:10">
      <c r="A13" s="19"/>
      <c r="B13" s="19"/>
      <c r="C13" s="19"/>
      <c r="D13" s="19"/>
      <c r="E13" s="19"/>
      <c r="F13" s="19"/>
      <c r="G13" s="19"/>
      <c r="H13" s="19"/>
    </row>
  </sheetData>
  <mergeCells count="5">
    <mergeCell ref="A5:A6"/>
    <mergeCell ref="B5:C5"/>
    <mergeCell ref="D5:E5"/>
    <mergeCell ref="F5:G5"/>
    <mergeCell ref="H5:H6"/>
  </mergeCells>
  <phoneticPr fontId="33"/>
  <hyperlinks>
    <hyperlink ref="J2" location="項目一覧表!A1" display="項目一覧表へ戻る" xr:uid="{EC8009C3-2330-4EF9-BD15-942D647C4719}"/>
  </hyperlinks>
  <pageMargins left="0.51181102362204722" right="0.51181102362204722" top="0.98425196850393704" bottom="0.98425196850393704" header="0.51181102362204722" footer="0.51181102362204722"/>
  <pageSetup paperSize="9" orientation="portrait" horizontalDpi="4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showZeros="0" zoomScaleNormal="100" workbookViewId="0"/>
  </sheetViews>
  <sheetFormatPr defaultColWidth="11.33203125" defaultRowHeight="17.399999999999999"/>
  <cols>
    <col min="1" max="1" width="15.44140625" style="65" customWidth="1"/>
    <col min="2" max="7" width="12.33203125" style="65" customWidth="1"/>
    <col min="8" max="8" width="3.33203125" style="65" customWidth="1"/>
    <col min="9" max="9" width="16.88671875" style="65" bestFit="1" customWidth="1"/>
    <col min="10" max="16384" width="11.33203125" style="65"/>
  </cols>
  <sheetData>
    <row r="1" spans="1:9" ht="22.5" customHeight="1">
      <c r="I1" s="15" t="s">
        <v>114</v>
      </c>
    </row>
    <row r="2" spans="1:9" ht="26.4">
      <c r="A2" s="80" t="s">
        <v>62</v>
      </c>
      <c r="B2" s="80"/>
      <c r="C2" s="80"/>
      <c r="D2" s="80"/>
      <c r="E2" s="80"/>
      <c r="F2" s="80"/>
      <c r="G2" s="80"/>
    </row>
    <row r="4" spans="1:9" ht="18" customHeight="1" thickBot="1">
      <c r="A4" s="65" t="s">
        <v>63</v>
      </c>
      <c r="G4" s="66" t="s">
        <v>3</v>
      </c>
    </row>
    <row r="5" spans="1:9" ht="18" customHeight="1">
      <c r="A5" s="67" t="s">
        <v>64</v>
      </c>
      <c r="B5" s="68" t="s">
        <v>4</v>
      </c>
      <c r="C5" s="68" t="s">
        <v>5</v>
      </c>
      <c r="D5" s="68" t="s">
        <v>6</v>
      </c>
      <c r="E5" s="68" t="s">
        <v>7</v>
      </c>
      <c r="F5" s="68" t="s">
        <v>8</v>
      </c>
      <c r="G5" s="69" t="s">
        <v>9</v>
      </c>
    </row>
    <row r="6" spans="1:9" ht="18" customHeight="1">
      <c r="A6" s="70">
        <v>24</v>
      </c>
      <c r="B6" s="71">
        <v>8465</v>
      </c>
      <c r="C6" s="72">
        <v>1136</v>
      </c>
      <c r="D6" s="72">
        <v>350</v>
      </c>
      <c r="E6" s="72">
        <v>1071</v>
      </c>
      <c r="F6" s="72">
        <v>4191</v>
      </c>
      <c r="G6" s="72">
        <v>1717</v>
      </c>
      <c r="H6" s="72"/>
    </row>
    <row r="7" spans="1:9" ht="18" customHeight="1">
      <c r="A7" s="73">
        <v>26</v>
      </c>
      <c r="B7" s="71">
        <v>8878</v>
      </c>
      <c r="C7" s="74">
        <v>1171</v>
      </c>
      <c r="D7" s="65">
        <v>344</v>
      </c>
      <c r="E7" s="65">
        <v>1122</v>
      </c>
      <c r="F7" s="75">
        <v>4511</v>
      </c>
      <c r="G7" s="75">
        <v>1730</v>
      </c>
      <c r="H7" s="72"/>
    </row>
    <row r="8" spans="1:9" ht="18" customHeight="1">
      <c r="A8" s="73">
        <v>28</v>
      </c>
      <c r="B8" s="76">
        <v>9124</v>
      </c>
      <c r="C8" s="74">
        <v>1199</v>
      </c>
      <c r="D8" s="74">
        <v>344</v>
      </c>
      <c r="E8" s="74">
        <v>1172</v>
      </c>
      <c r="F8" s="74">
        <v>4757</v>
      </c>
      <c r="G8" s="74">
        <v>1652</v>
      </c>
      <c r="H8" s="72"/>
    </row>
    <row r="9" spans="1:9" ht="18" customHeight="1">
      <c r="A9" s="73">
        <v>30</v>
      </c>
      <c r="B9" s="76">
        <v>9422</v>
      </c>
      <c r="C9" s="74">
        <v>1260</v>
      </c>
      <c r="D9" s="74">
        <v>344</v>
      </c>
      <c r="E9" s="74">
        <v>1194</v>
      </c>
      <c r="F9" s="74">
        <v>5044</v>
      </c>
      <c r="G9" s="74">
        <v>1580</v>
      </c>
      <c r="H9" s="72"/>
    </row>
    <row r="10" spans="1:9" ht="18" customHeight="1" thickBot="1">
      <c r="A10" s="77">
        <v>2</v>
      </c>
      <c r="B10" s="78">
        <v>9588</v>
      </c>
      <c r="C10" s="79">
        <v>1262</v>
      </c>
      <c r="D10" s="79">
        <v>356</v>
      </c>
      <c r="E10" s="79">
        <v>1207</v>
      </c>
      <c r="F10" s="79">
        <v>5262</v>
      </c>
      <c r="G10" s="79">
        <v>1501</v>
      </c>
      <c r="H10" s="72"/>
    </row>
    <row r="11" spans="1:9" ht="15.75" customHeight="1">
      <c r="A11" s="65" t="s">
        <v>123</v>
      </c>
    </row>
    <row r="12" spans="1:9" ht="15.75" customHeight="1">
      <c r="A12" s="65" t="s">
        <v>115</v>
      </c>
    </row>
    <row r="13" spans="1:9" ht="15.75" customHeight="1"/>
  </sheetData>
  <phoneticPr fontId="7"/>
  <hyperlinks>
    <hyperlink ref="I1" location="項目一覧表!A1" display="項目一覧表へ戻る" xr:uid="{00000000-0004-0000-0100-000000000000}"/>
  </hyperlinks>
  <pageMargins left="0.51181102362204722" right="0" top="0.98425196850393704" bottom="0.98425196850393704" header="0.51181102362204722" footer="0.51181102362204722"/>
  <pageSetup paperSize="9" orientation="portrait" horizontalDpi="4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showGridLines="0" showZeros="0" zoomScaleNormal="100" workbookViewId="0"/>
  </sheetViews>
  <sheetFormatPr defaultColWidth="11.33203125" defaultRowHeight="17.399999999999999"/>
  <cols>
    <col min="1" max="1" width="1.21875" style="65" customWidth="1"/>
    <col min="2" max="2" width="22.88671875" style="65" customWidth="1"/>
    <col min="3" max="3" width="1.33203125" style="65" customWidth="1"/>
    <col min="4" max="8" width="12.109375" style="65" customWidth="1"/>
    <col min="9" max="9" width="4" style="65" customWidth="1"/>
    <col min="10" max="10" width="16.88671875" style="65" bestFit="1" customWidth="1"/>
    <col min="11" max="16384" width="11.33203125" style="65"/>
  </cols>
  <sheetData>
    <row r="1" spans="1:10" ht="18.75" customHeight="1">
      <c r="J1" s="15" t="s">
        <v>114</v>
      </c>
    </row>
    <row r="2" spans="1:10" ht="26.4">
      <c r="A2" s="80" t="s">
        <v>65</v>
      </c>
      <c r="B2" s="80"/>
      <c r="C2" s="80"/>
      <c r="D2" s="80"/>
      <c r="E2" s="80"/>
      <c r="F2" s="80"/>
      <c r="G2" s="80"/>
      <c r="H2" s="80"/>
    </row>
    <row r="4" spans="1:10" ht="18" thickBot="1">
      <c r="A4" s="81"/>
      <c r="B4" s="81"/>
      <c r="C4" s="81"/>
      <c r="D4" s="81"/>
      <c r="E4" s="81"/>
      <c r="F4" s="81"/>
      <c r="G4" s="82"/>
      <c r="H4" s="82" t="s">
        <v>10</v>
      </c>
    </row>
    <row r="5" spans="1:10" ht="21.75" customHeight="1">
      <c r="B5" s="83" t="s">
        <v>66</v>
      </c>
      <c r="C5" s="84"/>
      <c r="D5" s="85">
        <v>29</v>
      </c>
      <c r="E5" s="86">
        <v>30</v>
      </c>
      <c r="F5" s="87" t="s">
        <v>116</v>
      </c>
      <c r="G5" s="87">
        <v>2</v>
      </c>
      <c r="H5" s="88">
        <v>3</v>
      </c>
    </row>
    <row r="6" spans="1:10" s="93" customFormat="1" ht="15" customHeight="1">
      <c r="A6" s="89"/>
      <c r="B6" s="90" t="s">
        <v>11</v>
      </c>
      <c r="C6" s="91"/>
      <c r="D6" s="92">
        <v>4324</v>
      </c>
      <c r="E6" s="92">
        <v>4467</v>
      </c>
      <c r="F6" s="92">
        <v>4524</v>
      </c>
      <c r="G6" s="92">
        <v>4566</v>
      </c>
      <c r="H6" s="287">
        <v>4570</v>
      </c>
    </row>
    <row r="7" spans="1:10" s="93" customFormat="1" ht="6" customHeight="1">
      <c r="A7" s="94"/>
      <c r="B7" s="95"/>
      <c r="C7" s="91"/>
      <c r="D7" s="96"/>
      <c r="E7" s="96"/>
      <c r="F7" s="96"/>
      <c r="G7" s="96"/>
    </row>
    <row r="8" spans="1:10" ht="15" customHeight="1">
      <c r="B8" s="97" t="s">
        <v>12</v>
      </c>
      <c r="C8" s="98"/>
      <c r="D8" s="99">
        <v>6</v>
      </c>
      <c r="E8" s="99">
        <v>8</v>
      </c>
      <c r="F8" s="100">
        <v>9</v>
      </c>
      <c r="G8" s="100">
        <v>8</v>
      </c>
      <c r="H8" s="101">
        <v>10</v>
      </c>
    </row>
    <row r="9" spans="1:10" ht="15" customHeight="1">
      <c r="B9" s="97" t="s">
        <v>13</v>
      </c>
      <c r="C9" s="98"/>
      <c r="D9" s="99">
        <v>1111</v>
      </c>
      <c r="E9" s="99">
        <v>1169</v>
      </c>
      <c r="F9" s="100">
        <v>1191</v>
      </c>
      <c r="G9" s="100">
        <v>1252</v>
      </c>
      <c r="H9" s="101">
        <v>1188</v>
      </c>
    </row>
    <row r="10" spans="1:10" ht="15" customHeight="1">
      <c r="B10" s="97" t="s">
        <v>14</v>
      </c>
      <c r="C10" s="98"/>
      <c r="D10" s="99">
        <v>761</v>
      </c>
      <c r="E10" s="99">
        <v>797</v>
      </c>
      <c r="F10" s="100">
        <v>747</v>
      </c>
      <c r="G10" s="100">
        <v>755</v>
      </c>
      <c r="H10" s="101">
        <v>771</v>
      </c>
    </row>
    <row r="11" spans="1:10" ht="15" customHeight="1">
      <c r="B11" s="97" t="s">
        <v>15</v>
      </c>
      <c r="C11" s="98"/>
      <c r="D11" s="99">
        <v>40</v>
      </c>
      <c r="E11" s="99">
        <v>48</v>
      </c>
      <c r="F11" s="100">
        <v>47</v>
      </c>
      <c r="G11" s="100">
        <v>51</v>
      </c>
      <c r="H11" s="101">
        <v>50</v>
      </c>
    </row>
    <row r="12" spans="1:10" ht="15" customHeight="1">
      <c r="B12" s="97" t="s">
        <v>16</v>
      </c>
      <c r="C12" s="98"/>
      <c r="D12" s="99">
        <v>350</v>
      </c>
      <c r="E12" s="99">
        <v>312</v>
      </c>
      <c r="F12" s="100">
        <v>331</v>
      </c>
      <c r="G12" s="100">
        <v>299</v>
      </c>
      <c r="H12" s="101">
        <v>313</v>
      </c>
    </row>
    <row r="13" spans="1:10" ht="15" customHeight="1">
      <c r="B13" s="97" t="s">
        <v>67</v>
      </c>
      <c r="C13" s="98"/>
      <c r="D13" s="99">
        <v>95</v>
      </c>
      <c r="E13" s="99">
        <v>94</v>
      </c>
      <c r="F13" s="100">
        <v>77</v>
      </c>
      <c r="G13" s="100">
        <v>92</v>
      </c>
      <c r="H13" s="101">
        <v>59</v>
      </c>
    </row>
    <row r="14" spans="1:10" ht="15" customHeight="1">
      <c r="B14" s="97" t="s">
        <v>68</v>
      </c>
      <c r="C14" s="98"/>
      <c r="D14" s="99">
        <v>341</v>
      </c>
      <c r="E14" s="99">
        <v>333</v>
      </c>
      <c r="F14" s="100">
        <v>423</v>
      </c>
      <c r="G14" s="100">
        <v>428</v>
      </c>
      <c r="H14" s="101">
        <v>444</v>
      </c>
    </row>
    <row r="15" spans="1:10" ht="15" customHeight="1">
      <c r="B15" s="97" t="s">
        <v>69</v>
      </c>
      <c r="C15" s="98"/>
      <c r="D15" s="102">
        <v>126</v>
      </c>
      <c r="E15" s="102">
        <v>130</v>
      </c>
      <c r="F15" s="103">
        <v>138</v>
      </c>
      <c r="G15" s="103">
        <v>127</v>
      </c>
      <c r="H15" s="101">
        <v>128</v>
      </c>
    </row>
    <row r="16" spans="1:10" ht="15" customHeight="1">
      <c r="B16" s="97" t="s">
        <v>70</v>
      </c>
      <c r="C16" s="98"/>
      <c r="D16" s="99">
        <v>160</v>
      </c>
      <c r="E16" s="99">
        <v>153</v>
      </c>
      <c r="F16" s="100">
        <v>159</v>
      </c>
      <c r="G16" s="100">
        <v>139</v>
      </c>
      <c r="H16" s="101">
        <v>130</v>
      </c>
    </row>
    <row r="17" spans="1:9" ht="15" customHeight="1">
      <c r="B17" s="97" t="s">
        <v>71</v>
      </c>
      <c r="C17" s="98"/>
      <c r="D17" s="99">
        <v>49</v>
      </c>
      <c r="E17" s="99">
        <v>50</v>
      </c>
      <c r="F17" s="100">
        <v>52</v>
      </c>
      <c r="G17" s="100">
        <v>56</v>
      </c>
      <c r="H17" s="101">
        <v>55</v>
      </c>
    </row>
    <row r="18" spans="1:9" ht="15" customHeight="1">
      <c r="B18" s="97" t="s">
        <v>17</v>
      </c>
      <c r="C18" s="98"/>
      <c r="D18" s="102">
        <v>52</v>
      </c>
      <c r="E18" s="102">
        <v>53</v>
      </c>
      <c r="F18" s="103">
        <v>65</v>
      </c>
      <c r="G18" s="103">
        <v>65</v>
      </c>
      <c r="H18" s="101">
        <v>64</v>
      </c>
    </row>
    <row r="19" spans="1:9" ht="15" customHeight="1" thickBot="1">
      <c r="A19" s="81"/>
      <c r="B19" s="104" t="s">
        <v>18</v>
      </c>
      <c r="C19" s="105"/>
      <c r="D19" s="106">
        <v>1233</v>
      </c>
      <c r="E19" s="106">
        <v>1320</v>
      </c>
      <c r="F19" s="106">
        <v>1285</v>
      </c>
      <c r="G19" s="106">
        <v>1294</v>
      </c>
      <c r="H19" s="101">
        <v>1358</v>
      </c>
      <c r="I19" s="75"/>
    </row>
    <row r="20" spans="1:9" ht="16.5" customHeight="1">
      <c r="A20" s="107" t="s">
        <v>84</v>
      </c>
      <c r="B20" s="107"/>
      <c r="C20" s="107"/>
      <c r="D20" s="107"/>
      <c r="E20" s="107"/>
      <c r="F20" s="107"/>
      <c r="G20" s="107"/>
      <c r="H20" s="107"/>
    </row>
    <row r="21" spans="1:9">
      <c r="G21" s="108"/>
      <c r="H21" s="108"/>
    </row>
  </sheetData>
  <phoneticPr fontId="7"/>
  <hyperlinks>
    <hyperlink ref="J1" location="項目一覧表!A1" display="項目一覧表へ戻る" xr:uid="{00000000-0004-0000-0200-000000000000}"/>
  </hyperlinks>
  <pageMargins left="0.51181102362204722" right="0.51181102362204722" top="0.98425196850393704" bottom="0.98425196850393704" header="0.51181102362204722" footer="0.51181102362204722"/>
  <pageSetup paperSize="9" orientation="portrait" horizontalDpi="4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showGridLines="0" showZeros="0" zoomScaleNormal="100" zoomScaleSheetLayoutView="100" workbookViewId="0"/>
  </sheetViews>
  <sheetFormatPr defaultColWidth="11.33203125" defaultRowHeight="17.399999999999999"/>
  <cols>
    <col min="1" max="1" width="14.6640625" style="65" customWidth="1"/>
    <col min="2" max="8" width="10.6640625" style="65" customWidth="1"/>
    <col min="9" max="9" width="4.21875" style="65" customWidth="1"/>
    <col min="10" max="10" width="16.88671875" style="65" bestFit="1" customWidth="1"/>
    <col min="11" max="16384" width="11.33203125" style="65"/>
  </cols>
  <sheetData>
    <row r="1" spans="1:10" ht="16.5" customHeight="1">
      <c r="J1" s="15" t="s">
        <v>114</v>
      </c>
    </row>
    <row r="2" spans="1:10" ht="26.4">
      <c r="A2" s="80" t="s">
        <v>72</v>
      </c>
      <c r="B2" s="80"/>
      <c r="C2" s="80"/>
      <c r="D2" s="80"/>
      <c r="E2" s="80"/>
      <c r="F2" s="80"/>
      <c r="G2" s="80"/>
      <c r="H2" s="80"/>
    </row>
    <row r="4" spans="1:10" ht="18" thickBot="1">
      <c r="A4" s="81" t="s">
        <v>73</v>
      </c>
      <c r="B4" s="81"/>
      <c r="C4" s="81"/>
      <c r="D4" s="81"/>
      <c r="E4" s="81"/>
      <c r="F4" s="81"/>
      <c r="H4" s="66"/>
    </row>
    <row r="5" spans="1:10" ht="16.5" customHeight="1">
      <c r="A5" s="331" t="s">
        <v>19</v>
      </c>
      <c r="B5" s="334" t="s">
        <v>20</v>
      </c>
      <c r="C5" s="337" t="s">
        <v>21</v>
      </c>
      <c r="D5" s="338"/>
      <c r="E5" s="338"/>
      <c r="F5" s="338"/>
      <c r="G5" s="338"/>
      <c r="H5" s="338"/>
    </row>
    <row r="6" spans="1:10" ht="16.5" customHeight="1">
      <c r="A6" s="332"/>
      <c r="B6" s="335"/>
      <c r="C6" s="339" t="s">
        <v>22</v>
      </c>
      <c r="D6" s="339" t="s">
        <v>23</v>
      </c>
      <c r="E6" s="339" t="s">
        <v>24</v>
      </c>
      <c r="F6" s="339" t="s">
        <v>25</v>
      </c>
      <c r="G6" s="340" t="s">
        <v>26</v>
      </c>
      <c r="H6" s="341"/>
    </row>
    <row r="7" spans="1:10" ht="16.5" customHeight="1">
      <c r="A7" s="333"/>
      <c r="B7" s="336"/>
      <c r="C7" s="336"/>
      <c r="D7" s="336"/>
      <c r="E7" s="336"/>
      <c r="F7" s="336"/>
      <c r="G7" s="111" t="s">
        <v>27</v>
      </c>
      <c r="H7" s="110" t="s">
        <v>28</v>
      </c>
    </row>
    <row r="8" spans="1:10" ht="18.75" customHeight="1">
      <c r="A8" s="70">
        <v>29</v>
      </c>
      <c r="B8" s="112">
        <v>35</v>
      </c>
      <c r="C8" s="113">
        <v>5890</v>
      </c>
      <c r="D8" s="113">
        <v>1428</v>
      </c>
      <c r="E8" s="113">
        <v>113</v>
      </c>
      <c r="F8" s="113">
        <v>8</v>
      </c>
      <c r="G8" s="113">
        <v>575</v>
      </c>
      <c r="H8" s="113">
        <v>3766</v>
      </c>
    </row>
    <row r="9" spans="1:10" ht="18.75" customHeight="1">
      <c r="A9" s="73">
        <v>30</v>
      </c>
      <c r="B9" s="113">
        <v>35</v>
      </c>
      <c r="C9" s="113">
        <v>5698</v>
      </c>
      <c r="D9" s="113">
        <v>1358</v>
      </c>
      <c r="E9" s="113">
        <v>33</v>
      </c>
      <c r="F9" s="113">
        <v>8</v>
      </c>
      <c r="G9" s="113">
        <v>575</v>
      </c>
      <c r="H9" s="113">
        <v>3724</v>
      </c>
    </row>
    <row r="10" spans="1:10" ht="18.75" customHeight="1">
      <c r="A10" s="73" t="s">
        <v>117</v>
      </c>
      <c r="B10" s="114">
        <v>34</v>
      </c>
      <c r="C10" s="114">
        <v>5698</v>
      </c>
      <c r="D10" s="114">
        <v>1358</v>
      </c>
      <c r="E10" s="114">
        <v>33</v>
      </c>
      <c r="F10" s="114">
        <v>8</v>
      </c>
      <c r="G10" s="114">
        <v>575</v>
      </c>
      <c r="H10" s="114">
        <v>3724</v>
      </c>
    </row>
    <row r="11" spans="1:10" ht="18.75" customHeight="1">
      <c r="A11" s="73">
        <v>2</v>
      </c>
      <c r="B11" s="114">
        <v>34</v>
      </c>
      <c r="C11" s="114">
        <v>5686</v>
      </c>
      <c r="D11" s="114">
        <v>1358</v>
      </c>
      <c r="E11" s="114">
        <v>27</v>
      </c>
      <c r="F11" s="114">
        <v>8</v>
      </c>
      <c r="G11" s="114">
        <v>575</v>
      </c>
      <c r="H11" s="114">
        <v>3718</v>
      </c>
    </row>
    <row r="12" spans="1:10" s="93" customFormat="1" ht="18.75" customHeight="1" thickBot="1">
      <c r="A12" s="115">
        <v>3</v>
      </c>
      <c r="B12" s="116">
        <v>33</v>
      </c>
      <c r="C12" s="116">
        <v>5643</v>
      </c>
      <c r="D12" s="116">
        <v>1358</v>
      </c>
      <c r="E12" s="116">
        <v>27</v>
      </c>
      <c r="F12" s="116">
        <v>8</v>
      </c>
      <c r="G12" s="116">
        <v>532</v>
      </c>
      <c r="H12" s="116">
        <v>3718</v>
      </c>
    </row>
    <row r="13" spans="1:10" ht="15.75" customHeight="1">
      <c r="A13" s="65" t="s">
        <v>83</v>
      </c>
    </row>
    <row r="17" spans="3:6">
      <c r="C17" s="75"/>
      <c r="F17" s="75"/>
    </row>
    <row r="36" spans="7:7">
      <c r="G36" s="117"/>
    </row>
  </sheetData>
  <mergeCells count="8">
    <mergeCell ref="A5:A7"/>
    <mergeCell ref="B5:B7"/>
    <mergeCell ref="C5:H5"/>
    <mergeCell ref="C6:C7"/>
    <mergeCell ref="D6:D7"/>
    <mergeCell ref="E6:E7"/>
    <mergeCell ref="F6:F7"/>
    <mergeCell ref="G6:H6"/>
  </mergeCells>
  <phoneticPr fontId="7"/>
  <hyperlinks>
    <hyperlink ref="J1" location="項目一覧表!A1" display="項目一覧表へ戻る" xr:uid="{00000000-0004-0000-0300-000000000000}"/>
  </hyperlinks>
  <pageMargins left="0.51181102362204722" right="0.51181102362204722" top="0.98425196850393704" bottom="0.98425196850393704" header="0.51181102362204722" footer="0.51181102362204722"/>
  <pageSetup paperSize="9" orientation="portrait" horizontalDpi="4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showGridLines="0" zoomScaleNormal="100" zoomScaleSheetLayoutView="100" workbookViewId="0"/>
  </sheetViews>
  <sheetFormatPr defaultColWidth="11.33203125" defaultRowHeight="17.399999999999999"/>
  <cols>
    <col min="1" max="1" width="25.21875" style="65" customWidth="1"/>
    <col min="2" max="2" width="7.44140625" style="65" bestFit="1" customWidth="1"/>
    <col min="3" max="3" width="7.44140625" style="65" customWidth="1"/>
    <col min="4" max="4" width="8.6640625" style="65" customWidth="1"/>
    <col min="5" max="5" width="25.21875" style="65" customWidth="1"/>
    <col min="6" max="7" width="7.44140625" style="65" customWidth="1"/>
    <col min="8" max="8" width="8.6640625" style="65" customWidth="1"/>
    <col min="9" max="9" width="3.21875" style="65" customWidth="1"/>
    <col min="10" max="10" width="16.88671875" style="65" bestFit="1" customWidth="1"/>
    <col min="11" max="16384" width="11.33203125" style="65"/>
  </cols>
  <sheetData>
    <row r="1" spans="1:10" ht="18" customHeight="1">
      <c r="J1" s="15" t="s">
        <v>114</v>
      </c>
    </row>
    <row r="2" spans="1:10" ht="26.4">
      <c r="A2" s="80" t="s">
        <v>74</v>
      </c>
      <c r="B2" s="80"/>
      <c r="C2" s="80"/>
      <c r="D2" s="80"/>
      <c r="E2" s="80"/>
      <c r="F2" s="80"/>
      <c r="G2" s="80"/>
      <c r="H2" s="80"/>
    </row>
    <row r="3" spans="1:10" ht="13.5" customHeight="1"/>
    <row r="4" spans="1:10" ht="18" thickBot="1">
      <c r="A4" s="81" t="s">
        <v>124</v>
      </c>
      <c r="B4" s="81"/>
      <c r="C4" s="81"/>
      <c r="D4" s="82"/>
    </row>
    <row r="5" spans="1:10" ht="16.5" customHeight="1">
      <c r="A5" s="342" t="s">
        <v>118</v>
      </c>
      <c r="B5" s="118"/>
      <c r="C5" s="109" t="s">
        <v>75</v>
      </c>
      <c r="D5" s="119"/>
      <c r="E5" s="344" t="s">
        <v>118</v>
      </c>
      <c r="F5" s="118"/>
      <c r="G5" s="109" t="s">
        <v>75</v>
      </c>
      <c r="H5" s="119"/>
    </row>
    <row r="6" spans="1:10" ht="16.5" customHeight="1">
      <c r="A6" s="343"/>
      <c r="B6" s="111" t="s">
        <v>76</v>
      </c>
      <c r="C6" s="111" t="s">
        <v>77</v>
      </c>
      <c r="D6" s="110" t="s">
        <v>78</v>
      </c>
      <c r="E6" s="345"/>
      <c r="F6" s="111" t="s">
        <v>76</v>
      </c>
      <c r="G6" s="111" t="s">
        <v>77</v>
      </c>
      <c r="H6" s="110" t="s">
        <v>78</v>
      </c>
    </row>
    <row r="7" spans="1:10" ht="3" customHeight="1">
      <c r="A7" s="120"/>
      <c r="B7" s="121"/>
      <c r="C7" s="122"/>
      <c r="D7" s="122"/>
      <c r="E7" s="123"/>
      <c r="F7" s="124"/>
    </row>
    <row r="8" spans="1:10" s="93" customFormat="1" ht="16.5" customHeight="1">
      <c r="A8" s="125" t="s">
        <v>11</v>
      </c>
      <c r="B8" s="126">
        <v>78</v>
      </c>
      <c r="C8" s="127">
        <v>29</v>
      </c>
      <c r="D8" s="128">
        <v>37.179487179487182</v>
      </c>
      <c r="E8" s="129" t="s">
        <v>29</v>
      </c>
      <c r="F8" s="130">
        <v>44</v>
      </c>
      <c r="G8" s="131">
        <v>15</v>
      </c>
      <c r="H8" s="132">
        <v>34.090909090909086</v>
      </c>
      <c r="J8" s="133"/>
    </row>
    <row r="9" spans="1:10" ht="16.5" customHeight="1">
      <c r="A9" s="97" t="s">
        <v>30</v>
      </c>
      <c r="B9" s="130">
        <v>72</v>
      </c>
      <c r="C9" s="131">
        <v>26</v>
      </c>
      <c r="D9" s="132">
        <v>36.111111111111107</v>
      </c>
      <c r="E9" s="129" t="s">
        <v>31</v>
      </c>
      <c r="F9" s="130">
        <v>14</v>
      </c>
      <c r="G9" s="131">
        <v>6</v>
      </c>
      <c r="H9" s="132">
        <v>42.857142857142854</v>
      </c>
    </row>
    <row r="10" spans="1:10" ht="16.5" customHeight="1">
      <c r="A10" s="97" t="s">
        <v>32</v>
      </c>
      <c r="B10" s="130">
        <v>32</v>
      </c>
      <c r="C10" s="131">
        <v>12</v>
      </c>
      <c r="D10" s="132">
        <v>37.5</v>
      </c>
      <c r="E10" s="129" t="s">
        <v>33</v>
      </c>
      <c r="F10" s="130">
        <v>35</v>
      </c>
      <c r="G10" s="131">
        <v>13</v>
      </c>
      <c r="H10" s="132">
        <v>37.142857142857146</v>
      </c>
    </row>
    <row r="11" spans="1:10" ht="16.5" customHeight="1">
      <c r="A11" s="97" t="s">
        <v>34</v>
      </c>
      <c r="B11" s="130">
        <v>48</v>
      </c>
      <c r="C11" s="131">
        <v>20</v>
      </c>
      <c r="D11" s="132">
        <v>41.666666666666671</v>
      </c>
      <c r="E11" s="129" t="s">
        <v>79</v>
      </c>
      <c r="F11" s="130">
        <v>64</v>
      </c>
      <c r="G11" s="131">
        <v>26</v>
      </c>
      <c r="H11" s="132">
        <v>40.625</v>
      </c>
    </row>
    <row r="12" spans="1:10" ht="34.799999999999997">
      <c r="A12" s="97" t="s">
        <v>120</v>
      </c>
      <c r="B12" s="130">
        <v>47</v>
      </c>
      <c r="C12" s="131">
        <v>17</v>
      </c>
      <c r="D12" s="132">
        <v>36.170212765957451</v>
      </c>
      <c r="E12" s="129" t="s">
        <v>35</v>
      </c>
      <c r="F12" s="130">
        <v>21</v>
      </c>
      <c r="G12" s="131">
        <v>7</v>
      </c>
      <c r="H12" s="132">
        <v>33.333333333333329</v>
      </c>
    </row>
    <row r="13" spans="1:10" ht="16.5" customHeight="1">
      <c r="A13" s="97" t="s">
        <v>36</v>
      </c>
      <c r="B13" s="130">
        <v>17</v>
      </c>
      <c r="C13" s="131">
        <v>7</v>
      </c>
      <c r="D13" s="132">
        <v>41.17647058823529</v>
      </c>
      <c r="E13" s="129" t="s">
        <v>80</v>
      </c>
      <c r="F13" s="130" t="s">
        <v>0</v>
      </c>
      <c r="G13" s="131" t="s">
        <v>0</v>
      </c>
      <c r="H13" s="131"/>
    </row>
    <row r="14" spans="1:10" ht="16.5" customHeight="1">
      <c r="A14" s="97" t="s">
        <v>119</v>
      </c>
      <c r="B14" s="130">
        <v>20</v>
      </c>
      <c r="C14" s="131">
        <v>8</v>
      </c>
      <c r="D14" s="132">
        <v>40</v>
      </c>
      <c r="E14" s="129" t="s">
        <v>37</v>
      </c>
      <c r="F14" s="130">
        <v>30</v>
      </c>
      <c r="G14" s="131">
        <v>11</v>
      </c>
      <c r="H14" s="132">
        <v>36.666666666666664</v>
      </c>
    </row>
    <row r="15" spans="1:10" ht="34.799999999999997">
      <c r="A15" s="97" t="s">
        <v>121</v>
      </c>
      <c r="B15" s="130">
        <v>19</v>
      </c>
      <c r="C15" s="131">
        <v>8</v>
      </c>
      <c r="D15" s="132">
        <v>42.105263157894733</v>
      </c>
      <c r="E15" s="129" t="s">
        <v>81</v>
      </c>
      <c r="F15" s="130">
        <v>24</v>
      </c>
      <c r="G15" s="131">
        <v>7</v>
      </c>
      <c r="H15" s="132">
        <v>29.166666666666668</v>
      </c>
    </row>
    <row r="16" spans="1:10" ht="16.5" customHeight="1">
      <c r="A16" s="97" t="s">
        <v>38</v>
      </c>
      <c r="B16" s="130">
        <v>7</v>
      </c>
      <c r="C16" s="131">
        <v>2</v>
      </c>
      <c r="D16" s="132">
        <v>28.571428571428569</v>
      </c>
      <c r="E16" s="129" t="s">
        <v>39</v>
      </c>
      <c r="F16" s="130">
        <v>5</v>
      </c>
      <c r="G16" s="131">
        <v>2</v>
      </c>
      <c r="H16" s="132">
        <v>40</v>
      </c>
    </row>
    <row r="17" spans="1:8" ht="16.5" customHeight="1">
      <c r="A17" s="97" t="s">
        <v>2</v>
      </c>
      <c r="B17" s="130">
        <v>35</v>
      </c>
      <c r="C17" s="131">
        <v>13</v>
      </c>
      <c r="D17" s="132">
        <v>37.142857142857146</v>
      </c>
      <c r="E17" s="129" t="s">
        <v>40</v>
      </c>
      <c r="F17" s="130">
        <v>14</v>
      </c>
      <c r="G17" s="131">
        <v>3</v>
      </c>
      <c r="H17" s="132">
        <v>21.428571428571427</v>
      </c>
    </row>
    <row r="18" spans="1:8" ht="16.5" customHeight="1">
      <c r="A18" s="97" t="s">
        <v>41</v>
      </c>
      <c r="B18" s="130">
        <v>8</v>
      </c>
      <c r="C18" s="131">
        <v>3</v>
      </c>
      <c r="D18" s="132">
        <v>37.5</v>
      </c>
      <c r="E18" s="129" t="s">
        <v>42</v>
      </c>
      <c r="F18" s="130">
        <v>2</v>
      </c>
      <c r="G18" s="131">
        <v>1</v>
      </c>
      <c r="H18" s="132">
        <v>50</v>
      </c>
    </row>
    <row r="19" spans="1:8" ht="16.5" customHeight="1">
      <c r="A19" s="97" t="s">
        <v>43</v>
      </c>
      <c r="B19" s="130">
        <v>26</v>
      </c>
      <c r="C19" s="131">
        <v>8</v>
      </c>
      <c r="D19" s="132">
        <v>30.76923076923077</v>
      </c>
      <c r="E19" s="129" t="s">
        <v>44</v>
      </c>
      <c r="F19" s="130">
        <v>8</v>
      </c>
      <c r="G19" s="131">
        <v>3</v>
      </c>
      <c r="H19" s="132">
        <v>37.5</v>
      </c>
    </row>
    <row r="20" spans="1:8" ht="16.5" customHeight="1">
      <c r="A20" s="97" t="s">
        <v>45</v>
      </c>
      <c r="B20" s="130">
        <v>1</v>
      </c>
      <c r="C20" s="131" t="s">
        <v>0</v>
      </c>
      <c r="D20" s="131"/>
      <c r="E20" s="129" t="s">
        <v>82</v>
      </c>
      <c r="F20" s="130">
        <v>72</v>
      </c>
      <c r="G20" s="131">
        <v>27</v>
      </c>
      <c r="H20" s="132">
        <v>37.5</v>
      </c>
    </row>
    <row r="21" spans="1:8" ht="16.5" customHeight="1">
      <c r="A21" s="97" t="s">
        <v>1</v>
      </c>
      <c r="B21" s="130">
        <v>26</v>
      </c>
      <c r="C21" s="131">
        <v>8</v>
      </c>
      <c r="D21" s="132">
        <v>30.76923076923077</v>
      </c>
      <c r="E21" s="129" t="s">
        <v>46</v>
      </c>
      <c r="F21" s="130">
        <v>41</v>
      </c>
      <c r="G21" s="131">
        <v>14</v>
      </c>
      <c r="H21" s="132">
        <v>34.146341463414636</v>
      </c>
    </row>
    <row r="22" spans="1:8" ht="16.5" customHeight="1">
      <c r="A22" s="97" t="s">
        <v>47</v>
      </c>
      <c r="B22" s="130">
        <v>18</v>
      </c>
      <c r="C22" s="131">
        <v>4</v>
      </c>
      <c r="D22" s="132">
        <v>22.222222222222221</v>
      </c>
      <c r="E22" s="129" t="s">
        <v>48</v>
      </c>
      <c r="F22" s="130">
        <v>28</v>
      </c>
      <c r="G22" s="131">
        <v>14</v>
      </c>
      <c r="H22" s="132">
        <v>50</v>
      </c>
    </row>
    <row r="23" spans="1:8" ht="16.5" customHeight="1">
      <c r="A23" s="97" t="s">
        <v>49</v>
      </c>
      <c r="B23" s="130">
        <v>12</v>
      </c>
      <c r="C23" s="131">
        <v>2</v>
      </c>
      <c r="D23" s="132">
        <v>16.666666666666664</v>
      </c>
      <c r="E23" s="129" t="s">
        <v>50</v>
      </c>
      <c r="F23" s="130">
        <v>10</v>
      </c>
      <c r="G23" s="131">
        <v>4</v>
      </c>
      <c r="H23" s="132">
        <v>40</v>
      </c>
    </row>
    <row r="24" spans="1:8" ht="16.5" customHeight="1">
      <c r="A24" s="97" t="s">
        <v>51</v>
      </c>
      <c r="B24" s="130">
        <v>49</v>
      </c>
      <c r="C24" s="131">
        <v>19</v>
      </c>
      <c r="D24" s="132">
        <v>38.775510204081634</v>
      </c>
      <c r="E24" s="129" t="s">
        <v>52</v>
      </c>
      <c r="F24" s="130">
        <v>4</v>
      </c>
      <c r="G24" s="134">
        <v>1</v>
      </c>
      <c r="H24" s="132">
        <v>25</v>
      </c>
    </row>
    <row r="25" spans="1:8" ht="16.5" customHeight="1">
      <c r="A25" s="97" t="s">
        <v>53</v>
      </c>
      <c r="B25" s="130">
        <v>14</v>
      </c>
      <c r="C25" s="134">
        <v>4</v>
      </c>
      <c r="D25" s="132">
        <v>28.571428571428569</v>
      </c>
      <c r="E25" s="129" t="s">
        <v>54</v>
      </c>
      <c r="F25" s="130">
        <v>7</v>
      </c>
      <c r="G25" s="134">
        <v>3</v>
      </c>
      <c r="H25" s="132">
        <v>42.857142857142854</v>
      </c>
    </row>
    <row r="26" spans="1:8" ht="16.5" customHeight="1">
      <c r="A26" s="97" t="s">
        <v>61</v>
      </c>
      <c r="B26" s="130">
        <v>8</v>
      </c>
      <c r="C26" s="134">
        <v>3</v>
      </c>
      <c r="D26" s="132">
        <v>37.5</v>
      </c>
      <c r="E26" s="129" t="s">
        <v>55</v>
      </c>
      <c r="F26" s="130">
        <v>11</v>
      </c>
      <c r="G26" s="131">
        <v>6</v>
      </c>
      <c r="H26" s="132">
        <v>54.54545454545454</v>
      </c>
    </row>
    <row r="27" spans="1:8" ht="16.5" customHeight="1">
      <c r="A27" s="97" t="s">
        <v>56</v>
      </c>
      <c r="B27" s="130">
        <v>9</v>
      </c>
      <c r="C27" s="131">
        <v>5</v>
      </c>
      <c r="D27" s="132">
        <v>55.555555555555557</v>
      </c>
      <c r="E27" s="129" t="s">
        <v>57</v>
      </c>
      <c r="F27" s="130">
        <v>1</v>
      </c>
      <c r="G27" s="131" t="s">
        <v>0</v>
      </c>
      <c r="H27" s="132"/>
    </row>
    <row r="28" spans="1:8" ht="16.5" customHeight="1">
      <c r="A28" s="97" t="s">
        <v>58</v>
      </c>
      <c r="B28" s="130">
        <v>1</v>
      </c>
      <c r="C28" s="131" t="s">
        <v>0</v>
      </c>
      <c r="D28" s="131"/>
      <c r="E28" s="129" t="s">
        <v>59</v>
      </c>
      <c r="F28" s="130">
        <v>2</v>
      </c>
      <c r="G28" s="131" t="s">
        <v>0</v>
      </c>
      <c r="H28" s="132"/>
    </row>
    <row r="29" spans="1:8" ht="27.75" customHeight="1">
      <c r="A29" s="135" t="s">
        <v>122</v>
      </c>
      <c r="B29" s="130">
        <v>21</v>
      </c>
      <c r="C29" s="131">
        <v>10</v>
      </c>
      <c r="D29" s="132">
        <v>47.619047619047613</v>
      </c>
      <c r="E29" s="129" t="s">
        <v>60</v>
      </c>
      <c r="F29" s="130">
        <v>9</v>
      </c>
      <c r="G29" s="131">
        <v>4</v>
      </c>
      <c r="H29" s="132">
        <v>44.444444444444443</v>
      </c>
    </row>
    <row r="30" spans="1:8" ht="1.5" customHeight="1" thickBot="1">
      <c r="A30" s="81"/>
      <c r="B30" s="136"/>
      <c r="C30" s="81"/>
      <c r="D30" s="81"/>
      <c r="E30" s="81"/>
      <c r="F30" s="136"/>
      <c r="G30" s="81"/>
      <c r="H30" s="81"/>
    </row>
    <row r="31" spans="1:8" ht="15.75" customHeight="1">
      <c r="A31" s="107" t="s">
        <v>83</v>
      </c>
    </row>
    <row r="32" spans="1:8" ht="13.2" customHeight="1">
      <c r="E32" s="137"/>
    </row>
    <row r="33" spans="3:5" ht="13.2" customHeight="1">
      <c r="E33" s="137"/>
    </row>
    <row r="34" spans="3:5" ht="13.2" customHeight="1">
      <c r="E34" s="137"/>
    </row>
    <row r="35" spans="3:5" ht="13.2" customHeight="1">
      <c r="C35" s="108"/>
      <c r="D35" s="108"/>
      <c r="E35" s="137"/>
    </row>
    <row r="36" spans="3:5" ht="13.2" customHeight="1">
      <c r="E36" s="137"/>
    </row>
    <row r="37" spans="3:5" ht="13.2" customHeight="1">
      <c r="E37" s="137"/>
    </row>
    <row r="38" spans="3:5" ht="13.2" customHeight="1">
      <c r="E38" s="137"/>
    </row>
    <row r="39" spans="3:5" ht="13.2" customHeight="1">
      <c r="E39" s="137"/>
    </row>
    <row r="40" spans="3:5" ht="13.2" customHeight="1">
      <c r="E40" s="137"/>
    </row>
    <row r="41" spans="3:5" ht="13.2" customHeight="1">
      <c r="E41" s="137"/>
    </row>
    <row r="42" spans="3:5" ht="13.2" customHeight="1">
      <c r="E42" s="137"/>
    </row>
    <row r="43" spans="3:5" ht="13.2" customHeight="1">
      <c r="E43" s="137"/>
    </row>
    <row r="44" spans="3:5" ht="13.2" customHeight="1">
      <c r="E44" s="137"/>
    </row>
    <row r="45" spans="3:5" ht="13.2" customHeight="1">
      <c r="E45" s="137"/>
    </row>
    <row r="46" spans="3:5" ht="13.2" customHeight="1">
      <c r="E46" s="137"/>
    </row>
    <row r="47" spans="3:5" ht="13.2" customHeight="1">
      <c r="E47" s="137"/>
    </row>
    <row r="48" spans="3:5" ht="13.2" customHeight="1">
      <c r="E48" s="137"/>
    </row>
    <row r="49" spans="5:5" ht="13.2" customHeight="1">
      <c r="E49" s="137"/>
    </row>
    <row r="50" spans="5:5" ht="13.2" customHeight="1">
      <c r="E50" s="137"/>
    </row>
    <row r="51" spans="5:5" ht="8.25" customHeight="1"/>
  </sheetData>
  <mergeCells count="2">
    <mergeCell ref="A5:A6"/>
    <mergeCell ref="E5:E6"/>
  </mergeCells>
  <phoneticPr fontId="7"/>
  <hyperlinks>
    <hyperlink ref="J1" location="項目一覧表!A1" display="項目一覧表へ戻る" xr:uid="{00000000-0004-0000-0400-000000000000}"/>
  </hyperlinks>
  <pageMargins left="0.51181102362204722" right="0.51181102362204722" top="0.98425196850393704" bottom="0.55118110236220474" header="0.51181102362204722" footer="0.51181102362204722"/>
  <pageSetup paperSize="9" orientation="portrait" horizontalDpi="4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70A5-716B-4C78-926A-9AA72AEEBB27}">
  <dimension ref="A1:J29"/>
  <sheetViews>
    <sheetView zoomScaleNormal="100" zoomScaleSheetLayoutView="80" workbookViewId="0"/>
  </sheetViews>
  <sheetFormatPr defaultColWidth="9" defaultRowHeight="17.399999999999999"/>
  <cols>
    <col min="1" max="1" width="13.21875" style="138" customWidth="1"/>
    <col min="2" max="3" width="12.6640625" style="138" customWidth="1"/>
    <col min="4" max="4" width="9.109375" style="138" customWidth="1"/>
    <col min="5" max="6" width="12.6640625" style="138" customWidth="1"/>
    <col min="7" max="7" width="9.109375" style="138" customWidth="1"/>
    <col min="8" max="9" width="12.6640625" style="138" customWidth="1"/>
    <col min="10" max="10" width="9.109375" style="138" customWidth="1"/>
    <col min="11" max="11" width="6" style="138" customWidth="1"/>
    <col min="12" max="16384" width="9" style="138"/>
  </cols>
  <sheetData>
    <row r="1" spans="1:10" ht="17.25" customHeight="1">
      <c r="I1" s="351" t="s">
        <v>114</v>
      </c>
      <c r="J1" s="352"/>
    </row>
    <row r="2" spans="1:10" ht="21" customHeight="1">
      <c r="A2" s="175" t="s">
        <v>181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3.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0" ht="20.100000000000001" customHeight="1" thickBot="1">
      <c r="A4" s="139"/>
      <c r="B4" s="139"/>
      <c r="C4" s="139"/>
      <c r="D4" s="139"/>
      <c r="E4" s="139"/>
      <c r="F4" s="139"/>
      <c r="G4" s="140"/>
      <c r="H4" s="139"/>
      <c r="I4" s="139"/>
      <c r="J4" s="140" t="s">
        <v>182</v>
      </c>
    </row>
    <row r="5" spans="1:10" ht="20.100000000000001" customHeight="1">
      <c r="A5" s="346" t="s">
        <v>183</v>
      </c>
      <c r="B5" s="348" t="s">
        <v>184</v>
      </c>
      <c r="C5" s="348"/>
      <c r="D5" s="349"/>
      <c r="E5" s="348" t="s">
        <v>185</v>
      </c>
      <c r="F5" s="348"/>
      <c r="G5" s="348"/>
      <c r="H5" s="348" t="s">
        <v>186</v>
      </c>
      <c r="I5" s="348"/>
      <c r="J5" s="349"/>
    </row>
    <row r="6" spans="1:10" ht="20.100000000000001" customHeight="1">
      <c r="A6" s="347"/>
      <c r="B6" s="142" t="s">
        <v>187</v>
      </c>
      <c r="C6" s="142" t="s">
        <v>188</v>
      </c>
      <c r="D6" s="143" t="s">
        <v>189</v>
      </c>
      <c r="E6" s="142" t="s">
        <v>190</v>
      </c>
      <c r="F6" s="142" t="s">
        <v>188</v>
      </c>
      <c r="G6" s="142" t="s">
        <v>189</v>
      </c>
      <c r="H6" s="142" t="s">
        <v>190</v>
      </c>
      <c r="I6" s="142" t="s">
        <v>188</v>
      </c>
      <c r="J6" s="143" t="s">
        <v>189</v>
      </c>
    </row>
    <row r="7" spans="1:10" ht="20.100000000000001" customHeight="1">
      <c r="A7" s="144">
        <v>29</v>
      </c>
      <c r="B7" s="145">
        <v>145151</v>
      </c>
      <c r="C7" s="146">
        <v>100131</v>
      </c>
      <c r="D7" s="147" t="s">
        <v>191</v>
      </c>
      <c r="E7" s="145">
        <v>14231</v>
      </c>
      <c r="F7" s="146">
        <v>14265</v>
      </c>
      <c r="G7" s="148">
        <v>100.2</v>
      </c>
      <c r="H7" s="146">
        <v>3990</v>
      </c>
      <c r="I7" s="146">
        <v>3079</v>
      </c>
      <c r="J7" s="146">
        <v>77.2</v>
      </c>
    </row>
    <row r="8" spans="1:10" ht="20.100000000000001" customHeight="1">
      <c r="A8" s="149">
        <v>30</v>
      </c>
      <c r="B8" s="145">
        <v>145645</v>
      </c>
      <c r="C8" s="146">
        <v>105023</v>
      </c>
      <c r="D8" s="147" t="s">
        <v>191</v>
      </c>
      <c r="E8" s="145">
        <v>13403</v>
      </c>
      <c r="F8" s="146">
        <v>13758</v>
      </c>
      <c r="G8" s="148">
        <v>102.6</v>
      </c>
      <c r="H8" s="146">
        <v>4021</v>
      </c>
      <c r="I8" s="146">
        <v>3190</v>
      </c>
      <c r="J8" s="146">
        <v>79.3</v>
      </c>
    </row>
    <row r="9" spans="1:10" ht="20.100000000000001" customHeight="1">
      <c r="A9" s="149" t="s">
        <v>192</v>
      </c>
      <c r="B9" s="145">
        <v>145606</v>
      </c>
      <c r="C9" s="146">
        <v>105472</v>
      </c>
      <c r="D9" s="147" t="s">
        <v>191</v>
      </c>
      <c r="E9" s="145">
        <v>12764</v>
      </c>
      <c r="F9" s="146">
        <v>12966</v>
      </c>
      <c r="G9" s="148">
        <v>101.6</v>
      </c>
      <c r="H9" s="146">
        <v>4031</v>
      </c>
      <c r="I9" s="146">
        <v>3186</v>
      </c>
      <c r="J9" s="146">
        <v>79</v>
      </c>
    </row>
    <row r="10" spans="1:10" ht="20.100000000000001" customHeight="1">
      <c r="A10" s="149">
        <v>2</v>
      </c>
      <c r="B10" s="150">
        <v>146027</v>
      </c>
      <c r="C10" s="151">
        <f>SUM(F10,I10,C18,C26,F26,I26)</f>
        <v>123381</v>
      </c>
      <c r="D10" s="152" t="s">
        <v>191</v>
      </c>
      <c r="E10" s="150">
        <v>12346</v>
      </c>
      <c r="F10" s="153">
        <v>12932</v>
      </c>
      <c r="G10" s="154">
        <v>105</v>
      </c>
      <c r="H10" s="153">
        <v>4015</v>
      </c>
      <c r="I10" s="153">
        <v>3475</v>
      </c>
      <c r="J10" s="153">
        <v>87</v>
      </c>
    </row>
    <row r="11" spans="1:10" ht="20.100000000000001" customHeight="1" thickBot="1">
      <c r="A11" s="155">
        <v>3</v>
      </c>
      <c r="B11" s="156">
        <f>SUM(E11,H11,B19,B27,E27,H27)</f>
        <v>146639</v>
      </c>
      <c r="C11" s="157">
        <f>SUM(F11,I11,C19,C27,F27,I27)</f>
        <v>100413</v>
      </c>
      <c r="D11" s="158" t="s">
        <v>191</v>
      </c>
      <c r="E11" s="159">
        <v>12477</v>
      </c>
      <c r="F11" s="160">
        <v>12225</v>
      </c>
      <c r="G11" s="161">
        <f>F11/E11*100</f>
        <v>97.980283722048569</v>
      </c>
      <c r="H11" s="159">
        <v>3823</v>
      </c>
      <c r="I11" s="160">
        <v>2927</v>
      </c>
      <c r="J11" s="160">
        <f>I11/H11*100</f>
        <v>76.56290871043683</v>
      </c>
    </row>
    <row r="12" spans="1:10" ht="20.100000000000001" customHeight="1" thickBo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0" ht="20.100000000000001" customHeight="1">
      <c r="A13" s="346" t="s">
        <v>183</v>
      </c>
      <c r="B13" s="346" t="s">
        <v>193</v>
      </c>
      <c r="C13" s="348"/>
      <c r="D13" s="348"/>
      <c r="E13" s="346" t="s">
        <v>194</v>
      </c>
      <c r="F13" s="348"/>
      <c r="G13" s="348"/>
      <c r="H13" s="348" t="s">
        <v>195</v>
      </c>
      <c r="I13" s="348"/>
      <c r="J13" s="349"/>
    </row>
    <row r="14" spans="1:10" ht="20.100000000000001" customHeight="1">
      <c r="A14" s="347"/>
      <c r="B14" s="141" t="s">
        <v>190</v>
      </c>
      <c r="C14" s="142" t="s">
        <v>188</v>
      </c>
      <c r="D14" s="142" t="s">
        <v>189</v>
      </c>
      <c r="E14" s="141" t="s">
        <v>190</v>
      </c>
      <c r="F14" s="142" t="s">
        <v>188</v>
      </c>
      <c r="G14" s="142" t="s">
        <v>189</v>
      </c>
      <c r="H14" s="142" t="s">
        <v>190</v>
      </c>
      <c r="I14" s="142" t="s">
        <v>188</v>
      </c>
      <c r="J14" s="143" t="s">
        <v>189</v>
      </c>
    </row>
    <row r="15" spans="1:10" ht="20.100000000000001" customHeight="1">
      <c r="A15" s="144">
        <v>29</v>
      </c>
      <c r="B15" s="162">
        <v>7581</v>
      </c>
      <c r="C15" s="147">
        <v>7344</v>
      </c>
      <c r="D15" s="147">
        <v>96.9</v>
      </c>
      <c r="E15" s="162" t="s">
        <v>0</v>
      </c>
      <c r="F15" s="147" t="s">
        <v>0</v>
      </c>
      <c r="G15" s="147" t="s">
        <v>0</v>
      </c>
      <c r="H15" s="162" t="s">
        <v>0</v>
      </c>
      <c r="I15" s="147" t="s">
        <v>0</v>
      </c>
      <c r="J15" s="147" t="s">
        <v>0</v>
      </c>
    </row>
    <row r="16" spans="1:10" ht="20.100000000000001" customHeight="1">
      <c r="A16" s="149">
        <v>30</v>
      </c>
      <c r="B16" s="162">
        <v>7387</v>
      </c>
      <c r="C16" s="147">
        <v>7271</v>
      </c>
      <c r="D16" s="147">
        <v>98.4</v>
      </c>
      <c r="E16" s="162" t="s">
        <v>0</v>
      </c>
      <c r="F16" s="147" t="s">
        <v>0</v>
      </c>
      <c r="G16" s="147" t="s">
        <v>0</v>
      </c>
      <c r="H16" s="162" t="s">
        <v>0</v>
      </c>
      <c r="I16" s="147" t="s">
        <v>0</v>
      </c>
      <c r="J16" s="147" t="s">
        <v>0</v>
      </c>
    </row>
    <row r="17" spans="1:10" ht="20.100000000000001" customHeight="1">
      <c r="A17" s="149" t="s">
        <v>192</v>
      </c>
      <c r="B17" s="162">
        <v>7086</v>
      </c>
      <c r="C17" s="147">
        <v>6952</v>
      </c>
      <c r="D17" s="147">
        <v>98.1</v>
      </c>
      <c r="E17" s="162" t="s">
        <v>0</v>
      </c>
      <c r="F17" s="147" t="s">
        <v>0</v>
      </c>
      <c r="G17" s="147" t="s">
        <v>0</v>
      </c>
      <c r="H17" s="162" t="s">
        <v>0</v>
      </c>
      <c r="I17" s="147" t="s">
        <v>0</v>
      </c>
      <c r="J17" s="147" t="s">
        <v>0</v>
      </c>
    </row>
    <row r="18" spans="1:10" ht="20.100000000000001" customHeight="1">
      <c r="A18" s="149">
        <v>2</v>
      </c>
      <c r="B18" s="163">
        <v>6977</v>
      </c>
      <c r="C18" s="152">
        <v>6821</v>
      </c>
      <c r="D18" s="152">
        <v>98</v>
      </c>
      <c r="E18" s="163" t="s">
        <v>0</v>
      </c>
      <c r="F18" s="152" t="s">
        <v>0</v>
      </c>
      <c r="G18" s="152" t="s">
        <v>0</v>
      </c>
      <c r="H18" s="163" t="s">
        <v>0</v>
      </c>
      <c r="I18" s="152" t="s">
        <v>0</v>
      </c>
      <c r="J18" s="152" t="s">
        <v>0</v>
      </c>
    </row>
    <row r="19" spans="1:10" ht="20.100000000000001" customHeight="1" thickBot="1">
      <c r="A19" s="155">
        <v>3</v>
      </c>
      <c r="B19" s="164">
        <f>3129+3603</f>
        <v>6732</v>
      </c>
      <c r="C19" s="165">
        <f>2995+3510</f>
        <v>6505</v>
      </c>
      <c r="D19" s="165">
        <f>C19/B19*100</f>
        <v>96.628045157456924</v>
      </c>
      <c r="E19" s="164" t="s">
        <v>196</v>
      </c>
      <c r="F19" s="165" t="s">
        <v>196</v>
      </c>
      <c r="G19" s="166" t="s">
        <v>196</v>
      </c>
      <c r="H19" s="164" t="s">
        <v>196</v>
      </c>
      <c r="I19" s="165" t="s">
        <v>196</v>
      </c>
      <c r="J19" s="165" t="s">
        <v>196</v>
      </c>
    </row>
    <row r="20" spans="1:10" ht="20.100000000000001" customHeight="1" thickBo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0" ht="20.100000000000001" customHeight="1">
      <c r="A21" s="346" t="s">
        <v>183</v>
      </c>
      <c r="B21" s="349" t="s">
        <v>197</v>
      </c>
      <c r="C21" s="350"/>
      <c r="D21" s="346"/>
      <c r="E21" s="348" t="s">
        <v>198</v>
      </c>
      <c r="F21" s="348"/>
      <c r="G21" s="348"/>
      <c r="H21" s="349" t="s">
        <v>199</v>
      </c>
      <c r="I21" s="350"/>
      <c r="J21" s="350"/>
    </row>
    <row r="22" spans="1:10" ht="20.100000000000001" customHeight="1">
      <c r="A22" s="347"/>
      <c r="B22" s="142" t="s">
        <v>190</v>
      </c>
      <c r="C22" s="142" t="s">
        <v>188</v>
      </c>
      <c r="D22" s="142" t="s">
        <v>189</v>
      </c>
      <c r="E22" s="142" t="s">
        <v>190</v>
      </c>
      <c r="F22" s="142" t="s">
        <v>188</v>
      </c>
      <c r="G22" s="142" t="s">
        <v>189</v>
      </c>
      <c r="H22" s="142" t="s">
        <v>190</v>
      </c>
      <c r="I22" s="142" t="s">
        <v>188</v>
      </c>
      <c r="J22" s="143" t="s">
        <v>189</v>
      </c>
    </row>
    <row r="23" spans="1:10" ht="20.100000000000001" customHeight="1">
      <c r="A23" s="144">
        <v>29</v>
      </c>
      <c r="B23" s="162" t="s">
        <v>0</v>
      </c>
      <c r="C23" s="146">
        <v>259</v>
      </c>
      <c r="D23" s="167" t="s">
        <v>0</v>
      </c>
      <c r="E23" s="146">
        <v>119349</v>
      </c>
      <c r="F23" s="146">
        <v>61135</v>
      </c>
      <c r="G23" s="148">
        <v>51.2</v>
      </c>
      <c r="H23" s="147" t="s">
        <v>191</v>
      </c>
      <c r="I23" s="147">
        <v>14049</v>
      </c>
      <c r="J23" s="147" t="s">
        <v>191</v>
      </c>
    </row>
    <row r="24" spans="1:10" ht="20.100000000000001" customHeight="1">
      <c r="A24" s="149">
        <v>30</v>
      </c>
      <c r="B24" s="162" t="s">
        <v>0</v>
      </c>
      <c r="C24" s="146">
        <v>81</v>
      </c>
      <c r="D24" s="167" t="s">
        <v>0</v>
      </c>
      <c r="E24" s="146">
        <v>120834</v>
      </c>
      <c r="F24" s="146">
        <v>62997</v>
      </c>
      <c r="G24" s="148">
        <v>52.1</v>
      </c>
      <c r="H24" s="147" t="s">
        <v>191</v>
      </c>
      <c r="I24" s="147">
        <v>17726</v>
      </c>
      <c r="J24" s="147" t="s">
        <v>191</v>
      </c>
    </row>
    <row r="25" spans="1:10" ht="20.100000000000001" customHeight="1">
      <c r="A25" s="149" t="s">
        <v>192</v>
      </c>
      <c r="B25" s="162" t="s">
        <v>0</v>
      </c>
      <c r="C25" s="146">
        <v>7</v>
      </c>
      <c r="D25" s="167" t="s">
        <v>0</v>
      </c>
      <c r="E25" s="146">
        <v>121725</v>
      </c>
      <c r="F25" s="146">
        <v>66293</v>
      </c>
      <c r="G25" s="148">
        <v>54.5</v>
      </c>
      <c r="H25" s="147" t="s">
        <v>191</v>
      </c>
      <c r="I25" s="147">
        <v>16068</v>
      </c>
      <c r="J25" s="147" t="s">
        <v>191</v>
      </c>
    </row>
    <row r="26" spans="1:10" ht="20.100000000000001" customHeight="1">
      <c r="A26" s="149">
        <v>2</v>
      </c>
      <c r="B26" s="163" t="s">
        <v>0</v>
      </c>
      <c r="C26" s="153">
        <v>2</v>
      </c>
      <c r="D26" s="168" t="s">
        <v>0</v>
      </c>
      <c r="E26" s="153">
        <v>122689</v>
      </c>
      <c r="F26" s="153">
        <v>83637</v>
      </c>
      <c r="G26" s="154">
        <v>68</v>
      </c>
      <c r="H26" s="152" t="s">
        <v>191</v>
      </c>
      <c r="I26" s="152">
        <v>16514</v>
      </c>
      <c r="J26" s="152" t="s">
        <v>191</v>
      </c>
    </row>
    <row r="27" spans="1:10" ht="20.100000000000001" customHeight="1" thickBot="1">
      <c r="A27" s="155">
        <v>3</v>
      </c>
      <c r="B27" s="164" t="s">
        <v>196</v>
      </c>
      <c r="C27" s="165" t="s">
        <v>196</v>
      </c>
      <c r="D27" s="166" t="s">
        <v>196</v>
      </c>
      <c r="E27" s="169">
        <v>123607</v>
      </c>
      <c r="F27" s="170">
        <v>70737</v>
      </c>
      <c r="G27" s="171">
        <f>F27/E27*100</f>
        <v>57.227341493604733</v>
      </c>
      <c r="H27" s="172" t="s">
        <v>200</v>
      </c>
      <c r="I27" s="165">
        <v>8019</v>
      </c>
      <c r="J27" s="173" t="s">
        <v>200</v>
      </c>
    </row>
    <row r="28" spans="1:10" ht="20.100000000000001" customHeight="1">
      <c r="A28" s="139" t="s">
        <v>201</v>
      </c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>
      <c r="A29" s="174"/>
      <c r="B29" s="174"/>
      <c r="C29" s="174"/>
      <c r="D29" s="174"/>
      <c r="E29" s="174"/>
      <c r="F29" s="174"/>
      <c r="G29" s="174"/>
      <c r="H29" s="174"/>
      <c r="I29" s="174"/>
      <c r="J29" s="174"/>
    </row>
  </sheetData>
  <mergeCells count="13">
    <mergeCell ref="I1:J1"/>
    <mergeCell ref="A5:A6"/>
    <mergeCell ref="B5:D5"/>
    <mergeCell ref="E5:G5"/>
    <mergeCell ref="H5:J5"/>
    <mergeCell ref="A13:A14"/>
    <mergeCell ref="B13:D13"/>
    <mergeCell ref="E13:G13"/>
    <mergeCell ref="H13:J13"/>
    <mergeCell ref="A21:A22"/>
    <mergeCell ref="B21:D21"/>
    <mergeCell ref="E21:G21"/>
    <mergeCell ref="H21:J21"/>
  </mergeCells>
  <phoneticPr fontId="33"/>
  <hyperlinks>
    <hyperlink ref="I1:J1" location="項目一覧表!A1" display="項目一覧表へ戻る" xr:uid="{EA1F32C1-F417-49A7-8D0C-31848F7833E4}"/>
  </hyperlinks>
  <pageMargins left="0.31496062992125984" right="0.31496062992125984" top="0.74803149606299213" bottom="0.74803149606299213" header="0.31496062992125984" footer="0.31496062992125984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項目一覧表</vt:lpstr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12-13</vt:lpstr>
      <vt:lpstr>'12-10'!Print_Area</vt:lpstr>
      <vt:lpstr>'12-11'!Print_Area</vt:lpstr>
      <vt:lpstr>'12-12'!Print_Area</vt:lpstr>
      <vt:lpstr>'12-13'!Print_Area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友澤 求枝</dc:creator>
  <cp:keywords/>
  <dc:description/>
  <cp:lastModifiedBy>takashi</cp:lastModifiedBy>
  <cp:revision>0</cp:revision>
  <cp:lastPrinted>1601-01-01T00:00:00Z</cp:lastPrinted>
  <dcterms:created xsi:type="dcterms:W3CDTF">1601-01-01T00:00:00Z</dcterms:created>
  <dcterms:modified xsi:type="dcterms:W3CDTF">2026-03-24T02:48:39Z</dcterms:modified>
  <cp:category/>
</cp:coreProperties>
</file>