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情報政策課\統計係 (保存データ\★高松市統計年報\R04高松市統計年報（第61号）\03-1統計表作成\"/>
    </mc:Choice>
  </mc:AlternateContent>
  <xr:revisionPtr revIDLastSave="0" documentId="13_ncr:1_{C7ECE151-7F1B-4182-A21F-F4906C5ADB1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項目一覧表" sheetId="11" r:id="rId1"/>
    <sheet name="7-1" sheetId="12" r:id="rId2"/>
    <sheet name="7-2" sheetId="13" r:id="rId3"/>
    <sheet name="7-3" sheetId="14" r:id="rId4"/>
    <sheet name="7-4" sheetId="15" r:id="rId5"/>
    <sheet name="7-5" sheetId="16" r:id="rId6"/>
    <sheet name="7-6" sheetId="17" r:id="rId7"/>
  </sheets>
  <definedNames>
    <definedName name="_xlnm.Print_Area" localSheetId="3">'7-3'!$A$1:$I$40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4" l="1"/>
  <c r="D12" i="14"/>
  <c r="E12" i="14" s="1"/>
  <c r="D11" i="14"/>
  <c r="L37" i="13" l="1"/>
  <c r="L36" i="13"/>
  <c r="L35" i="13"/>
  <c r="L34" i="13"/>
  <c r="L33" i="13"/>
  <c r="L32" i="13"/>
  <c r="L31" i="13"/>
  <c r="L30" i="13"/>
  <c r="L29" i="13"/>
  <c r="L28" i="13"/>
  <c r="L27" i="13"/>
  <c r="L26" i="13"/>
  <c r="L24" i="13"/>
  <c r="K24" i="13"/>
  <c r="J24" i="13"/>
  <c r="I24" i="13"/>
  <c r="H24" i="13"/>
  <c r="G24" i="13"/>
  <c r="F24" i="13"/>
  <c r="E24" i="13"/>
  <c r="D24" i="13"/>
</calcChain>
</file>

<file path=xl/sharedStrings.xml><?xml version="1.0" encoding="utf-8"?>
<sst xmlns="http://schemas.openxmlformats.org/spreadsheetml/2006/main" count="155" uniqueCount="106">
  <si>
    <t>表番号</t>
    <rPh sb="0" eb="1">
      <t>ヒョウ</t>
    </rPh>
    <rPh sb="1" eb="3">
      <t>バンゴウ</t>
    </rPh>
    <phoneticPr fontId="4"/>
  </si>
  <si>
    <t>項　　　目</t>
    <rPh sb="0" eb="1">
      <t>コウ</t>
    </rPh>
    <rPh sb="4" eb="5">
      <t>メ</t>
    </rPh>
    <phoneticPr fontId="4"/>
  </si>
  <si>
    <t>7　電気・ガス・水道</t>
    <rPh sb="2" eb="4">
      <t>デンキ</t>
    </rPh>
    <rPh sb="8" eb="10">
      <t>スイドウ</t>
    </rPh>
    <phoneticPr fontId="5"/>
  </si>
  <si>
    <t>7-1</t>
    <phoneticPr fontId="4"/>
  </si>
  <si>
    <t>7-2</t>
    <phoneticPr fontId="6"/>
  </si>
  <si>
    <t>7-3</t>
  </si>
  <si>
    <t>7-4</t>
  </si>
  <si>
    <t>7-5</t>
  </si>
  <si>
    <t>7-6</t>
  </si>
  <si>
    <t>用途別給水戸数・給水栓数及び給水人口</t>
    <phoneticPr fontId="6"/>
  </si>
  <si>
    <t>有収水量</t>
  </si>
  <si>
    <t>上水道取水量・配水量</t>
  </si>
  <si>
    <t>下水管布設状況</t>
  </si>
  <si>
    <t>上水道管路延長</t>
  </si>
  <si>
    <t>ガス</t>
  </si>
  <si>
    <t>７－１　用途別給水戸数・給水栓数及び給水人口</t>
    <rPh sb="16" eb="17">
      <t>オヨ</t>
    </rPh>
    <phoneticPr fontId="30"/>
  </si>
  <si>
    <t>年度末</t>
  </si>
  <si>
    <t>総      数</t>
  </si>
  <si>
    <t>専       　　用　       　栓</t>
  </si>
  <si>
    <t>連　用　栓</t>
  </si>
  <si>
    <t>給水</t>
    <phoneticPr fontId="30"/>
  </si>
  <si>
    <t>戸数</t>
    <phoneticPr fontId="30"/>
  </si>
  <si>
    <t>栓数</t>
    <phoneticPr fontId="30"/>
  </si>
  <si>
    <t>一  　　般　  　用</t>
  </si>
  <si>
    <t>湯屋
用</t>
    <phoneticPr fontId="30"/>
  </si>
  <si>
    <t>特殊
用</t>
    <phoneticPr fontId="30"/>
  </si>
  <si>
    <t>人口</t>
    <phoneticPr fontId="30"/>
  </si>
  <si>
    <t>家庭用</t>
  </si>
  <si>
    <t>工業用</t>
  </si>
  <si>
    <t>業務用</t>
  </si>
  <si>
    <t>プール用</t>
    <phoneticPr fontId="30"/>
  </si>
  <si>
    <t xml:space="preserve"> (人)</t>
  </si>
  <si>
    <t>令和元年度</t>
    <rPh sb="0" eb="1">
      <t>レイワ</t>
    </rPh>
    <rPh sb="1" eb="3">
      <t>ガンネン</t>
    </rPh>
    <rPh sb="3" eb="4">
      <t>ド</t>
    </rPh>
    <phoneticPr fontId="4"/>
  </si>
  <si>
    <t>資料：香川県広域水道企業団高松ブロック統括センターお客さまセンター</t>
    <rPh sb="3" eb="6">
      <t>カガワケン</t>
    </rPh>
    <rPh sb="6" eb="8">
      <t>コウイキ</t>
    </rPh>
    <rPh sb="8" eb="10">
      <t>スイドウ</t>
    </rPh>
    <rPh sb="10" eb="12">
      <t>キギョウ</t>
    </rPh>
    <rPh sb="12" eb="13">
      <t>ダン</t>
    </rPh>
    <rPh sb="13" eb="15">
      <t>タカマツ</t>
    </rPh>
    <rPh sb="19" eb="21">
      <t>トウカツ</t>
    </rPh>
    <rPh sb="26" eb="27">
      <t>キャク</t>
    </rPh>
    <phoneticPr fontId="30"/>
  </si>
  <si>
    <t>　　・専用栓戸数及び連用栓戸数は料金調定戸数である。</t>
    <rPh sb="8" eb="9">
      <t>オヨ</t>
    </rPh>
    <phoneticPr fontId="4"/>
  </si>
  <si>
    <t>７－２　有収水量</t>
    <phoneticPr fontId="30"/>
  </si>
  <si>
    <t>年度及び月次</t>
    <rPh sb="2" eb="3">
      <t>オヨ</t>
    </rPh>
    <rPh sb="4" eb="6">
      <t>ゲツジ</t>
    </rPh>
    <phoneticPr fontId="4"/>
  </si>
  <si>
    <t>総給水量</t>
  </si>
  <si>
    <t>専　　　　　　　用　　　　　　　栓</t>
  </si>
  <si>
    <t>連用栓</t>
  </si>
  <si>
    <t>一日</t>
    <phoneticPr fontId="30"/>
  </si>
  <si>
    <t>一 　　　　　般 　　　　　用</t>
  </si>
  <si>
    <t>湯屋用</t>
  </si>
  <si>
    <t>特殊用</t>
  </si>
  <si>
    <t>一般用</t>
  </si>
  <si>
    <t>平均</t>
    <rPh sb="0" eb="2">
      <t>ヘイキン</t>
    </rPh>
    <phoneticPr fontId="30"/>
  </si>
  <si>
    <t>プール用</t>
  </si>
  <si>
    <t>給水量</t>
  </si>
  <si>
    <t>令和</t>
    <rPh sb="0" eb="2">
      <t>レイワ</t>
    </rPh>
    <phoneticPr fontId="4"/>
  </si>
  <si>
    <t>年度</t>
    <rPh sb="0" eb="2">
      <t>ネンド</t>
    </rPh>
    <phoneticPr fontId="4"/>
  </si>
  <si>
    <t>令和2年</t>
    <rPh sb="0" eb="2">
      <t>レイワ</t>
    </rPh>
    <rPh sb="3" eb="4">
      <t>ネン</t>
    </rPh>
    <phoneticPr fontId="4"/>
  </si>
  <si>
    <t>月</t>
    <rPh sb="0" eb="1">
      <t>ガツ</t>
    </rPh>
    <phoneticPr fontId="4"/>
  </si>
  <si>
    <t>3年</t>
    <rPh sb="1" eb="2">
      <t>ネン</t>
    </rPh>
    <phoneticPr fontId="4"/>
  </si>
  <si>
    <t>令和3年</t>
    <rPh sb="0" eb="2">
      <t>レイワ</t>
    </rPh>
    <rPh sb="3" eb="4">
      <t>ネン</t>
    </rPh>
    <phoneticPr fontId="4"/>
  </si>
  <si>
    <t>4年</t>
    <rPh sb="1" eb="2">
      <t>ネン</t>
    </rPh>
    <phoneticPr fontId="4"/>
  </si>
  <si>
    <t>資料：香川県広域水道企業団高松ブロック統括センターお客さまセンター</t>
    <phoneticPr fontId="30"/>
  </si>
  <si>
    <t>　　・上記のほか、消火用水その他の水量が、令和2年度分 975㎥、令和3年度分 1441㎥ある。</t>
    <rPh sb="33" eb="35">
      <t>レイワ</t>
    </rPh>
    <rPh sb="36" eb="39">
      <t>ネンドブン</t>
    </rPh>
    <phoneticPr fontId="4"/>
  </si>
  <si>
    <t>７－３　上水道取水量・配水量</t>
    <phoneticPr fontId="30"/>
  </si>
  <si>
    <t>取　　水　　量</t>
  </si>
  <si>
    <t>配  　　　水  　　　量</t>
  </si>
  <si>
    <t>総　　量</t>
  </si>
  <si>
    <t>１日平均</t>
  </si>
  <si>
    <t>上     水     道</t>
  </si>
  <si>
    <t>１日最大</t>
  </si>
  <si>
    <t>１日最少</t>
  </si>
  <si>
    <t>平成</t>
    <rPh sb="0" eb="2">
      <t>ヘイセイ</t>
    </rPh>
    <phoneticPr fontId="4"/>
  </si>
  <si>
    <t>令和</t>
    <rPh sb="0" eb="1">
      <t>レイワ</t>
    </rPh>
    <phoneticPr fontId="4"/>
  </si>
  <si>
    <t>元</t>
    <rPh sb="0" eb="1">
      <t>ガン</t>
    </rPh>
    <phoneticPr fontId="4"/>
  </si>
  <si>
    <t>年度</t>
    <rPh sb="0" eb="1">
      <t>ネンド</t>
    </rPh>
    <phoneticPr fontId="4"/>
  </si>
  <si>
    <t>資料：香川県広域水道企業団高松ブロック統括センター浄水課</t>
    <rPh sb="3" eb="6">
      <t>カガワケン</t>
    </rPh>
    <rPh sb="6" eb="8">
      <t>コウイキ</t>
    </rPh>
    <rPh sb="8" eb="10">
      <t>スイドウ</t>
    </rPh>
    <rPh sb="10" eb="12">
      <t>キギョウ</t>
    </rPh>
    <rPh sb="12" eb="13">
      <t>ダン</t>
    </rPh>
    <rPh sb="13" eb="15">
      <t>タカマツ</t>
    </rPh>
    <rPh sb="19" eb="21">
      <t>トウカツ</t>
    </rPh>
    <rPh sb="25" eb="28">
      <t>ジョウスイカ</t>
    </rPh>
    <phoneticPr fontId="30"/>
  </si>
  <si>
    <t>７－４　下水管布設状況</t>
    <phoneticPr fontId="30"/>
  </si>
  <si>
    <t>（単位：ｍ）</t>
    <phoneticPr fontId="5"/>
  </si>
  <si>
    <t>年</t>
    <rPh sb="0" eb="1">
      <t>ネン</t>
    </rPh>
    <phoneticPr fontId="30"/>
  </si>
  <si>
    <t>度</t>
    <rPh sb="0" eb="1">
      <t>ド</t>
    </rPh>
    <phoneticPr fontId="30"/>
  </si>
  <si>
    <t>末</t>
    <rPh sb="0" eb="1">
      <t>マツ</t>
    </rPh>
    <phoneticPr fontId="30"/>
  </si>
  <si>
    <t>総　　数</t>
  </si>
  <si>
    <t>40㎝以下</t>
    <rPh sb="3" eb="5">
      <t>イカ</t>
    </rPh>
    <phoneticPr fontId="4"/>
  </si>
  <si>
    <t>40㎝超
100cm以下</t>
    <rPh sb="3" eb="4">
      <t>コ</t>
    </rPh>
    <rPh sb="10" eb="12">
      <t>イカ</t>
    </rPh>
    <phoneticPr fontId="4"/>
  </si>
  <si>
    <t>100㎝超
150cm以下</t>
    <rPh sb="4" eb="5">
      <t>コ</t>
    </rPh>
    <rPh sb="11" eb="13">
      <t>イカ</t>
    </rPh>
    <phoneticPr fontId="4"/>
  </si>
  <si>
    <t>150㎝超</t>
    <rPh sb="4" eb="5">
      <t>コ</t>
    </rPh>
    <phoneticPr fontId="4"/>
  </si>
  <si>
    <t>平成</t>
    <rPh sb="0" eb="2">
      <t>ヘイセイ</t>
    </rPh>
    <phoneticPr fontId="30"/>
  </si>
  <si>
    <t>年度</t>
    <rPh sb="0" eb="2">
      <t>ネンド</t>
    </rPh>
    <phoneticPr fontId="30"/>
  </si>
  <si>
    <t>元</t>
    <rPh sb="0" eb="1">
      <t>モト</t>
    </rPh>
    <phoneticPr fontId="4"/>
  </si>
  <si>
    <t>資料：高松市都市整備局下水道部下水道整備課</t>
    <rPh sb="3" eb="6">
      <t>タカマツシ</t>
    </rPh>
    <rPh sb="6" eb="8">
      <t>トシ</t>
    </rPh>
    <rPh sb="8" eb="10">
      <t>セイビ</t>
    </rPh>
    <rPh sb="10" eb="11">
      <t>キョク</t>
    </rPh>
    <rPh sb="11" eb="14">
      <t>ゲスイドウ</t>
    </rPh>
    <rPh sb="14" eb="15">
      <t>ブ</t>
    </rPh>
    <rPh sb="15" eb="18">
      <t>ゲスイドウ</t>
    </rPh>
    <rPh sb="18" eb="20">
      <t>セイビ</t>
    </rPh>
    <phoneticPr fontId="30"/>
  </si>
  <si>
    <t>７－５　上水道管路延長</t>
    <rPh sb="8" eb="9">
      <t>ロ</t>
    </rPh>
    <phoneticPr fontId="30"/>
  </si>
  <si>
    <t>口  　　　径</t>
    <phoneticPr fontId="30"/>
  </si>
  <si>
    <t>令和元年度末</t>
    <rPh sb="0" eb="2">
      <t>レイワ</t>
    </rPh>
    <rPh sb="2" eb="4">
      <t>ガンネン</t>
    </rPh>
    <rPh sb="4" eb="5">
      <t>ド</t>
    </rPh>
    <rPh sb="5" eb="6">
      <t>マツ</t>
    </rPh>
    <phoneticPr fontId="4"/>
  </si>
  <si>
    <t>総　　　　数</t>
  </si>
  <si>
    <t xml:space="preserve"> ㎜</t>
  </si>
  <si>
    <t>資料：香川県広域水道企業団高松ブロック統括センター水道整備課</t>
    <rPh sb="25" eb="27">
      <t>スイドウ</t>
    </rPh>
    <rPh sb="27" eb="29">
      <t>セイビ</t>
    </rPh>
    <rPh sb="29" eb="30">
      <t>カ</t>
    </rPh>
    <phoneticPr fontId="4"/>
  </si>
  <si>
    <t>　　・取水導水送水配水管の合計延長。</t>
    <rPh sb="9" eb="11">
      <t>ハイスイ</t>
    </rPh>
    <rPh sb="13" eb="15">
      <t>ゴウケイ</t>
    </rPh>
    <rPh sb="15" eb="17">
      <t>エンチョウ</t>
    </rPh>
    <phoneticPr fontId="4"/>
  </si>
  <si>
    <t>７－６　ガス</t>
    <phoneticPr fontId="30"/>
  </si>
  <si>
    <t>年    　度</t>
  </si>
  <si>
    <t>メータ取付戸数</t>
    <rPh sb="3" eb="4">
      <t>ト</t>
    </rPh>
    <rPh sb="4" eb="5">
      <t>ツ</t>
    </rPh>
    <rPh sb="5" eb="7">
      <t>コスウ</t>
    </rPh>
    <phoneticPr fontId="30"/>
  </si>
  <si>
    <t>家　庭　用</t>
  </si>
  <si>
    <t>工　業　用</t>
  </si>
  <si>
    <t>商　業　用</t>
  </si>
  <si>
    <t>そ　の　他</t>
  </si>
  <si>
    <t>使用中メータ数</t>
    <rPh sb="0" eb="3">
      <t>シヨウチュウ</t>
    </rPh>
    <rPh sb="6" eb="7">
      <t>スウ</t>
    </rPh>
    <phoneticPr fontId="30"/>
  </si>
  <si>
    <t>年  　　度</t>
  </si>
  <si>
    <t>販売量</t>
    <rPh sb="0" eb="2">
      <t>ハンバイ</t>
    </rPh>
    <rPh sb="2" eb="3">
      <t>リョウ</t>
    </rPh>
    <phoneticPr fontId="30"/>
  </si>
  <si>
    <t>資料：四国ガス株式会社</t>
    <phoneticPr fontId="30"/>
  </si>
  <si>
    <t>項目一覧表に戻る</t>
    <rPh sb="0" eb="2">
      <t>コウモク</t>
    </rPh>
    <rPh sb="2" eb="4">
      <t>イチラン</t>
    </rPh>
    <rPh sb="4" eb="5">
      <t>ヒョウ</t>
    </rPh>
    <rPh sb="6" eb="7">
      <t>モド</t>
    </rPh>
    <phoneticPr fontId="5"/>
  </si>
  <si>
    <r>
      <t>（単位：m</t>
    </r>
    <r>
      <rPr>
        <vertAlign val="superscript"/>
        <sz val="11"/>
        <rFont val="メイリオ"/>
        <family val="3"/>
        <charset val="128"/>
      </rPr>
      <t>3</t>
    </r>
    <r>
      <rPr>
        <sz val="11"/>
        <rFont val="メイリオ"/>
        <family val="3"/>
        <charset val="128"/>
      </rPr>
      <t>）</t>
    </r>
    <phoneticPr fontId="30"/>
  </si>
  <si>
    <r>
      <t>（単位：m</t>
    </r>
    <r>
      <rPr>
        <vertAlign val="superscript"/>
        <sz val="11"/>
        <color theme="1"/>
        <rFont val="メイリオ"/>
        <family val="3"/>
        <charset val="128"/>
      </rPr>
      <t>3</t>
    </r>
    <r>
      <rPr>
        <sz val="11"/>
        <color theme="1"/>
        <rFont val="メイリオ"/>
        <family val="3"/>
        <charset val="128"/>
      </rPr>
      <t>）</t>
    </r>
  </si>
  <si>
    <r>
      <t>（1000ﾒｶﾞｼﾞｭｰﾙ/m</t>
    </r>
    <r>
      <rPr>
        <vertAlign val="superscript"/>
        <sz val="11"/>
        <rFont val="メイリオ"/>
        <family val="3"/>
        <charset val="128"/>
      </rPr>
      <t>3</t>
    </r>
    <r>
      <rPr>
        <sz val="11"/>
        <rFont val="メイリオ"/>
        <family val="3"/>
        <charset val="128"/>
      </rPr>
      <t>）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</si>
</sst>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&quot;平成&quot;#&quot;年度&quot;"/>
    <numFmt numFmtId="177" formatCode="#&quot; 年 4 月&quot;"/>
    <numFmt numFmtId="178" formatCode="&quot;   &quot;#"/>
    <numFmt numFmtId="179" formatCode="&quot;令和&quot;#&quot; 年 1 月&quot;"/>
    <numFmt numFmtId="180" formatCode="_ * #,##0_ ;_ * \-#,##0_ ;_ * &quot;-&quot;??_ ;_ @_ "/>
    <numFmt numFmtId="181" formatCode="#&quot;年度末&quot;"/>
    <numFmt numFmtId="182" formatCode="&quot;平 成 &quot;#&quot; 年 度&quot;"/>
  </numFmts>
  <fonts count="44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rgb="FF00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6"/>
      <name val="メイリオ"/>
      <family val="3"/>
      <charset val="128"/>
    </font>
    <font>
      <sz val="14"/>
      <name val="メイリオ"/>
      <family val="3"/>
      <charset val="128"/>
    </font>
    <font>
      <b/>
      <sz val="11"/>
      <name val="メイリオ"/>
      <family val="3"/>
      <charset val="128"/>
    </font>
    <font>
      <vertAlign val="superscript"/>
      <sz val="11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vertAlign val="superscript"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3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" fillId="0" borderId="0"/>
    <xf numFmtId="0" fontId="2" fillId="0" borderId="0"/>
    <xf numFmtId="0" fontId="8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49" fontId="26" fillId="33" borderId="0" xfId="0" applyNumberFormat="1" applyFont="1" applyFill="1" applyAlignment="1"/>
    <xf numFmtId="0" fontId="3" fillId="33" borderId="0" xfId="45" applyFont="1" applyFill="1"/>
    <xf numFmtId="49" fontId="27" fillId="33" borderId="1" xfId="0" applyNumberFormat="1" applyFont="1" applyFill="1" applyBorder="1" applyAlignment="1">
      <alignment horizontal="centerContinuous" vertical="center"/>
    </xf>
    <xf numFmtId="0" fontId="27" fillId="33" borderId="1" xfId="0" applyFont="1" applyFill="1" applyBorder="1" applyAlignment="1">
      <alignment horizontal="centerContinuous" vertical="center"/>
    </xf>
    <xf numFmtId="49" fontId="27" fillId="33" borderId="2" xfId="0" applyNumberFormat="1" applyFont="1" applyFill="1" applyBorder="1" applyAlignment="1"/>
    <xf numFmtId="0" fontId="7" fillId="33" borderId="1" xfId="29" applyFont="1" applyFill="1" applyBorder="1" applyAlignment="1"/>
    <xf numFmtId="0" fontId="7" fillId="33" borderId="1" xfId="29" applyFont="1" applyFill="1" applyBorder="1" applyAlignment="1">
      <alignment vertical="center" wrapText="1"/>
    </xf>
    <xf numFmtId="49" fontId="27" fillId="33" borderId="1" xfId="0" applyNumberFormat="1" applyFont="1" applyFill="1" applyBorder="1" applyAlignment="1"/>
    <xf numFmtId="0" fontId="31" fillId="33" borderId="0" xfId="45" applyFont="1" applyFill="1"/>
    <xf numFmtId="0" fontId="7" fillId="33" borderId="0" xfId="29" applyFont="1" applyFill="1" applyBorder="1" applyAlignment="1">
      <alignment vertical="center"/>
    </xf>
    <xf numFmtId="0" fontId="32" fillId="0" borderId="0" xfId="0" applyFont="1">
      <alignment vertical="center"/>
    </xf>
    <xf numFmtId="0" fontId="32" fillId="33" borderId="0" xfId="0" applyFont="1" applyFill="1">
      <alignment vertical="center"/>
    </xf>
    <xf numFmtId="0" fontId="33" fillId="33" borderId="0" xfId="45" applyFont="1" applyFill="1" applyAlignment="1">
      <alignment horizontal="center" vertical="center"/>
    </xf>
    <xf numFmtId="0" fontId="7" fillId="0" borderId="0" xfId="29" applyFont="1" applyAlignment="1">
      <alignment vertical="center"/>
    </xf>
    <xf numFmtId="0" fontId="34" fillId="33" borderId="0" xfId="45" applyFont="1" applyFill="1" applyAlignment="1">
      <alignment horizontal="left" vertical="center"/>
    </xf>
    <xf numFmtId="0" fontId="31" fillId="33" borderId="0" xfId="45" applyFont="1" applyFill="1" applyAlignment="1">
      <alignment vertical="center"/>
    </xf>
    <xf numFmtId="0" fontId="31" fillId="33" borderId="12" xfId="45" applyFont="1" applyFill="1" applyBorder="1" applyAlignment="1">
      <alignment vertical="center"/>
    </xf>
    <xf numFmtId="0" fontId="31" fillId="33" borderId="14" xfId="45" applyFont="1" applyFill="1" applyBorder="1" applyAlignment="1">
      <alignment horizontal="center" vertical="center"/>
    </xf>
    <xf numFmtId="0" fontId="31" fillId="33" borderId="15" xfId="45" applyFont="1" applyFill="1" applyBorder="1" applyAlignment="1">
      <alignment horizontal="center" vertical="center"/>
    </xf>
    <xf numFmtId="0" fontId="31" fillId="33" borderId="16" xfId="45" applyFont="1" applyFill="1" applyBorder="1" applyAlignment="1">
      <alignment horizontal="center" vertical="center"/>
    </xf>
    <xf numFmtId="0" fontId="31" fillId="33" borderId="17" xfId="45" applyFont="1" applyFill="1" applyBorder="1" applyAlignment="1">
      <alignment horizontal="center" vertical="center"/>
    </xf>
    <xf numFmtId="0" fontId="31" fillId="33" borderId="18" xfId="45" applyFont="1" applyFill="1" applyBorder="1" applyAlignment="1">
      <alignment horizontal="center" vertical="center"/>
    </xf>
    <xf numFmtId="0" fontId="31" fillId="33" borderId="19" xfId="45" applyFont="1" applyFill="1" applyBorder="1" applyAlignment="1">
      <alignment horizontal="center" vertical="center"/>
    </xf>
    <xf numFmtId="0" fontId="31" fillId="33" borderId="20" xfId="45" applyFont="1" applyFill="1" applyBorder="1" applyAlignment="1">
      <alignment horizontal="center" vertical="center"/>
    </xf>
    <xf numFmtId="0" fontId="31" fillId="33" borderId="23" xfId="45" applyFont="1" applyFill="1" applyBorder="1" applyAlignment="1">
      <alignment horizontal="center" vertical="center"/>
    </xf>
    <xf numFmtId="0" fontId="31" fillId="33" borderId="25" xfId="45" applyFont="1" applyFill="1" applyBorder="1" applyAlignment="1">
      <alignment horizontal="center" vertical="center"/>
    </xf>
    <xf numFmtId="0" fontId="31" fillId="33" borderId="1" xfId="45" applyFont="1" applyFill="1" applyBorder="1" applyAlignment="1">
      <alignment horizontal="center" vertical="center"/>
    </xf>
    <xf numFmtId="0" fontId="31" fillId="33" borderId="26" xfId="45" applyFont="1" applyFill="1" applyBorder="1" applyAlignment="1">
      <alignment horizontal="center" vertical="center"/>
    </xf>
    <xf numFmtId="176" fontId="31" fillId="33" borderId="18" xfId="45" applyNumberFormat="1" applyFont="1" applyFill="1" applyBorder="1" applyAlignment="1">
      <alignment horizontal="center" vertical="center"/>
    </xf>
    <xf numFmtId="41" fontId="31" fillId="33" borderId="23" xfId="45" applyNumberFormat="1" applyFont="1" applyFill="1" applyBorder="1" applyAlignment="1" applyProtection="1">
      <alignment vertical="center"/>
      <protection locked="0"/>
    </xf>
    <xf numFmtId="41" fontId="31" fillId="33" borderId="0" xfId="45" applyNumberFormat="1" applyFont="1" applyFill="1" applyAlignment="1" applyProtection="1">
      <alignment vertical="center"/>
      <protection locked="0"/>
    </xf>
    <xf numFmtId="0" fontId="31" fillId="33" borderId="18" xfId="45" quotePrefix="1" applyFont="1" applyFill="1" applyBorder="1" applyAlignment="1">
      <alignment horizontal="center" vertical="center"/>
    </xf>
    <xf numFmtId="0" fontId="35" fillId="33" borderId="0" xfId="45" applyFont="1" applyFill="1"/>
    <xf numFmtId="0" fontId="35" fillId="33" borderId="18" xfId="45" quotePrefix="1" applyFont="1" applyFill="1" applyBorder="1" applyAlignment="1">
      <alignment horizontal="center" vertical="center"/>
    </xf>
    <xf numFmtId="41" fontId="35" fillId="33" borderId="12" xfId="45" applyNumberFormat="1" applyFont="1" applyFill="1" applyBorder="1" applyAlignment="1" applyProtection="1">
      <alignment vertical="center"/>
      <protection locked="0"/>
    </xf>
    <xf numFmtId="0" fontId="31" fillId="33" borderId="27" xfId="45" applyFont="1" applyFill="1" applyBorder="1" applyAlignment="1">
      <alignment vertical="center"/>
    </xf>
    <xf numFmtId="3" fontId="31" fillId="33" borderId="0" xfId="45" applyNumberFormat="1" applyFont="1" applyFill="1"/>
    <xf numFmtId="0" fontId="33" fillId="33" borderId="0" xfId="45" applyFont="1" applyFill="1" applyAlignment="1">
      <alignment vertical="center"/>
    </xf>
    <xf numFmtId="0" fontId="33" fillId="33" borderId="0" xfId="45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1" fillId="33" borderId="0" xfId="45" applyFont="1" applyFill="1" applyAlignment="1">
      <alignment horizontal="center" vertical="center"/>
    </xf>
    <xf numFmtId="0" fontId="31" fillId="33" borderId="28" xfId="45" applyFont="1" applyFill="1" applyBorder="1" applyAlignment="1">
      <alignment horizontal="right" vertical="center"/>
    </xf>
    <xf numFmtId="0" fontId="31" fillId="33" borderId="14" xfId="45" applyFont="1" applyFill="1" applyBorder="1" applyAlignment="1">
      <alignment vertical="center"/>
    </xf>
    <xf numFmtId="0" fontId="31" fillId="33" borderId="30" xfId="45" applyFont="1" applyFill="1" applyBorder="1" applyAlignment="1">
      <alignment horizontal="center" vertical="center"/>
    </xf>
    <xf numFmtId="0" fontId="31" fillId="33" borderId="0" xfId="45" applyFont="1" applyFill="1" applyAlignment="1">
      <alignment horizontal="right" vertical="center"/>
    </xf>
    <xf numFmtId="0" fontId="31" fillId="33" borderId="33" xfId="45" applyFont="1" applyFill="1" applyBorder="1" applyAlignment="1">
      <alignment horizontal="center" vertical="center"/>
    </xf>
    <xf numFmtId="0" fontId="31" fillId="33" borderId="34" xfId="45" applyFont="1" applyFill="1" applyBorder="1" applyAlignment="1">
      <alignment horizontal="left" vertical="center"/>
    </xf>
    <xf numFmtId="0" fontId="37" fillId="33" borderId="23" xfId="45" applyFont="1" applyFill="1" applyBorder="1" applyAlignment="1">
      <alignment vertical="center"/>
    </xf>
    <xf numFmtId="0" fontId="37" fillId="33" borderId="0" xfId="45" applyFont="1" applyFill="1" applyAlignment="1">
      <alignment vertical="center"/>
    </xf>
    <xf numFmtId="176" fontId="35" fillId="33" borderId="0" xfId="45" applyNumberFormat="1" applyFont="1" applyFill="1" applyAlignment="1">
      <alignment horizontal="right" vertical="center"/>
    </xf>
    <xf numFmtId="0" fontId="35" fillId="33" borderId="0" xfId="45" applyFont="1" applyFill="1" applyAlignment="1">
      <alignment horizontal="center" vertical="center"/>
    </xf>
    <xf numFmtId="176" fontId="35" fillId="33" borderId="18" xfId="45" applyNumberFormat="1" applyFont="1" applyFill="1" applyBorder="1" applyAlignment="1">
      <alignment horizontal="left" vertical="center"/>
    </xf>
    <xf numFmtId="41" fontId="35" fillId="33" borderId="23" xfId="35" applyNumberFormat="1" applyFont="1" applyFill="1" applyBorder="1" applyAlignment="1" applyProtection="1">
      <alignment vertical="center" shrinkToFit="1"/>
      <protection locked="0"/>
    </xf>
    <xf numFmtId="41" fontId="35" fillId="33" borderId="0" xfId="35" applyNumberFormat="1" applyFont="1" applyFill="1" applyBorder="1" applyAlignment="1" applyProtection="1">
      <alignment vertical="center" shrinkToFit="1"/>
      <protection locked="0"/>
    </xf>
    <xf numFmtId="0" fontId="38" fillId="33" borderId="0" xfId="45" applyFont="1" applyFill="1" applyAlignment="1">
      <alignment vertical="center"/>
    </xf>
    <xf numFmtId="0" fontId="31" fillId="33" borderId="18" xfId="45" applyFont="1" applyFill="1" applyBorder="1" applyAlignment="1">
      <alignment horizontal="left" vertical="center"/>
    </xf>
    <xf numFmtId="41" fontId="31" fillId="33" borderId="23" xfId="35" applyNumberFormat="1" applyFont="1" applyFill="1" applyBorder="1" applyAlignment="1">
      <alignment vertical="center"/>
    </xf>
    <xf numFmtId="41" fontId="31" fillId="33" borderId="0" xfId="35" applyNumberFormat="1" applyFont="1" applyFill="1" applyBorder="1" applyAlignment="1">
      <alignment vertical="center"/>
    </xf>
    <xf numFmtId="177" fontId="31" fillId="33" borderId="0" xfId="45" applyNumberFormat="1" applyFont="1" applyFill="1" applyAlignment="1">
      <alignment horizontal="right" vertical="center"/>
    </xf>
    <xf numFmtId="177" fontId="31" fillId="33" borderId="18" xfId="45" applyNumberFormat="1" applyFont="1" applyFill="1" applyBorder="1" applyAlignment="1">
      <alignment horizontal="left" vertical="center"/>
    </xf>
    <xf numFmtId="41" fontId="31" fillId="33" borderId="23" xfId="35" applyNumberFormat="1" applyFont="1" applyFill="1" applyBorder="1" applyAlignment="1" applyProtection="1">
      <alignment vertical="center"/>
      <protection locked="0"/>
    </xf>
    <xf numFmtId="41" fontId="31" fillId="33" borderId="0" xfId="35" applyNumberFormat="1" applyFont="1" applyFill="1" applyBorder="1" applyAlignment="1" applyProtection="1">
      <alignment vertical="center"/>
      <protection locked="0"/>
    </xf>
    <xf numFmtId="178" fontId="31" fillId="33" borderId="0" xfId="45" quotePrefix="1" applyNumberFormat="1" applyFont="1" applyFill="1" applyAlignment="1">
      <alignment horizontal="right" vertical="center"/>
    </xf>
    <xf numFmtId="178" fontId="31" fillId="33" borderId="18" xfId="45" quotePrefix="1" applyNumberFormat="1" applyFont="1" applyFill="1" applyBorder="1" applyAlignment="1">
      <alignment horizontal="left" vertical="center"/>
    </xf>
    <xf numFmtId="179" fontId="31" fillId="33" borderId="0" xfId="45" applyNumberFormat="1" applyFont="1" applyFill="1" applyAlignment="1">
      <alignment horizontal="right" vertical="center"/>
    </xf>
    <xf numFmtId="179" fontId="31" fillId="33" borderId="18" xfId="45" applyNumberFormat="1" applyFont="1" applyFill="1" applyBorder="1" applyAlignment="1">
      <alignment horizontal="left" vertical="center"/>
    </xf>
    <xf numFmtId="0" fontId="31" fillId="33" borderId="0" xfId="45" quotePrefix="1" applyFont="1" applyFill="1" applyAlignment="1">
      <alignment horizontal="right" vertical="center"/>
    </xf>
    <xf numFmtId="0" fontId="31" fillId="33" borderId="0" xfId="45" quotePrefix="1" applyFont="1" applyFill="1" applyAlignment="1">
      <alignment horizontal="center" vertical="center"/>
    </xf>
    <xf numFmtId="0" fontId="31" fillId="33" borderId="18" xfId="45" quotePrefix="1" applyFont="1" applyFill="1" applyBorder="1" applyAlignment="1">
      <alignment horizontal="left" vertical="center"/>
    </xf>
    <xf numFmtId="180" fontId="35" fillId="33" borderId="0" xfId="35" applyNumberFormat="1" applyFont="1" applyFill="1" applyBorder="1" applyAlignment="1" applyProtection="1">
      <alignment vertical="center" shrinkToFit="1"/>
      <protection locked="0"/>
    </xf>
    <xf numFmtId="180" fontId="31" fillId="33" borderId="0" xfId="35" applyNumberFormat="1" applyFont="1" applyFill="1" applyBorder="1" applyAlignment="1" applyProtection="1">
      <alignment vertical="center"/>
      <protection locked="0"/>
    </xf>
    <xf numFmtId="0" fontId="31" fillId="33" borderId="12" xfId="45" quotePrefix="1" applyFont="1" applyFill="1" applyBorder="1" applyAlignment="1">
      <alignment horizontal="right" vertical="center"/>
    </xf>
    <xf numFmtId="0" fontId="31" fillId="33" borderId="12" xfId="45" quotePrefix="1" applyFont="1" applyFill="1" applyBorder="1" applyAlignment="1">
      <alignment horizontal="center" vertical="center"/>
    </xf>
    <xf numFmtId="0" fontId="37" fillId="33" borderId="35" xfId="45" quotePrefix="1" applyFont="1" applyFill="1" applyBorder="1" applyAlignment="1">
      <alignment horizontal="left" vertical="center"/>
    </xf>
    <xf numFmtId="38" fontId="37" fillId="33" borderId="36" xfId="35" applyFont="1" applyFill="1" applyBorder="1" applyAlignment="1" applyProtection="1">
      <alignment vertical="center"/>
      <protection locked="0"/>
    </xf>
    <xf numFmtId="38" fontId="37" fillId="33" borderId="12" xfId="35" applyFont="1" applyFill="1" applyBorder="1" applyAlignment="1" applyProtection="1">
      <alignment vertical="center"/>
      <protection locked="0"/>
    </xf>
    <xf numFmtId="0" fontId="31" fillId="33" borderId="27" xfId="45" applyFont="1" applyFill="1" applyBorder="1" applyAlignment="1">
      <alignment vertical="center" wrapText="1"/>
    </xf>
    <xf numFmtId="0" fontId="31" fillId="33" borderId="0" xfId="45" applyFont="1" applyFill="1" applyAlignment="1">
      <alignment horizontal="left" vertical="center"/>
    </xf>
    <xf numFmtId="0" fontId="39" fillId="33" borderId="0" xfId="45" applyFont="1" applyFill="1"/>
    <xf numFmtId="0" fontId="39" fillId="33" borderId="0" xfId="0" applyFont="1" applyFill="1">
      <alignment vertical="center"/>
    </xf>
    <xf numFmtId="0" fontId="40" fillId="33" borderId="0" xfId="29" applyFont="1" applyFill="1" applyBorder="1" applyAlignment="1">
      <alignment vertical="center"/>
    </xf>
    <xf numFmtId="0" fontId="39" fillId="33" borderId="12" xfId="45" applyFont="1" applyFill="1" applyBorder="1" applyAlignment="1">
      <alignment vertical="center"/>
    </xf>
    <xf numFmtId="0" fontId="39" fillId="33" borderId="28" xfId="45" applyFont="1" applyFill="1" applyBorder="1" applyAlignment="1">
      <alignment horizontal="right"/>
    </xf>
    <xf numFmtId="0" fontId="39" fillId="33" borderId="0" xfId="45" applyFont="1" applyFill="1" applyAlignment="1">
      <alignment horizontal="center" vertical="center"/>
    </xf>
    <xf numFmtId="0" fontId="39" fillId="33" borderId="20" xfId="45" applyFont="1" applyFill="1" applyBorder="1" applyAlignment="1">
      <alignment horizontal="center" vertical="center"/>
    </xf>
    <xf numFmtId="0" fontId="39" fillId="33" borderId="1" xfId="45" applyFont="1" applyFill="1" applyBorder="1" applyAlignment="1">
      <alignment horizontal="center" vertical="center"/>
    </xf>
    <xf numFmtId="0" fontId="39" fillId="33" borderId="0" xfId="45" applyFont="1" applyFill="1" applyAlignment="1">
      <alignment horizontal="right" vertical="center"/>
    </xf>
    <xf numFmtId="0" fontId="39" fillId="33" borderId="33" xfId="45" applyFont="1" applyFill="1" applyBorder="1" applyAlignment="1">
      <alignment horizontal="center" vertical="center"/>
    </xf>
    <xf numFmtId="0" fontId="39" fillId="33" borderId="34" xfId="45" applyFont="1" applyFill="1" applyBorder="1" applyAlignment="1">
      <alignment horizontal="left" vertical="center"/>
    </xf>
    <xf numFmtId="41" fontId="39" fillId="33" borderId="0" xfId="45" applyNumberFormat="1" applyFont="1" applyFill="1" applyAlignment="1">
      <alignment vertical="center"/>
    </xf>
    <xf numFmtId="41" fontId="39" fillId="33" borderId="0" xfId="45" applyNumberFormat="1" applyFont="1" applyFill="1" applyAlignment="1" applyProtection="1">
      <alignment vertical="center"/>
      <protection locked="0"/>
    </xf>
    <xf numFmtId="0" fontId="39" fillId="33" borderId="0" xfId="45" quotePrefix="1" applyFont="1" applyFill="1" applyAlignment="1">
      <alignment horizontal="right" vertical="center"/>
    </xf>
    <xf numFmtId="0" fontId="39" fillId="33" borderId="0" xfId="45" quotePrefix="1" applyFont="1" applyFill="1" applyAlignment="1">
      <alignment horizontal="center" vertical="center"/>
    </xf>
    <xf numFmtId="0" fontId="39" fillId="33" borderId="18" xfId="45" quotePrefix="1" applyFont="1" applyFill="1" applyBorder="1" applyAlignment="1">
      <alignment horizontal="left" vertical="center"/>
    </xf>
    <xf numFmtId="41" fontId="39" fillId="33" borderId="0" xfId="35" applyNumberFormat="1" applyFont="1" applyFill="1" applyBorder="1" applyAlignment="1">
      <alignment vertical="center"/>
    </xf>
    <xf numFmtId="38" fontId="39" fillId="33" borderId="0" xfId="45" applyNumberFormat="1" applyFont="1" applyFill="1"/>
    <xf numFmtId="43" fontId="39" fillId="33" borderId="0" xfId="45" applyNumberFormat="1" applyFont="1" applyFill="1"/>
    <xf numFmtId="0" fontId="43" fillId="33" borderId="0" xfId="45" quotePrefix="1" applyFont="1" applyFill="1" applyAlignment="1">
      <alignment horizontal="right" vertical="center"/>
    </xf>
    <xf numFmtId="0" fontId="43" fillId="33" borderId="0" xfId="45" quotePrefix="1" applyFont="1" applyFill="1" applyAlignment="1">
      <alignment horizontal="center" vertical="center"/>
    </xf>
    <xf numFmtId="0" fontId="43" fillId="33" borderId="18" xfId="45" quotePrefix="1" applyFont="1" applyFill="1" applyBorder="1" applyAlignment="1">
      <alignment horizontal="left" vertical="center"/>
    </xf>
    <xf numFmtId="41" fontId="43" fillId="33" borderId="0" xfId="35" applyNumberFormat="1" applyFont="1" applyFill="1" applyBorder="1" applyAlignment="1">
      <alignment vertical="center"/>
    </xf>
    <xf numFmtId="180" fontId="43" fillId="33" borderId="0" xfId="35" applyNumberFormat="1" applyFont="1" applyFill="1" applyBorder="1" applyAlignment="1">
      <alignment vertical="center"/>
    </xf>
    <xf numFmtId="0" fontId="43" fillId="33" borderId="0" xfId="45" applyFont="1" applyFill="1"/>
    <xf numFmtId="0" fontId="39" fillId="33" borderId="18" xfId="45" applyFont="1" applyFill="1" applyBorder="1" applyAlignment="1">
      <alignment horizontal="left" vertical="center"/>
    </xf>
    <xf numFmtId="0" fontId="39" fillId="33" borderId="12" xfId="45" applyFont="1" applyFill="1" applyBorder="1" applyAlignment="1">
      <alignment horizontal="right" vertical="center"/>
    </xf>
    <xf numFmtId="0" fontId="39" fillId="33" borderId="12" xfId="45" applyFont="1" applyFill="1" applyBorder="1" applyAlignment="1">
      <alignment horizontal="center" vertical="center"/>
    </xf>
    <xf numFmtId="0" fontId="39" fillId="33" borderId="35" xfId="45" applyFont="1" applyFill="1" applyBorder="1" applyAlignment="1">
      <alignment horizontal="left" vertical="center"/>
    </xf>
    <xf numFmtId="41" fontId="39" fillId="33" borderId="12" xfId="45" applyNumberFormat="1" applyFont="1" applyFill="1" applyBorder="1" applyAlignment="1" applyProtection="1">
      <alignment vertical="center"/>
      <protection locked="0"/>
    </xf>
    <xf numFmtId="0" fontId="39" fillId="33" borderId="0" xfId="45" applyFont="1" applyFill="1" applyAlignment="1">
      <alignment vertical="center"/>
    </xf>
    <xf numFmtId="0" fontId="41" fillId="33" borderId="0" xfId="45" applyFont="1" applyFill="1" applyAlignment="1">
      <alignment horizontal="left" vertical="center"/>
    </xf>
    <xf numFmtId="0" fontId="31" fillId="34" borderId="0" xfId="46" applyFont="1" applyFill="1"/>
    <xf numFmtId="0" fontId="27" fillId="34" borderId="0" xfId="45" applyFont="1" applyFill="1" applyAlignment="1">
      <alignment vertical="center"/>
    </xf>
    <xf numFmtId="0" fontId="31" fillId="34" borderId="12" xfId="46" applyFont="1" applyFill="1" applyBorder="1" applyAlignment="1">
      <alignment vertical="center"/>
    </xf>
    <xf numFmtId="0" fontId="31" fillId="34" borderId="12" xfId="46" applyFont="1" applyFill="1" applyBorder="1" applyAlignment="1">
      <alignment horizontal="right" vertical="center"/>
    </xf>
    <xf numFmtId="0" fontId="31" fillId="34" borderId="16" xfId="46" applyFont="1" applyFill="1" applyBorder="1" applyAlignment="1">
      <alignment horizontal="right" vertical="center"/>
    </xf>
    <xf numFmtId="0" fontId="31" fillId="34" borderId="16" xfId="46" applyFont="1" applyFill="1" applyBorder="1" applyAlignment="1">
      <alignment horizontal="center" vertical="center"/>
    </xf>
    <xf numFmtId="0" fontId="31" fillId="34" borderId="15" xfId="46" applyFont="1" applyFill="1" applyBorder="1" applyAlignment="1">
      <alignment horizontal="left" vertical="center"/>
    </xf>
    <xf numFmtId="0" fontId="31" fillId="34" borderId="30" xfId="46" applyFont="1" applyFill="1" applyBorder="1" applyAlignment="1">
      <alignment horizontal="center" vertical="center"/>
    </xf>
    <xf numFmtId="0" fontId="31" fillId="34" borderId="30" xfId="46" applyFont="1" applyFill="1" applyBorder="1" applyAlignment="1">
      <alignment horizontal="center" vertical="center" wrapText="1"/>
    </xf>
    <xf numFmtId="0" fontId="31" fillId="34" borderId="14" xfId="46" applyFont="1" applyFill="1" applyBorder="1" applyAlignment="1">
      <alignment horizontal="center" vertical="center"/>
    </xf>
    <xf numFmtId="0" fontId="31" fillId="34" borderId="0" xfId="46" applyFont="1" applyFill="1" applyAlignment="1">
      <alignment horizontal="right" vertical="center"/>
    </xf>
    <xf numFmtId="0" fontId="31" fillId="34" borderId="0" xfId="46" applyFont="1" applyFill="1" applyAlignment="1">
      <alignment horizontal="center" vertical="center"/>
    </xf>
    <xf numFmtId="0" fontId="31" fillId="34" borderId="0" xfId="46" applyFont="1" applyFill="1" applyAlignment="1">
      <alignment horizontal="left" vertical="center"/>
    </xf>
    <xf numFmtId="41" fontId="31" fillId="34" borderId="23" xfId="46" applyNumberFormat="1" applyFont="1" applyFill="1" applyBorder="1" applyAlignment="1">
      <alignment vertical="center"/>
    </xf>
    <xf numFmtId="41" fontId="31" fillId="34" borderId="0" xfId="46" applyNumberFormat="1" applyFont="1" applyFill="1" applyAlignment="1">
      <alignment vertical="center"/>
    </xf>
    <xf numFmtId="0" fontId="31" fillId="34" borderId="18" xfId="46" applyFont="1" applyFill="1" applyBorder="1" applyAlignment="1">
      <alignment horizontal="center" vertical="center"/>
    </xf>
    <xf numFmtId="0" fontId="31" fillId="34" borderId="0" xfId="46" applyFont="1" applyFill="1" applyAlignment="1">
      <alignment vertical="center"/>
    </xf>
    <xf numFmtId="0" fontId="31" fillId="34" borderId="18" xfId="46" quotePrefix="1" applyFont="1" applyFill="1" applyBorder="1" applyAlignment="1">
      <alignment horizontal="center" vertical="center"/>
    </xf>
    <xf numFmtId="41" fontId="31" fillId="34" borderId="23" xfId="35" applyNumberFormat="1" applyFont="1" applyFill="1" applyBorder="1" applyAlignment="1">
      <alignment vertical="center"/>
    </xf>
    <xf numFmtId="41" fontId="31" fillId="34" borderId="0" xfId="35" applyNumberFormat="1" applyFont="1" applyFill="1" applyBorder="1" applyAlignment="1">
      <alignment vertical="center"/>
    </xf>
    <xf numFmtId="0" fontId="35" fillId="34" borderId="0" xfId="46" applyFont="1" applyFill="1"/>
    <xf numFmtId="0" fontId="35" fillId="34" borderId="0" xfId="46" applyFont="1" applyFill="1" applyAlignment="1">
      <alignment horizontal="center" vertical="center"/>
    </xf>
    <xf numFmtId="41" fontId="35" fillId="34" borderId="23" xfId="35" applyNumberFormat="1" applyFont="1" applyFill="1" applyBorder="1" applyAlignment="1">
      <alignment vertical="center"/>
    </xf>
    <xf numFmtId="41" fontId="35" fillId="34" borderId="0" xfId="35" applyNumberFormat="1" applyFont="1" applyFill="1" applyBorder="1" applyAlignment="1">
      <alignment vertical="center"/>
    </xf>
    <xf numFmtId="0" fontId="31" fillId="34" borderId="27" xfId="46" applyFont="1" applyFill="1" applyBorder="1" applyAlignment="1">
      <alignment vertical="center"/>
    </xf>
    <xf numFmtId="0" fontId="33" fillId="34" borderId="0" xfId="46" applyFont="1" applyFill="1" applyAlignment="1">
      <alignment vertical="center"/>
    </xf>
    <xf numFmtId="0" fontId="33" fillId="33" borderId="0" xfId="45" applyFont="1" applyFill="1" applyAlignment="1">
      <alignment horizontal="center"/>
    </xf>
    <xf numFmtId="0" fontId="33" fillId="33" borderId="0" xfId="45" applyFont="1" applyFill="1"/>
    <xf numFmtId="38" fontId="31" fillId="33" borderId="0" xfId="45" applyNumberFormat="1" applyFont="1" applyFill="1"/>
    <xf numFmtId="0" fontId="31" fillId="33" borderId="12" xfId="45" applyFont="1" applyFill="1" applyBorder="1" applyAlignment="1">
      <alignment horizontal="right" vertical="center"/>
    </xf>
    <xf numFmtId="181" fontId="31" fillId="33" borderId="30" xfId="45" applyNumberFormat="1" applyFont="1" applyFill="1" applyBorder="1" applyAlignment="1">
      <alignment horizontal="center" vertical="center"/>
    </xf>
    <xf numFmtId="181" fontId="31" fillId="33" borderId="14" xfId="45" applyNumberFormat="1" applyFont="1" applyFill="1" applyBorder="1" applyAlignment="1">
      <alignment horizontal="center" vertical="center"/>
    </xf>
    <xf numFmtId="181" fontId="35" fillId="33" borderId="14" xfId="45" applyNumberFormat="1" applyFont="1" applyFill="1" applyBorder="1" applyAlignment="1">
      <alignment horizontal="center" vertical="center"/>
    </xf>
    <xf numFmtId="41" fontId="31" fillId="33" borderId="0" xfId="45" applyNumberFormat="1" applyFont="1" applyFill="1" applyAlignment="1">
      <alignment vertical="center"/>
    </xf>
    <xf numFmtId="41" fontId="35" fillId="33" borderId="0" xfId="35" applyNumberFormat="1" applyFont="1" applyFill="1" applyBorder="1" applyAlignment="1">
      <alignment vertical="center"/>
    </xf>
    <xf numFmtId="41" fontId="35" fillId="33" borderId="0" xfId="45" applyNumberFormat="1" applyFont="1" applyFill="1" applyAlignment="1">
      <alignment vertical="center"/>
    </xf>
    <xf numFmtId="41" fontId="35" fillId="33" borderId="0" xfId="35" applyNumberFormat="1" applyFont="1" applyFill="1" applyBorder="1" applyAlignment="1" applyProtection="1">
      <alignment vertical="center"/>
      <protection locked="0"/>
    </xf>
    <xf numFmtId="3" fontId="31" fillId="33" borderId="0" xfId="45" applyNumberFormat="1" applyFont="1" applyFill="1" applyAlignment="1">
      <alignment horizontal="right" vertical="center"/>
    </xf>
    <xf numFmtId="3" fontId="31" fillId="33" borderId="18" xfId="45" applyNumberFormat="1" applyFont="1" applyFill="1" applyBorder="1" applyAlignment="1">
      <alignment horizontal="center" vertical="center"/>
    </xf>
    <xf numFmtId="41" fontId="31" fillId="33" borderId="0" xfId="45" applyNumberFormat="1" applyFont="1" applyFill="1" applyAlignment="1" applyProtection="1">
      <alignment horizontal="right" vertical="center"/>
      <protection locked="0"/>
    </xf>
    <xf numFmtId="41" fontId="31" fillId="33" borderId="0" xfId="35" applyNumberFormat="1" applyFont="1" applyFill="1" applyBorder="1" applyAlignment="1" applyProtection="1">
      <alignment horizontal="right" vertical="center"/>
      <protection locked="0"/>
    </xf>
    <xf numFmtId="41" fontId="35" fillId="33" borderId="0" xfId="35" applyNumberFormat="1" applyFont="1" applyFill="1" applyBorder="1" applyAlignment="1" applyProtection="1">
      <alignment horizontal="right" vertical="center"/>
      <protection locked="0"/>
    </xf>
    <xf numFmtId="0" fontId="31" fillId="33" borderId="18" xfId="45" applyFont="1" applyFill="1" applyBorder="1" applyAlignment="1">
      <alignment vertical="center"/>
    </xf>
    <xf numFmtId="38" fontId="31" fillId="33" borderId="27" xfId="45" applyNumberFormat="1" applyFont="1" applyFill="1" applyBorder="1" applyAlignment="1">
      <alignment vertical="center"/>
    </xf>
    <xf numFmtId="0" fontId="35" fillId="33" borderId="0" xfId="45" applyFont="1" applyFill="1" applyAlignment="1">
      <alignment vertical="center"/>
    </xf>
    <xf numFmtId="38" fontId="35" fillId="33" borderId="0" xfId="45" applyNumberFormat="1" applyFont="1" applyFill="1"/>
    <xf numFmtId="0" fontId="31" fillId="33" borderId="28" xfId="45" applyFont="1" applyFill="1" applyBorder="1" applyAlignment="1">
      <alignment horizontal="right"/>
    </xf>
    <xf numFmtId="41" fontId="31" fillId="33" borderId="37" xfId="45" applyNumberFormat="1" applyFont="1" applyFill="1" applyBorder="1" applyAlignment="1">
      <alignment horizontal="center" vertical="center"/>
    </xf>
    <xf numFmtId="41" fontId="31" fillId="33" borderId="33" xfId="45" applyNumberFormat="1" applyFont="1" applyFill="1" applyBorder="1" applyAlignment="1">
      <alignment horizontal="center" vertical="center"/>
    </xf>
    <xf numFmtId="182" fontId="31" fillId="33" borderId="18" xfId="45" applyNumberFormat="1" applyFont="1" applyFill="1" applyBorder="1" applyAlignment="1">
      <alignment horizontal="center" vertical="center"/>
    </xf>
    <xf numFmtId="0" fontId="31" fillId="33" borderId="18" xfId="45" quotePrefix="1" applyFont="1" applyFill="1" applyBorder="1" applyAlignment="1">
      <alignment horizontal="distributed" vertical="center" indent="1"/>
    </xf>
    <xf numFmtId="41" fontId="35" fillId="33" borderId="23" xfId="36" applyNumberFormat="1" applyFont="1" applyFill="1" applyBorder="1" applyAlignment="1" applyProtection="1">
      <alignment vertical="center"/>
      <protection locked="0"/>
    </xf>
    <xf numFmtId="41" fontId="35" fillId="33" borderId="0" xfId="36" applyNumberFormat="1" applyFont="1" applyFill="1" applyBorder="1" applyAlignment="1" applyProtection="1">
      <alignment vertical="center"/>
      <protection locked="0"/>
    </xf>
    <xf numFmtId="41" fontId="35" fillId="33" borderId="0" xfId="36" applyNumberFormat="1" applyFont="1" applyFill="1" applyBorder="1" applyAlignment="1" applyProtection="1">
      <alignment horizontal="right" vertical="center"/>
      <protection locked="0"/>
    </xf>
    <xf numFmtId="38" fontId="31" fillId="33" borderId="36" xfId="35" applyFont="1" applyFill="1" applyBorder="1" applyAlignment="1" applyProtection="1">
      <alignment vertical="center"/>
      <protection locked="0"/>
    </xf>
    <xf numFmtId="38" fontId="31" fillId="33" borderId="12" xfId="35" applyFont="1" applyFill="1" applyBorder="1" applyAlignment="1" applyProtection="1">
      <alignment vertical="center"/>
      <protection locked="0"/>
    </xf>
    <xf numFmtId="38" fontId="31" fillId="33" borderId="12" xfId="35" applyFont="1" applyFill="1" applyBorder="1" applyAlignment="1" applyProtection="1">
      <alignment horizontal="right" vertical="center"/>
      <protection locked="0"/>
    </xf>
    <xf numFmtId="38" fontId="31" fillId="33" borderId="26" xfId="35" applyFont="1" applyFill="1" applyBorder="1" applyAlignment="1">
      <alignment horizontal="center" vertical="center"/>
    </xf>
    <xf numFmtId="38" fontId="31" fillId="33" borderId="32" xfId="35" applyFont="1" applyFill="1" applyBorder="1" applyAlignment="1">
      <alignment horizontal="center" vertical="center"/>
    </xf>
    <xf numFmtId="38" fontId="31" fillId="33" borderId="1" xfId="35" applyFont="1" applyFill="1" applyBorder="1" applyAlignment="1">
      <alignment horizontal="center" vertical="center"/>
    </xf>
    <xf numFmtId="38" fontId="31" fillId="33" borderId="20" xfId="35" applyFont="1" applyFill="1" applyBorder="1" applyAlignment="1">
      <alignment horizontal="center" vertical="center"/>
    </xf>
    <xf numFmtId="38" fontId="31" fillId="33" borderId="37" xfId="35" applyFont="1" applyFill="1" applyBorder="1" applyAlignment="1">
      <alignment horizontal="center" vertical="center"/>
    </xf>
    <xf numFmtId="38" fontId="31" fillId="33" borderId="33" xfId="35" applyFont="1" applyFill="1" applyBorder="1" applyAlignment="1">
      <alignment horizontal="center" vertical="center"/>
    </xf>
    <xf numFmtId="0" fontId="35" fillId="33" borderId="23" xfId="45" applyFont="1" applyFill="1" applyBorder="1"/>
    <xf numFmtId="38" fontId="31" fillId="33" borderId="14" xfId="35" applyFont="1" applyFill="1" applyBorder="1" applyAlignment="1">
      <alignment horizontal="center" vertical="center"/>
    </xf>
    <xf numFmtId="38" fontId="31" fillId="33" borderId="16" xfId="35" applyFont="1" applyFill="1" applyBorder="1" applyAlignment="1">
      <alignment vertical="center"/>
    </xf>
    <xf numFmtId="38" fontId="31" fillId="33" borderId="16" xfId="35" applyFont="1" applyFill="1" applyBorder="1" applyAlignment="1">
      <alignment horizontal="center" vertical="center"/>
    </xf>
    <xf numFmtId="41" fontId="31" fillId="33" borderId="23" xfId="36" applyNumberFormat="1" applyFont="1" applyFill="1" applyBorder="1" applyAlignment="1" applyProtection="1">
      <alignment vertical="center"/>
      <protection locked="0"/>
    </xf>
    <xf numFmtId="41" fontId="31" fillId="33" borderId="0" xfId="36" applyNumberFormat="1" applyFont="1" applyFill="1" applyBorder="1" applyAlignment="1" applyProtection="1">
      <alignment vertical="center"/>
      <protection locked="0"/>
    </xf>
    <xf numFmtId="41" fontId="31" fillId="33" borderId="0" xfId="36" applyNumberFormat="1" applyFont="1" applyFill="1" applyBorder="1" applyAlignment="1" applyProtection="1">
      <alignment horizontal="right" vertical="center"/>
      <protection locked="0"/>
    </xf>
    <xf numFmtId="38" fontId="35" fillId="33" borderId="36" xfId="35" applyFont="1" applyFill="1" applyBorder="1" applyAlignment="1" applyProtection="1">
      <alignment vertical="center"/>
      <protection locked="0"/>
    </xf>
    <xf numFmtId="38" fontId="35" fillId="33" borderId="12" xfId="35" applyFont="1" applyFill="1" applyBorder="1" applyAlignment="1" applyProtection="1">
      <alignment vertical="center"/>
      <protection locked="0"/>
    </xf>
    <xf numFmtId="38" fontId="35" fillId="33" borderId="12" xfId="35" applyFont="1" applyFill="1" applyBorder="1" applyAlignment="1" applyProtection="1">
      <alignment horizontal="right" vertical="center"/>
      <protection locked="0"/>
    </xf>
    <xf numFmtId="0" fontId="31" fillId="33" borderId="0" xfId="45" applyFont="1" applyFill="1" applyAlignment="1">
      <alignment horizontal="left"/>
    </xf>
    <xf numFmtId="0" fontId="31" fillId="33" borderId="19" xfId="45" applyFont="1" applyFill="1" applyBorder="1" applyAlignment="1">
      <alignment horizontal="center" vertical="center" wrapText="1"/>
    </xf>
    <xf numFmtId="0" fontId="31" fillId="33" borderId="25" xfId="45" applyFont="1" applyFill="1" applyBorder="1" applyAlignment="1">
      <alignment horizontal="center" vertical="center"/>
    </xf>
    <xf numFmtId="0" fontId="31" fillId="33" borderId="19" xfId="45" applyFont="1" applyFill="1" applyBorder="1" applyAlignment="1">
      <alignment horizontal="center" vertical="center"/>
    </xf>
    <xf numFmtId="0" fontId="7" fillId="33" borderId="0" xfId="29" applyFont="1" applyFill="1" applyBorder="1" applyAlignment="1">
      <alignment vertical="center"/>
    </xf>
    <xf numFmtId="0" fontId="32" fillId="0" borderId="0" xfId="0" applyFont="1">
      <alignment vertical="center"/>
    </xf>
    <xf numFmtId="0" fontId="31" fillId="33" borderId="13" xfId="45" applyFont="1" applyFill="1" applyBorder="1" applyAlignment="1">
      <alignment horizontal="center" vertical="center"/>
    </xf>
    <xf numFmtId="0" fontId="31" fillId="33" borderId="18" xfId="45" applyFont="1" applyFill="1" applyBorder="1" applyAlignment="1">
      <alignment horizontal="center" vertical="center"/>
    </xf>
    <xf numFmtId="0" fontId="31" fillId="33" borderId="24" xfId="45" applyFont="1" applyFill="1" applyBorder="1" applyAlignment="1">
      <alignment horizontal="center" vertical="center"/>
    </xf>
    <xf numFmtId="0" fontId="31" fillId="33" borderId="14" xfId="45" applyFont="1" applyFill="1" applyBorder="1" applyAlignment="1">
      <alignment horizontal="center" vertical="center"/>
    </xf>
    <xf numFmtId="0" fontId="31" fillId="33" borderId="15" xfId="45" applyFont="1" applyFill="1" applyBorder="1" applyAlignment="1">
      <alignment horizontal="center" vertical="center"/>
    </xf>
    <xf numFmtId="0" fontId="31" fillId="33" borderId="16" xfId="45" applyFont="1" applyFill="1" applyBorder="1" applyAlignment="1">
      <alignment horizontal="center" vertical="center"/>
    </xf>
    <xf numFmtId="0" fontId="31" fillId="33" borderId="20" xfId="45" applyFont="1" applyFill="1" applyBorder="1" applyAlignment="1">
      <alignment horizontal="center" vertical="center"/>
    </xf>
    <xf numFmtId="0" fontId="31" fillId="33" borderId="21" xfId="45" applyFont="1" applyFill="1" applyBorder="1" applyAlignment="1">
      <alignment horizontal="center" vertical="center"/>
    </xf>
    <xf numFmtId="0" fontId="31" fillId="33" borderId="22" xfId="45" applyFont="1" applyFill="1" applyBorder="1" applyAlignment="1">
      <alignment horizontal="center" vertical="center"/>
    </xf>
    <xf numFmtId="0" fontId="31" fillId="33" borderId="0" xfId="45" applyFont="1" applyFill="1" applyAlignment="1">
      <alignment horizontal="left" vertical="center"/>
    </xf>
    <xf numFmtId="0" fontId="31" fillId="33" borderId="27" xfId="45" applyFont="1" applyFill="1" applyBorder="1" applyAlignment="1">
      <alignment horizontal="center" vertical="center"/>
    </xf>
    <xf numFmtId="0" fontId="32" fillId="33" borderId="27" xfId="0" applyFont="1" applyFill="1" applyBorder="1" applyAlignment="1">
      <alignment horizontal="center" vertical="center"/>
    </xf>
    <xf numFmtId="0" fontId="32" fillId="33" borderId="13" xfId="0" applyFont="1" applyFill="1" applyBorder="1" applyAlignment="1">
      <alignment horizontal="center" vertical="center"/>
    </xf>
    <xf numFmtId="0" fontId="32" fillId="33" borderId="0" xfId="0" applyFont="1" applyFill="1" applyAlignment="1">
      <alignment horizontal="center" vertical="center"/>
    </xf>
    <xf numFmtId="0" fontId="32" fillId="33" borderId="18" xfId="0" applyFont="1" applyFill="1" applyBorder="1" applyAlignment="1">
      <alignment horizontal="center" vertical="center"/>
    </xf>
    <xf numFmtId="0" fontId="32" fillId="33" borderId="32" xfId="0" applyFont="1" applyFill="1" applyBorder="1" applyAlignment="1">
      <alignment horizontal="center" vertical="center"/>
    </xf>
    <xf numFmtId="0" fontId="32" fillId="33" borderId="24" xfId="0" applyFont="1" applyFill="1" applyBorder="1" applyAlignment="1">
      <alignment horizontal="center" vertical="center"/>
    </xf>
    <xf numFmtId="0" fontId="31" fillId="33" borderId="29" xfId="45" applyFont="1" applyFill="1" applyBorder="1" applyAlignment="1">
      <alignment horizontal="center" vertical="center"/>
    </xf>
    <xf numFmtId="0" fontId="31" fillId="33" borderId="31" xfId="45" applyFont="1" applyFill="1" applyBorder="1" applyAlignment="1">
      <alignment horizontal="center" vertical="center"/>
    </xf>
    <xf numFmtId="0" fontId="39" fillId="33" borderId="27" xfId="45" applyFont="1" applyFill="1" applyBorder="1" applyAlignment="1">
      <alignment horizontal="center" vertical="center"/>
    </xf>
    <xf numFmtId="0" fontId="39" fillId="33" borderId="27" xfId="0" applyFont="1" applyFill="1" applyBorder="1" applyAlignment="1">
      <alignment horizontal="center" vertical="center"/>
    </xf>
    <xf numFmtId="0" fontId="39" fillId="33" borderId="13" xfId="0" applyFont="1" applyFill="1" applyBorder="1" applyAlignment="1">
      <alignment horizontal="center" vertical="center"/>
    </xf>
    <xf numFmtId="0" fontId="39" fillId="33" borderId="0" xfId="45" applyFont="1" applyFill="1" applyAlignment="1">
      <alignment horizontal="center" vertical="center"/>
    </xf>
    <xf numFmtId="0" fontId="39" fillId="33" borderId="0" xfId="0" applyFont="1" applyFill="1" applyAlignment="1">
      <alignment horizontal="center" vertical="center"/>
    </xf>
    <xf numFmtId="0" fontId="39" fillId="33" borderId="18" xfId="0" applyFont="1" applyFill="1" applyBorder="1" applyAlignment="1">
      <alignment horizontal="center" vertical="center"/>
    </xf>
    <xf numFmtId="0" fontId="39" fillId="33" borderId="32" xfId="45" applyFont="1" applyFill="1" applyBorder="1" applyAlignment="1">
      <alignment horizontal="center" vertical="center"/>
    </xf>
    <xf numFmtId="0" fontId="39" fillId="33" borderId="32" xfId="0" applyFont="1" applyFill="1" applyBorder="1" applyAlignment="1">
      <alignment horizontal="center" vertical="center"/>
    </xf>
    <xf numFmtId="0" fontId="39" fillId="33" borderId="24" xfId="0" applyFont="1" applyFill="1" applyBorder="1" applyAlignment="1">
      <alignment horizontal="center" vertical="center"/>
    </xf>
    <xf numFmtId="0" fontId="39" fillId="33" borderId="14" xfId="45" applyFont="1" applyFill="1" applyBorder="1" applyAlignment="1">
      <alignment horizontal="center" vertical="center"/>
    </xf>
    <xf numFmtId="0" fontId="39" fillId="33" borderId="15" xfId="45" applyFont="1" applyFill="1" applyBorder="1" applyAlignment="1">
      <alignment horizontal="center" vertical="center"/>
    </xf>
    <xf numFmtId="0" fontId="39" fillId="33" borderId="16" xfId="45" applyFont="1" applyFill="1" applyBorder="1" applyAlignment="1">
      <alignment horizontal="center" vertical="center"/>
    </xf>
    <xf numFmtId="0" fontId="39" fillId="33" borderId="19" xfId="45" applyFont="1" applyFill="1" applyBorder="1" applyAlignment="1">
      <alignment horizontal="center" vertical="center"/>
    </xf>
    <xf numFmtId="0" fontId="39" fillId="33" borderId="25" xfId="45" applyFont="1" applyFill="1" applyBorder="1" applyAlignment="1">
      <alignment horizontal="center" vertical="center"/>
    </xf>
    <xf numFmtId="0" fontId="39" fillId="33" borderId="20" xfId="45" applyFont="1" applyFill="1" applyBorder="1" applyAlignment="1">
      <alignment horizontal="center" vertical="center"/>
    </xf>
    <xf numFmtId="0" fontId="39" fillId="33" borderId="21" xfId="45" applyFont="1" applyFill="1" applyBorder="1" applyAlignment="1">
      <alignment horizontal="center" vertical="center"/>
    </xf>
    <xf numFmtId="0" fontId="31" fillId="33" borderId="33" xfId="45" applyFont="1" applyFill="1" applyBorder="1" applyAlignment="1">
      <alignment horizontal="center" vertical="center"/>
    </xf>
    <xf numFmtId="0" fontId="31" fillId="33" borderId="34" xfId="45" applyFont="1" applyFill="1" applyBorder="1" applyAlignment="1">
      <alignment horizontal="center" vertical="center"/>
    </xf>
    <xf numFmtId="0" fontId="33" fillId="33" borderId="0" xfId="45" applyFont="1" applyFill="1" applyAlignment="1">
      <alignment horizontal="center"/>
    </xf>
    <xf numFmtId="0" fontId="31" fillId="33" borderId="16" xfId="45" applyFont="1" applyFill="1" applyBorder="1" applyAlignment="1">
      <alignment horizontal="distributed" vertical="center"/>
    </xf>
    <xf numFmtId="38" fontId="31" fillId="33" borderId="32" xfId="35" applyFont="1" applyFill="1" applyBorder="1" applyAlignment="1">
      <alignment horizontal="distributed" vertical="center"/>
    </xf>
    <xf numFmtId="38" fontId="31" fillId="33" borderId="16" xfId="35" applyFont="1" applyFill="1" applyBorder="1" applyAlignment="1">
      <alignment horizontal="distributed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ハイパーリンク" xfId="29" builtinId="8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35" xr:uid="{00000000-0005-0000-0000-000022000000}"/>
    <cellStyle name="桁区切り 3" xfId="36" xr:uid="{00000000-0005-0000-0000-000023000000}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標準 2" xfId="45" xr:uid="{00000000-0005-0000-0000-00002D000000}"/>
    <cellStyle name="標準 2 2" xfId="46" xr:uid="{00000000-0005-0000-0000-00002E000000}"/>
    <cellStyle name="標準 3" xfId="47" xr:uid="{00000000-0005-0000-0000-00002F000000}"/>
    <cellStyle name="良い" xfId="48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"/>
  <sheetViews>
    <sheetView tabSelected="1" workbookViewId="0"/>
  </sheetViews>
  <sheetFormatPr defaultColWidth="11.36328125" defaultRowHeight="13"/>
  <cols>
    <col min="1" max="1" width="5.26953125" style="2" customWidth="1"/>
    <col min="2" max="2" width="9" style="2" customWidth="1"/>
    <col min="3" max="3" width="73.6328125" style="2" customWidth="1"/>
    <col min="4" max="16384" width="11.36328125" style="2"/>
  </cols>
  <sheetData>
    <row r="1" spans="2:3" ht="24.75" customHeight="1">
      <c r="B1" s="1" t="s">
        <v>2</v>
      </c>
    </row>
    <row r="2" spans="2:3" ht="18.75" customHeight="1">
      <c r="B2" s="3" t="s">
        <v>0</v>
      </c>
      <c r="C2" s="4" t="s">
        <v>1</v>
      </c>
    </row>
    <row r="3" spans="2:3" ht="18.75" customHeight="1">
      <c r="B3" s="5" t="s">
        <v>3</v>
      </c>
      <c r="C3" s="6" t="s">
        <v>9</v>
      </c>
    </row>
    <row r="4" spans="2:3" ht="18.75" customHeight="1">
      <c r="B4" s="5" t="s">
        <v>4</v>
      </c>
      <c r="C4" s="6" t="s">
        <v>10</v>
      </c>
    </row>
    <row r="5" spans="2:3" ht="18.75" customHeight="1">
      <c r="B5" s="5" t="s">
        <v>5</v>
      </c>
      <c r="C5" s="7" t="s">
        <v>11</v>
      </c>
    </row>
    <row r="6" spans="2:3" ht="18.75" customHeight="1">
      <c r="B6" s="5" t="s">
        <v>6</v>
      </c>
      <c r="C6" s="6" t="s">
        <v>12</v>
      </c>
    </row>
    <row r="7" spans="2:3" ht="18.75" customHeight="1">
      <c r="B7" s="5" t="s">
        <v>7</v>
      </c>
      <c r="C7" s="6" t="s">
        <v>13</v>
      </c>
    </row>
    <row r="8" spans="2:3" ht="18.75" customHeight="1">
      <c r="B8" s="8" t="s">
        <v>8</v>
      </c>
      <c r="C8" s="6" t="s">
        <v>14</v>
      </c>
    </row>
    <row r="9" spans="2:3" ht="18.75" customHeight="1"/>
  </sheetData>
  <phoneticPr fontId="6"/>
  <hyperlinks>
    <hyperlink ref="C3" location="'7-1'!A1" display="用途別給水戸数・給水栓数及び給水人口" xr:uid="{00000000-0004-0000-0000-000000000000}"/>
    <hyperlink ref="C4" location="'7-2'!A1" display="有収水量" xr:uid="{00000000-0004-0000-0000-000001000000}"/>
    <hyperlink ref="C5" location="'7-3'!A1" display="上水道取水量・配水量" xr:uid="{00000000-0004-0000-0000-000002000000}"/>
    <hyperlink ref="C6" location="'7-4'!A1" display="下水管布設状況" xr:uid="{00000000-0004-0000-0000-000003000000}"/>
    <hyperlink ref="C7" location="'7-5'!A1" display="上水道管路延長" xr:uid="{00000000-0004-0000-0000-000004000000}"/>
    <hyperlink ref="C8" location="'7-6'!A1" display="ガス" xr:uid="{00000000-0004-0000-0000-000005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92D3C-1E3E-4362-AF52-D0F00EE92C2D}">
  <sheetPr>
    <pageSetUpPr fitToPage="1"/>
  </sheetPr>
  <dimension ref="A1:N18"/>
  <sheetViews>
    <sheetView workbookViewId="0"/>
  </sheetViews>
  <sheetFormatPr defaultColWidth="9" defaultRowHeight="17.5"/>
  <cols>
    <col min="1" max="1" width="12.7265625" style="9" customWidth="1"/>
    <col min="2" max="6" width="12" style="9" bestFit="1" customWidth="1"/>
    <col min="7" max="7" width="7.453125" style="9" bestFit="1" customWidth="1"/>
    <col min="8" max="8" width="10.7265625" style="9" bestFit="1" customWidth="1"/>
    <col min="9" max="9" width="9.453125" style="9" bestFit="1" customWidth="1"/>
    <col min="10" max="10" width="5.36328125" style="9" customWidth="1"/>
    <col min="11" max="11" width="8.90625" style="9" customWidth="1"/>
    <col min="12" max="12" width="10.7265625" style="9" bestFit="1" customWidth="1"/>
    <col min="13" max="13" width="9.6328125" style="9" bestFit="1" customWidth="1"/>
    <col min="14" max="14" width="12" style="9" bestFit="1" customWidth="1"/>
    <col min="15" max="16384" width="9" style="12"/>
  </cols>
  <sheetData>
    <row r="1" spans="1:14">
      <c r="L1" s="188"/>
      <c r="M1" s="189"/>
    </row>
    <row r="2" spans="1:14" s="9" customFormat="1" ht="25.5">
      <c r="A2" s="39" t="s">
        <v>15</v>
      </c>
      <c r="B2" s="40"/>
      <c r="C2" s="40"/>
      <c r="D2" s="40"/>
      <c r="E2" s="40"/>
      <c r="F2" s="40"/>
      <c r="G2" s="40"/>
      <c r="H2" s="40"/>
      <c r="I2" s="40"/>
      <c r="J2" s="13"/>
      <c r="L2" s="14" t="s">
        <v>102</v>
      </c>
      <c r="N2" s="13"/>
    </row>
    <row r="3" spans="1:14" s="9" customFormat="1" ht="13.5" customHeight="1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s="9" customFormat="1" ht="6" customHeight="1" thickBo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s="9" customFormat="1" ht="20.149999999999999" customHeight="1">
      <c r="A5" s="190" t="s">
        <v>16</v>
      </c>
      <c r="B5" s="193" t="s">
        <v>17</v>
      </c>
      <c r="C5" s="194"/>
      <c r="D5" s="193" t="s">
        <v>18</v>
      </c>
      <c r="E5" s="195"/>
      <c r="F5" s="195"/>
      <c r="G5" s="195"/>
      <c r="H5" s="195"/>
      <c r="I5" s="195"/>
      <c r="J5" s="195"/>
      <c r="K5" s="194"/>
      <c r="L5" s="193" t="s">
        <v>19</v>
      </c>
      <c r="M5" s="194"/>
      <c r="N5" s="21" t="s">
        <v>20</v>
      </c>
    </row>
    <row r="6" spans="1:14" s="9" customFormat="1" ht="20.149999999999999" customHeight="1">
      <c r="A6" s="191"/>
      <c r="B6" s="23" t="s">
        <v>20</v>
      </c>
      <c r="C6" s="23" t="s">
        <v>20</v>
      </c>
      <c r="D6" s="187" t="s">
        <v>21</v>
      </c>
      <c r="E6" s="187" t="s">
        <v>22</v>
      </c>
      <c r="F6" s="196" t="s">
        <v>23</v>
      </c>
      <c r="G6" s="197"/>
      <c r="H6" s="197"/>
      <c r="I6" s="198"/>
      <c r="J6" s="185" t="s">
        <v>24</v>
      </c>
      <c r="K6" s="185" t="s">
        <v>25</v>
      </c>
      <c r="L6" s="187" t="s">
        <v>21</v>
      </c>
      <c r="M6" s="187" t="s">
        <v>22</v>
      </c>
      <c r="N6" s="25" t="s">
        <v>26</v>
      </c>
    </row>
    <row r="7" spans="1:14" s="9" customFormat="1" ht="20.149999999999999" customHeight="1">
      <c r="A7" s="192"/>
      <c r="B7" s="26" t="s">
        <v>21</v>
      </c>
      <c r="C7" s="26" t="s">
        <v>22</v>
      </c>
      <c r="D7" s="186"/>
      <c r="E7" s="186"/>
      <c r="F7" s="27" t="s">
        <v>27</v>
      </c>
      <c r="G7" s="27" t="s">
        <v>28</v>
      </c>
      <c r="H7" s="27" t="s">
        <v>29</v>
      </c>
      <c r="I7" s="27" t="s">
        <v>30</v>
      </c>
      <c r="J7" s="186"/>
      <c r="K7" s="186"/>
      <c r="L7" s="186"/>
      <c r="M7" s="186"/>
      <c r="N7" s="28" t="s">
        <v>31</v>
      </c>
    </row>
    <row r="8" spans="1:14" s="9" customFormat="1" ht="27" customHeight="1">
      <c r="A8" s="29">
        <v>29</v>
      </c>
      <c r="B8" s="30">
        <v>225225</v>
      </c>
      <c r="C8" s="31">
        <v>176376</v>
      </c>
      <c r="D8" s="31">
        <v>173192</v>
      </c>
      <c r="E8" s="31">
        <v>173192</v>
      </c>
      <c r="F8" s="31">
        <v>150288</v>
      </c>
      <c r="G8" s="31">
        <v>16</v>
      </c>
      <c r="H8" s="31">
        <v>21773</v>
      </c>
      <c r="I8" s="31">
        <v>7</v>
      </c>
      <c r="J8" s="31">
        <v>8</v>
      </c>
      <c r="K8" s="31">
        <v>1100</v>
      </c>
      <c r="L8" s="31">
        <v>52033</v>
      </c>
      <c r="M8" s="31">
        <v>3180</v>
      </c>
      <c r="N8" s="31">
        <v>415968</v>
      </c>
    </row>
    <row r="9" spans="1:14" s="9" customFormat="1" ht="27" customHeight="1">
      <c r="A9" s="32">
        <v>30</v>
      </c>
      <c r="B9" s="30">
        <v>227297</v>
      </c>
      <c r="C9" s="31">
        <v>178218</v>
      </c>
      <c r="D9" s="31">
        <v>175059</v>
      </c>
      <c r="E9" s="31">
        <v>175059</v>
      </c>
      <c r="F9" s="31">
        <v>152216</v>
      </c>
      <c r="G9" s="31">
        <v>14</v>
      </c>
      <c r="H9" s="31">
        <v>21723</v>
      </c>
      <c r="I9" s="31">
        <v>7</v>
      </c>
      <c r="J9" s="31">
        <v>8</v>
      </c>
      <c r="K9" s="31">
        <v>1091</v>
      </c>
      <c r="L9" s="31">
        <v>52238</v>
      </c>
      <c r="M9" s="31">
        <v>3159</v>
      </c>
      <c r="N9" s="31">
        <v>414936</v>
      </c>
    </row>
    <row r="10" spans="1:14" s="9" customFormat="1" ht="27" customHeight="1">
      <c r="A10" s="32" t="s">
        <v>32</v>
      </c>
      <c r="B10" s="31">
        <v>228846</v>
      </c>
      <c r="C10" s="31">
        <v>179542</v>
      </c>
      <c r="D10" s="31">
        <v>176411</v>
      </c>
      <c r="E10" s="31">
        <v>176411</v>
      </c>
      <c r="F10" s="31">
        <v>153481</v>
      </c>
      <c r="G10" s="31">
        <v>14</v>
      </c>
      <c r="H10" s="31">
        <v>21824</v>
      </c>
      <c r="I10" s="31">
        <v>6</v>
      </c>
      <c r="J10" s="31">
        <v>6</v>
      </c>
      <c r="K10" s="31">
        <v>1080</v>
      </c>
      <c r="L10" s="31">
        <v>52435</v>
      </c>
      <c r="M10" s="31">
        <v>3131</v>
      </c>
      <c r="N10" s="31">
        <v>414194</v>
      </c>
    </row>
    <row r="11" spans="1:14" s="33" customFormat="1" ht="27" customHeight="1">
      <c r="A11" s="32">
        <v>2</v>
      </c>
      <c r="B11" s="30">
        <v>230526</v>
      </c>
      <c r="C11" s="31">
        <v>181250</v>
      </c>
      <c r="D11" s="31">
        <v>178163</v>
      </c>
      <c r="E11" s="31">
        <v>178142</v>
      </c>
      <c r="F11" s="31">
        <v>155237</v>
      </c>
      <c r="G11" s="31">
        <v>15</v>
      </c>
      <c r="H11" s="31">
        <v>21861</v>
      </c>
      <c r="I11" s="31">
        <v>7</v>
      </c>
      <c r="J11" s="31">
        <v>6</v>
      </c>
      <c r="K11" s="31">
        <v>1016</v>
      </c>
      <c r="L11" s="31">
        <v>52363</v>
      </c>
      <c r="M11" s="31">
        <v>3108</v>
      </c>
      <c r="N11" s="31">
        <v>413389</v>
      </c>
    </row>
    <row r="12" spans="1:14" s="33" customFormat="1" ht="27" customHeight="1" thickBot="1">
      <c r="A12" s="34">
        <v>3</v>
      </c>
      <c r="B12" s="35">
        <v>232127</v>
      </c>
      <c r="C12" s="35">
        <v>182949</v>
      </c>
      <c r="D12" s="35">
        <v>179895</v>
      </c>
      <c r="E12" s="35">
        <v>179856</v>
      </c>
      <c r="F12" s="35">
        <v>156814</v>
      </c>
      <c r="G12" s="35">
        <v>15</v>
      </c>
      <c r="H12" s="35">
        <v>21936</v>
      </c>
      <c r="I12" s="35">
        <v>7</v>
      </c>
      <c r="J12" s="35">
        <v>6</v>
      </c>
      <c r="K12" s="35">
        <v>1078</v>
      </c>
      <c r="L12" s="35">
        <v>52232</v>
      </c>
      <c r="M12" s="35">
        <v>3093</v>
      </c>
      <c r="N12" s="35">
        <v>410828</v>
      </c>
    </row>
    <row r="13" spans="1:14" s="9" customFormat="1" ht="18" customHeight="1">
      <c r="A13" s="36" t="s">
        <v>33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14" s="9" customFormat="1" ht="18" customHeight="1">
      <c r="A14" s="16" t="s">
        <v>34</v>
      </c>
      <c r="B14" s="37"/>
      <c r="C14" s="3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4">
      <c r="B15" s="37"/>
      <c r="C15" s="37"/>
      <c r="D15" s="37"/>
      <c r="E15" s="37"/>
      <c r="H15" s="37"/>
    </row>
    <row r="16" spans="1:14">
      <c r="B16" s="37"/>
      <c r="C16" s="37"/>
      <c r="D16" s="37"/>
      <c r="F16" s="37"/>
    </row>
    <row r="17" spans="2:4">
      <c r="B17" s="37"/>
      <c r="C17" s="37"/>
      <c r="D17" s="37"/>
    </row>
    <row r="18" spans="2:4">
      <c r="B18" s="37"/>
      <c r="C18" s="37"/>
      <c r="D18" s="37"/>
    </row>
  </sheetData>
  <mergeCells count="12">
    <mergeCell ref="K6:K7"/>
    <mergeCell ref="L6:L7"/>
    <mergeCell ref="M6:M7"/>
    <mergeCell ref="L1:M1"/>
    <mergeCell ref="A5:A7"/>
    <mergeCell ref="B5:C5"/>
    <mergeCell ref="D5:K5"/>
    <mergeCell ref="L5:M5"/>
    <mergeCell ref="D6:D7"/>
    <mergeCell ref="E6:E7"/>
    <mergeCell ref="F6:I6"/>
    <mergeCell ref="J6:J7"/>
  </mergeCells>
  <phoneticPr fontId="29"/>
  <hyperlinks>
    <hyperlink ref="L2" location="項目一覧表!A1" display="項目一覧表に戻る" xr:uid="{7A48C386-80D3-4DD7-998A-64E6746865DB}"/>
  </hyperlink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3DC0B-89B4-4A3F-A4DC-94D5F2DF343B}">
  <sheetPr>
    <pageSetUpPr fitToPage="1"/>
  </sheetPr>
  <dimension ref="A1:L41"/>
  <sheetViews>
    <sheetView workbookViewId="0"/>
  </sheetViews>
  <sheetFormatPr defaultColWidth="9" defaultRowHeight="17.5"/>
  <cols>
    <col min="1" max="1" width="8.453125" style="16" bestFit="1" customWidth="1"/>
    <col min="2" max="2" width="4" style="16" bestFit="1" customWidth="1"/>
    <col min="3" max="3" width="5.26953125" style="16" bestFit="1" customWidth="1"/>
    <col min="4" max="5" width="15.81640625" style="16" bestFit="1" customWidth="1"/>
    <col min="6" max="6" width="12.08984375" style="16" bestFit="1" customWidth="1"/>
    <col min="7" max="7" width="14.54296875" style="16" bestFit="1" customWidth="1"/>
    <col min="8" max="8" width="11.08984375" style="16" customWidth="1"/>
    <col min="9" max="9" width="10.81640625" style="16" bestFit="1" customWidth="1"/>
    <col min="10" max="10" width="10.7265625" style="16" customWidth="1"/>
    <col min="11" max="11" width="14.54296875" style="16" bestFit="1" customWidth="1"/>
    <col min="12" max="12" width="15.08984375" style="16" bestFit="1" customWidth="1"/>
    <col min="13" max="16384" width="9" style="12"/>
  </cols>
  <sheetData>
    <row r="1" spans="1:12">
      <c r="K1" s="188"/>
      <c r="L1" s="189"/>
    </row>
    <row r="2" spans="1:12" s="16" customFormat="1" ht="25.5">
      <c r="A2" s="38" t="s">
        <v>35</v>
      </c>
      <c r="B2" s="11"/>
      <c r="C2" s="11"/>
      <c r="D2" s="11"/>
      <c r="E2" s="11"/>
      <c r="F2" s="11"/>
      <c r="G2" s="11"/>
      <c r="H2" s="11"/>
      <c r="I2" s="11"/>
      <c r="J2" s="41"/>
      <c r="K2" s="14" t="s">
        <v>102</v>
      </c>
      <c r="L2" s="41"/>
    </row>
    <row r="3" spans="1:12" s="16" customFormat="1" ht="10.15" customHeight="1">
      <c r="H3" s="41"/>
    </row>
    <row r="4" spans="1:12" s="16" customFormat="1" ht="18" customHeight="1" thickBo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42" t="s">
        <v>103</v>
      </c>
    </row>
    <row r="5" spans="1:12" s="16" customFormat="1" ht="18" customHeight="1">
      <c r="A5" s="200" t="s">
        <v>36</v>
      </c>
      <c r="B5" s="201"/>
      <c r="C5" s="202"/>
      <c r="D5" s="207" t="s">
        <v>37</v>
      </c>
      <c r="E5" s="43"/>
      <c r="F5" s="195" t="s">
        <v>38</v>
      </c>
      <c r="G5" s="195"/>
      <c r="H5" s="195"/>
      <c r="I5" s="195"/>
      <c r="J5" s="19"/>
      <c r="K5" s="44" t="s">
        <v>39</v>
      </c>
      <c r="L5" s="21" t="s">
        <v>40</v>
      </c>
    </row>
    <row r="6" spans="1:12" s="16" customFormat="1" ht="18" customHeight="1">
      <c r="A6" s="203"/>
      <c r="B6" s="203"/>
      <c r="C6" s="204"/>
      <c r="D6" s="208"/>
      <c r="E6" s="196" t="s">
        <v>41</v>
      </c>
      <c r="F6" s="197"/>
      <c r="G6" s="197"/>
      <c r="H6" s="198"/>
      <c r="I6" s="187" t="s">
        <v>42</v>
      </c>
      <c r="J6" s="187" t="s">
        <v>43</v>
      </c>
      <c r="K6" s="187" t="s">
        <v>44</v>
      </c>
      <c r="L6" s="25" t="s">
        <v>45</v>
      </c>
    </row>
    <row r="7" spans="1:12" s="16" customFormat="1" ht="18" customHeight="1">
      <c r="A7" s="205"/>
      <c r="B7" s="205"/>
      <c r="C7" s="206"/>
      <c r="D7" s="186"/>
      <c r="E7" s="27" t="s">
        <v>27</v>
      </c>
      <c r="F7" s="27" t="s">
        <v>28</v>
      </c>
      <c r="G7" s="27" t="s">
        <v>29</v>
      </c>
      <c r="H7" s="27" t="s">
        <v>46</v>
      </c>
      <c r="I7" s="186"/>
      <c r="J7" s="186"/>
      <c r="K7" s="186"/>
      <c r="L7" s="28" t="s">
        <v>47</v>
      </c>
    </row>
    <row r="8" spans="1:12" s="16" customFormat="1" ht="6" customHeight="1">
      <c r="A8" s="45"/>
      <c r="B8" s="46"/>
      <c r="C8" s="47"/>
      <c r="D8" s="48"/>
      <c r="E8" s="49"/>
      <c r="F8" s="49"/>
      <c r="G8" s="49"/>
      <c r="H8" s="49"/>
      <c r="I8" s="49"/>
      <c r="J8" s="49"/>
      <c r="K8" s="49"/>
      <c r="L8" s="49"/>
    </row>
    <row r="9" spans="1:12" s="55" customFormat="1" ht="16.5" customHeight="1">
      <c r="A9" s="50" t="s">
        <v>48</v>
      </c>
      <c r="B9" s="51">
        <v>2</v>
      </c>
      <c r="C9" s="52" t="s">
        <v>49</v>
      </c>
      <c r="D9" s="53">
        <v>45917588</v>
      </c>
      <c r="E9" s="54">
        <v>28886139</v>
      </c>
      <c r="F9" s="54">
        <v>318248</v>
      </c>
      <c r="G9" s="54">
        <v>9898626</v>
      </c>
      <c r="H9" s="54">
        <v>9993</v>
      </c>
      <c r="I9" s="54">
        <v>85370</v>
      </c>
      <c r="J9" s="54">
        <v>67537</v>
      </c>
      <c r="K9" s="54">
        <v>6651675</v>
      </c>
      <c r="L9" s="54">
        <v>125802</v>
      </c>
    </row>
    <row r="10" spans="1:12" s="16" customFormat="1" ht="16.5" customHeight="1">
      <c r="A10" s="45"/>
      <c r="B10" s="41"/>
      <c r="C10" s="56"/>
      <c r="D10" s="57"/>
      <c r="E10" s="58"/>
      <c r="F10" s="58"/>
      <c r="G10" s="58"/>
      <c r="H10" s="58"/>
      <c r="I10" s="58"/>
      <c r="J10" s="58"/>
      <c r="K10" s="58"/>
      <c r="L10" s="58"/>
    </row>
    <row r="11" spans="1:12" s="16" customFormat="1" ht="16.5" customHeight="1">
      <c r="A11" s="59" t="s">
        <v>50</v>
      </c>
      <c r="B11" s="41">
        <v>4</v>
      </c>
      <c r="C11" s="60" t="s">
        <v>51</v>
      </c>
      <c r="D11" s="61">
        <v>3601329</v>
      </c>
      <c r="E11" s="62">
        <v>2271758</v>
      </c>
      <c r="F11" s="62">
        <v>13543</v>
      </c>
      <c r="G11" s="62">
        <v>755758</v>
      </c>
      <c r="H11" s="62">
        <v>745</v>
      </c>
      <c r="I11" s="62">
        <v>4919</v>
      </c>
      <c r="J11" s="62">
        <v>5745</v>
      </c>
      <c r="K11" s="62">
        <v>548861</v>
      </c>
      <c r="L11" s="62">
        <v>120044.3</v>
      </c>
    </row>
    <row r="12" spans="1:12" s="16" customFormat="1" ht="16.5" customHeight="1">
      <c r="A12" s="59"/>
      <c r="B12" s="41">
        <v>5</v>
      </c>
      <c r="C12" s="60"/>
      <c r="D12" s="61">
        <v>3871812</v>
      </c>
      <c r="E12" s="62">
        <v>2439574</v>
      </c>
      <c r="F12" s="62">
        <v>49375</v>
      </c>
      <c r="G12" s="62">
        <v>823912</v>
      </c>
      <c r="H12" s="62">
        <v>182</v>
      </c>
      <c r="I12" s="62">
        <v>8434</v>
      </c>
      <c r="J12" s="62">
        <v>4404</v>
      </c>
      <c r="K12" s="62">
        <v>545931</v>
      </c>
      <c r="L12" s="62">
        <v>124897.16129032258</v>
      </c>
    </row>
    <row r="13" spans="1:12" s="16" customFormat="1" ht="16.5" customHeight="1">
      <c r="A13" s="63"/>
      <c r="B13" s="41">
        <v>6</v>
      </c>
      <c r="C13" s="64"/>
      <c r="D13" s="61">
        <v>3711841</v>
      </c>
      <c r="E13" s="62">
        <v>2432973</v>
      </c>
      <c r="F13" s="62">
        <v>11080</v>
      </c>
      <c r="G13" s="62">
        <v>678557</v>
      </c>
      <c r="H13" s="62">
        <v>1512</v>
      </c>
      <c r="I13" s="62">
        <v>3973</v>
      </c>
      <c r="J13" s="62">
        <v>4663</v>
      </c>
      <c r="K13" s="62">
        <v>579083</v>
      </c>
      <c r="L13" s="62">
        <v>123728.03333333334</v>
      </c>
    </row>
    <row r="14" spans="1:12" s="16" customFormat="1" ht="16.5" customHeight="1">
      <c r="A14" s="63"/>
      <c r="B14" s="41">
        <v>7</v>
      </c>
      <c r="C14" s="64"/>
      <c r="D14" s="61">
        <v>3894963</v>
      </c>
      <c r="E14" s="62">
        <v>2428831</v>
      </c>
      <c r="F14" s="62">
        <v>36632</v>
      </c>
      <c r="G14" s="62">
        <v>869589</v>
      </c>
      <c r="H14" s="62">
        <v>101</v>
      </c>
      <c r="I14" s="62">
        <v>9207</v>
      </c>
      <c r="J14" s="62">
        <v>7406</v>
      </c>
      <c r="K14" s="62">
        <v>543197</v>
      </c>
      <c r="L14" s="62">
        <v>125643.96774193548</v>
      </c>
    </row>
    <row r="15" spans="1:12" s="16" customFormat="1" ht="16.5" customHeight="1">
      <c r="A15" s="63"/>
      <c r="B15" s="41">
        <v>8</v>
      </c>
      <c r="C15" s="64"/>
      <c r="D15" s="61">
        <v>3835502</v>
      </c>
      <c r="E15" s="62">
        <v>2432627</v>
      </c>
      <c r="F15" s="62">
        <v>19582</v>
      </c>
      <c r="G15" s="62">
        <v>801136</v>
      </c>
      <c r="H15" s="62">
        <v>3342</v>
      </c>
      <c r="I15" s="62">
        <v>4707</v>
      </c>
      <c r="J15" s="62">
        <v>6071</v>
      </c>
      <c r="K15" s="62">
        <v>568037</v>
      </c>
      <c r="L15" s="62">
        <v>123725.87096774194</v>
      </c>
    </row>
    <row r="16" spans="1:12" s="16" customFormat="1" ht="16.5" customHeight="1">
      <c r="A16" s="63"/>
      <c r="B16" s="41">
        <v>9</v>
      </c>
      <c r="C16" s="64"/>
      <c r="D16" s="61">
        <v>4089515</v>
      </c>
      <c r="E16" s="62">
        <v>2514029</v>
      </c>
      <c r="F16" s="62">
        <v>39465</v>
      </c>
      <c r="G16" s="62">
        <v>967256</v>
      </c>
      <c r="H16" s="62">
        <v>545</v>
      </c>
      <c r="I16" s="62">
        <v>9286</v>
      </c>
      <c r="J16" s="62">
        <v>5868</v>
      </c>
      <c r="K16" s="62">
        <v>553066</v>
      </c>
      <c r="L16" s="62">
        <v>136317.16666666666</v>
      </c>
    </row>
    <row r="17" spans="1:12" s="16" customFormat="1" ht="16.5" customHeight="1">
      <c r="A17" s="63"/>
      <c r="B17" s="41">
        <v>10</v>
      </c>
      <c r="C17" s="64"/>
      <c r="D17" s="61">
        <v>3757311</v>
      </c>
      <c r="E17" s="62">
        <v>2379732</v>
      </c>
      <c r="F17" s="62">
        <v>13453</v>
      </c>
      <c r="G17" s="62">
        <v>801655</v>
      </c>
      <c r="H17" s="62">
        <v>1990</v>
      </c>
      <c r="I17" s="62">
        <v>4949</v>
      </c>
      <c r="J17" s="62">
        <v>5737</v>
      </c>
      <c r="K17" s="62">
        <v>549795</v>
      </c>
      <c r="L17" s="62">
        <v>121203.58064516129</v>
      </c>
    </row>
    <row r="18" spans="1:12" s="16" customFormat="1" ht="16.5" customHeight="1">
      <c r="A18" s="63"/>
      <c r="B18" s="41">
        <v>11</v>
      </c>
      <c r="C18" s="64"/>
      <c r="D18" s="61">
        <v>3968980</v>
      </c>
      <c r="E18" s="62">
        <v>2438750</v>
      </c>
      <c r="F18" s="62">
        <v>40654</v>
      </c>
      <c r="G18" s="62">
        <v>925934</v>
      </c>
      <c r="H18" s="62">
        <v>40</v>
      </c>
      <c r="I18" s="62">
        <v>9697</v>
      </c>
      <c r="J18" s="62">
        <v>6214</v>
      </c>
      <c r="K18" s="62">
        <v>547691</v>
      </c>
      <c r="L18" s="62">
        <v>132299.33333333334</v>
      </c>
    </row>
    <row r="19" spans="1:12" s="16" customFormat="1" ht="16.5" customHeight="1">
      <c r="A19" s="63"/>
      <c r="B19" s="41">
        <v>12</v>
      </c>
      <c r="C19" s="64"/>
      <c r="D19" s="61">
        <v>3716952</v>
      </c>
      <c r="E19" s="62">
        <v>2359716</v>
      </c>
      <c r="F19" s="62">
        <v>10393</v>
      </c>
      <c r="G19" s="62">
        <v>775036</v>
      </c>
      <c r="H19" s="62">
        <v>775</v>
      </c>
      <c r="I19" s="62">
        <v>5079</v>
      </c>
      <c r="J19" s="62">
        <v>5123</v>
      </c>
      <c r="K19" s="62">
        <v>560830</v>
      </c>
      <c r="L19" s="62">
        <v>119901.67741935483</v>
      </c>
    </row>
    <row r="20" spans="1:12" s="16" customFormat="1" ht="16.5" customHeight="1">
      <c r="A20" s="65" t="s">
        <v>52</v>
      </c>
      <c r="B20" s="41">
        <v>1</v>
      </c>
      <c r="C20" s="66" t="s">
        <v>51</v>
      </c>
      <c r="D20" s="61">
        <v>4070600</v>
      </c>
      <c r="E20" s="62">
        <v>2532624</v>
      </c>
      <c r="F20" s="62">
        <v>31866</v>
      </c>
      <c r="G20" s="62">
        <v>923404</v>
      </c>
      <c r="H20" s="62">
        <v>1</v>
      </c>
      <c r="I20" s="62">
        <v>10616</v>
      </c>
      <c r="J20" s="62">
        <v>3933</v>
      </c>
      <c r="K20" s="62">
        <v>568156</v>
      </c>
      <c r="L20" s="62">
        <v>131309.67741935485</v>
      </c>
    </row>
    <row r="21" spans="1:12" s="16" customFormat="1" ht="16.5" customHeight="1">
      <c r="A21" s="63"/>
      <c r="B21" s="41">
        <v>2</v>
      </c>
      <c r="C21" s="64"/>
      <c r="D21" s="61">
        <v>3814205</v>
      </c>
      <c r="E21" s="62">
        <v>2432816</v>
      </c>
      <c r="F21" s="62">
        <v>10058</v>
      </c>
      <c r="G21" s="62">
        <v>778802</v>
      </c>
      <c r="H21" s="62">
        <v>759</v>
      </c>
      <c r="I21" s="62">
        <v>5598</v>
      </c>
      <c r="J21" s="62">
        <v>4808</v>
      </c>
      <c r="K21" s="62">
        <v>581364</v>
      </c>
      <c r="L21" s="62">
        <v>136221.60714285713</v>
      </c>
    </row>
    <row r="22" spans="1:12" s="16" customFormat="1" ht="16.5" customHeight="1">
      <c r="A22" s="63"/>
      <c r="B22" s="41">
        <v>3</v>
      </c>
      <c r="C22" s="64"/>
      <c r="D22" s="61">
        <v>3584578</v>
      </c>
      <c r="E22" s="62">
        <v>2222709</v>
      </c>
      <c r="F22" s="62">
        <v>42147</v>
      </c>
      <c r="G22" s="62">
        <v>797587</v>
      </c>
      <c r="H22" s="62">
        <v>1</v>
      </c>
      <c r="I22" s="62">
        <v>8905</v>
      </c>
      <c r="J22" s="62">
        <v>7565</v>
      </c>
      <c r="K22" s="62">
        <v>505664</v>
      </c>
      <c r="L22" s="62">
        <v>115631.54838709677</v>
      </c>
    </row>
    <row r="23" spans="1:12" s="16" customFormat="1" ht="16.5" customHeight="1">
      <c r="A23" s="67"/>
      <c r="B23" s="68"/>
      <c r="C23" s="69"/>
      <c r="D23" s="61"/>
      <c r="E23" s="62"/>
      <c r="F23" s="62"/>
      <c r="G23" s="62"/>
      <c r="H23" s="62"/>
      <c r="I23" s="62"/>
      <c r="J23" s="62"/>
      <c r="K23" s="62"/>
      <c r="L23" s="62"/>
    </row>
    <row r="24" spans="1:12" s="55" customFormat="1" ht="16.5" customHeight="1">
      <c r="A24" s="50" t="s">
        <v>48</v>
      </c>
      <c r="B24" s="51">
        <v>3</v>
      </c>
      <c r="C24" s="52" t="s">
        <v>49</v>
      </c>
      <c r="D24" s="53">
        <f>SUM(D26:D37)</f>
        <v>45640557</v>
      </c>
      <c r="E24" s="54">
        <f t="shared" ref="E24:J24" si="0">SUM(E26:E38)</f>
        <v>28669372</v>
      </c>
      <c r="F24" s="54">
        <f t="shared" si="0"/>
        <v>329038</v>
      </c>
      <c r="G24" s="54">
        <f t="shared" si="0"/>
        <v>9915517</v>
      </c>
      <c r="H24" s="54">
        <f t="shared" si="0"/>
        <v>24200</v>
      </c>
      <c r="I24" s="54">
        <f t="shared" si="0"/>
        <v>86475</v>
      </c>
      <c r="J24" s="54">
        <f t="shared" si="0"/>
        <v>61001</v>
      </c>
      <c r="K24" s="54">
        <f>SUM(K26:K37)</f>
        <v>6554954</v>
      </c>
      <c r="L24" s="70">
        <f>D24/365</f>
        <v>125042.62191780822</v>
      </c>
    </row>
    <row r="25" spans="1:12" s="16" customFormat="1" ht="16.5" customHeight="1">
      <c r="A25" s="45"/>
      <c r="B25" s="41"/>
      <c r="C25" s="56"/>
      <c r="D25" s="57"/>
      <c r="E25" s="58"/>
      <c r="F25" s="58"/>
      <c r="G25" s="58"/>
      <c r="H25" s="58"/>
      <c r="I25" s="58"/>
      <c r="J25" s="58"/>
      <c r="K25" s="58"/>
      <c r="L25" s="58"/>
    </row>
    <row r="26" spans="1:12" s="16" customFormat="1" ht="16.5" customHeight="1">
      <c r="A26" s="59" t="s">
        <v>53</v>
      </c>
      <c r="B26" s="41">
        <v>4</v>
      </c>
      <c r="C26" s="60" t="s">
        <v>51</v>
      </c>
      <c r="D26" s="61">
        <v>3609873</v>
      </c>
      <c r="E26" s="62">
        <v>2300664</v>
      </c>
      <c r="F26" s="62">
        <v>8015</v>
      </c>
      <c r="G26" s="62">
        <v>740803</v>
      </c>
      <c r="H26" s="62">
        <v>1259</v>
      </c>
      <c r="I26" s="62">
        <v>5265</v>
      </c>
      <c r="J26" s="62">
        <v>3934</v>
      </c>
      <c r="K26" s="62">
        <v>549933</v>
      </c>
      <c r="L26" s="71">
        <f>D26/30</f>
        <v>120329.1</v>
      </c>
    </row>
    <row r="27" spans="1:12" s="16" customFormat="1" ht="16.5" customHeight="1">
      <c r="A27" s="59"/>
      <c r="B27" s="41">
        <v>5</v>
      </c>
      <c r="C27" s="60"/>
      <c r="D27" s="61">
        <v>3959088</v>
      </c>
      <c r="E27" s="62">
        <v>2452052</v>
      </c>
      <c r="F27" s="62">
        <v>64703</v>
      </c>
      <c r="G27" s="62">
        <v>877051</v>
      </c>
      <c r="H27" s="62">
        <v>0</v>
      </c>
      <c r="I27" s="62">
        <v>9647</v>
      </c>
      <c r="J27" s="62">
        <v>4647</v>
      </c>
      <c r="K27" s="62">
        <v>550988</v>
      </c>
      <c r="L27" s="71">
        <f>D27/31</f>
        <v>127712.51612903226</v>
      </c>
    </row>
    <row r="28" spans="1:12" s="16" customFormat="1" ht="16.5" customHeight="1">
      <c r="A28" s="63"/>
      <c r="B28" s="41">
        <v>6</v>
      </c>
      <c r="C28" s="64"/>
      <c r="D28" s="61">
        <v>3713915</v>
      </c>
      <c r="E28" s="62">
        <v>2368826</v>
      </c>
      <c r="F28" s="62">
        <v>11760</v>
      </c>
      <c r="G28" s="62">
        <v>754287</v>
      </c>
      <c r="H28" s="62">
        <v>6504</v>
      </c>
      <c r="I28" s="62">
        <v>4420</v>
      </c>
      <c r="J28" s="62">
        <v>3941</v>
      </c>
      <c r="K28" s="62">
        <v>564177</v>
      </c>
      <c r="L28" s="71">
        <f>D28/30</f>
        <v>123797.16666666667</v>
      </c>
    </row>
    <row r="29" spans="1:12" s="16" customFormat="1" ht="16.5" customHeight="1">
      <c r="A29" s="63"/>
      <c r="B29" s="41">
        <v>7</v>
      </c>
      <c r="C29" s="64"/>
      <c r="D29" s="61">
        <v>3910974</v>
      </c>
      <c r="E29" s="62">
        <v>2402206</v>
      </c>
      <c r="F29" s="62">
        <v>42286</v>
      </c>
      <c r="G29" s="62">
        <v>914020</v>
      </c>
      <c r="H29" s="62">
        <v>5935</v>
      </c>
      <c r="I29" s="62">
        <v>9106</v>
      </c>
      <c r="J29" s="62">
        <v>5821</v>
      </c>
      <c r="K29" s="62">
        <v>531600</v>
      </c>
      <c r="L29" s="71">
        <f>D29/31</f>
        <v>126160.45161290323</v>
      </c>
    </row>
    <row r="30" spans="1:12" s="16" customFormat="1" ht="16.5" customHeight="1">
      <c r="A30" s="63"/>
      <c r="B30" s="41">
        <v>8</v>
      </c>
      <c r="C30" s="64"/>
      <c r="D30" s="61">
        <v>3832808</v>
      </c>
      <c r="E30" s="62">
        <v>2419449</v>
      </c>
      <c r="F30" s="62">
        <v>15998</v>
      </c>
      <c r="G30" s="62">
        <v>816081</v>
      </c>
      <c r="H30" s="62">
        <v>6588</v>
      </c>
      <c r="I30" s="62">
        <v>3949</v>
      </c>
      <c r="J30" s="62">
        <v>5436</v>
      </c>
      <c r="K30" s="62">
        <v>565307</v>
      </c>
      <c r="L30" s="71">
        <f>D30/31</f>
        <v>123638.96774193548</v>
      </c>
    </row>
    <row r="31" spans="1:12" s="16" customFormat="1" ht="16.5" customHeight="1">
      <c r="A31" s="63"/>
      <c r="B31" s="41">
        <v>9</v>
      </c>
      <c r="C31" s="64"/>
      <c r="D31" s="61">
        <v>3984189</v>
      </c>
      <c r="E31" s="62">
        <v>2471444</v>
      </c>
      <c r="F31" s="62">
        <v>32597</v>
      </c>
      <c r="G31" s="62">
        <v>926773</v>
      </c>
      <c r="H31" s="62">
        <v>321</v>
      </c>
      <c r="I31" s="62">
        <v>9387</v>
      </c>
      <c r="J31" s="62">
        <v>5523</v>
      </c>
      <c r="K31" s="62">
        <v>538144</v>
      </c>
      <c r="L31" s="71">
        <f>D31/30</f>
        <v>132806.29999999999</v>
      </c>
    </row>
    <row r="32" spans="1:12" s="16" customFormat="1" ht="16.5" customHeight="1">
      <c r="A32" s="63"/>
      <c r="B32" s="41">
        <v>10</v>
      </c>
      <c r="C32" s="64"/>
      <c r="D32" s="61">
        <v>3652724</v>
      </c>
      <c r="E32" s="62">
        <v>2337251</v>
      </c>
      <c r="F32" s="62">
        <v>8937</v>
      </c>
      <c r="G32" s="62">
        <v>749595</v>
      </c>
      <c r="H32" s="62">
        <v>1406</v>
      </c>
      <c r="I32" s="62">
        <v>5025</v>
      </c>
      <c r="J32" s="62">
        <v>3587</v>
      </c>
      <c r="K32" s="62">
        <v>546923</v>
      </c>
      <c r="L32" s="71">
        <f>D32/31</f>
        <v>117829.80645161291</v>
      </c>
    </row>
    <row r="33" spans="1:12" s="16" customFormat="1" ht="16.5" customHeight="1">
      <c r="A33" s="63"/>
      <c r="B33" s="41">
        <v>11</v>
      </c>
      <c r="C33" s="64"/>
      <c r="D33" s="61">
        <v>3859277</v>
      </c>
      <c r="E33" s="62">
        <v>2391473</v>
      </c>
      <c r="F33" s="62">
        <v>42811</v>
      </c>
      <c r="G33" s="62">
        <v>882096</v>
      </c>
      <c r="H33" s="62">
        <v>201</v>
      </c>
      <c r="I33" s="62">
        <v>9392</v>
      </c>
      <c r="J33" s="62">
        <v>6812</v>
      </c>
      <c r="K33" s="62">
        <v>526492</v>
      </c>
      <c r="L33" s="71">
        <f>D33/30</f>
        <v>128642.56666666667</v>
      </c>
    </row>
    <row r="34" spans="1:12" s="16" customFormat="1" ht="16.5" customHeight="1">
      <c r="A34" s="63"/>
      <c r="B34" s="41">
        <v>12</v>
      </c>
      <c r="C34" s="64"/>
      <c r="D34" s="61">
        <v>3700379</v>
      </c>
      <c r="E34" s="62">
        <v>2346456</v>
      </c>
      <c r="F34" s="62">
        <v>9485</v>
      </c>
      <c r="G34" s="62">
        <v>778268</v>
      </c>
      <c r="H34" s="62">
        <v>765</v>
      </c>
      <c r="I34" s="62">
        <v>5328</v>
      </c>
      <c r="J34" s="62">
        <v>4258</v>
      </c>
      <c r="K34" s="62">
        <v>555819</v>
      </c>
      <c r="L34" s="71">
        <f>D34/31</f>
        <v>119367.06451612903</v>
      </c>
    </row>
    <row r="35" spans="1:12" s="16" customFormat="1" ht="16.5" customHeight="1">
      <c r="A35" s="65" t="s">
        <v>54</v>
      </c>
      <c r="B35" s="41">
        <v>1</v>
      </c>
      <c r="C35" s="66" t="s">
        <v>51</v>
      </c>
      <c r="D35" s="61">
        <v>4103157</v>
      </c>
      <c r="E35" s="62">
        <v>2546937</v>
      </c>
      <c r="F35" s="62">
        <v>39876</v>
      </c>
      <c r="G35" s="62">
        <v>934140</v>
      </c>
      <c r="H35" s="62">
        <v>2</v>
      </c>
      <c r="I35" s="62">
        <v>10502</v>
      </c>
      <c r="J35" s="62">
        <v>5115</v>
      </c>
      <c r="K35" s="62">
        <v>566585</v>
      </c>
      <c r="L35" s="71">
        <f>D35/31</f>
        <v>132359.90322580645</v>
      </c>
    </row>
    <row r="36" spans="1:12" s="16" customFormat="1" ht="16.5" customHeight="1">
      <c r="A36" s="63"/>
      <c r="B36" s="41">
        <v>2</v>
      </c>
      <c r="C36" s="64"/>
      <c r="D36" s="61">
        <v>3782754</v>
      </c>
      <c r="E36" s="62">
        <v>2411645</v>
      </c>
      <c r="F36" s="62">
        <v>12430</v>
      </c>
      <c r="G36" s="62">
        <v>775838</v>
      </c>
      <c r="H36" s="62">
        <v>1219</v>
      </c>
      <c r="I36" s="62">
        <v>5737</v>
      </c>
      <c r="J36" s="62">
        <v>4950</v>
      </c>
      <c r="K36" s="62">
        <v>570935</v>
      </c>
      <c r="L36" s="71">
        <f>D36/28</f>
        <v>135098.35714285713</v>
      </c>
    </row>
    <row r="37" spans="1:12" s="16" customFormat="1" ht="16.5" customHeight="1">
      <c r="A37" s="63"/>
      <c r="B37" s="41">
        <v>3</v>
      </c>
      <c r="C37" s="64"/>
      <c r="D37" s="61">
        <v>3531419</v>
      </c>
      <c r="E37" s="62">
        <v>2220969</v>
      </c>
      <c r="F37" s="62">
        <v>40140</v>
      </c>
      <c r="G37" s="62">
        <v>766565</v>
      </c>
      <c r="H37" s="62">
        <v>0</v>
      </c>
      <c r="I37" s="62">
        <v>8717</v>
      </c>
      <c r="J37" s="62">
        <v>6977</v>
      </c>
      <c r="K37" s="62">
        <v>488051</v>
      </c>
      <c r="L37" s="71">
        <f>D37/31</f>
        <v>113916.74193548386</v>
      </c>
    </row>
    <row r="38" spans="1:12" s="16" customFormat="1" ht="6" customHeight="1" thickBot="1">
      <c r="A38" s="72"/>
      <c r="B38" s="73"/>
      <c r="C38" s="74"/>
      <c r="D38" s="75"/>
      <c r="E38" s="76"/>
      <c r="F38" s="76"/>
      <c r="G38" s="76"/>
      <c r="H38" s="76"/>
      <c r="I38" s="76"/>
      <c r="J38" s="76"/>
      <c r="K38" s="76"/>
      <c r="L38" s="76"/>
    </row>
    <row r="39" spans="1:12" s="16" customFormat="1" ht="13.5" customHeight="1">
      <c r="A39" s="36" t="s">
        <v>55</v>
      </c>
      <c r="B39" s="77"/>
      <c r="C39" s="77"/>
      <c r="D39" s="36"/>
      <c r="E39" s="36"/>
      <c r="F39" s="36"/>
      <c r="G39" s="36"/>
      <c r="H39" s="36"/>
      <c r="I39" s="36"/>
      <c r="J39" s="36"/>
      <c r="K39" s="36"/>
      <c r="L39" s="36"/>
    </row>
    <row r="40" spans="1:12" s="16" customFormat="1">
      <c r="A40" s="78" t="s">
        <v>56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</row>
    <row r="41" spans="1:12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</row>
  </sheetData>
  <mergeCells count="9">
    <mergeCell ref="A41:L41"/>
    <mergeCell ref="K1:L1"/>
    <mergeCell ref="A5:C7"/>
    <mergeCell ref="D5:D7"/>
    <mergeCell ref="F5:I5"/>
    <mergeCell ref="E6:H6"/>
    <mergeCell ref="I6:I7"/>
    <mergeCell ref="J6:J7"/>
    <mergeCell ref="K6:K7"/>
  </mergeCells>
  <phoneticPr fontId="29"/>
  <conditionalFormatting sqref="D23:L23">
    <cfRule type="cellIs" dxfId="0" priority="1" operator="notEqual">
      <formula>#REF!</formula>
    </cfRule>
  </conditionalFormatting>
  <hyperlinks>
    <hyperlink ref="K2" location="項目一覧表!A1" display="項目一覧表に戻る" xr:uid="{6A0E1B37-C62B-4897-9A70-CC8E9C309BA2}"/>
  </hyperlinks>
  <pageMargins left="0.7" right="0.7" top="0.75" bottom="0.75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8DC1B-DB5B-4546-BA3F-073BEDE963AA}">
  <sheetPr>
    <pageSetUpPr fitToPage="1"/>
  </sheetPr>
  <dimension ref="A1:K40"/>
  <sheetViews>
    <sheetView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9" defaultRowHeight="17.5"/>
  <cols>
    <col min="1" max="1" width="9.26953125" style="79" customWidth="1"/>
    <col min="2" max="2" width="4.08984375" style="79" customWidth="1"/>
    <col min="3" max="3" width="5.453125" style="79" bestFit="1" customWidth="1"/>
    <col min="4" max="4" width="15.7265625" style="79" bestFit="1" customWidth="1"/>
    <col min="5" max="5" width="15.7265625" style="79" customWidth="1"/>
    <col min="6" max="6" width="15.7265625" style="79" bestFit="1" customWidth="1"/>
    <col min="7" max="9" width="14.453125" style="79" bestFit="1" customWidth="1"/>
    <col min="10" max="10" width="5" style="80" customWidth="1"/>
    <col min="11" max="11" width="16.90625" style="80" bestFit="1" customWidth="1"/>
    <col min="12" max="16384" width="9" style="80"/>
  </cols>
  <sheetData>
    <row r="1" spans="1:11">
      <c r="K1" s="81"/>
    </row>
    <row r="2" spans="1:11" s="79" customFormat="1" ht="25.5">
      <c r="A2" s="110" t="s">
        <v>57</v>
      </c>
      <c r="B2" s="110"/>
      <c r="C2" s="110"/>
      <c r="D2" s="110"/>
      <c r="E2" s="110"/>
      <c r="F2" s="110"/>
      <c r="G2" s="110"/>
      <c r="H2" s="110"/>
      <c r="I2" s="110"/>
      <c r="K2" s="14" t="s">
        <v>102</v>
      </c>
    </row>
    <row r="3" spans="1:11" s="79" customFormat="1" ht="9" customHeight="1"/>
    <row r="4" spans="1:11" s="79" customFormat="1" ht="20.25" customHeight="1" thickBot="1">
      <c r="A4" s="82"/>
      <c r="B4" s="82"/>
      <c r="C4" s="82"/>
      <c r="D4" s="82"/>
      <c r="E4" s="82"/>
      <c r="F4" s="82"/>
      <c r="G4" s="82"/>
      <c r="H4" s="82"/>
      <c r="I4" s="83" t="s">
        <v>104</v>
      </c>
    </row>
    <row r="5" spans="1:11" s="79" customFormat="1" ht="19.5" customHeight="1">
      <c r="A5" s="209" t="s">
        <v>36</v>
      </c>
      <c r="B5" s="210"/>
      <c r="C5" s="211"/>
      <c r="D5" s="218" t="s">
        <v>58</v>
      </c>
      <c r="E5" s="219"/>
      <c r="F5" s="218" t="s">
        <v>59</v>
      </c>
      <c r="G5" s="220"/>
      <c r="H5" s="220"/>
      <c r="I5" s="220"/>
    </row>
    <row r="6" spans="1:11" s="79" customFormat="1" ht="19.899999999999999" customHeight="1">
      <c r="A6" s="212"/>
      <c r="B6" s="213"/>
      <c r="C6" s="214"/>
      <c r="D6" s="221" t="s">
        <v>60</v>
      </c>
      <c r="E6" s="221" t="s">
        <v>61</v>
      </c>
      <c r="F6" s="221" t="s">
        <v>60</v>
      </c>
      <c r="G6" s="223" t="s">
        <v>62</v>
      </c>
      <c r="H6" s="224"/>
      <c r="I6" s="224"/>
    </row>
    <row r="7" spans="1:11" s="79" customFormat="1" ht="19.899999999999999" customHeight="1">
      <c r="A7" s="215"/>
      <c r="B7" s="216"/>
      <c r="C7" s="217"/>
      <c r="D7" s="222"/>
      <c r="E7" s="222"/>
      <c r="F7" s="222"/>
      <c r="G7" s="86" t="s">
        <v>63</v>
      </c>
      <c r="H7" s="86" t="s">
        <v>64</v>
      </c>
      <c r="I7" s="85" t="s">
        <v>61</v>
      </c>
    </row>
    <row r="8" spans="1:11" s="79" customFormat="1" ht="22.5" customHeight="1">
      <c r="A8" s="87" t="s">
        <v>65</v>
      </c>
      <c r="B8" s="88">
        <v>29</v>
      </c>
      <c r="C8" s="89" t="s">
        <v>49</v>
      </c>
      <c r="D8" s="90">
        <v>49756736</v>
      </c>
      <c r="E8" s="91">
        <v>136319.82465753425</v>
      </c>
      <c r="F8" s="91">
        <v>49344135</v>
      </c>
      <c r="G8" s="90">
        <v>145140</v>
      </c>
      <c r="H8" s="90">
        <v>120640</v>
      </c>
      <c r="I8" s="91">
        <v>135189.4109589041</v>
      </c>
    </row>
    <row r="9" spans="1:11" s="79" customFormat="1" ht="22.5" customHeight="1">
      <c r="A9" s="92"/>
      <c r="B9" s="93">
        <v>30</v>
      </c>
      <c r="C9" s="94"/>
      <c r="D9" s="90">
        <v>49755582</v>
      </c>
      <c r="E9" s="91">
        <v>136317</v>
      </c>
      <c r="F9" s="91">
        <v>49403311</v>
      </c>
      <c r="G9" s="90">
        <v>147809</v>
      </c>
      <c r="H9" s="90">
        <v>121064</v>
      </c>
      <c r="I9" s="91">
        <v>135352</v>
      </c>
    </row>
    <row r="10" spans="1:11" s="79" customFormat="1" ht="22.5" customHeight="1">
      <c r="A10" s="92" t="s">
        <v>66</v>
      </c>
      <c r="B10" s="93" t="s">
        <v>67</v>
      </c>
      <c r="C10" s="94" t="s">
        <v>68</v>
      </c>
      <c r="D10" s="95">
        <v>49651264</v>
      </c>
      <c r="E10" s="95">
        <v>135659</v>
      </c>
      <c r="F10" s="95">
        <v>49282663</v>
      </c>
      <c r="G10" s="95">
        <v>143101</v>
      </c>
      <c r="H10" s="95">
        <v>121920</v>
      </c>
      <c r="I10" s="95">
        <v>134652</v>
      </c>
    </row>
    <row r="11" spans="1:11" s="79" customFormat="1" ht="22.5" customHeight="1">
      <c r="A11" s="92"/>
      <c r="B11" s="93">
        <v>2</v>
      </c>
      <c r="C11" s="94"/>
      <c r="D11" s="95">
        <f>SUM(D14:D25)</f>
        <v>50170806</v>
      </c>
      <c r="E11" s="95">
        <v>137454</v>
      </c>
      <c r="F11" s="95">
        <v>49931392</v>
      </c>
      <c r="G11" s="95">
        <v>145587</v>
      </c>
      <c r="H11" s="95">
        <v>122795</v>
      </c>
      <c r="I11" s="95">
        <v>136798</v>
      </c>
      <c r="J11" s="96"/>
      <c r="K11" s="97"/>
    </row>
    <row r="12" spans="1:11" s="103" customFormat="1" ht="22.5" customHeight="1">
      <c r="A12" s="98"/>
      <c r="B12" s="99">
        <v>3</v>
      </c>
      <c r="C12" s="100"/>
      <c r="D12" s="101">
        <f>SUM(D27:D38)</f>
        <v>50019969</v>
      </c>
      <c r="E12" s="102">
        <f>ROUND(D12/365,0)</f>
        <v>137041</v>
      </c>
      <c r="F12" s="101">
        <f>SUM(F27:F38)</f>
        <v>49790459</v>
      </c>
      <c r="G12" s="101">
        <v>148137</v>
      </c>
      <c r="H12" s="101">
        <v>122562</v>
      </c>
      <c r="I12" s="101">
        <v>136412</v>
      </c>
    </row>
    <row r="13" spans="1:11" s="79" customFormat="1" ht="22.5" customHeight="1">
      <c r="A13" s="87"/>
      <c r="B13" s="84"/>
      <c r="C13" s="104"/>
      <c r="D13" s="90"/>
      <c r="E13" s="90"/>
      <c r="F13" s="90"/>
      <c r="G13" s="90"/>
      <c r="H13" s="90"/>
      <c r="I13" s="90"/>
    </row>
    <row r="14" spans="1:11" s="79" customFormat="1" ht="22.5" customHeight="1">
      <c r="A14" s="87" t="s">
        <v>50</v>
      </c>
      <c r="B14" s="84">
        <v>4</v>
      </c>
      <c r="C14" s="104" t="s">
        <v>51</v>
      </c>
      <c r="D14" s="91">
        <v>4089368</v>
      </c>
      <c r="E14" s="91">
        <v>136312</v>
      </c>
      <c r="F14" s="91">
        <v>4083770</v>
      </c>
      <c r="G14" s="91">
        <v>140064</v>
      </c>
      <c r="H14" s="91">
        <v>128102</v>
      </c>
      <c r="I14" s="91">
        <v>136126</v>
      </c>
    </row>
    <row r="15" spans="1:11" s="79" customFormat="1" ht="22.5" customHeight="1">
      <c r="A15" s="87"/>
      <c r="B15" s="84">
        <v>5</v>
      </c>
      <c r="C15" s="104"/>
      <c r="D15" s="91">
        <v>4236803</v>
      </c>
      <c r="E15" s="91">
        <v>136671</v>
      </c>
      <c r="F15" s="91">
        <v>4227963</v>
      </c>
      <c r="G15" s="91">
        <v>141069</v>
      </c>
      <c r="H15" s="91">
        <v>124600</v>
      </c>
      <c r="I15" s="91">
        <v>136386</v>
      </c>
    </row>
    <row r="16" spans="1:11" s="79" customFormat="1" ht="22.5" customHeight="1">
      <c r="A16" s="87"/>
      <c r="B16" s="84">
        <v>6</v>
      </c>
      <c r="C16" s="104"/>
      <c r="D16" s="91">
        <v>4174896</v>
      </c>
      <c r="E16" s="91">
        <v>139163</v>
      </c>
      <c r="F16" s="91">
        <v>4165939</v>
      </c>
      <c r="G16" s="91">
        <v>143719</v>
      </c>
      <c r="H16" s="91">
        <v>132616</v>
      </c>
      <c r="I16" s="91">
        <v>138865</v>
      </c>
    </row>
    <row r="17" spans="1:9" s="79" customFormat="1" ht="22.5" customHeight="1">
      <c r="A17" s="87"/>
      <c r="B17" s="84">
        <v>7</v>
      </c>
      <c r="C17" s="104"/>
      <c r="D17" s="91">
        <v>4231662</v>
      </c>
      <c r="E17" s="91">
        <v>136505</v>
      </c>
      <c r="F17" s="91">
        <v>4212027</v>
      </c>
      <c r="G17" s="91">
        <v>141460</v>
      </c>
      <c r="H17" s="91">
        <v>129157</v>
      </c>
      <c r="I17" s="91">
        <v>135872</v>
      </c>
    </row>
    <row r="18" spans="1:9" s="79" customFormat="1" ht="22.5" customHeight="1">
      <c r="A18" s="87"/>
      <c r="B18" s="84">
        <v>8</v>
      </c>
      <c r="C18" s="104"/>
      <c r="D18" s="91">
        <v>4440232</v>
      </c>
      <c r="E18" s="91">
        <v>143233</v>
      </c>
      <c r="F18" s="91">
        <v>4409717</v>
      </c>
      <c r="G18" s="91">
        <v>145587</v>
      </c>
      <c r="H18" s="91">
        <v>138715</v>
      </c>
      <c r="I18" s="91">
        <v>142249</v>
      </c>
    </row>
    <row r="19" spans="1:9" s="79" customFormat="1" ht="22.5" customHeight="1">
      <c r="A19" s="87"/>
      <c r="B19" s="84">
        <v>9</v>
      </c>
      <c r="C19" s="104"/>
      <c r="D19" s="91">
        <v>4132103</v>
      </c>
      <c r="E19" s="91">
        <v>137737</v>
      </c>
      <c r="F19" s="91">
        <v>4104559</v>
      </c>
      <c r="G19" s="91">
        <v>143273</v>
      </c>
      <c r="H19" s="91">
        <v>131144</v>
      </c>
      <c r="I19" s="91">
        <v>136819</v>
      </c>
    </row>
    <row r="20" spans="1:9" s="79" customFormat="1" ht="22.5" customHeight="1">
      <c r="A20" s="87"/>
      <c r="B20" s="84">
        <v>10</v>
      </c>
      <c r="C20" s="104"/>
      <c r="D20" s="91">
        <v>4255765</v>
      </c>
      <c r="E20" s="91">
        <v>137283</v>
      </c>
      <c r="F20" s="91">
        <v>4236376</v>
      </c>
      <c r="G20" s="91">
        <v>141064</v>
      </c>
      <c r="H20" s="91">
        <v>129998</v>
      </c>
      <c r="I20" s="91">
        <v>136657</v>
      </c>
    </row>
    <row r="21" spans="1:9" s="79" customFormat="1" ht="22.5" customHeight="1">
      <c r="A21" s="87"/>
      <c r="B21" s="84">
        <v>11</v>
      </c>
      <c r="C21" s="104"/>
      <c r="D21" s="91">
        <v>4110241</v>
      </c>
      <c r="E21" s="91">
        <v>137008</v>
      </c>
      <c r="F21" s="91">
        <v>4086977</v>
      </c>
      <c r="G21" s="91">
        <v>139177</v>
      </c>
      <c r="H21" s="91">
        <v>127901</v>
      </c>
      <c r="I21" s="91">
        <v>136233</v>
      </c>
    </row>
    <row r="22" spans="1:9" s="79" customFormat="1" ht="22.5" customHeight="1">
      <c r="A22" s="87"/>
      <c r="B22" s="84">
        <v>12</v>
      </c>
      <c r="C22" s="104"/>
      <c r="D22" s="91">
        <v>4285228</v>
      </c>
      <c r="E22" s="91">
        <v>138233</v>
      </c>
      <c r="F22" s="91">
        <v>4244312</v>
      </c>
      <c r="G22" s="91">
        <v>140416</v>
      </c>
      <c r="H22" s="91">
        <v>132744</v>
      </c>
      <c r="I22" s="91">
        <v>136913</v>
      </c>
    </row>
    <row r="23" spans="1:9" s="79" customFormat="1" ht="22.5" customHeight="1">
      <c r="A23" s="87" t="s">
        <v>52</v>
      </c>
      <c r="B23" s="84">
        <v>1</v>
      </c>
      <c r="C23" s="104" t="s">
        <v>51</v>
      </c>
      <c r="D23" s="91">
        <v>4240454</v>
      </c>
      <c r="E23" s="91">
        <v>136789</v>
      </c>
      <c r="F23" s="91">
        <v>4213653</v>
      </c>
      <c r="G23" s="91">
        <v>141359</v>
      </c>
      <c r="H23" s="91">
        <v>122795</v>
      </c>
      <c r="I23" s="91">
        <v>135924</v>
      </c>
    </row>
    <row r="24" spans="1:9" s="79" customFormat="1" ht="22.5" customHeight="1">
      <c r="A24" s="87"/>
      <c r="B24" s="84">
        <v>2</v>
      </c>
      <c r="C24" s="104"/>
      <c r="D24" s="91">
        <v>3794737</v>
      </c>
      <c r="E24" s="91">
        <v>135526</v>
      </c>
      <c r="F24" s="91">
        <v>3781397</v>
      </c>
      <c r="G24" s="91">
        <v>137942</v>
      </c>
      <c r="H24" s="91">
        <v>130604</v>
      </c>
      <c r="I24" s="91">
        <v>135050</v>
      </c>
    </row>
    <row r="25" spans="1:9" s="79" customFormat="1" ht="22.5" customHeight="1">
      <c r="A25" s="87"/>
      <c r="B25" s="84">
        <v>3</v>
      </c>
      <c r="C25" s="104"/>
      <c r="D25" s="91">
        <v>4179317</v>
      </c>
      <c r="E25" s="91">
        <v>134817</v>
      </c>
      <c r="F25" s="91">
        <v>4164702</v>
      </c>
      <c r="G25" s="91">
        <v>137975</v>
      </c>
      <c r="H25" s="91">
        <v>126617</v>
      </c>
      <c r="I25" s="91">
        <v>134345</v>
      </c>
    </row>
    <row r="26" spans="1:9" s="79" customFormat="1" ht="22.5" customHeight="1">
      <c r="A26" s="87"/>
      <c r="B26" s="84"/>
      <c r="C26" s="104"/>
      <c r="D26" s="91"/>
      <c r="E26" s="91"/>
      <c r="F26" s="91"/>
      <c r="G26" s="91"/>
      <c r="H26" s="91"/>
      <c r="I26" s="91"/>
    </row>
    <row r="27" spans="1:9" s="79" customFormat="1" ht="22.5" customHeight="1">
      <c r="A27" s="87" t="s">
        <v>53</v>
      </c>
      <c r="B27" s="84">
        <v>4</v>
      </c>
      <c r="C27" s="104" t="s">
        <v>51</v>
      </c>
      <c r="D27" s="91">
        <v>4066514</v>
      </c>
      <c r="E27" s="91">
        <v>135550</v>
      </c>
      <c r="F27" s="91">
        <v>4047512</v>
      </c>
      <c r="G27" s="91">
        <v>138739</v>
      </c>
      <c r="H27" s="91">
        <v>126761</v>
      </c>
      <c r="I27" s="91">
        <v>134917</v>
      </c>
    </row>
    <row r="28" spans="1:9" s="79" customFormat="1" ht="22.5" customHeight="1">
      <c r="A28" s="87"/>
      <c r="B28" s="84">
        <v>5</v>
      </c>
      <c r="C28" s="104"/>
      <c r="D28" s="91">
        <v>4172586</v>
      </c>
      <c r="E28" s="91">
        <v>134600</v>
      </c>
      <c r="F28" s="91">
        <v>4155447</v>
      </c>
      <c r="G28" s="91">
        <v>140745</v>
      </c>
      <c r="H28" s="91">
        <v>126331</v>
      </c>
      <c r="I28" s="91">
        <v>134047</v>
      </c>
    </row>
    <row r="29" spans="1:9" s="79" customFormat="1" ht="22.5" customHeight="1">
      <c r="A29" s="87"/>
      <c r="B29" s="84">
        <v>6</v>
      </c>
      <c r="C29" s="104"/>
      <c r="D29" s="91">
        <v>4131588</v>
      </c>
      <c r="E29" s="91">
        <v>137720</v>
      </c>
      <c r="F29" s="91">
        <v>4121199</v>
      </c>
      <c r="G29" s="91">
        <v>143113</v>
      </c>
      <c r="H29" s="91">
        <v>130619</v>
      </c>
      <c r="I29" s="91">
        <v>137373</v>
      </c>
    </row>
    <row r="30" spans="1:9" s="79" customFormat="1" ht="22.5" customHeight="1">
      <c r="A30" s="87"/>
      <c r="B30" s="84">
        <v>7</v>
      </c>
      <c r="C30" s="104"/>
      <c r="D30" s="91">
        <v>4323039</v>
      </c>
      <c r="E30" s="91">
        <v>139453</v>
      </c>
      <c r="F30" s="91">
        <v>4310183</v>
      </c>
      <c r="G30" s="91">
        <v>143227</v>
      </c>
      <c r="H30" s="91">
        <v>132288</v>
      </c>
      <c r="I30" s="91">
        <v>139038</v>
      </c>
    </row>
    <row r="31" spans="1:9" s="79" customFormat="1" ht="22.5" customHeight="1">
      <c r="A31" s="87"/>
      <c r="B31" s="84">
        <v>8</v>
      </c>
      <c r="C31" s="104"/>
      <c r="D31" s="91">
        <v>4310924</v>
      </c>
      <c r="E31" s="91">
        <v>139062</v>
      </c>
      <c r="F31" s="91">
        <v>4299934</v>
      </c>
      <c r="G31" s="91">
        <v>145336</v>
      </c>
      <c r="H31" s="91">
        <v>129512</v>
      </c>
      <c r="I31" s="91">
        <v>138708</v>
      </c>
    </row>
    <row r="32" spans="1:9" s="79" customFormat="1" ht="22.5" customHeight="1">
      <c r="A32" s="87"/>
      <c r="B32" s="84">
        <v>9</v>
      </c>
      <c r="C32" s="104"/>
      <c r="D32" s="91">
        <v>4222692</v>
      </c>
      <c r="E32" s="91">
        <v>140756</v>
      </c>
      <c r="F32" s="91">
        <v>4205017</v>
      </c>
      <c r="G32" s="91">
        <v>143250</v>
      </c>
      <c r="H32" s="91">
        <v>135190</v>
      </c>
      <c r="I32" s="91">
        <v>140167</v>
      </c>
    </row>
    <row r="33" spans="1:9" s="79" customFormat="1" ht="22.5" customHeight="1">
      <c r="A33" s="87"/>
      <c r="B33" s="84">
        <v>10</v>
      </c>
      <c r="C33" s="104"/>
      <c r="D33" s="91">
        <v>4399766</v>
      </c>
      <c r="E33" s="91">
        <v>141928</v>
      </c>
      <c r="F33" s="91">
        <v>4368581</v>
      </c>
      <c r="G33" s="91">
        <v>148137</v>
      </c>
      <c r="H33" s="91">
        <v>130996</v>
      </c>
      <c r="I33" s="91">
        <v>140922</v>
      </c>
    </row>
    <row r="34" spans="1:9" s="79" customFormat="1" ht="22.5" customHeight="1">
      <c r="A34" s="87"/>
      <c r="B34" s="84">
        <v>11</v>
      </c>
      <c r="C34" s="104"/>
      <c r="D34" s="91">
        <v>4095267</v>
      </c>
      <c r="E34" s="91">
        <v>136509</v>
      </c>
      <c r="F34" s="91">
        <v>4069876</v>
      </c>
      <c r="G34" s="91">
        <v>143231</v>
      </c>
      <c r="H34" s="91">
        <v>127906</v>
      </c>
      <c r="I34" s="91">
        <v>135663</v>
      </c>
    </row>
    <row r="35" spans="1:9" s="79" customFormat="1" ht="22.5" customHeight="1">
      <c r="A35" s="87"/>
      <c r="B35" s="84">
        <v>12</v>
      </c>
      <c r="C35" s="104"/>
      <c r="D35" s="91">
        <v>4237982</v>
      </c>
      <c r="E35" s="91">
        <v>136709</v>
      </c>
      <c r="F35" s="91">
        <v>4208995</v>
      </c>
      <c r="G35" s="91">
        <v>138819</v>
      </c>
      <c r="H35" s="91">
        <v>133210</v>
      </c>
      <c r="I35" s="91">
        <v>135774</v>
      </c>
    </row>
    <row r="36" spans="1:9" s="79" customFormat="1" ht="22.5" customHeight="1">
      <c r="A36" s="87" t="s">
        <v>54</v>
      </c>
      <c r="B36" s="84">
        <v>1</v>
      </c>
      <c r="C36" s="104" t="s">
        <v>51</v>
      </c>
      <c r="D36" s="91">
        <v>4209676</v>
      </c>
      <c r="E36" s="91">
        <v>135796</v>
      </c>
      <c r="F36" s="91">
        <v>4177264</v>
      </c>
      <c r="G36" s="91">
        <v>137630</v>
      </c>
      <c r="H36" s="91">
        <v>122562</v>
      </c>
      <c r="I36" s="91">
        <v>134750</v>
      </c>
    </row>
    <row r="37" spans="1:9" s="79" customFormat="1" ht="22.5" customHeight="1">
      <c r="A37" s="87"/>
      <c r="B37" s="84">
        <v>2</v>
      </c>
      <c r="C37" s="104"/>
      <c r="D37" s="91">
        <v>3755588</v>
      </c>
      <c r="E37" s="91">
        <v>134128</v>
      </c>
      <c r="F37" s="91">
        <v>3734157</v>
      </c>
      <c r="G37" s="91">
        <v>136073</v>
      </c>
      <c r="H37" s="91">
        <v>126894</v>
      </c>
      <c r="I37" s="91">
        <v>133363</v>
      </c>
    </row>
    <row r="38" spans="1:9" s="79" customFormat="1" ht="22.5" customHeight="1" thickBot="1">
      <c r="A38" s="105"/>
      <c r="B38" s="106">
        <v>3</v>
      </c>
      <c r="C38" s="107"/>
      <c r="D38" s="108">
        <v>4094347</v>
      </c>
      <c r="E38" s="108">
        <v>132076</v>
      </c>
      <c r="F38" s="108">
        <v>4092294</v>
      </c>
      <c r="G38" s="108">
        <v>135265</v>
      </c>
      <c r="H38" s="108">
        <v>125559</v>
      </c>
      <c r="I38" s="108">
        <v>132009</v>
      </c>
    </row>
    <row r="39" spans="1:9" s="79" customFormat="1" ht="17.25" customHeight="1">
      <c r="A39" s="109" t="s">
        <v>69</v>
      </c>
      <c r="B39" s="109"/>
      <c r="C39" s="109"/>
      <c r="D39" s="109"/>
      <c r="E39" s="109"/>
      <c r="F39" s="109"/>
      <c r="G39" s="109"/>
      <c r="H39" s="109"/>
      <c r="I39" s="109"/>
    </row>
    <row r="40" spans="1:9" s="79" customFormat="1" ht="17.25" customHeight="1">
      <c r="A40" s="109"/>
      <c r="B40" s="109"/>
      <c r="C40" s="109"/>
      <c r="D40" s="109"/>
      <c r="E40" s="109"/>
      <c r="F40" s="109"/>
      <c r="G40" s="109"/>
      <c r="H40" s="109"/>
      <c r="I40" s="109"/>
    </row>
  </sheetData>
  <mergeCells count="7">
    <mergeCell ref="A5:C7"/>
    <mergeCell ref="D5:E5"/>
    <mergeCell ref="F5:I5"/>
    <mergeCell ref="D6:D7"/>
    <mergeCell ref="E6:E7"/>
    <mergeCell ref="F6:F7"/>
    <mergeCell ref="G6:I6"/>
  </mergeCells>
  <phoneticPr fontId="29"/>
  <hyperlinks>
    <hyperlink ref="K2" location="項目一覧表!A1" display="項目一覧表に戻る" xr:uid="{063230C9-2CCF-41B8-88B5-6735FC99B8A1}"/>
  </hyperlinks>
  <pageMargins left="0.7" right="0.45" top="0.75" bottom="0.75" header="0.3" footer="0.3"/>
  <pageSetup paperSize="9" scale="84" fitToHeight="0" orientation="portrait" r:id="rId1"/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AA05-0261-4B3A-B19E-480BFA8DD9C6}">
  <dimension ref="A2:J12"/>
  <sheetViews>
    <sheetView workbookViewId="0"/>
  </sheetViews>
  <sheetFormatPr defaultColWidth="9" defaultRowHeight="17.5"/>
  <cols>
    <col min="1" max="3" width="5.6328125" style="112" customWidth="1"/>
    <col min="4" max="8" width="14.6328125" style="112" customWidth="1"/>
    <col min="9" max="9" width="5.36328125" style="12" customWidth="1"/>
    <col min="10" max="16384" width="9" style="12"/>
  </cols>
  <sheetData>
    <row r="2" spans="1:10" s="112" customFormat="1" ht="25.5">
      <c r="A2" s="136" t="s">
        <v>70</v>
      </c>
      <c r="B2" s="136"/>
      <c r="C2" s="136"/>
      <c r="D2" s="136"/>
      <c r="E2" s="136"/>
      <c r="F2" s="136"/>
      <c r="G2" s="136"/>
      <c r="H2" s="136"/>
      <c r="I2" s="111"/>
      <c r="J2" s="14" t="s">
        <v>102</v>
      </c>
    </row>
    <row r="3" spans="1:10" s="112" customFormat="1">
      <c r="A3" s="111"/>
      <c r="B3" s="111"/>
      <c r="C3" s="111"/>
      <c r="D3" s="111"/>
      <c r="E3" s="111"/>
      <c r="F3" s="111"/>
      <c r="G3" s="111"/>
      <c r="H3" s="111"/>
      <c r="I3" s="111"/>
    </row>
    <row r="4" spans="1:10" s="112" customFormat="1" ht="16" customHeight="1" thickBot="1">
      <c r="A4" s="113"/>
      <c r="B4" s="113"/>
      <c r="C4" s="113"/>
      <c r="D4" s="113"/>
      <c r="E4" s="113"/>
      <c r="F4" s="113"/>
      <c r="G4" s="113"/>
      <c r="H4" s="114" t="s">
        <v>71</v>
      </c>
      <c r="I4" s="111"/>
    </row>
    <row r="5" spans="1:10" s="112" customFormat="1" ht="32.25" customHeight="1">
      <c r="A5" s="115" t="s">
        <v>72</v>
      </c>
      <c r="B5" s="116" t="s">
        <v>73</v>
      </c>
      <c r="C5" s="117" t="s">
        <v>74</v>
      </c>
      <c r="D5" s="118" t="s">
        <v>75</v>
      </c>
      <c r="E5" s="118" t="s">
        <v>76</v>
      </c>
      <c r="F5" s="119" t="s">
        <v>77</v>
      </c>
      <c r="G5" s="119" t="s">
        <v>78</v>
      </c>
      <c r="H5" s="120" t="s">
        <v>79</v>
      </c>
      <c r="I5" s="111"/>
    </row>
    <row r="6" spans="1:10" s="112" customFormat="1" ht="21" customHeight="1">
      <c r="A6" s="121" t="s">
        <v>80</v>
      </c>
      <c r="B6" s="122">
        <v>29</v>
      </c>
      <c r="C6" s="123" t="s">
        <v>81</v>
      </c>
      <c r="D6" s="124">
        <v>1433766</v>
      </c>
      <c r="E6" s="125">
        <v>1217050</v>
      </c>
      <c r="F6" s="125">
        <v>125846</v>
      </c>
      <c r="G6" s="125">
        <v>45494</v>
      </c>
      <c r="H6" s="125">
        <v>45376</v>
      </c>
      <c r="I6" s="111"/>
    </row>
    <row r="7" spans="1:10" s="112" customFormat="1" ht="21" customHeight="1">
      <c r="A7" s="111"/>
      <c r="B7" s="122">
        <v>30</v>
      </c>
      <c r="C7" s="126"/>
      <c r="D7" s="124">
        <v>1435478</v>
      </c>
      <c r="E7" s="125">
        <v>1218762</v>
      </c>
      <c r="F7" s="125">
        <v>125846</v>
      </c>
      <c r="G7" s="125">
        <v>45494</v>
      </c>
      <c r="H7" s="125">
        <v>45376</v>
      </c>
      <c r="I7" s="111"/>
    </row>
    <row r="8" spans="1:10" s="112" customFormat="1" ht="21" customHeight="1">
      <c r="A8" s="127" t="s">
        <v>48</v>
      </c>
      <c r="B8" s="122" t="s">
        <v>82</v>
      </c>
      <c r="C8" s="128" t="s">
        <v>68</v>
      </c>
      <c r="D8" s="124">
        <v>1436760</v>
      </c>
      <c r="E8" s="125">
        <v>1220041</v>
      </c>
      <c r="F8" s="125">
        <v>125846</v>
      </c>
      <c r="G8" s="125">
        <v>45497</v>
      </c>
      <c r="H8" s="125">
        <v>45376</v>
      </c>
      <c r="I8" s="111"/>
    </row>
    <row r="9" spans="1:10" s="112" customFormat="1" ht="21" customHeight="1">
      <c r="A9" s="111"/>
      <c r="B9" s="122">
        <v>2</v>
      </c>
      <c r="C9" s="126"/>
      <c r="D9" s="129">
        <v>1439437</v>
      </c>
      <c r="E9" s="130">
        <v>1220751</v>
      </c>
      <c r="F9" s="130">
        <v>125815</v>
      </c>
      <c r="G9" s="130">
        <v>45497</v>
      </c>
      <c r="H9" s="130">
        <v>47374</v>
      </c>
      <c r="I9" s="131"/>
    </row>
    <row r="10" spans="1:10" s="112" customFormat="1" ht="21" customHeight="1" thickBot="1">
      <c r="A10" s="111"/>
      <c r="B10" s="132">
        <v>3</v>
      </c>
      <c r="C10" s="128"/>
      <c r="D10" s="133">
        <v>1440650</v>
      </c>
      <c r="E10" s="134">
        <v>1221789</v>
      </c>
      <c r="F10" s="134">
        <v>125815</v>
      </c>
      <c r="G10" s="134">
        <v>45497</v>
      </c>
      <c r="H10" s="134">
        <v>47549</v>
      </c>
      <c r="I10" s="131"/>
    </row>
    <row r="11" spans="1:10" s="112" customFormat="1" ht="18" customHeight="1">
      <c r="A11" s="135" t="s">
        <v>83</v>
      </c>
      <c r="B11" s="135"/>
      <c r="C11" s="135"/>
      <c r="D11" s="135"/>
      <c r="E11" s="135"/>
      <c r="F11" s="135"/>
      <c r="G11" s="135"/>
      <c r="H11" s="135"/>
      <c r="I11" s="111"/>
    </row>
    <row r="12" spans="1:10">
      <c r="A12" s="111"/>
      <c r="B12" s="111"/>
      <c r="C12" s="111"/>
      <c r="D12" s="111"/>
      <c r="E12" s="111"/>
      <c r="F12" s="111"/>
      <c r="G12" s="111"/>
      <c r="H12" s="111"/>
    </row>
  </sheetData>
  <phoneticPr fontId="29"/>
  <hyperlinks>
    <hyperlink ref="J2" location="項目一覧表!A1" display="項目一覧表に戻る" xr:uid="{B0BC23F6-3915-4506-9433-2D7E78772CB7}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7BDC-93BE-4CDE-90C8-227A918577AA}">
  <dimension ref="A1:I30"/>
  <sheetViews>
    <sheetView workbookViewId="0"/>
  </sheetViews>
  <sheetFormatPr defaultColWidth="9" defaultRowHeight="17.5"/>
  <cols>
    <col min="1" max="1" width="8.08984375" style="9" customWidth="1"/>
    <col min="2" max="2" width="4" style="9" customWidth="1"/>
    <col min="3" max="5" width="13.6328125" style="9" customWidth="1"/>
    <col min="6" max="7" width="13.6328125" style="33" customWidth="1"/>
    <col min="8" max="8" width="5.81640625" style="12" customWidth="1"/>
    <col min="9" max="9" width="16.90625" style="12" bestFit="1" customWidth="1"/>
    <col min="10" max="16384" width="9" style="12"/>
  </cols>
  <sheetData>
    <row r="1" spans="1:9">
      <c r="I1" s="10"/>
    </row>
    <row r="2" spans="1:9" s="138" customFormat="1" ht="25.5">
      <c r="A2" s="39" t="s">
        <v>84</v>
      </c>
      <c r="B2" s="39"/>
      <c r="C2" s="39"/>
      <c r="D2" s="39"/>
      <c r="E2" s="39"/>
      <c r="F2" s="39"/>
      <c r="G2" s="137"/>
      <c r="H2" s="9"/>
      <c r="I2" s="14" t="s">
        <v>102</v>
      </c>
    </row>
    <row r="3" spans="1:9" s="9" customFormat="1">
      <c r="C3" s="139"/>
      <c r="D3" s="139"/>
      <c r="E3" s="139"/>
      <c r="F3" s="139"/>
      <c r="G3" s="139"/>
    </row>
    <row r="4" spans="1:9" s="9" customFormat="1" ht="18" thickBot="1">
      <c r="A4" s="17"/>
      <c r="B4" s="17"/>
      <c r="C4" s="17"/>
      <c r="D4" s="17"/>
      <c r="E4" s="17"/>
      <c r="F4" s="140"/>
      <c r="G4" s="140" t="s">
        <v>71</v>
      </c>
    </row>
    <row r="5" spans="1:9" s="9" customFormat="1" ht="17.25" customHeight="1">
      <c r="A5" s="195" t="s">
        <v>85</v>
      </c>
      <c r="B5" s="194"/>
      <c r="C5" s="141">
        <v>29</v>
      </c>
      <c r="D5" s="141">
        <v>30</v>
      </c>
      <c r="E5" s="142" t="s">
        <v>86</v>
      </c>
      <c r="F5" s="142">
        <v>2</v>
      </c>
      <c r="G5" s="143">
        <v>3</v>
      </c>
    </row>
    <row r="6" spans="1:9" s="9" customFormat="1" ht="17.25" customHeight="1">
      <c r="A6" s="225" t="s">
        <v>87</v>
      </c>
      <c r="B6" s="226"/>
      <c r="C6" s="144">
        <v>2290026</v>
      </c>
      <c r="D6" s="144">
        <v>2296882</v>
      </c>
      <c r="E6" s="144">
        <v>2302952</v>
      </c>
      <c r="F6" s="58">
        <v>2307968</v>
      </c>
      <c r="G6" s="145">
        <v>2317062</v>
      </c>
      <c r="H6" s="139"/>
    </row>
    <row r="7" spans="1:9" s="9" customFormat="1" ht="6" customHeight="1">
      <c r="A7" s="41"/>
      <c r="B7" s="22"/>
      <c r="C7" s="144"/>
      <c r="D7" s="144"/>
      <c r="E7" s="144"/>
      <c r="F7" s="144"/>
      <c r="G7" s="146"/>
    </row>
    <row r="8" spans="1:9" s="9" customFormat="1" ht="15.75" customHeight="1">
      <c r="A8" s="45">
        <v>50</v>
      </c>
      <c r="B8" s="56" t="s">
        <v>88</v>
      </c>
      <c r="C8" s="31">
        <v>232604</v>
      </c>
      <c r="D8" s="31">
        <v>233667</v>
      </c>
      <c r="E8" s="31">
        <v>234847</v>
      </c>
      <c r="F8" s="62">
        <v>234459</v>
      </c>
      <c r="G8" s="147">
        <v>236981</v>
      </c>
      <c r="H8" s="139"/>
    </row>
    <row r="9" spans="1:9" s="9" customFormat="1" ht="16.25" customHeight="1">
      <c r="A9" s="148">
        <v>65</v>
      </c>
      <c r="B9" s="149"/>
      <c r="C9" s="31">
        <v>1963</v>
      </c>
      <c r="D9" s="31">
        <v>1963</v>
      </c>
      <c r="E9" s="31">
        <v>1963</v>
      </c>
      <c r="F9" s="62">
        <v>1963</v>
      </c>
      <c r="G9" s="147">
        <v>1963</v>
      </c>
    </row>
    <row r="10" spans="1:9" s="9" customFormat="1" ht="16.25" customHeight="1">
      <c r="A10" s="148">
        <v>75</v>
      </c>
      <c r="B10" s="149"/>
      <c r="C10" s="31">
        <v>533618</v>
      </c>
      <c r="D10" s="31">
        <v>534311</v>
      </c>
      <c r="E10" s="31">
        <v>535350</v>
      </c>
      <c r="F10" s="62">
        <v>537694</v>
      </c>
      <c r="G10" s="147">
        <v>539561</v>
      </c>
    </row>
    <row r="11" spans="1:9" s="9" customFormat="1" ht="16.25" customHeight="1">
      <c r="A11" s="148">
        <v>100</v>
      </c>
      <c r="B11" s="149"/>
      <c r="C11" s="31">
        <v>783233</v>
      </c>
      <c r="D11" s="31">
        <v>785430</v>
      </c>
      <c r="E11" s="31">
        <v>787019</v>
      </c>
      <c r="F11" s="62">
        <v>787917</v>
      </c>
      <c r="G11" s="147">
        <v>791171</v>
      </c>
    </row>
    <row r="12" spans="1:9" s="9" customFormat="1" ht="16.25" customHeight="1">
      <c r="A12" s="148">
        <v>125</v>
      </c>
      <c r="B12" s="149"/>
      <c r="C12" s="31">
        <v>4083</v>
      </c>
      <c r="D12" s="31">
        <v>4083</v>
      </c>
      <c r="E12" s="31">
        <v>4083</v>
      </c>
      <c r="F12" s="62">
        <v>4083</v>
      </c>
      <c r="G12" s="147">
        <v>4083</v>
      </c>
    </row>
    <row r="13" spans="1:9" s="9" customFormat="1" ht="16.25" customHeight="1">
      <c r="A13" s="148">
        <v>150</v>
      </c>
      <c r="B13" s="149"/>
      <c r="C13" s="31">
        <v>174678</v>
      </c>
      <c r="D13" s="31">
        <v>175131</v>
      </c>
      <c r="E13" s="31">
        <v>174828</v>
      </c>
      <c r="F13" s="62">
        <v>175249</v>
      </c>
      <c r="G13" s="147">
        <v>174916</v>
      </c>
    </row>
    <row r="14" spans="1:9" s="9" customFormat="1" ht="16.25" customHeight="1">
      <c r="A14" s="148">
        <v>200</v>
      </c>
      <c r="B14" s="149"/>
      <c r="C14" s="31">
        <v>284209</v>
      </c>
      <c r="D14" s="31">
        <v>284898</v>
      </c>
      <c r="E14" s="31">
        <v>285687</v>
      </c>
      <c r="F14" s="62">
        <v>286071</v>
      </c>
      <c r="G14" s="147">
        <v>286186</v>
      </c>
    </row>
    <row r="15" spans="1:9" s="9" customFormat="1" ht="16.25" customHeight="1">
      <c r="A15" s="148">
        <v>250</v>
      </c>
      <c r="B15" s="149"/>
      <c r="C15" s="31">
        <v>18308</v>
      </c>
      <c r="D15" s="31">
        <v>18734</v>
      </c>
      <c r="E15" s="31">
        <v>18734</v>
      </c>
      <c r="F15" s="62">
        <v>18734</v>
      </c>
      <c r="G15" s="147">
        <v>18732</v>
      </c>
    </row>
    <row r="16" spans="1:9" s="9" customFormat="1" ht="16.25" customHeight="1">
      <c r="A16" s="148">
        <v>300</v>
      </c>
      <c r="B16" s="149"/>
      <c r="C16" s="31">
        <v>97335</v>
      </c>
      <c r="D16" s="31">
        <v>97405</v>
      </c>
      <c r="E16" s="31">
        <v>97492</v>
      </c>
      <c r="F16" s="62">
        <v>97557</v>
      </c>
      <c r="G16" s="147">
        <v>98624</v>
      </c>
    </row>
    <row r="17" spans="1:7" s="9" customFormat="1" ht="16.25" customHeight="1">
      <c r="A17" s="148">
        <v>350</v>
      </c>
      <c r="B17" s="149"/>
      <c r="C17" s="31">
        <v>4124</v>
      </c>
      <c r="D17" s="31">
        <v>3878</v>
      </c>
      <c r="E17" s="31">
        <v>3878</v>
      </c>
      <c r="F17" s="62">
        <v>3878</v>
      </c>
      <c r="G17" s="147">
        <v>3878</v>
      </c>
    </row>
    <row r="18" spans="1:7" s="9" customFormat="1" ht="16.25" customHeight="1">
      <c r="A18" s="148">
        <v>400</v>
      </c>
      <c r="B18" s="149"/>
      <c r="C18" s="31">
        <v>41086</v>
      </c>
      <c r="D18" s="31">
        <v>41126</v>
      </c>
      <c r="E18" s="31">
        <v>41269</v>
      </c>
      <c r="F18" s="62">
        <v>41659</v>
      </c>
      <c r="G18" s="147">
        <v>41811</v>
      </c>
    </row>
    <row r="19" spans="1:7" s="9" customFormat="1" ht="16.25" customHeight="1">
      <c r="A19" s="148">
        <v>450</v>
      </c>
      <c r="B19" s="149"/>
      <c r="C19" s="150">
        <v>5</v>
      </c>
      <c r="D19" s="150">
        <v>5</v>
      </c>
      <c r="E19" s="150">
        <v>5</v>
      </c>
      <c r="F19" s="151">
        <v>5</v>
      </c>
      <c r="G19" s="152">
        <v>5</v>
      </c>
    </row>
    <row r="20" spans="1:7" s="9" customFormat="1" ht="16.25" customHeight="1">
      <c r="A20" s="148">
        <v>500</v>
      </c>
      <c r="B20" s="149"/>
      <c r="C20" s="31">
        <v>39372</v>
      </c>
      <c r="D20" s="31">
        <v>39375</v>
      </c>
      <c r="E20" s="31">
        <v>39879</v>
      </c>
      <c r="F20" s="62">
        <v>39840</v>
      </c>
      <c r="G20" s="147">
        <v>39983</v>
      </c>
    </row>
    <row r="21" spans="1:7" s="9" customFormat="1" ht="16.25" customHeight="1">
      <c r="A21" s="148">
        <v>600</v>
      </c>
      <c r="B21" s="149"/>
      <c r="C21" s="31">
        <v>27409</v>
      </c>
      <c r="D21" s="31">
        <v>27633</v>
      </c>
      <c r="E21" s="31">
        <v>27584</v>
      </c>
      <c r="F21" s="62">
        <v>27584</v>
      </c>
      <c r="G21" s="147">
        <v>27893</v>
      </c>
    </row>
    <row r="22" spans="1:7" s="9" customFormat="1" ht="16.25" customHeight="1">
      <c r="A22" s="148">
        <v>700</v>
      </c>
      <c r="B22" s="149"/>
      <c r="C22" s="31">
        <v>13803</v>
      </c>
      <c r="D22" s="31">
        <v>14113</v>
      </c>
      <c r="E22" s="31">
        <v>14579</v>
      </c>
      <c r="F22" s="62">
        <v>14579</v>
      </c>
      <c r="G22" s="147">
        <v>14579</v>
      </c>
    </row>
    <row r="23" spans="1:7" s="9" customFormat="1" ht="16.25" customHeight="1">
      <c r="A23" s="148">
        <v>800</v>
      </c>
      <c r="B23" s="149"/>
      <c r="C23" s="31">
        <v>10061</v>
      </c>
      <c r="D23" s="31">
        <v>10995</v>
      </c>
      <c r="E23" s="31">
        <v>11517</v>
      </c>
      <c r="F23" s="62">
        <v>12458</v>
      </c>
      <c r="G23" s="147">
        <v>12458</v>
      </c>
    </row>
    <row r="24" spans="1:7" s="9" customFormat="1" ht="16.25" customHeight="1">
      <c r="A24" s="45">
        <v>900</v>
      </c>
      <c r="B24" s="22"/>
      <c r="C24" s="31">
        <v>5365</v>
      </c>
      <c r="D24" s="31">
        <v>5365</v>
      </c>
      <c r="E24" s="31">
        <v>5468</v>
      </c>
      <c r="F24" s="62">
        <v>5468</v>
      </c>
      <c r="G24" s="147">
        <v>5468</v>
      </c>
    </row>
    <row r="25" spans="1:7" s="9" customFormat="1" ht="16.25" customHeight="1">
      <c r="A25" s="148">
        <v>1000</v>
      </c>
      <c r="B25" s="153"/>
      <c r="C25" s="31">
        <v>18366</v>
      </c>
      <c r="D25" s="31">
        <v>18366</v>
      </c>
      <c r="E25" s="31">
        <v>18366</v>
      </c>
      <c r="F25" s="62">
        <v>18366</v>
      </c>
      <c r="G25" s="147">
        <v>18366</v>
      </c>
    </row>
    <row r="26" spans="1:7" s="9" customFormat="1" ht="16.25" customHeight="1" thickBot="1">
      <c r="A26" s="148">
        <v>1100</v>
      </c>
      <c r="B26" s="153"/>
      <c r="C26" s="31">
        <v>404</v>
      </c>
      <c r="D26" s="31">
        <v>404</v>
      </c>
      <c r="E26" s="31">
        <v>404</v>
      </c>
      <c r="F26" s="62">
        <v>404</v>
      </c>
      <c r="G26" s="147">
        <v>404</v>
      </c>
    </row>
    <row r="27" spans="1:7" s="9" customFormat="1" ht="16.25" customHeight="1">
      <c r="A27" s="36" t="s">
        <v>89</v>
      </c>
      <c r="B27" s="36"/>
      <c r="C27" s="36"/>
      <c r="D27" s="36"/>
      <c r="E27" s="36"/>
      <c r="F27" s="154"/>
      <c r="G27" s="154"/>
    </row>
    <row r="28" spans="1:7" s="9" customFormat="1">
      <c r="A28" s="16" t="s">
        <v>90</v>
      </c>
      <c r="B28" s="16"/>
      <c r="C28" s="16"/>
      <c r="D28" s="16"/>
      <c r="E28" s="16"/>
      <c r="F28" s="155"/>
      <c r="G28" s="155"/>
    </row>
    <row r="30" spans="1:7">
      <c r="C30" s="139"/>
      <c r="D30" s="139"/>
      <c r="E30" s="139"/>
      <c r="F30" s="156"/>
      <c r="G30" s="156"/>
    </row>
  </sheetData>
  <mergeCells count="2">
    <mergeCell ref="A5:B5"/>
    <mergeCell ref="A6:B6"/>
  </mergeCells>
  <phoneticPr fontId="29"/>
  <hyperlinks>
    <hyperlink ref="I2" location="項目一覧表!A1" display="項目一覧表に戻る" xr:uid="{626CEF4D-5FAB-48DE-8424-AC8013EFFA9C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D3DFA-362F-4606-8E6B-A30F723AD019}">
  <dimension ref="A1:L33"/>
  <sheetViews>
    <sheetView workbookViewId="0"/>
  </sheetViews>
  <sheetFormatPr defaultColWidth="9" defaultRowHeight="17.5"/>
  <cols>
    <col min="1" max="1" width="17.90625" style="9" customWidth="1"/>
    <col min="2" max="6" width="14.6328125" style="9" customWidth="1"/>
    <col min="7" max="7" width="5.453125" style="12" customWidth="1"/>
    <col min="8" max="8" width="16.90625" style="12" bestFit="1" customWidth="1"/>
    <col min="9" max="16384" width="9" style="12"/>
  </cols>
  <sheetData>
    <row r="1" spans="1:12">
      <c r="H1" s="10"/>
    </row>
    <row r="2" spans="1:12" s="138" customFormat="1" ht="25.5">
      <c r="A2" s="38" t="s">
        <v>91</v>
      </c>
      <c r="B2" s="38"/>
      <c r="C2" s="38"/>
      <c r="D2" s="38"/>
      <c r="E2" s="38"/>
      <c r="F2" s="38"/>
      <c r="G2" s="9"/>
      <c r="H2" s="14" t="s">
        <v>102</v>
      </c>
    </row>
    <row r="3" spans="1:12" s="9" customFormat="1"/>
    <row r="4" spans="1:12" s="9" customFormat="1" ht="15" customHeight="1" thickBot="1">
      <c r="A4" s="17"/>
      <c r="B4" s="140"/>
      <c r="C4" s="17"/>
      <c r="D4" s="17"/>
      <c r="E4" s="140"/>
      <c r="F4" s="157"/>
    </row>
    <row r="5" spans="1:12" s="9" customFormat="1" ht="15" customHeight="1">
      <c r="A5" s="190" t="s">
        <v>92</v>
      </c>
      <c r="B5" s="18"/>
      <c r="C5" s="228" t="s">
        <v>93</v>
      </c>
      <c r="D5" s="228"/>
      <c r="E5" s="228"/>
      <c r="F5" s="20"/>
    </row>
    <row r="6" spans="1:12" s="9" customFormat="1" ht="15" customHeight="1">
      <c r="A6" s="192"/>
      <c r="B6" s="27" t="s">
        <v>75</v>
      </c>
      <c r="C6" s="27" t="s">
        <v>94</v>
      </c>
      <c r="D6" s="27" t="s">
        <v>95</v>
      </c>
      <c r="E6" s="27" t="s">
        <v>96</v>
      </c>
      <c r="F6" s="24" t="s">
        <v>97</v>
      </c>
    </row>
    <row r="7" spans="1:12" s="9" customFormat="1" ht="6" customHeight="1">
      <c r="A7" s="22"/>
      <c r="B7" s="158"/>
      <c r="C7" s="159"/>
      <c r="D7" s="159"/>
      <c r="E7" s="159"/>
      <c r="F7" s="159"/>
    </row>
    <row r="8" spans="1:12" s="9" customFormat="1" ht="15" customHeight="1">
      <c r="A8" s="160">
        <v>29</v>
      </c>
      <c r="B8" s="30">
        <v>63597</v>
      </c>
      <c r="C8" s="31">
        <v>59285</v>
      </c>
      <c r="D8" s="150">
        <v>8</v>
      </c>
      <c r="E8" s="31">
        <v>3595</v>
      </c>
      <c r="F8" s="31">
        <v>709</v>
      </c>
    </row>
    <row r="9" spans="1:12" s="9" customFormat="1" ht="15" customHeight="1">
      <c r="A9" s="32">
        <v>30</v>
      </c>
      <c r="B9" s="30">
        <v>62479</v>
      </c>
      <c r="C9" s="31">
        <v>58322</v>
      </c>
      <c r="D9" s="150">
        <v>9</v>
      </c>
      <c r="E9" s="31">
        <v>3439</v>
      </c>
      <c r="F9" s="31">
        <v>709</v>
      </c>
      <c r="L9" s="184"/>
    </row>
    <row r="10" spans="1:12" s="9" customFormat="1" ht="15" customHeight="1">
      <c r="A10" s="161" t="s">
        <v>32</v>
      </c>
      <c r="B10" s="30">
        <v>61382</v>
      </c>
      <c r="C10" s="31">
        <v>57399</v>
      </c>
      <c r="D10" s="150">
        <v>11</v>
      </c>
      <c r="E10" s="31">
        <v>3264</v>
      </c>
      <c r="F10" s="31">
        <v>708</v>
      </c>
      <c r="L10" s="184"/>
    </row>
    <row r="11" spans="1:12" s="33" customFormat="1" ht="15" customHeight="1">
      <c r="A11" s="32">
        <v>2</v>
      </c>
      <c r="B11" s="61">
        <v>60850</v>
      </c>
      <c r="C11" s="62">
        <v>56927</v>
      </c>
      <c r="D11" s="151">
        <v>11</v>
      </c>
      <c r="E11" s="62">
        <v>3204</v>
      </c>
      <c r="F11" s="62">
        <v>708</v>
      </c>
    </row>
    <row r="12" spans="1:12" s="33" customFormat="1" ht="15" customHeight="1">
      <c r="A12" s="34">
        <v>3</v>
      </c>
      <c r="B12" s="162">
        <v>59199</v>
      </c>
      <c r="C12" s="163">
        <v>55484</v>
      </c>
      <c r="D12" s="164">
        <v>12</v>
      </c>
      <c r="E12" s="163">
        <v>2998</v>
      </c>
      <c r="F12" s="163">
        <v>705</v>
      </c>
      <c r="G12" s="156"/>
    </row>
    <row r="13" spans="1:12" s="33" customFormat="1" ht="6" customHeight="1" thickBot="1">
      <c r="A13" s="34"/>
      <c r="B13" s="165"/>
      <c r="C13" s="166"/>
      <c r="D13" s="167"/>
      <c r="E13" s="166"/>
      <c r="F13" s="166"/>
      <c r="G13" s="156"/>
    </row>
    <row r="14" spans="1:12" s="9" customFormat="1" ht="15" customHeight="1">
      <c r="A14" s="190" t="s">
        <v>92</v>
      </c>
      <c r="B14" s="168"/>
      <c r="C14" s="229" t="s">
        <v>98</v>
      </c>
      <c r="D14" s="229"/>
      <c r="E14" s="229"/>
      <c r="F14" s="169"/>
      <c r="G14" s="156"/>
    </row>
    <row r="15" spans="1:12" s="9" customFormat="1" ht="15" customHeight="1">
      <c r="A15" s="192"/>
      <c r="B15" s="170" t="s">
        <v>75</v>
      </c>
      <c r="C15" s="170" t="s">
        <v>94</v>
      </c>
      <c r="D15" s="170" t="s">
        <v>95</v>
      </c>
      <c r="E15" s="170" t="s">
        <v>96</v>
      </c>
      <c r="F15" s="171" t="s">
        <v>97</v>
      </c>
      <c r="G15" s="156"/>
    </row>
    <row r="16" spans="1:12" s="9" customFormat="1" ht="6" customHeight="1">
      <c r="A16" s="22"/>
      <c r="B16" s="172"/>
      <c r="C16" s="173"/>
      <c r="D16" s="173"/>
      <c r="E16" s="173"/>
      <c r="F16" s="173"/>
      <c r="G16" s="156"/>
    </row>
    <row r="17" spans="1:7" s="9" customFormat="1" ht="15" customHeight="1">
      <c r="A17" s="160">
        <v>29</v>
      </c>
      <c r="B17" s="30">
        <v>53877</v>
      </c>
      <c r="C17" s="31">
        <v>50654</v>
      </c>
      <c r="D17" s="150">
        <v>8</v>
      </c>
      <c r="E17" s="31">
        <v>2579</v>
      </c>
      <c r="F17" s="31">
        <v>636</v>
      </c>
      <c r="G17" s="156"/>
    </row>
    <row r="18" spans="1:7" s="9" customFormat="1" ht="15" customHeight="1">
      <c r="A18" s="32">
        <v>30</v>
      </c>
      <c r="B18" s="30">
        <v>53350</v>
      </c>
      <c r="C18" s="31">
        <v>50162</v>
      </c>
      <c r="D18" s="150">
        <v>9</v>
      </c>
      <c r="E18" s="31">
        <v>2536</v>
      </c>
      <c r="F18" s="31">
        <v>643</v>
      </c>
      <c r="G18" s="156"/>
    </row>
    <row r="19" spans="1:7" s="9" customFormat="1" ht="15" customHeight="1">
      <c r="A19" s="161" t="s">
        <v>32</v>
      </c>
      <c r="B19" s="30">
        <v>52925</v>
      </c>
      <c r="C19" s="31">
        <v>49783</v>
      </c>
      <c r="D19" s="150">
        <v>11</v>
      </c>
      <c r="E19" s="31">
        <v>2488</v>
      </c>
      <c r="F19" s="31">
        <v>643</v>
      </c>
      <c r="G19" s="156"/>
    </row>
    <row r="20" spans="1:7" s="33" customFormat="1" ht="15" customHeight="1">
      <c r="A20" s="32">
        <v>2</v>
      </c>
      <c r="B20" s="61">
        <v>52531</v>
      </c>
      <c r="C20" s="62">
        <v>49464</v>
      </c>
      <c r="D20" s="151">
        <v>11</v>
      </c>
      <c r="E20" s="62">
        <v>2412</v>
      </c>
      <c r="F20" s="62">
        <v>644</v>
      </c>
      <c r="G20" s="156"/>
    </row>
    <row r="21" spans="1:7" s="33" customFormat="1" ht="15" customHeight="1">
      <c r="A21" s="34">
        <v>3</v>
      </c>
      <c r="B21" s="162">
        <v>52234</v>
      </c>
      <c r="C21" s="163">
        <v>49185</v>
      </c>
      <c r="D21" s="164">
        <v>12</v>
      </c>
      <c r="E21" s="163">
        <v>2380</v>
      </c>
      <c r="F21" s="163">
        <v>657</v>
      </c>
      <c r="G21" s="156"/>
    </row>
    <row r="22" spans="1:7" s="33" customFormat="1" ht="6" customHeight="1" thickBot="1">
      <c r="B22" s="174"/>
      <c r="G22" s="156"/>
    </row>
    <row r="23" spans="1:7" s="9" customFormat="1" ht="15" customHeight="1">
      <c r="A23" s="200" t="s">
        <v>99</v>
      </c>
      <c r="B23" s="175"/>
      <c r="C23" s="230" t="s">
        <v>100</v>
      </c>
      <c r="D23" s="230"/>
      <c r="E23" s="176" t="s">
        <v>105</v>
      </c>
      <c r="F23" s="177"/>
      <c r="G23" s="156"/>
    </row>
    <row r="24" spans="1:7" s="9" customFormat="1" ht="15" customHeight="1">
      <c r="A24" s="192"/>
      <c r="B24" s="170" t="s">
        <v>75</v>
      </c>
      <c r="C24" s="170" t="s">
        <v>94</v>
      </c>
      <c r="D24" s="170" t="s">
        <v>95</v>
      </c>
      <c r="E24" s="170" t="s">
        <v>96</v>
      </c>
      <c r="F24" s="171" t="s">
        <v>97</v>
      </c>
      <c r="G24" s="156"/>
    </row>
    <row r="25" spans="1:7" s="9" customFormat="1" ht="11.25" customHeight="1">
      <c r="A25" s="22"/>
      <c r="B25" s="172"/>
      <c r="C25" s="173"/>
      <c r="D25" s="173"/>
      <c r="E25" s="173"/>
      <c r="F25" s="173"/>
      <c r="G25" s="156"/>
    </row>
    <row r="26" spans="1:7" s="9" customFormat="1" ht="15" customHeight="1">
      <c r="A26" s="160">
        <v>29</v>
      </c>
      <c r="B26" s="30">
        <v>1413566</v>
      </c>
      <c r="C26" s="31">
        <v>584016</v>
      </c>
      <c r="D26" s="150">
        <v>226476</v>
      </c>
      <c r="E26" s="31">
        <v>313635</v>
      </c>
      <c r="F26" s="31">
        <v>289439</v>
      </c>
      <c r="G26" s="156"/>
    </row>
    <row r="27" spans="1:7" s="9" customFormat="1" ht="15" customHeight="1">
      <c r="A27" s="32">
        <v>30</v>
      </c>
      <c r="B27" s="30">
        <v>1376228</v>
      </c>
      <c r="C27" s="31">
        <v>551620</v>
      </c>
      <c r="D27" s="150">
        <v>228242</v>
      </c>
      <c r="E27" s="31">
        <v>310309</v>
      </c>
      <c r="F27" s="31">
        <v>286057</v>
      </c>
      <c r="G27" s="156"/>
    </row>
    <row r="28" spans="1:7" s="33" customFormat="1" ht="15" customHeight="1">
      <c r="A28" s="161" t="s">
        <v>32</v>
      </c>
      <c r="B28" s="61">
        <v>1393752</v>
      </c>
      <c r="C28" s="62">
        <v>542833</v>
      </c>
      <c r="D28" s="151">
        <v>241865</v>
      </c>
      <c r="E28" s="62">
        <v>316801</v>
      </c>
      <c r="F28" s="62">
        <v>292253</v>
      </c>
      <c r="G28" s="156"/>
    </row>
    <row r="29" spans="1:7" s="33" customFormat="1" ht="15" customHeight="1">
      <c r="A29" s="32">
        <v>2</v>
      </c>
      <c r="B29" s="178">
        <v>1389150</v>
      </c>
      <c r="C29" s="179">
        <v>569921</v>
      </c>
      <c r="D29" s="180">
        <v>233831</v>
      </c>
      <c r="E29" s="179">
        <v>268544</v>
      </c>
      <c r="F29" s="179">
        <v>316854</v>
      </c>
      <c r="G29" s="156"/>
    </row>
    <row r="30" spans="1:7" s="33" customFormat="1" ht="15" customHeight="1">
      <c r="A30" s="34">
        <v>3</v>
      </c>
      <c r="B30" s="162">
        <v>1406682</v>
      </c>
      <c r="C30" s="163">
        <v>569119</v>
      </c>
      <c r="D30" s="164">
        <v>248920</v>
      </c>
      <c r="E30" s="163">
        <v>265861</v>
      </c>
      <c r="F30" s="163">
        <v>322782</v>
      </c>
      <c r="G30" s="156"/>
    </row>
    <row r="31" spans="1:7" s="9" customFormat="1" ht="6" customHeight="1" thickBot="1">
      <c r="A31" s="34"/>
      <c r="B31" s="181"/>
      <c r="C31" s="182"/>
      <c r="D31" s="183"/>
      <c r="E31" s="182"/>
      <c r="F31" s="182"/>
      <c r="G31" s="33"/>
    </row>
    <row r="32" spans="1:7" s="9" customFormat="1">
      <c r="A32" s="36" t="s">
        <v>101</v>
      </c>
      <c r="B32" s="36"/>
      <c r="C32" s="36"/>
      <c r="D32" s="36"/>
      <c r="E32" s="36"/>
      <c r="F32" s="36"/>
    </row>
    <row r="33" spans="1:6" s="138" customFormat="1" ht="25.5">
      <c r="A33" s="227"/>
      <c r="B33" s="227"/>
      <c r="C33" s="227"/>
      <c r="D33" s="227"/>
      <c r="E33" s="227"/>
      <c r="F33" s="227"/>
    </row>
  </sheetData>
  <mergeCells count="7">
    <mergeCell ref="A33:F33"/>
    <mergeCell ref="A5:A6"/>
    <mergeCell ref="C5:E5"/>
    <mergeCell ref="A14:A15"/>
    <mergeCell ref="C14:E14"/>
    <mergeCell ref="A23:A24"/>
    <mergeCell ref="C23:D23"/>
  </mergeCells>
  <phoneticPr fontId="29"/>
  <hyperlinks>
    <hyperlink ref="H2" location="項目一覧表!A1" display="項目一覧表に戻る" xr:uid="{FDF675EA-DEA6-4B70-BC71-13213645914E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項目一覧表</vt:lpstr>
      <vt:lpstr>7-1</vt:lpstr>
      <vt:lpstr>7-2</vt:lpstr>
      <vt:lpstr>7-3</vt:lpstr>
      <vt:lpstr>7-4</vt:lpstr>
      <vt:lpstr>7-5</vt:lpstr>
      <vt:lpstr>7-6</vt:lpstr>
      <vt:lpstr>'7-3'!Print_Area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友澤 求枝</dc:creator>
  <cp:keywords/>
  <dc:description/>
  <cp:lastModifiedBy>高田 幸典</cp:lastModifiedBy>
  <cp:revision>0</cp:revision>
  <cp:lastPrinted>2023-12-26T02:47:12Z</cp:lastPrinted>
  <dcterms:created xsi:type="dcterms:W3CDTF">1601-01-01T00:00:00Z</dcterms:created>
  <dcterms:modified xsi:type="dcterms:W3CDTF">2024-01-04T06:54:00Z</dcterms:modified>
  <cp:category/>
</cp:coreProperties>
</file>