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525" activeTab="0"/>
  </bookViews>
  <sheets>
    <sheet name="11-1" sheetId="1" r:id="rId1"/>
    <sheet name="11-2" sheetId="2" r:id="rId2"/>
    <sheet name="11-3" sheetId="3" r:id="rId3"/>
    <sheet name="11-4" sheetId="4" r:id="rId4"/>
    <sheet name="11-5" sheetId="5" r:id="rId5"/>
    <sheet name="11-6" sheetId="6" r:id="rId6"/>
    <sheet name="11-7" sheetId="7" r:id="rId7"/>
    <sheet name="11-8" sheetId="8" r:id="rId8"/>
    <sheet name="11-9" sheetId="9" r:id="rId9"/>
    <sheet name="11-10" sheetId="10" r:id="rId10"/>
    <sheet name="11-11" sheetId="11" r:id="rId11"/>
    <sheet name="11-12" sheetId="12" r:id="rId12"/>
    <sheet name="11-13" sheetId="13" r:id="rId13"/>
    <sheet name="11-14" sheetId="14" r:id="rId14"/>
    <sheet name="11-15" sheetId="15" r:id="rId15"/>
  </sheets>
  <definedNames>
    <definedName name="_xlfn.IFERROR" hidden="1">#NAME?</definedName>
    <definedName name="_xlnm.Print_Area" localSheetId="0">'11-1'!$B$1:$O$54</definedName>
    <definedName name="_xlnm.Print_Area" localSheetId="9">'11-10'!$B$1:$AC$20</definedName>
    <definedName name="_xlnm.Print_Area" localSheetId="10">'11-11'!$B$1:$K$66</definedName>
    <definedName name="_xlnm.Print_Area" localSheetId="11">'11-12'!$B$1:$K$27</definedName>
    <definedName name="_xlnm.Print_Area" localSheetId="12">'11-13'!$B$1:$J$67</definedName>
    <definedName name="_xlnm.Print_Area" localSheetId="13">'11-14'!$B$1:$J$38</definedName>
    <definedName name="_xlnm.Print_Area" localSheetId="14">'11-15'!$B$1:$J$41</definedName>
    <definedName name="_xlnm.Print_Area" localSheetId="1">'11-2'!$B$1:$L$55</definedName>
    <definedName name="_xlnm.Print_Area" localSheetId="2">'11-3'!$B$1:$Q$23</definedName>
    <definedName name="_xlnm.Print_Area" localSheetId="3">'11-4'!$B$1:$AA$15</definedName>
    <definedName name="_xlnm.Print_Area" localSheetId="4">'11-5'!$B$1:$U$17</definedName>
    <definedName name="_xlnm.Print_Area" localSheetId="5">'11-6'!$B$1:$U$16</definedName>
    <definedName name="_xlnm.Print_Area" localSheetId="6">'11-7'!$B$1:$U$14</definedName>
    <definedName name="_xlnm.Print_Area" localSheetId="7">'11-8'!$B$1:$Z$15</definedName>
    <definedName name="_xlnm.Print_Area" localSheetId="8">'11-9'!$A$1:$AL$35</definedName>
  </definedNames>
  <calcPr fullCalcOnLoad="1"/>
</workbook>
</file>

<file path=xl/sharedStrings.xml><?xml version="1.0" encoding="utf-8"?>
<sst xmlns="http://schemas.openxmlformats.org/spreadsheetml/2006/main" count="1261" uniqueCount="474">
  <si>
    <t>１１－３　幼稚園の概況</t>
  </si>
  <si>
    <t>（各年度5月1日現在）</t>
  </si>
  <si>
    <t>年   　度</t>
  </si>
  <si>
    <t>園　 数</t>
  </si>
  <si>
    <t>学級数</t>
  </si>
  <si>
    <t>教　  員　  数</t>
  </si>
  <si>
    <t xml:space="preserve"> 　園</t>
  </si>
  <si>
    <t>　　　　　児  　　　　　　　数</t>
  </si>
  <si>
    <t xml:space="preserve"> （ 本 務 者 ）</t>
  </si>
  <si>
    <t>総</t>
  </si>
  <si>
    <t xml:space="preserve">  数</t>
  </si>
  <si>
    <t>３    歳    児</t>
  </si>
  <si>
    <t>４    歳    児</t>
  </si>
  <si>
    <t>５    歳    児</t>
  </si>
  <si>
    <t>総　数</t>
  </si>
  <si>
    <t>男</t>
  </si>
  <si>
    <t>女</t>
  </si>
  <si>
    <t>総   数</t>
  </si>
  <si>
    <t>男</t>
  </si>
  <si>
    <t>女</t>
  </si>
  <si>
    <t>市　　　立</t>
  </si>
  <si>
    <t>国　　　立</t>
  </si>
  <si>
    <t>私　　　立</t>
  </si>
  <si>
    <t>１１－４　小学校の概況</t>
  </si>
  <si>
    <t>学 校 数</t>
  </si>
  <si>
    <t>学級数</t>
  </si>
  <si>
    <t>職  　員  　数</t>
  </si>
  <si>
    <t>児  　　　　　　　童  　　　　　　　数</t>
  </si>
  <si>
    <t>本校</t>
  </si>
  <si>
    <t>分校</t>
  </si>
  <si>
    <t>（ 本 務 者 ）</t>
  </si>
  <si>
    <t>　　総</t>
  </si>
  <si>
    <t xml:space="preserve"> 数</t>
  </si>
  <si>
    <t>１    年</t>
  </si>
  <si>
    <t>２    年</t>
  </si>
  <si>
    <t>３    年</t>
  </si>
  <si>
    <t>４    年</t>
  </si>
  <si>
    <t>５    年</t>
  </si>
  <si>
    <t>６    年</t>
  </si>
  <si>
    <t>総 数</t>
  </si>
  <si>
    <t>総  数</t>
  </si>
  <si>
    <t>１１－５　中学校の概況</t>
  </si>
  <si>
    <t>（各年度5月1日現在）</t>
  </si>
  <si>
    <t>学 級 数</t>
  </si>
  <si>
    <t xml:space="preserve"> 職   　員 　  数</t>
  </si>
  <si>
    <t xml:space="preserve">   生 　　　   　　徒 　　    　　　数</t>
  </si>
  <si>
    <t>総    　　　数</t>
  </si>
  <si>
    <t>１    　年</t>
  </si>
  <si>
    <t>２    　年</t>
  </si>
  <si>
    <t>３    　年</t>
  </si>
  <si>
    <t>県　　　立</t>
  </si>
  <si>
    <t>１１－６　高等学校の概況（全日制）</t>
  </si>
  <si>
    <t>学校数</t>
  </si>
  <si>
    <t>職  　  員  　  数</t>
  </si>
  <si>
    <t xml:space="preserve">   生　　　 　　　　　徒　　　 　　　　　数</t>
  </si>
  <si>
    <t>（ 本  務  者 ）</t>
  </si>
  <si>
    <t xml:space="preserve">総 </t>
  </si>
  <si>
    <t>　　　　　数</t>
  </si>
  <si>
    <t>１</t>
  </si>
  <si>
    <t>年</t>
  </si>
  <si>
    <t>２</t>
  </si>
  <si>
    <t>３</t>
  </si>
  <si>
    <t>専  攻  科</t>
  </si>
  <si>
    <t>-</t>
  </si>
  <si>
    <t>県　　　立</t>
  </si>
  <si>
    <t>１１－７　高等学校の概況（定時制）</t>
  </si>
  <si>
    <t>職   　員     数</t>
  </si>
  <si>
    <t xml:space="preserve">総  </t>
  </si>
  <si>
    <t xml:space="preserve"> 　  　　数</t>
  </si>
  <si>
    <t>１  　年</t>
  </si>
  <si>
    <t>２  　年</t>
  </si>
  <si>
    <t>３  　年</t>
  </si>
  <si>
    <t>４  　年</t>
  </si>
  <si>
    <t>１１－８　工業高等専門学校の概況</t>
  </si>
  <si>
    <t>年  　度</t>
  </si>
  <si>
    <t>職    　員    　数</t>
  </si>
  <si>
    <t>生      徒      数</t>
  </si>
  <si>
    <t>学     生     数</t>
  </si>
  <si>
    <t>総　　  　数</t>
  </si>
  <si>
    <t>年</t>
  </si>
  <si>
    <t>５　  年</t>
  </si>
  <si>
    <t>専     攻     科</t>
  </si>
  <si>
    <t>総　数</t>
  </si>
  <si>
    <t>総  数</t>
  </si>
  <si>
    <t>男</t>
  </si>
  <si>
    <t>女</t>
  </si>
  <si>
    <t>１１－９　大学・短期大学の概況</t>
  </si>
  <si>
    <t>年       　度</t>
  </si>
  <si>
    <t>学
校
数</t>
  </si>
  <si>
    <t>教　　　　    　　　員　　　    　　　　数</t>
  </si>
  <si>
    <t>学　　　　    　　　　　生　    　　　　　　　　数</t>
  </si>
  <si>
    <t>学長</t>
  </si>
  <si>
    <t>副学長</t>
  </si>
  <si>
    <t>准教授</t>
  </si>
  <si>
    <t>助教</t>
  </si>
  <si>
    <t>助手</t>
  </si>
  <si>
    <t>総数</t>
  </si>
  <si>
    <t>１年</t>
  </si>
  <si>
    <t>２年</t>
  </si>
  <si>
    <t>３年</t>
  </si>
  <si>
    <t>４年</t>
  </si>
  <si>
    <t>５年</t>
  </si>
  <si>
    <t>大学院等</t>
  </si>
  <si>
    <t>総数</t>
  </si>
  <si>
    <t>香川大学</t>
  </si>
  <si>
    <t>教育学部</t>
  </si>
  <si>
    <t>法学部</t>
  </si>
  <si>
    <t>経済学部</t>
  </si>
  <si>
    <t>医学部</t>
  </si>
  <si>
    <t>工　　学　　部</t>
  </si>
  <si>
    <t>農学部</t>
  </si>
  <si>
    <t xml:space="preserve"> </t>
  </si>
  <si>
    <t>地域ﾏﾈｼﾞﾒﾝﾄ研究科</t>
  </si>
  <si>
    <t>高松大学</t>
  </si>
  <si>
    <t>保健医療大学</t>
  </si>
  <si>
    <t>高松短大</t>
  </si>
  <si>
    <t>１１－１０　盲・聾･養護学校の概況</t>
  </si>
  <si>
    <t>（各年度5月1日現在）</t>
  </si>
  <si>
    <t>児</t>
  </si>
  <si>
    <t>童　　　　・　　　　生　　　　徒　　　　数</t>
  </si>
  <si>
    <t>年  　　度</t>
  </si>
  <si>
    <t>教 　員 　数</t>
  </si>
  <si>
    <t>職 員 数</t>
  </si>
  <si>
    <t>部</t>
  </si>
  <si>
    <t>中  　　学　  　部</t>
  </si>
  <si>
    <t>高      　　　等      　　　部</t>
  </si>
  <si>
    <t>（本務者）</t>
  </si>
  <si>
    <t>総  　  　数</t>
  </si>
  <si>
    <t>本    　　　　科</t>
  </si>
  <si>
    <t>専 攻 科 ・ 別 科</t>
  </si>
  <si>
    <t>童</t>
  </si>
  <si>
    <t>数</t>
  </si>
  <si>
    <t>生    徒    数</t>
  </si>
  <si>
    <t>県立盲学校</t>
  </si>
  <si>
    <t>県立聾学校</t>
  </si>
  <si>
    <t>県立養護学校</t>
  </si>
  <si>
    <t>１１－１１　幼稚園別園児数の推移　　</t>
  </si>
  <si>
    <t>園       名</t>
  </si>
  <si>
    <t>総　　     数</t>
  </si>
  <si>
    <t>前　    田</t>
  </si>
  <si>
    <t>川　　  添</t>
  </si>
  <si>
    <t>林</t>
  </si>
  <si>
    <t>三　　  渓</t>
  </si>
  <si>
    <t>香  　　西</t>
  </si>
  <si>
    <t>一      宮</t>
  </si>
  <si>
    <t>多      肥</t>
  </si>
  <si>
    <t>川      岡</t>
  </si>
  <si>
    <t>円      座</t>
  </si>
  <si>
    <t>檀      紙</t>
  </si>
  <si>
    <t>弦      打</t>
  </si>
  <si>
    <t>鬼      無</t>
  </si>
  <si>
    <t>下  笠  居</t>
  </si>
  <si>
    <t>木      太</t>
  </si>
  <si>
    <t>山      田</t>
  </si>
  <si>
    <t>檀      浦</t>
  </si>
  <si>
    <t>春      日</t>
  </si>
  <si>
    <t>木太北部</t>
  </si>
  <si>
    <t>原</t>
  </si>
  <si>
    <t>栗山</t>
  </si>
  <si>
    <t>田井</t>
  </si>
  <si>
    <t>大町</t>
  </si>
  <si>
    <t>庵治</t>
  </si>
  <si>
    <t>大野</t>
  </si>
  <si>
    <t>浅野</t>
  </si>
  <si>
    <t>川東</t>
  </si>
  <si>
    <t>香南</t>
  </si>
  <si>
    <t>国分寺北部</t>
  </si>
  <si>
    <t>国分寺南部</t>
  </si>
  <si>
    <t>高松中央高</t>
  </si>
  <si>
    <t>と  き  わ</t>
  </si>
  <si>
    <t>亀阜</t>
  </si>
  <si>
    <t>栗林</t>
  </si>
  <si>
    <t>屋 島 教 会</t>
  </si>
  <si>
    <t>高 松 聖 母</t>
  </si>
  <si>
    <t>高松聖ヤコブ</t>
  </si>
  <si>
    <t>二  番  丁</t>
  </si>
  <si>
    <t>青      空</t>
  </si>
  <si>
    <t>太田百華</t>
  </si>
  <si>
    <t>光      華</t>
  </si>
  <si>
    <t>相      愛</t>
  </si>
  <si>
    <t>愛      育</t>
  </si>
  <si>
    <t>寺      井</t>
  </si>
  <si>
    <t>新      田</t>
  </si>
  <si>
    <t>の  ぞ  み</t>
  </si>
  <si>
    <t>高  松  東</t>
  </si>
  <si>
    <t>桜 町 聖 母</t>
  </si>
  <si>
    <t>勅 使 百 華</t>
  </si>
  <si>
    <t>や　し　ま</t>
  </si>
  <si>
    <t>つ　く　し</t>
  </si>
  <si>
    <t>ま　ゆ　み</t>
  </si>
  <si>
    <t>香大附属高松園舎</t>
  </si>
  <si>
    <t>学 校 名</t>
  </si>
  <si>
    <t>総        数</t>
  </si>
  <si>
    <t>新番丁</t>
  </si>
  <si>
    <t>亀　　　　阜</t>
  </si>
  <si>
    <t>栗　　　　林</t>
  </si>
  <si>
    <t>花　　　　園</t>
  </si>
  <si>
    <t>高松第一</t>
  </si>
  <si>
    <t>鶴        尾</t>
  </si>
  <si>
    <t>太        田</t>
  </si>
  <si>
    <t>木        太</t>
  </si>
  <si>
    <t>古   高   松</t>
  </si>
  <si>
    <t>屋        島</t>
  </si>
  <si>
    <t>前        田</t>
  </si>
  <si>
    <t>川        添</t>
  </si>
  <si>
    <t>林</t>
  </si>
  <si>
    <t>三        渓</t>
  </si>
  <si>
    <t>仏   生   山</t>
  </si>
  <si>
    <t>香        西</t>
  </si>
  <si>
    <t>一        宮</t>
  </si>
  <si>
    <t>多        肥</t>
  </si>
  <si>
    <t>川        岡</t>
  </si>
  <si>
    <t>円        座</t>
  </si>
  <si>
    <t>檀        紙</t>
  </si>
  <si>
    <t>弦        打</t>
  </si>
  <si>
    <t>鬼        無</t>
  </si>
  <si>
    <t>下   笠   居</t>
  </si>
  <si>
    <t>女        木</t>
  </si>
  <si>
    <t>男        木</t>
  </si>
  <si>
    <t>十        河</t>
  </si>
  <si>
    <t>植　　　　田</t>
  </si>
  <si>
    <t>中　　　　央</t>
  </si>
  <si>
    <t>太 　田 　南</t>
  </si>
  <si>
    <t>木   太   南</t>
  </si>
  <si>
    <t>屋   島   東</t>
  </si>
  <si>
    <t>屋   島   西</t>
  </si>
  <si>
    <t>牟礼</t>
  </si>
  <si>
    <t>牟礼北</t>
  </si>
  <si>
    <t>牟礼南</t>
  </si>
  <si>
    <t>庵治</t>
  </si>
  <si>
    <t>庵治第二</t>
  </si>
  <si>
    <t>塩江</t>
  </si>
  <si>
    <t>上西</t>
  </si>
  <si>
    <t>大野</t>
  </si>
  <si>
    <t>浅野</t>
  </si>
  <si>
    <t>川東</t>
  </si>
  <si>
    <t>香南</t>
  </si>
  <si>
    <t>国分寺北部</t>
  </si>
  <si>
    <t>国分寺南部</t>
  </si>
  <si>
    <t>香大附属高松</t>
  </si>
  <si>
    <t>　　・女木小学校は平成17年4月1日から休校となっている。</t>
  </si>
  <si>
    <t>　　・庵治第二小学校は平成19年4月1日から平成22年3月31まで休校となっていた。</t>
  </si>
  <si>
    <t>総数</t>
  </si>
  <si>
    <t>桜町</t>
  </si>
  <si>
    <t>高松第一</t>
  </si>
  <si>
    <t>勝賀</t>
  </si>
  <si>
    <t>一宮</t>
  </si>
  <si>
    <t>下笠居</t>
  </si>
  <si>
    <t>山田</t>
  </si>
  <si>
    <t>太田</t>
  </si>
  <si>
    <t>古高松</t>
  </si>
  <si>
    <t>香川第一</t>
  </si>
  <si>
    <t>国分寺</t>
  </si>
  <si>
    <t>高松北</t>
  </si>
  <si>
    <t>大手前高松</t>
  </si>
  <si>
    <t>学 校 名</t>
  </si>
  <si>
    <t>〃</t>
  </si>
  <si>
    <t>高松工芸</t>
  </si>
  <si>
    <t>高松商業</t>
  </si>
  <si>
    <t>高松東</t>
  </si>
  <si>
    <t>高松南</t>
  </si>
  <si>
    <t>高松西</t>
  </si>
  <si>
    <t>高松北</t>
  </si>
  <si>
    <t>香川中央</t>
  </si>
  <si>
    <t>高松第一</t>
  </si>
  <si>
    <t>英明</t>
  </si>
  <si>
    <t>高松中央</t>
  </si>
  <si>
    <t>香川誠陵</t>
  </si>
  <si>
    <t>総数</t>
  </si>
  <si>
    <t>教授</t>
  </si>
  <si>
    <t>講師</t>
  </si>
  <si>
    <t>６年</t>
  </si>
  <si>
    <t>小　　学</t>
  </si>
  <si>
    <t>マ  リ  ア</t>
  </si>
  <si>
    <t>高松</t>
  </si>
  <si>
    <t>く に と う</t>
  </si>
  <si>
    <t>川        島</t>
  </si>
  <si>
    <t xml:space="preserve">東植田本校 </t>
  </si>
  <si>
    <t>菅沢分校</t>
  </si>
  <si>
    <t>古高松南</t>
  </si>
  <si>
    <t>木太北部</t>
  </si>
  <si>
    <t>紫雲</t>
  </si>
  <si>
    <t>玉藻</t>
  </si>
  <si>
    <t>鶴尾</t>
  </si>
  <si>
    <t>屋島</t>
  </si>
  <si>
    <t>協和</t>
  </si>
  <si>
    <t>龍雲</t>
  </si>
  <si>
    <t>香東</t>
  </si>
  <si>
    <t>男木</t>
  </si>
  <si>
    <t>木太</t>
  </si>
  <si>
    <t>明善</t>
  </si>
  <si>
    <t>香川誠陵</t>
  </si>
  <si>
    <t>　　・明善中学校は平成14年4月1日から休校となっている。</t>
  </si>
  <si>
    <t>全日制
定時制</t>
  </si>
  <si>
    <t>全日制</t>
  </si>
  <si>
    <t>定時制</t>
  </si>
  <si>
    <t>高松桜井</t>
  </si>
  <si>
    <t>　　・高松南高等学校の専攻科の生徒数は全日制に含めた。</t>
  </si>
  <si>
    <t>体育館</t>
  </si>
  <si>
    <t>校舎</t>
  </si>
  <si>
    <t>面積</t>
  </si>
  <si>
    <t>川　　岡</t>
  </si>
  <si>
    <t>円　　座</t>
  </si>
  <si>
    <t>亀　　阜</t>
  </si>
  <si>
    <t>弦　　打</t>
  </si>
  <si>
    <t>栗　　林</t>
  </si>
  <si>
    <t>鬼　　無</t>
  </si>
  <si>
    <t>花　　園</t>
  </si>
  <si>
    <t>下 笠 居</t>
  </si>
  <si>
    <t>女　　木</t>
  </si>
  <si>
    <t>男　　木</t>
  </si>
  <si>
    <t>鶴　　尾</t>
  </si>
  <si>
    <t>太　　田</t>
  </si>
  <si>
    <t>太 田 南</t>
  </si>
  <si>
    <t>中　　央</t>
  </si>
  <si>
    <t>木　　太</t>
  </si>
  <si>
    <t>木太北部</t>
  </si>
  <si>
    <t>木 太 南</t>
  </si>
  <si>
    <t>古 高 松</t>
  </si>
  <si>
    <t>古高松南</t>
  </si>
  <si>
    <t>屋　　島</t>
  </si>
  <si>
    <t>屋 島 東</t>
  </si>
  <si>
    <t>屋 島 西</t>
  </si>
  <si>
    <t>前　　田</t>
  </si>
  <si>
    <t>川　　添</t>
  </si>
  <si>
    <t>三　　渓</t>
  </si>
  <si>
    <t>仏 生 山</t>
  </si>
  <si>
    <t>香　　西</t>
  </si>
  <si>
    <t>一　　宮</t>
  </si>
  <si>
    <t>多　　肥</t>
  </si>
  <si>
    <t>桜　　町</t>
  </si>
  <si>
    <t>紫　　雲</t>
  </si>
  <si>
    <t>山　　田</t>
  </si>
  <si>
    <t>玉　　藻</t>
  </si>
  <si>
    <t>協　　和</t>
  </si>
  <si>
    <t>龍　　雲</t>
  </si>
  <si>
    <t>勝　　賀</t>
  </si>
  <si>
    <t>香    東</t>
  </si>
  <si>
    <t>　　・完全給食…パン・ミルク・おかず</t>
  </si>
  <si>
    <t>年　　　度</t>
  </si>
  <si>
    <t>小               学               校</t>
  </si>
  <si>
    <t>身　長</t>
  </si>
  <si>
    <t>体　重</t>
  </si>
  <si>
    <t>座　高</t>
  </si>
  <si>
    <t>小   学   校</t>
  </si>
  <si>
    <t>中   　　学   　　校</t>
  </si>
  <si>
    <t>　　・高松市内各小・中学校平均数値</t>
  </si>
  <si>
    <t>高松第一</t>
  </si>
  <si>
    <t>塩　　江</t>
  </si>
  <si>
    <t>牟　　礼</t>
  </si>
  <si>
    <t>庵　　治</t>
  </si>
  <si>
    <t>川　　東</t>
  </si>
  <si>
    <t>香　　南</t>
  </si>
  <si>
    <t>国分寺北部</t>
  </si>
  <si>
    <t>国分寺南部</t>
  </si>
  <si>
    <t>香川第一</t>
  </si>
  <si>
    <t>国 分 寺</t>
  </si>
  <si>
    <t>塩江</t>
  </si>
  <si>
    <t>　　・塩江幼稚園は平成23年4月1日に新設された。</t>
  </si>
  <si>
    <t>資料：高松市教育委員会教育局保健体育課</t>
  </si>
  <si>
    <t>資料：高松市教育委員会教育局総務課</t>
  </si>
  <si>
    <t xml:space="preserve">     (単位：身長、座高㎝、体重㎏)</t>
  </si>
  <si>
    <t>　　・上表の３校は、いずれも県立高校で全日制との併置である。</t>
  </si>
  <si>
    <t>　　・平成21年10月1日から、高松工業高等専門学校と詫間電波工業高等専門学校が再編し、</t>
  </si>
  <si>
    <t>　　　香川高等専門学校となった。本表は、高松キャンパスのみの数値である。</t>
  </si>
  <si>
    <t>資料：県教育委員会教育統計データ</t>
  </si>
  <si>
    <t>資料：県教育委員会教育統計データ</t>
  </si>
  <si>
    <t>資料：県教育委員会教育統計データ</t>
  </si>
  <si>
    <t>資料：県教育委員会教育統計データ</t>
  </si>
  <si>
    <t>-</t>
  </si>
  <si>
    <t>　　・県立盲学校、県立聾学校及び県立養護学校の幼稚部の学級数・児童数は小学部に
　　　含めた。</t>
  </si>
  <si>
    <t>　　・東植田小学校菅沢分校は平成20年4月1日から休校となっている。</t>
  </si>
  <si>
    <t>　　・男木小学校は平成20年4月1日から平成26年3月31日まで休校となっていた。</t>
  </si>
  <si>
    <t>　　・男木中学校は平成23年4月1日から平成26年3月31日まで休校となっていた。</t>
  </si>
  <si>
    <t>１１－１　学校施設・学校給食の概況</t>
  </si>
  <si>
    <t>　　・平成27年度から安原小学校・上西小学校は塩江小学校へ統合された。</t>
  </si>
  <si>
    <t>サンシャインこどもの森</t>
  </si>
  <si>
    <t>いずみこども園</t>
  </si>
  <si>
    <t>いずみこども園分園</t>
  </si>
  <si>
    <t>　　・下笠居、原、庵治、香南、塩江幼稚園は平成27年4月1日より幼保連携型認定こども園へ移行している。</t>
  </si>
  <si>
    <t>市立こども園</t>
  </si>
  <si>
    <t>私立こども園</t>
  </si>
  <si>
    <t>安原</t>
  </si>
  <si>
    <t>学校名</t>
  </si>
  <si>
    <t>教室数</t>
  </si>
  <si>
    <t>プール
設置</t>
  </si>
  <si>
    <t>学校
給食
の型</t>
  </si>
  <si>
    <t>普通</t>
  </si>
  <si>
    <t>特別</t>
  </si>
  <si>
    <t>教室</t>
  </si>
  <si>
    <t>（㎡）</t>
  </si>
  <si>
    <t>-</t>
  </si>
  <si>
    <t>下笠居</t>
  </si>
  <si>
    <t>はら</t>
  </si>
  <si>
    <t>庵治</t>
  </si>
  <si>
    <t>香南</t>
  </si>
  <si>
    <t>塩江</t>
  </si>
  <si>
    <t>-</t>
  </si>
  <si>
    <t>本校</t>
  </si>
  <si>
    <t>分校</t>
  </si>
  <si>
    <t>-</t>
  </si>
  <si>
    <t>-</t>
  </si>
  <si>
    <t>附属病院</t>
  </si>
  <si>
    <t>その他</t>
  </si>
  <si>
    <t>１１－１５　高等学校別生徒数の推移</t>
  </si>
  <si>
    <t>１１－１４　中学校別生徒数の推移</t>
  </si>
  <si>
    <t>１１－１３　小学校別児童数の推移</t>
  </si>
  <si>
    <t>１１－１２　認定型こども園別園児数の推移　　</t>
  </si>
  <si>
    <r>
      <rPr>
        <sz val="10"/>
        <rFont val="ＭＳ Ｐゴシック"/>
        <family val="3"/>
      </rPr>
      <t>高松東幼稚園</t>
    </r>
  </si>
  <si>
    <r>
      <rPr>
        <sz val="10"/>
        <rFont val="ＭＳ Ｐゴシック"/>
        <family val="3"/>
      </rPr>
      <t>新田幼稚園</t>
    </r>
  </si>
  <si>
    <t>（小学校）</t>
  </si>
  <si>
    <t>校舎</t>
  </si>
  <si>
    <t>面積</t>
  </si>
  <si>
    <t>　　・香川大学教育学部附属幼稚園高松園舎は、園数・学級数には含まれない。ただし</t>
  </si>
  <si>
    <t>　　　園数・学級数以外の数字には含む。</t>
  </si>
  <si>
    <t>5</t>
  </si>
  <si>
    <t>創造工学部</t>
  </si>
  <si>
    <t>1</t>
  </si>
  <si>
    <t xml:space="preserve">  ・幼保連携型認定こども園の教員数については保育士も含む。</t>
  </si>
  <si>
    <t>（平成30年5月1日現在）</t>
  </si>
  <si>
    <t>新 番 丁</t>
  </si>
  <si>
    <t>有</t>
  </si>
  <si>
    <t>完　全</t>
  </si>
  <si>
    <t>檀　　紙</t>
  </si>
  <si>
    <t>みねやま分校</t>
  </si>
  <si>
    <t>-</t>
  </si>
  <si>
    <t>川　　島</t>
  </si>
  <si>
    <t>十　　河</t>
  </si>
  <si>
    <t>植　　田</t>
  </si>
  <si>
    <t>東 植 田</t>
  </si>
  <si>
    <t>菅沢分校</t>
  </si>
  <si>
    <t>牟 礼 北</t>
  </si>
  <si>
    <t>牟 礼 南</t>
  </si>
  <si>
    <t>庵治第二</t>
  </si>
  <si>
    <t>無</t>
  </si>
  <si>
    <t>大　　野</t>
  </si>
  <si>
    <t>浅　　野</t>
  </si>
  <si>
    <t>（中学校）</t>
  </si>
  <si>
    <t>学校名</t>
  </si>
  <si>
    <t>教室数</t>
  </si>
  <si>
    <t>プール
設置</t>
  </si>
  <si>
    <t>学校
給食
の型</t>
  </si>
  <si>
    <t>普通</t>
  </si>
  <si>
    <t>特別</t>
  </si>
  <si>
    <t>教室</t>
  </si>
  <si>
    <t>（㎡）</t>
  </si>
  <si>
    <t>-</t>
  </si>
  <si>
    <t>　　・女木小学校、東植田小学校菅沢分校、庵治第二小学校は休校中</t>
  </si>
  <si>
    <t>１１－２　児童生徒の平均体位</t>
  </si>
  <si>
    <t>-</t>
  </si>
  <si>
    <t>-</t>
  </si>
  <si>
    <t>-</t>
  </si>
  <si>
    <t>-</t>
  </si>
  <si>
    <t>-</t>
  </si>
  <si>
    <t>-</t>
  </si>
  <si>
    <t>-</t>
  </si>
  <si>
    <t>-</t>
  </si>
  <si>
    <t>　　・座高については、学校保健安全法施行規則の一部改正に伴い、平成２８年度より
　　　調査対象から削除</t>
  </si>
  <si>
    <r>
      <rPr>
        <sz val="10"/>
        <rFont val="ＭＳ Ｐゴシック"/>
        <family val="3"/>
      </rPr>
      <t>和光こども園</t>
    </r>
  </si>
  <si>
    <t>春日こども園</t>
  </si>
  <si>
    <r>
      <rPr>
        <sz val="10"/>
        <rFont val="ＭＳ Ｐゴシック"/>
        <family val="3"/>
      </rPr>
      <t>花ノ宮こども園</t>
    </r>
  </si>
  <si>
    <r>
      <rPr>
        <sz val="10"/>
        <rFont val="ＭＳ Ｐゴシック"/>
        <family val="3"/>
      </rPr>
      <t>中野保育所</t>
    </r>
  </si>
  <si>
    <r>
      <rPr>
        <sz val="10"/>
        <rFont val="ＭＳ Ｐゴシック"/>
        <family val="3"/>
      </rPr>
      <t>カナン保育園</t>
    </r>
  </si>
  <si>
    <r>
      <rPr>
        <sz val="10"/>
        <rFont val="ＭＳ Ｐゴシック"/>
        <family val="3"/>
      </rPr>
      <t>認定こども園すまいる</t>
    </r>
  </si>
  <si>
    <t>　　・香川大学の大学院等の学生については、教育学研究科（高度教職実践専攻を除く。）・法学研究科・経済</t>
  </si>
  <si>
    <t>　　　学研究科・医学系研究科看護学専攻・農学研究科は修士課程、工学研究科は博士前期課程・博士後期課程</t>
  </si>
  <si>
    <t>　　　、医学系研究科医学専攻は博士課程、教育学研究科高度教職実践専攻・地域マネジメント研究科は専門職</t>
  </si>
  <si>
    <t>　　　学位課程である。</t>
  </si>
  <si>
    <t>　　・香川大学の副学長５名のうち、２名は医学部教授、１名は創造工学部教授、１名はインターナショナル</t>
  </si>
  <si>
    <t>　　　オフィス教授、１名は四国危機管理教育・研究・地域連携推進機構特任教授が副学長を併任している。</t>
  </si>
  <si>
    <t>　　・高松短大の学長は高松大学の学長が兼務している。</t>
  </si>
  <si>
    <t>　　・檀浦幼稚園は平成29年4月1日から休園となっている。</t>
  </si>
  <si>
    <t>川東</t>
  </si>
  <si>
    <t>　・幼保連携型認定こども園については、1号認定者及び2号認定者の人数を記載。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</si>
</sst>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&quot;"/>
    <numFmt numFmtId="177" formatCode="#,##0_ "/>
    <numFmt numFmtId="178" formatCode="&quot;平 成 &quot;#&quot; 年 度&quot;"/>
    <numFmt numFmtId="179" formatCode="#&quot;年度&quot;"/>
    <numFmt numFmtId="180" formatCode="#,##0.0"/>
    <numFmt numFmtId="181" formatCode="&quot; &quot;#"/>
    <numFmt numFmtId="182" formatCode="&quot;&quot;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  <numFmt numFmtId="188" formatCode="0.0"/>
    <numFmt numFmtId="189" formatCode="#,##0_ ;[Red]\-#,##0\ "/>
    <numFmt numFmtId="190" formatCode="0_ "/>
    <numFmt numFmtId="191" formatCode="#,##0_);[Red]\(#,##0\)"/>
  </numFmts>
  <fonts count="9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6"/>
      <name val="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.5"/>
      <color indexed="8"/>
      <name val="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1"/>
      <name val="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16"/>
      <name val="明朝"/>
      <family val="1"/>
    </font>
    <font>
      <sz val="11"/>
      <color indexed="10"/>
      <name val="ＭＳ 明朝"/>
      <family val="1"/>
    </font>
    <font>
      <b/>
      <sz val="11"/>
      <color indexed="10"/>
      <name val="明朝"/>
      <family val="1"/>
    </font>
    <font>
      <b/>
      <sz val="16"/>
      <name val="明朝"/>
      <family val="1"/>
    </font>
    <font>
      <sz val="18"/>
      <name val="ＭＳ ゴシック"/>
      <family val="3"/>
    </font>
    <font>
      <b/>
      <sz val="18"/>
      <name val="ＭＳ ゴシック"/>
      <family val="3"/>
    </font>
    <font>
      <sz val="11"/>
      <color indexed="10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.5"/>
      <color indexed="8"/>
      <name val="ＭＳ 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b/>
      <sz val="20"/>
      <name val="ＭＳ 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6"/>
      <color indexed="8"/>
      <name val="ＭＳ 明朝"/>
      <family val="1"/>
    </font>
    <font>
      <b/>
      <sz val="11"/>
      <color indexed="8"/>
      <name val="ＭＳ 明朝"/>
      <family val="1"/>
    </font>
    <font>
      <sz val="10.5"/>
      <name val="ＭＳ 明朝"/>
      <family val="1"/>
    </font>
    <font>
      <sz val="6"/>
      <name val="Arial"/>
      <family val="2"/>
    </font>
    <font>
      <sz val="14"/>
      <color indexed="8"/>
      <name val="ＭＳ ゴシック"/>
      <family val="3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7" fillId="31" borderId="4" applyNumberFormat="0" applyAlignment="0" applyProtection="0"/>
    <xf numFmtId="0" fontId="3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597">
    <xf numFmtId="0" fontId="0" fillId="0" borderId="0" xfId="0" applyFont="1" applyAlignment="1">
      <alignment vertical="center"/>
    </xf>
    <xf numFmtId="0" fontId="4" fillId="33" borderId="0" xfId="64" applyFont="1" applyFill="1" applyBorder="1" applyAlignment="1">
      <alignment horizontal="center"/>
      <protection/>
    </xf>
    <xf numFmtId="0" fontId="4" fillId="33" borderId="0" xfId="64" applyFont="1" applyFill="1" applyAlignment="1">
      <alignment/>
      <protection/>
    </xf>
    <xf numFmtId="0" fontId="4" fillId="33" borderId="0" xfId="64" applyFont="1" applyFill="1">
      <alignment/>
      <protection/>
    </xf>
    <xf numFmtId="0" fontId="6" fillId="33" borderId="0" xfId="64" applyFont="1" applyFill="1">
      <alignment/>
      <protection/>
    </xf>
    <xf numFmtId="0" fontId="6" fillId="33" borderId="0" xfId="64" applyFont="1" applyFill="1" applyBorder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7" fillId="33" borderId="10" xfId="64" applyFont="1" applyFill="1" applyBorder="1" applyAlignment="1">
      <alignment vertical="center"/>
      <protection/>
    </xf>
    <xf numFmtId="0" fontId="7" fillId="33" borderId="0" xfId="64" applyFont="1" applyFill="1" applyBorder="1" applyAlignment="1">
      <alignment vertical="center"/>
      <protection/>
    </xf>
    <xf numFmtId="0" fontId="7" fillId="33" borderId="0" xfId="64" applyFont="1" applyFill="1">
      <alignment/>
      <protection/>
    </xf>
    <xf numFmtId="0" fontId="6" fillId="33" borderId="11" xfId="64" applyFont="1" applyFill="1" applyBorder="1" applyAlignment="1">
      <alignment horizontal="right" vertical="center"/>
      <protection/>
    </xf>
    <xf numFmtId="0" fontId="6" fillId="33" borderId="0" xfId="64" applyFont="1" applyFill="1" applyBorder="1" applyAlignment="1">
      <alignment horizontal="right" vertical="center"/>
      <protection/>
    </xf>
    <xf numFmtId="0" fontId="6" fillId="33" borderId="12" xfId="64" applyFont="1" applyFill="1" applyBorder="1">
      <alignment/>
      <protection/>
    </xf>
    <xf numFmtId="0" fontId="6" fillId="33" borderId="11" xfId="64" applyFont="1" applyFill="1" applyBorder="1" applyAlignment="1">
      <alignment vertical="center"/>
      <protection/>
    </xf>
    <xf numFmtId="0" fontId="6" fillId="33" borderId="13" xfId="64" applyFont="1" applyFill="1" applyBorder="1" applyAlignment="1">
      <alignment horizontal="right" vertical="center"/>
      <protection/>
    </xf>
    <xf numFmtId="0" fontId="6" fillId="33" borderId="14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176" fontId="6" fillId="0" borderId="17" xfId="64" applyNumberFormat="1" applyFont="1" applyBorder="1" applyAlignment="1">
      <alignment horizontal="center" vertical="center"/>
      <protection/>
    </xf>
    <xf numFmtId="3" fontId="7" fillId="33" borderId="0" xfId="64" applyNumberFormat="1" applyFont="1" applyFill="1" applyAlignment="1">
      <alignment horizontal="right" vertical="center"/>
      <protection/>
    </xf>
    <xf numFmtId="3" fontId="8" fillId="33" borderId="0" xfId="64" applyNumberFormat="1" applyFont="1" applyFill="1" applyAlignment="1">
      <alignment horizontal="right" vertical="center"/>
      <protection/>
    </xf>
    <xf numFmtId="3" fontId="8" fillId="33" borderId="0" xfId="64" applyNumberFormat="1" applyFont="1" applyFill="1" applyBorder="1" applyAlignment="1">
      <alignment horizontal="right" vertical="center"/>
      <protection/>
    </xf>
    <xf numFmtId="0" fontId="6" fillId="0" borderId="17" xfId="64" applyNumberFormat="1" applyFont="1" applyBorder="1" applyAlignment="1">
      <alignment horizontal="center" vertical="center"/>
      <protection/>
    </xf>
    <xf numFmtId="0" fontId="9" fillId="33" borderId="0" xfId="64" applyFont="1" applyFill="1">
      <alignment/>
      <protection/>
    </xf>
    <xf numFmtId="3" fontId="10" fillId="33" borderId="0" xfId="64" applyNumberFormat="1" applyFont="1" applyFill="1" applyBorder="1" applyAlignment="1">
      <alignment horizontal="right" vertical="center"/>
      <protection/>
    </xf>
    <xf numFmtId="0" fontId="11" fillId="0" borderId="17" xfId="64" applyNumberFormat="1" applyFont="1" applyBorder="1" applyAlignment="1">
      <alignment horizontal="center" vertical="center"/>
      <protection/>
    </xf>
    <xf numFmtId="0" fontId="11" fillId="33" borderId="0" xfId="64" applyFont="1" applyFill="1">
      <alignment/>
      <protection/>
    </xf>
    <xf numFmtId="3" fontId="7" fillId="33" borderId="0" xfId="64" applyNumberFormat="1" applyFont="1" applyFill="1" applyBorder="1" applyAlignment="1">
      <alignment horizontal="right" vertical="center"/>
      <protection/>
    </xf>
    <xf numFmtId="0" fontId="10" fillId="33" borderId="0" xfId="64" applyFont="1" applyFill="1">
      <alignment/>
      <protection/>
    </xf>
    <xf numFmtId="0" fontId="10" fillId="33" borderId="18" xfId="64" applyFont="1" applyFill="1" applyBorder="1" applyAlignment="1">
      <alignment horizontal="center" vertical="center"/>
      <protection/>
    </xf>
    <xf numFmtId="0" fontId="6" fillId="0" borderId="0" xfId="64" applyFont="1" applyBorder="1" applyAlignment="1">
      <alignment horizontal="left" vertical="center" wrapText="1"/>
      <protection/>
    </xf>
    <xf numFmtId="0" fontId="6" fillId="0" borderId="0" xfId="64" applyFont="1" applyAlignment="1">
      <alignment vertical="center"/>
      <protection/>
    </xf>
    <xf numFmtId="0" fontId="7" fillId="33" borderId="0" xfId="64" applyFont="1" applyFill="1" applyAlignment="1">
      <alignment vertical="center"/>
      <protection/>
    </xf>
    <xf numFmtId="3" fontId="6" fillId="0" borderId="0" xfId="64" applyNumberFormat="1" applyFont="1" applyAlignment="1">
      <alignment vertical="center"/>
      <protection/>
    </xf>
    <xf numFmtId="0" fontId="6" fillId="0" borderId="0" xfId="64" applyFont="1">
      <alignment/>
      <protection/>
    </xf>
    <xf numFmtId="3" fontId="6" fillId="0" borderId="0" xfId="64" applyNumberFormat="1" applyFont="1">
      <alignment/>
      <protection/>
    </xf>
    <xf numFmtId="3" fontId="6" fillId="0" borderId="0" xfId="64" applyNumberFormat="1" applyFont="1" applyBorder="1">
      <alignment/>
      <protection/>
    </xf>
    <xf numFmtId="0" fontId="6" fillId="0" borderId="0" xfId="64" applyFont="1" applyBorder="1">
      <alignment/>
      <protection/>
    </xf>
    <xf numFmtId="0" fontId="4" fillId="0" borderId="0" xfId="64" applyFont="1" applyBorder="1" applyAlignment="1">
      <alignment horizontal="center"/>
      <protection/>
    </xf>
    <xf numFmtId="0" fontId="4" fillId="0" borderId="0" xfId="64" applyFont="1" applyAlignment="1">
      <alignment/>
      <protection/>
    </xf>
    <xf numFmtId="0" fontId="7" fillId="0" borderId="10" xfId="64" applyFont="1" applyBorder="1" applyAlignment="1">
      <alignment vertical="center"/>
      <protection/>
    </xf>
    <xf numFmtId="0" fontId="7" fillId="0" borderId="0" xfId="64" applyFont="1" applyBorder="1" applyAlignment="1">
      <alignment vertical="center"/>
      <protection/>
    </xf>
    <xf numFmtId="0" fontId="7" fillId="0" borderId="0" xfId="64" applyFont="1">
      <alignment/>
      <protection/>
    </xf>
    <xf numFmtId="0" fontId="6" fillId="0" borderId="19" xfId="64" applyFont="1" applyBorder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0" xfId="64" applyFont="1" applyBorder="1" applyAlignment="1">
      <alignment vertical="center"/>
      <protection/>
    </xf>
    <xf numFmtId="0" fontId="6" fillId="0" borderId="13" xfId="64" applyFont="1" applyBorder="1" applyAlignment="1">
      <alignment vertical="center"/>
      <protection/>
    </xf>
    <xf numFmtId="0" fontId="6" fillId="0" borderId="14" xfId="64" applyFont="1" applyBorder="1" applyAlignment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16" xfId="64" applyFont="1" applyBorder="1" applyAlignment="1">
      <alignment horizontal="center" vertical="center"/>
      <protection/>
    </xf>
    <xf numFmtId="3" fontId="8" fillId="0" borderId="20" xfId="64" applyNumberFormat="1" applyFont="1" applyBorder="1" applyAlignment="1">
      <alignment vertical="center"/>
      <protection/>
    </xf>
    <xf numFmtId="3" fontId="8" fillId="0" borderId="0" xfId="64" applyNumberFormat="1" applyFont="1" applyAlignment="1">
      <alignment horizontal="right" vertical="center"/>
      <protection/>
    </xf>
    <xf numFmtId="3" fontId="8" fillId="0" borderId="0" xfId="64" applyNumberFormat="1" applyFont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3" fontId="8" fillId="33" borderId="20" xfId="64" applyNumberFormat="1" applyFont="1" applyFill="1" applyBorder="1" applyAlignment="1">
      <alignment vertical="center"/>
      <protection/>
    </xf>
    <xf numFmtId="3" fontId="8" fillId="33" borderId="0" xfId="64" applyNumberFormat="1" applyFont="1" applyFill="1" applyAlignment="1">
      <alignment vertical="center"/>
      <protection/>
    </xf>
    <xf numFmtId="3" fontId="8" fillId="33" borderId="0" xfId="64" applyNumberFormat="1" applyFont="1" applyFill="1" applyBorder="1" applyAlignment="1">
      <alignment vertical="center"/>
      <protection/>
    </xf>
    <xf numFmtId="3" fontId="12" fillId="33" borderId="20" xfId="64" applyNumberFormat="1" applyFont="1" applyFill="1" applyBorder="1" applyAlignment="1">
      <alignment vertical="center"/>
      <protection/>
    </xf>
    <xf numFmtId="3" fontId="8" fillId="33" borderId="21" xfId="64" applyNumberFormat="1" applyFont="1" applyFill="1" applyBorder="1" applyAlignment="1">
      <alignment vertical="center"/>
      <protection/>
    </xf>
    <xf numFmtId="3" fontId="8" fillId="33" borderId="10" xfId="64" applyNumberFormat="1" applyFont="1" applyFill="1" applyBorder="1" applyAlignment="1">
      <alignment horizontal="right" vertical="center"/>
      <protection/>
    </xf>
    <xf numFmtId="3" fontId="8" fillId="33" borderId="10" xfId="64" applyNumberFormat="1" applyFont="1" applyFill="1" applyBorder="1" applyAlignment="1">
      <alignment vertical="center"/>
      <protection/>
    </xf>
    <xf numFmtId="3" fontId="6" fillId="0" borderId="0" xfId="64" applyNumberFormat="1" applyFont="1" applyBorder="1" applyAlignment="1">
      <alignment vertical="center"/>
      <protection/>
    </xf>
    <xf numFmtId="0" fontId="15" fillId="0" borderId="0" xfId="64" applyFont="1">
      <alignment/>
      <protection/>
    </xf>
    <xf numFmtId="3" fontId="15" fillId="0" borderId="0" xfId="64" applyNumberFormat="1" applyFont="1">
      <alignment/>
      <protection/>
    </xf>
    <xf numFmtId="3" fontId="15" fillId="0" borderId="0" xfId="64" applyNumberFormat="1" applyFont="1" applyBorder="1">
      <alignment/>
      <protection/>
    </xf>
    <xf numFmtId="0" fontId="4" fillId="0" borderId="0" xfId="64" applyFont="1">
      <alignment/>
      <protection/>
    </xf>
    <xf numFmtId="0" fontId="16" fillId="0" borderId="0" xfId="64" applyFont="1" applyAlignment="1">
      <alignment horizontal="center"/>
      <protection/>
    </xf>
    <xf numFmtId="0" fontId="16" fillId="0" borderId="0" xfId="64" applyFont="1" applyBorder="1" applyAlignment="1">
      <alignment horizontal="center"/>
      <protection/>
    </xf>
    <xf numFmtId="3" fontId="8" fillId="33" borderId="20" xfId="64" applyNumberFormat="1" applyFont="1" applyFill="1" applyBorder="1" applyAlignment="1">
      <alignment horizontal="right" vertical="center"/>
      <protection/>
    </xf>
    <xf numFmtId="0" fontId="8" fillId="33" borderId="0" xfId="64" applyFont="1" applyFill="1" applyBorder="1" applyAlignment="1">
      <alignment vertical="center"/>
      <protection/>
    </xf>
    <xf numFmtId="3" fontId="6" fillId="33" borderId="0" xfId="64" applyNumberFormat="1" applyFont="1" applyFill="1">
      <alignment/>
      <protection/>
    </xf>
    <xf numFmtId="0" fontId="8" fillId="33" borderId="0" xfId="64" applyFont="1" applyFill="1" applyBorder="1" applyAlignment="1">
      <alignment horizontal="right" vertical="center"/>
      <protection/>
    </xf>
    <xf numFmtId="0" fontId="8" fillId="33" borderId="10" xfId="64" applyFont="1" applyFill="1" applyBorder="1" applyAlignment="1">
      <alignment vertical="center"/>
      <protection/>
    </xf>
    <xf numFmtId="0" fontId="6" fillId="33" borderId="0" xfId="64" applyFont="1" applyFill="1" applyBorder="1" applyAlignment="1">
      <alignment vertical="center"/>
      <protection/>
    </xf>
    <xf numFmtId="0" fontId="6" fillId="33" borderId="14" xfId="64" applyFont="1" applyFill="1" applyBorder="1" applyAlignment="1">
      <alignment horizontal="right" vertical="center"/>
      <protection/>
    </xf>
    <xf numFmtId="3" fontId="7" fillId="33" borderId="0" xfId="64" applyNumberFormat="1" applyFont="1" applyFill="1" applyAlignment="1">
      <alignment vertical="center"/>
      <protection/>
    </xf>
    <xf numFmtId="3" fontId="7" fillId="33" borderId="0" xfId="64" applyNumberFormat="1" applyFont="1" applyFill="1" applyAlignment="1">
      <alignment horizontal="right"/>
      <protection/>
    </xf>
    <xf numFmtId="3" fontId="8" fillId="33" borderId="0" xfId="64" applyNumberFormat="1" applyFont="1" applyFill="1" applyBorder="1" applyAlignment="1">
      <alignment horizontal="right"/>
      <protection/>
    </xf>
    <xf numFmtId="0" fontId="6" fillId="33" borderId="0" xfId="64" applyFont="1" applyFill="1" applyAlignment="1">
      <alignment horizontal="right" vertical="center"/>
      <protection/>
    </xf>
    <xf numFmtId="0" fontId="10" fillId="33" borderId="10" xfId="64" applyFont="1" applyFill="1" applyBorder="1" applyAlignment="1">
      <alignment horizontal="center" vertical="center"/>
      <protection/>
    </xf>
    <xf numFmtId="3" fontId="6" fillId="33" borderId="0" xfId="64" applyNumberFormat="1" applyFont="1" applyFill="1" applyBorder="1">
      <alignment/>
      <protection/>
    </xf>
    <xf numFmtId="177" fontId="6" fillId="33" borderId="0" xfId="64" applyNumberFormat="1" applyFont="1" applyFill="1">
      <alignment/>
      <protection/>
    </xf>
    <xf numFmtId="0" fontId="6" fillId="0" borderId="10" xfId="64" applyFont="1" applyBorder="1" applyAlignment="1">
      <alignment vertical="center"/>
      <protection/>
    </xf>
    <xf numFmtId="0" fontId="6" fillId="0" borderId="14" xfId="64" applyFont="1" applyBorder="1" applyAlignment="1">
      <alignment horizontal="right" vertical="center"/>
      <protection/>
    </xf>
    <xf numFmtId="0" fontId="6" fillId="0" borderId="0" xfId="64" applyFont="1" applyBorder="1" applyAlignment="1">
      <alignment horizontal="right" vertical="center"/>
      <protection/>
    </xf>
    <xf numFmtId="0" fontId="7" fillId="0" borderId="0" xfId="64" applyFont="1" applyAlignment="1">
      <alignment vertical="center"/>
      <protection/>
    </xf>
    <xf numFmtId="0" fontId="8" fillId="33" borderId="0" xfId="64" applyFont="1" applyFill="1" applyAlignment="1">
      <alignment vertical="center"/>
      <protection/>
    </xf>
    <xf numFmtId="3" fontId="11" fillId="33" borderId="0" xfId="64" applyNumberFormat="1" applyFont="1" applyFill="1">
      <alignment/>
      <protection/>
    </xf>
    <xf numFmtId="0" fontId="7" fillId="0" borderId="0" xfId="64" applyFont="1" applyBorder="1" applyAlignment="1">
      <alignment horizontal="right" vertical="center"/>
      <protection/>
    </xf>
    <xf numFmtId="0" fontId="7" fillId="0" borderId="0" xfId="64" applyFont="1" applyBorder="1" applyAlignment="1">
      <alignment horizontal="right"/>
      <protection/>
    </xf>
    <xf numFmtId="0" fontId="7" fillId="0" borderId="0" xfId="64" applyFont="1" applyBorder="1">
      <alignment/>
      <protection/>
    </xf>
    <xf numFmtId="0" fontId="3" fillId="0" borderId="0" xfId="64">
      <alignment/>
      <protection/>
    </xf>
    <xf numFmtId="0" fontId="3" fillId="0" borderId="0" xfId="64" applyBorder="1">
      <alignment/>
      <protection/>
    </xf>
    <xf numFmtId="0" fontId="4" fillId="0" borderId="0" xfId="64" applyFont="1" applyBorder="1" applyAlignment="1">
      <alignment/>
      <protection/>
    </xf>
    <xf numFmtId="0" fontId="6" fillId="0" borderId="16" xfId="64" applyFont="1" applyBorder="1" applyAlignment="1">
      <alignment horizontal="center"/>
      <protection/>
    </xf>
    <xf numFmtId="0" fontId="7" fillId="0" borderId="20" xfId="64" applyFont="1" applyBorder="1" applyAlignment="1">
      <alignment horizontal="right" vertical="center"/>
      <protection/>
    </xf>
    <xf numFmtId="0" fontId="8" fillId="33" borderId="20" xfId="64" applyFont="1" applyFill="1" applyBorder="1" applyAlignment="1">
      <alignment horizontal="right" vertical="center"/>
      <protection/>
    </xf>
    <xf numFmtId="0" fontId="8" fillId="33" borderId="0" xfId="64" applyFont="1" applyFill="1" applyAlignment="1">
      <alignment horizontal="right" vertical="center"/>
      <protection/>
    </xf>
    <xf numFmtId="0" fontId="11" fillId="0" borderId="18" xfId="64" applyNumberFormat="1" applyFont="1" applyBorder="1" applyAlignment="1">
      <alignment horizontal="center" vertical="center"/>
      <protection/>
    </xf>
    <xf numFmtId="0" fontId="12" fillId="33" borderId="21" xfId="64" applyFont="1" applyFill="1" applyBorder="1" applyAlignment="1" quotePrefix="1">
      <alignment horizontal="right" vertical="center"/>
      <protection/>
    </xf>
    <xf numFmtId="0" fontId="3" fillId="0" borderId="0" xfId="64" applyFont="1">
      <alignment/>
      <protection/>
    </xf>
    <xf numFmtId="0" fontId="3" fillId="0" borderId="0" xfId="64" applyFont="1" applyBorder="1">
      <alignment/>
      <protection/>
    </xf>
    <xf numFmtId="0" fontId="17" fillId="33" borderId="0" xfId="64" applyFont="1" applyFill="1">
      <alignment/>
      <protection/>
    </xf>
    <xf numFmtId="0" fontId="8" fillId="33" borderId="0" xfId="64" applyFont="1" applyFill="1">
      <alignment/>
      <protection/>
    </xf>
    <xf numFmtId="3" fontId="18" fillId="33" borderId="0" xfId="64" applyNumberFormat="1" applyFont="1" applyFill="1" applyBorder="1" applyAlignment="1">
      <alignment horizontal="right" vertical="center"/>
      <protection/>
    </xf>
    <xf numFmtId="0" fontId="18" fillId="33" borderId="0" xfId="64" applyFont="1" applyFill="1" applyBorder="1" applyAlignment="1">
      <alignment horizontal="right" vertical="center"/>
      <protection/>
    </xf>
    <xf numFmtId="0" fontId="10" fillId="33" borderId="0" xfId="64" applyFont="1" applyFill="1" applyAlignment="1">
      <alignment vertical="center"/>
      <protection/>
    </xf>
    <xf numFmtId="49" fontId="8" fillId="33" borderId="0" xfId="64" applyNumberFormat="1" applyFont="1" applyFill="1" applyBorder="1" applyAlignment="1">
      <alignment horizontal="right" vertical="center"/>
      <protection/>
    </xf>
    <xf numFmtId="3" fontId="18" fillId="33" borderId="21" xfId="64" applyNumberFormat="1" applyFont="1" applyFill="1" applyBorder="1" applyAlignment="1">
      <alignment horizontal="left" vertical="center"/>
      <protection/>
    </xf>
    <xf numFmtId="3" fontId="18" fillId="33" borderId="10" xfId="64" applyNumberFormat="1" applyFont="1" applyFill="1" applyBorder="1" applyAlignment="1">
      <alignment horizontal="right" vertical="center"/>
      <protection/>
    </xf>
    <xf numFmtId="0" fontId="18" fillId="33" borderId="10" xfId="64" applyFont="1" applyFill="1" applyBorder="1" applyAlignment="1">
      <alignment horizontal="right" vertical="center"/>
      <protection/>
    </xf>
    <xf numFmtId="0" fontId="18" fillId="33" borderId="10" xfId="64" applyFont="1" applyFill="1" applyBorder="1" applyAlignment="1">
      <alignment horizontal="left" vertical="center"/>
      <protection/>
    </xf>
    <xf numFmtId="38" fontId="19" fillId="33" borderId="0" xfId="51" applyFont="1" applyFill="1" applyAlignment="1">
      <alignment vertical="center"/>
    </xf>
    <xf numFmtId="3" fontId="18" fillId="33" borderId="0" xfId="64" applyNumberFormat="1" applyFont="1" applyFill="1" applyAlignment="1">
      <alignment vertical="center"/>
      <protection/>
    </xf>
    <xf numFmtId="0" fontId="18" fillId="33" borderId="0" xfId="64" applyFont="1" applyFill="1" applyAlignment="1">
      <alignment vertical="center"/>
      <protection/>
    </xf>
    <xf numFmtId="0" fontId="18" fillId="33" borderId="0" xfId="64" applyFont="1" applyFill="1">
      <alignment/>
      <protection/>
    </xf>
    <xf numFmtId="3" fontId="19" fillId="33" borderId="0" xfId="64" applyNumberFormat="1" applyFont="1" applyFill="1" applyAlignment="1">
      <alignment vertical="center"/>
      <protection/>
    </xf>
    <xf numFmtId="0" fontId="17" fillId="33" borderId="0" xfId="64" applyFont="1" applyFill="1" applyAlignment="1">
      <alignment vertical="center"/>
      <protection/>
    </xf>
    <xf numFmtId="0" fontId="17" fillId="33" borderId="0" xfId="64" applyFont="1" applyFill="1" applyBorder="1" applyAlignment="1">
      <alignment vertical="center"/>
      <protection/>
    </xf>
    <xf numFmtId="3" fontId="10" fillId="33" borderId="0" xfId="64" applyNumberFormat="1" applyFont="1" applyFill="1" applyBorder="1" applyAlignment="1">
      <alignment vertical="center" wrapText="1"/>
      <protection/>
    </xf>
    <xf numFmtId="3" fontId="19" fillId="33" borderId="0" xfId="64" applyNumberFormat="1" applyFont="1" applyFill="1" applyAlignment="1">
      <alignment vertical="center" wrapText="1"/>
      <protection/>
    </xf>
    <xf numFmtId="0" fontId="19" fillId="33" borderId="0" xfId="64" applyFont="1" applyFill="1" applyAlignment="1">
      <alignment vertical="center" wrapText="1"/>
      <protection/>
    </xf>
    <xf numFmtId="0" fontId="19" fillId="33" borderId="0" xfId="64" applyFont="1" applyFill="1" applyBorder="1" applyAlignment="1">
      <alignment vertical="center" wrapText="1"/>
      <protection/>
    </xf>
    <xf numFmtId="3" fontId="17" fillId="33" borderId="0" xfId="64" applyNumberFormat="1" applyFont="1" applyFill="1" applyAlignment="1">
      <alignment vertical="center"/>
      <protection/>
    </xf>
    <xf numFmtId="3" fontId="17" fillId="33" borderId="0" xfId="64" applyNumberFormat="1" applyFont="1" applyFill="1" applyBorder="1" applyAlignment="1">
      <alignment vertical="center"/>
      <protection/>
    </xf>
    <xf numFmtId="0" fontId="20" fillId="33" borderId="0" xfId="64" applyFont="1" applyFill="1" applyAlignment="1">
      <alignment vertical="center"/>
      <protection/>
    </xf>
    <xf numFmtId="0" fontId="17" fillId="33" borderId="0" xfId="64" applyFont="1" applyFill="1" applyBorder="1">
      <alignment/>
      <protection/>
    </xf>
    <xf numFmtId="0" fontId="3" fillId="33" borderId="0" xfId="64" applyFill="1">
      <alignment/>
      <protection/>
    </xf>
    <xf numFmtId="0" fontId="3" fillId="33" borderId="0" xfId="64" applyFill="1" applyBorder="1">
      <alignment/>
      <protection/>
    </xf>
    <xf numFmtId="0" fontId="3" fillId="0" borderId="0" xfId="64" applyAlignment="1">
      <alignment horizontal="right"/>
      <protection/>
    </xf>
    <xf numFmtId="0" fontId="3" fillId="0" borderId="0" xfId="64" applyBorder="1" applyAlignment="1">
      <alignment horizontal="right"/>
      <protection/>
    </xf>
    <xf numFmtId="0" fontId="6" fillId="0" borderId="22" xfId="64" applyFont="1" applyBorder="1" applyAlignment="1">
      <alignment vertical="center"/>
      <protection/>
    </xf>
    <xf numFmtId="0" fontId="6" fillId="0" borderId="23" xfId="64" applyFont="1" applyBorder="1" applyAlignment="1">
      <alignment vertical="center"/>
      <protection/>
    </xf>
    <xf numFmtId="0" fontId="6" fillId="0" borderId="24" xfId="64" applyFont="1" applyBorder="1" applyAlignment="1">
      <alignment vertical="center"/>
      <protection/>
    </xf>
    <xf numFmtId="0" fontId="6" fillId="0" borderId="25" xfId="64" applyFont="1" applyBorder="1" applyAlignment="1">
      <alignment vertical="center"/>
      <protection/>
    </xf>
    <xf numFmtId="0" fontId="6" fillId="0" borderId="26" xfId="64" applyFont="1" applyBorder="1" applyAlignment="1">
      <alignment vertical="center"/>
      <protection/>
    </xf>
    <xf numFmtId="0" fontId="8" fillId="0" borderId="20" xfId="64" applyFont="1" applyBorder="1" applyAlignment="1">
      <alignment horizontal="right" vertical="center"/>
      <protection/>
    </xf>
    <xf numFmtId="0" fontId="8" fillId="0" borderId="0" xfId="64" applyFont="1" applyAlignment="1">
      <alignment horizontal="right" vertical="center"/>
      <protection/>
    </xf>
    <xf numFmtId="0" fontId="8" fillId="0" borderId="0" xfId="64" applyFont="1" applyBorder="1" applyAlignment="1">
      <alignment horizontal="right" vertical="center"/>
      <protection/>
    </xf>
    <xf numFmtId="0" fontId="11" fillId="0" borderId="0" xfId="64" applyFont="1">
      <alignment/>
      <protection/>
    </xf>
    <xf numFmtId="0" fontId="9" fillId="33" borderId="0" xfId="64" applyFont="1" applyFill="1" applyBorder="1" applyAlignment="1">
      <alignment horizontal="center" vertical="center"/>
      <protection/>
    </xf>
    <xf numFmtId="0" fontId="13" fillId="33" borderId="0" xfId="64" applyFont="1" applyFill="1" applyBorder="1" applyAlignment="1">
      <alignment horizontal="center" vertical="center"/>
      <protection/>
    </xf>
    <xf numFmtId="0" fontId="6" fillId="0" borderId="12" xfId="64" applyFont="1" applyBorder="1" applyAlignment="1">
      <alignment vertical="center"/>
      <protection/>
    </xf>
    <xf numFmtId="0" fontId="21" fillId="0" borderId="0" xfId="64" applyFont="1" applyAlignment="1">
      <alignment vertical="center"/>
      <protection/>
    </xf>
    <xf numFmtId="0" fontId="21" fillId="0" borderId="0" xfId="64" applyFont="1" applyBorder="1" applyAlignment="1">
      <alignment vertical="center"/>
      <protection/>
    </xf>
    <xf numFmtId="0" fontId="21" fillId="0" borderId="0" xfId="64" applyFont="1">
      <alignment/>
      <protection/>
    </xf>
    <xf numFmtId="0" fontId="3" fillId="0" borderId="0" xfId="64" applyBorder="1" applyAlignment="1">
      <alignment vertical="center"/>
      <protection/>
    </xf>
    <xf numFmtId="0" fontId="3" fillId="0" borderId="0" xfId="64" applyAlignment="1">
      <alignment vertical="center"/>
      <protection/>
    </xf>
    <xf numFmtId="0" fontId="23" fillId="0" borderId="0" xfId="64" applyFont="1">
      <alignment/>
      <protection/>
    </xf>
    <xf numFmtId="0" fontId="23" fillId="33" borderId="0" xfId="64" applyFont="1" applyFill="1">
      <alignment/>
      <protection/>
    </xf>
    <xf numFmtId="0" fontId="3" fillId="0" borderId="0" xfId="64" applyFill="1">
      <alignment/>
      <protection/>
    </xf>
    <xf numFmtId="0" fontId="6" fillId="0" borderId="10" xfId="64" applyFont="1" applyBorder="1">
      <alignment/>
      <protection/>
    </xf>
    <xf numFmtId="0" fontId="7" fillId="0" borderId="10" xfId="64" applyFont="1" applyBorder="1">
      <alignment/>
      <protection/>
    </xf>
    <xf numFmtId="0" fontId="7" fillId="33" borderId="10" xfId="64" applyFont="1" applyFill="1" applyBorder="1">
      <alignment/>
      <protection/>
    </xf>
    <xf numFmtId="0" fontId="26" fillId="33" borderId="10" xfId="64" applyFont="1" applyFill="1" applyBorder="1">
      <alignment/>
      <protection/>
    </xf>
    <xf numFmtId="0" fontId="7" fillId="0" borderId="0" xfId="64" applyFont="1" applyFill="1">
      <alignment/>
      <protection/>
    </xf>
    <xf numFmtId="176" fontId="6" fillId="0" borderId="24" xfId="64" applyNumberFormat="1" applyFont="1" applyBorder="1" applyAlignment="1">
      <alignment horizontal="center" vertical="center"/>
      <protection/>
    </xf>
    <xf numFmtId="179" fontId="6" fillId="0" borderId="24" xfId="64" applyNumberFormat="1" applyFont="1" applyBorder="1" applyAlignment="1">
      <alignment horizontal="center" vertical="center"/>
      <protection/>
    </xf>
    <xf numFmtId="179" fontId="11" fillId="0" borderId="24" xfId="64" applyNumberFormat="1" applyFont="1" applyBorder="1" applyAlignment="1">
      <alignment horizontal="center" vertical="center"/>
      <protection/>
    </xf>
    <xf numFmtId="0" fontId="11" fillId="0" borderId="0" xfId="64" applyFont="1" applyBorder="1" applyAlignment="1">
      <alignment horizontal="distributed"/>
      <protection/>
    </xf>
    <xf numFmtId="3" fontId="8" fillId="33" borderId="0" xfId="64" applyNumberFormat="1" applyFont="1" applyFill="1" applyBorder="1">
      <alignment/>
      <protection/>
    </xf>
    <xf numFmtId="0" fontId="11" fillId="0" borderId="0" xfId="64" applyFont="1" applyFill="1">
      <alignment/>
      <protection/>
    </xf>
    <xf numFmtId="0" fontId="6" fillId="0" borderId="0" xfId="64" applyFont="1" applyBorder="1" applyAlignment="1">
      <alignment horizontal="center"/>
      <protection/>
    </xf>
    <xf numFmtId="0" fontId="6" fillId="0" borderId="0" xfId="64" applyFont="1" applyFill="1">
      <alignment/>
      <protection/>
    </xf>
    <xf numFmtId="0" fontId="6" fillId="0" borderId="0" xfId="64" applyFont="1" applyBorder="1" applyAlignment="1">
      <alignment horizontal="distributed"/>
      <protection/>
    </xf>
    <xf numFmtId="0" fontId="6" fillId="0" borderId="17" xfId="64" applyFont="1" applyBorder="1" applyAlignment="1">
      <alignment horizontal="distributed"/>
      <protection/>
    </xf>
    <xf numFmtId="0" fontId="3" fillId="33" borderId="0" xfId="64" applyFont="1" applyFill="1">
      <alignment/>
      <protection/>
    </xf>
    <xf numFmtId="0" fontId="23" fillId="0" borderId="0" xfId="64" applyFont="1" applyAlignment="1">
      <alignment/>
      <protection/>
    </xf>
    <xf numFmtId="0" fontId="24" fillId="0" borderId="0" xfId="64" applyFont="1">
      <alignment/>
      <protection/>
    </xf>
    <xf numFmtId="0" fontId="6" fillId="0" borderId="11" xfId="64" applyFont="1" applyBorder="1">
      <alignment/>
      <protection/>
    </xf>
    <xf numFmtId="0" fontId="6" fillId="0" borderId="27" xfId="64" applyFont="1" applyBorder="1" applyAlignment="1">
      <alignment vertical="center"/>
      <protection/>
    </xf>
    <xf numFmtId="0" fontId="3" fillId="0" borderId="28" xfId="64" applyBorder="1">
      <alignment/>
      <protection/>
    </xf>
    <xf numFmtId="0" fontId="3" fillId="0" borderId="29" xfId="64" applyBorder="1">
      <alignment/>
      <protection/>
    </xf>
    <xf numFmtId="0" fontId="3" fillId="33" borderId="28" xfId="64" applyFill="1" applyBorder="1">
      <alignment/>
      <protection/>
    </xf>
    <xf numFmtId="3" fontId="7" fillId="0" borderId="0" xfId="64" applyNumberFormat="1" applyFont="1" applyBorder="1" applyAlignment="1">
      <alignment horizontal="right"/>
      <protection/>
    </xf>
    <xf numFmtId="0" fontId="6" fillId="33" borderId="0" xfId="64" applyFont="1" applyFill="1" applyBorder="1" applyAlignment="1">
      <alignment horizontal="distributed"/>
      <protection/>
    </xf>
    <xf numFmtId="0" fontId="6" fillId="33" borderId="17" xfId="64" applyFont="1" applyFill="1" applyBorder="1" applyAlignment="1">
      <alignment horizontal="distributed"/>
      <protection/>
    </xf>
    <xf numFmtId="3" fontId="8" fillId="33" borderId="0" xfId="64" applyNumberFormat="1" applyFont="1" applyFill="1" applyAlignment="1">
      <alignment horizontal="right"/>
      <protection/>
    </xf>
    <xf numFmtId="3" fontId="8" fillId="33" borderId="0" xfId="64" applyNumberFormat="1" applyFont="1" applyFill="1">
      <alignment/>
      <protection/>
    </xf>
    <xf numFmtId="3" fontId="7" fillId="0" borderId="0" xfId="64" applyNumberFormat="1" applyFont="1" applyAlignment="1">
      <alignment horizontal="right"/>
      <protection/>
    </xf>
    <xf numFmtId="0" fontId="6" fillId="33" borderId="0" xfId="64" applyFont="1" applyFill="1" applyBorder="1" applyAlignment="1">
      <alignment/>
      <protection/>
    </xf>
    <xf numFmtId="0" fontId="6" fillId="33" borderId="0" xfId="64" applyFont="1" applyFill="1" applyAlignment="1">
      <alignment/>
      <protection/>
    </xf>
    <xf numFmtId="0" fontId="6" fillId="33" borderId="10" xfId="64" applyFont="1" applyFill="1" applyBorder="1" applyAlignment="1">
      <alignment/>
      <protection/>
    </xf>
    <xf numFmtId="0" fontId="6" fillId="33" borderId="10" xfId="64" applyFont="1" applyFill="1" applyBorder="1" applyAlignment="1">
      <alignment horizontal="distributed"/>
      <protection/>
    </xf>
    <xf numFmtId="3" fontId="7" fillId="33" borderId="21" xfId="64" applyNumberFormat="1" applyFont="1" applyFill="1" applyBorder="1" applyAlignment="1">
      <alignment/>
      <protection/>
    </xf>
    <xf numFmtId="3" fontId="7" fillId="33" borderId="10" xfId="64" applyNumberFormat="1" applyFont="1" applyFill="1" applyBorder="1" applyAlignment="1">
      <alignment/>
      <protection/>
    </xf>
    <xf numFmtId="3" fontId="8" fillId="33" borderId="10" xfId="64" applyNumberFormat="1" applyFont="1" applyFill="1" applyBorder="1" applyAlignment="1">
      <alignment/>
      <protection/>
    </xf>
    <xf numFmtId="3" fontId="12" fillId="33" borderId="10" xfId="64" applyNumberFormat="1" applyFont="1" applyFill="1" applyBorder="1" applyAlignment="1">
      <alignment horizontal="right"/>
      <protection/>
    </xf>
    <xf numFmtId="0" fontId="27" fillId="0" borderId="0" xfId="64" applyFont="1">
      <alignment/>
      <protection/>
    </xf>
    <xf numFmtId="0" fontId="11" fillId="0" borderId="29" xfId="64" applyFont="1" applyBorder="1">
      <alignment/>
      <protection/>
    </xf>
    <xf numFmtId="0" fontId="13" fillId="0" borderId="0" xfId="64" applyFont="1">
      <alignment/>
      <protection/>
    </xf>
    <xf numFmtId="0" fontId="6" fillId="0" borderId="17" xfId="64" applyFont="1" applyBorder="1">
      <alignment/>
      <protection/>
    </xf>
    <xf numFmtId="3" fontId="9" fillId="0" borderId="0" xfId="64" applyNumberFormat="1" applyFont="1" applyFill="1">
      <alignment/>
      <protection/>
    </xf>
    <xf numFmtId="0" fontId="6" fillId="33" borderId="17" xfId="64" applyFont="1" applyFill="1" applyBorder="1">
      <alignment/>
      <protection/>
    </xf>
    <xf numFmtId="0" fontId="7" fillId="0" borderId="10" xfId="64" applyFont="1" applyBorder="1" applyAlignment="1">
      <alignment horizontal="distributed"/>
      <protection/>
    </xf>
    <xf numFmtId="0" fontId="7" fillId="0" borderId="18" xfId="64" applyFont="1" applyBorder="1" applyAlignment="1">
      <alignment horizontal="distributed"/>
      <protection/>
    </xf>
    <xf numFmtId="3" fontId="7" fillId="0" borderId="10" xfId="64" applyNumberFormat="1" applyFont="1" applyBorder="1">
      <alignment/>
      <protection/>
    </xf>
    <xf numFmtId="3" fontId="29" fillId="33" borderId="10" xfId="64" applyNumberFormat="1" applyFont="1" applyFill="1" applyBorder="1">
      <alignment/>
      <protection/>
    </xf>
    <xf numFmtId="3" fontId="30" fillId="33" borderId="10" xfId="64" applyNumberFormat="1" applyFont="1" applyFill="1" applyBorder="1">
      <alignment/>
      <protection/>
    </xf>
    <xf numFmtId="0" fontId="6" fillId="0" borderId="0" xfId="64" applyFont="1" applyBorder="1" applyAlignment="1">
      <alignment horizontal="left" vertical="center"/>
      <protection/>
    </xf>
    <xf numFmtId="0" fontId="7" fillId="0" borderId="0" xfId="64" applyFont="1" applyBorder="1" applyAlignment="1">
      <alignment horizontal="distributed" vertical="center"/>
      <protection/>
    </xf>
    <xf numFmtId="0" fontId="3" fillId="33" borderId="0" xfId="64" applyFont="1" applyFill="1" applyAlignment="1">
      <alignment vertical="center"/>
      <protection/>
    </xf>
    <xf numFmtId="3" fontId="23" fillId="33" borderId="0" xfId="64" applyNumberFormat="1" applyFont="1" applyFill="1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23" fillId="33" borderId="0" xfId="64" applyFont="1" applyFill="1" applyAlignment="1">
      <alignment vertical="center"/>
      <protection/>
    </xf>
    <xf numFmtId="0" fontId="3" fillId="0" borderId="0" xfId="64" applyFont="1" applyAlignment="1">
      <alignment horizontal="right" vertical="center"/>
      <protection/>
    </xf>
    <xf numFmtId="0" fontId="31" fillId="0" borderId="0" xfId="64" applyFont="1" applyAlignment="1">
      <alignment/>
      <protection/>
    </xf>
    <xf numFmtId="0" fontId="32" fillId="0" borderId="0" xfId="64" applyFont="1" applyBorder="1" applyAlignment="1">
      <alignment horizontal="center"/>
      <protection/>
    </xf>
    <xf numFmtId="0" fontId="32" fillId="33" borderId="0" xfId="64" applyFont="1" applyFill="1" applyBorder="1" applyAlignment="1">
      <alignment horizontal="center"/>
      <protection/>
    </xf>
    <xf numFmtId="0" fontId="33" fillId="33" borderId="0" xfId="64" applyFont="1" applyFill="1" applyBorder="1" applyAlignment="1">
      <alignment horizontal="center"/>
      <protection/>
    </xf>
    <xf numFmtId="0" fontId="7" fillId="0" borderId="10" xfId="64" applyFont="1" applyBorder="1" applyAlignment="1">
      <alignment horizontal="center"/>
      <protection/>
    </xf>
    <xf numFmtId="0" fontId="11" fillId="0" borderId="17" xfId="64" applyFont="1" applyBorder="1" applyAlignment="1">
      <alignment horizontal="distributed"/>
      <protection/>
    </xf>
    <xf numFmtId="0" fontId="6" fillId="0" borderId="30" xfId="64" applyFont="1" applyBorder="1" applyAlignment="1">
      <alignment horizontal="center"/>
      <protection/>
    </xf>
    <xf numFmtId="0" fontId="6" fillId="33" borderId="30" xfId="64" applyFont="1" applyFill="1" applyBorder="1" applyAlignment="1">
      <alignment horizontal="center"/>
      <protection/>
    </xf>
    <xf numFmtId="0" fontId="6" fillId="33" borderId="0" xfId="64" applyFont="1" applyFill="1" applyBorder="1" applyAlignment="1">
      <alignment horizontal="center"/>
      <protection/>
    </xf>
    <xf numFmtId="0" fontId="6" fillId="33" borderId="17" xfId="64" applyFont="1" applyFill="1" applyBorder="1" applyAlignment="1">
      <alignment horizontal="center"/>
      <protection/>
    </xf>
    <xf numFmtId="0" fontId="29" fillId="33" borderId="10" xfId="64" applyFont="1" applyFill="1" applyBorder="1">
      <alignment/>
      <protection/>
    </xf>
    <xf numFmtId="0" fontId="34" fillId="33" borderId="0" xfId="64" applyFont="1" applyFill="1">
      <alignment/>
      <protection/>
    </xf>
    <xf numFmtId="0" fontId="30" fillId="33" borderId="0" xfId="64" applyFont="1" applyFill="1">
      <alignment/>
      <protection/>
    </xf>
    <xf numFmtId="0" fontId="35" fillId="0" borderId="0" xfId="64" applyFont="1">
      <alignment/>
      <protection/>
    </xf>
    <xf numFmtId="0" fontId="35" fillId="33" borderId="0" xfId="64" applyFont="1" applyFill="1">
      <alignment/>
      <protection/>
    </xf>
    <xf numFmtId="0" fontId="7" fillId="0" borderId="0" xfId="64" applyFont="1" applyFill="1" applyBorder="1">
      <alignment/>
      <protection/>
    </xf>
    <xf numFmtId="0" fontId="6" fillId="0" borderId="0" xfId="64" applyFont="1" applyAlignment="1">
      <alignment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33" borderId="13" xfId="64" applyFont="1" applyFill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4" xfId="64" applyFont="1" applyFill="1" applyBorder="1" applyAlignment="1">
      <alignment horizontal="center" vertical="center"/>
      <protection/>
    </xf>
    <xf numFmtId="0" fontId="6" fillId="33" borderId="0" xfId="64" applyFont="1" applyFill="1" applyBorder="1" applyAlignment="1">
      <alignment horizontal="left" vertical="center" wrapTex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33" borderId="0" xfId="64" applyFont="1" applyFill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/>
      <protection/>
    </xf>
    <xf numFmtId="0" fontId="6" fillId="0" borderId="14" xfId="64" applyFont="1" applyBorder="1" applyAlignment="1">
      <alignment horizontal="center"/>
      <protection/>
    </xf>
    <xf numFmtId="0" fontId="10" fillId="33" borderId="0" xfId="64" applyFont="1" applyFill="1" applyBorder="1" applyAlignment="1">
      <alignment horizontal="center" vertical="center"/>
      <protection/>
    </xf>
    <xf numFmtId="0" fontId="10" fillId="33" borderId="17" xfId="64" applyFont="1" applyFill="1" applyBorder="1" applyAlignment="1">
      <alignment horizontal="center" vertical="center"/>
      <protection/>
    </xf>
    <xf numFmtId="0" fontId="10" fillId="33" borderId="0" xfId="64" applyFont="1" applyFill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 wrapText="1"/>
      <protection/>
    </xf>
    <xf numFmtId="0" fontId="11" fillId="0" borderId="30" xfId="64" applyFont="1" applyBorder="1" applyAlignment="1">
      <alignment horizontal="center"/>
      <protection/>
    </xf>
    <xf numFmtId="0" fontId="7" fillId="33" borderId="32" xfId="64" applyFont="1" applyFill="1" applyBorder="1" applyAlignment="1">
      <alignment horizontal="center"/>
      <protection/>
    </xf>
    <xf numFmtId="0" fontId="7" fillId="0" borderId="0" xfId="64" applyFont="1" applyAlignment="1">
      <alignment horizontal="center"/>
      <protection/>
    </xf>
    <xf numFmtId="0" fontId="35" fillId="0" borderId="0" xfId="64" applyFont="1" applyAlignment="1">
      <alignment horizontal="center"/>
      <protection/>
    </xf>
    <xf numFmtId="0" fontId="3" fillId="0" borderId="0" xfId="64" applyAlignment="1">
      <alignment horizontal="center"/>
      <protection/>
    </xf>
    <xf numFmtId="3" fontId="8" fillId="0" borderId="0" xfId="64" applyNumberFormat="1" applyFont="1" applyFill="1" applyAlignment="1">
      <alignment horizontal="right"/>
      <protection/>
    </xf>
    <xf numFmtId="0" fontId="7" fillId="0" borderId="0" xfId="64" applyFont="1" applyFill="1" applyAlignment="1" applyProtection="1">
      <alignment vertical="center"/>
      <protection locked="0"/>
    </xf>
    <xf numFmtId="3" fontId="7" fillId="0" borderId="0" xfId="64" applyNumberFormat="1" applyFont="1" applyFill="1" applyAlignment="1" applyProtection="1">
      <alignment horizontal="right" vertical="center"/>
      <protection locked="0"/>
    </xf>
    <xf numFmtId="0" fontId="6" fillId="0" borderId="0" xfId="64" applyFont="1" applyAlignment="1">
      <alignment horizontal="left" vertical="center"/>
      <protection/>
    </xf>
    <xf numFmtId="0" fontId="6" fillId="0" borderId="10" xfId="64" applyFont="1" applyBorder="1" applyAlignment="1">
      <alignment horizontal="right" vertical="center"/>
      <protection/>
    </xf>
    <xf numFmtId="0" fontId="6" fillId="0" borderId="29" xfId="64" applyFont="1" applyBorder="1" applyAlignment="1">
      <alignment vertical="center"/>
      <protection/>
    </xf>
    <xf numFmtId="0" fontId="6" fillId="0" borderId="28" xfId="64" applyFont="1" applyBorder="1" applyAlignment="1">
      <alignment vertical="center"/>
      <protection/>
    </xf>
    <xf numFmtId="180" fontId="7" fillId="0" borderId="20" xfId="64" applyNumberFormat="1" applyFont="1" applyBorder="1" applyAlignment="1" applyProtection="1">
      <alignment vertical="center"/>
      <protection locked="0"/>
    </xf>
    <xf numFmtId="180" fontId="7" fillId="0" borderId="0" xfId="64" applyNumberFormat="1" applyFont="1" applyAlignment="1" applyProtection="1">
      <alignment vertical="center"/>
      <protection locked="0"/>
    </xf>
    <xf numFmtId="0" fontId="6" fillId="0" borderId="17" xfId="64" applyFont="1" applyBorder="1" applyAlignment="1">
      <alignment vertical="center"/>
      <protection/>
    </xf>
    <xf numFmtId="180" fontId="7" fillId="0" borderId="20" xfId="64" applyNumberFormat="1" applyFont="1" applyBorder="1" applyAlignment="1">
      <alignment vertical="center"/>
      <protection/>
    </xf>
    <xf numFmtId="180" fontId="7" fillId="0" borderId="0" xfId="64" applyNumberFormat="1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21" xfId="64" applyFont="1" applyBorder="1" applyAlignment="1">
      <alignment vertical="center"/>
      <protection/>
    </xf>
    <xf numFmtId="180" fontId="6" fillId="0" borderId="0" xfId="64" applyNumberFormat="1" applyFont="1" applyBorder="1" applyAlignment="1">
      <alignment vertical="center"/>
      <protection/>
    </xf>
    <xf numFmtId="180" fontId="6" fillId="0" borderId="20" xfId="64" applyNumberFormat="1" applyFont="1" applyBorder="1" applyAlignment="1">
      <alignment vertical="center"/>
      <protection/>
    </xf>
    <xf numFmtId="0" fontId="37" fillId="0" borderId="12" xfId="64" applyFont="1" applyBorder="1" applyAlignment="1">
      <alignment vertical="center"/>
      <protection/>
    </xf>
    <xf numFmtId="0" fontId="37" fillId="0" borderId="0" xfId="64" applyFont="1" applyAlignment="1">
      <alignment vertical="center"/>
      <protection/>
    </xf>
    <xf numFmtId="3" fontId="9" fillId="33" borderId="0" xfId="64" applyNumberFormat="1" applyFont="1" applyFill="1">
      <alignment/>
      <protection/>
    </xf>
    <xf numFmtId="3" fontId="3" fillId="33" borderId="0" xfId="64" applyNumberFormat="1" applyFont="1" applyFill="1">
      <alignment/>
      <protection/>
    </xf>
    <xf numFmtId="0" fontId="3" fillId="0" borderId="0" xfId="64" applyFont="1" applyAlignment="1">
      <alignment/>
      <protection/>
    </xf>
    <xf numFmtId="3" fontId="30" fillId="33" borderId="0" xfId="64" applyNumberFormat="1" applyFont="1" applyFill="1">
      <alignment/>
      <protection/>
    </xf>
    <xf numFmtId="3" fontId="36" fillId="33" borderId="0" xfId="64" applyNumberFormat="1" applyFont="1" applyFill="1">
      <alignment/>
      <protection/>
    </xf>
    <xf numFmtId="0" fontId="39" fillId="33" borderId="0" xfId="64" applyFont="1" applyFill="1" applyAlignment="1">
      <alignment vertical="center"/>
      <protection/>
    </xf>
    <xf numFmtId="3" fontId="13" fillId="0" borderId="0" xfId="64" applyNumberFormat="1" applyFont="1">
      <alignment/>
      <protection/>
    </xf>
    <xf numFmtId="3" fontId="11" fillId="0" borderId="0" xfId="64" applyNumberFormat="1" applyFont="1">
      <alignment/>
      <protection/>
    </xf>
    <xf numFmtId="3" fontId="6" fillId="0" borderId="0" xfId="64" applyNumberFormat="1" applyFont="1" applyFill="1">
      <alignment/>
      <protection/>
    </xf>
    <xf numFmtId="38" fontId="7" fillId="0" borderId="0" xfId="49" applyFont="1" applyFill="1" applyBorder="1" applyAlignment="1" applyProtection="1">
      <alignment vertical="center"/>
      <protection/>
    </xf>
    <xf numFmtId="3" fontId="8" fillId="0" borderId="20" xfId="64" applyNumberFormat="1" applyFont="1" applyFill="1" applyBorder="1" applyAlignment="1">
      <alignment horizontal="right" vertical="center"/>
      <protection/>
    </xf>
    <xf numFmtId="3" fontId="8" fillId="0" borderId="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horizontal="right" vertical="center"/>
      <protection/>
    </xf>
    <xf numFmtId="3" fontId="8" fillId="0" borderId="21" xfId="64" applyNumberFormat="1" applyFont="1" applyFill="1" applyBorder="1" applyAlignment="1">
      <alignment horizontal="right" vertical="center"/>
      <protection/>
    </xf>
    <xf numFmtId="3" fontId="8" fillId="0" borderId="10" xfId="64" applyNumberFormat="1" applyFont="1" applyFill="1" applyBorder="1" applyAlignment="1">
      <alignment horizontal="right" vertical="center"/>
      <protection/>
    </xf>
    <xf numFmtId="0" fontId="8" fillId="0" borderId="10" xfId="64" applyFont="1" applyFill="1" applyBorder="1" applyAlignment="1">
      <alignment vertical="center"/>
      <protection/>
    </xf>
    <xf numFmtId="38" fontId="7" fillId="0" borderId="10" xfId="49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 applyProtection="1">
      <alignment vertical="center"/>
      <protection locked="0"/>
    </xf>
    <xf numFmtId="38" fontId="7" fillId="0" borderId="0" xfId="52" applyFont="1" applyFill="1" applyBorder="1" applyAlignment="1" applyProtection="1">
      <alignment vertical="center"/>
      <protection/>
    </xf>
    <xf numFmtId="38" fontId="7" fillId="0" borderId="10" xfId="52" applyFont="1" applyFill="1" applyBorder="1" applyAlignment="1" applyProtection="1">
      <alignment vertical="center"/>
      <protection/>
    </xf>
    <xf numFmtId="0" fontId="8" fillId="33" borderId="0" xfId="64" applyFont="1" applyFill="1" applyBorder="1" applyAlignment="1" quotePrefix="1">
      <alignment horizontal="right" vertical="center"/>
      <protection/>
    </xf>
    <xf numFmtId="0" fontId="6" fillId="0" borderId="0" xfId="64" applyNumberFormat="1" applyFont="1" applyBorder="1" applyAlignment="1">
      <alignment horizontal="center" vertical="center"/>
      <protection/>
    </xf>
    <xf numFmtId="0" fontId="8" fillId="33" borderId="20" xfId="64" applyFont="1" applyFill="1" applyBorder="1" applyAlignment="1" quotePrefix="1">
      <alignment horizontal="right" vertical="center"/>
      <protection/>
    </xf>
    <xf numFmtId="3" fontId="39" fillId="33" borderId="0" xfId="64" applyNumberFormat="1" applyFont="1" applyFill="1" applyBorder="1" applyAlignment="1">
      <alignment horizontal="right" vertical="center"/>
      <protection/>
    </xf>
    <xf numFmtId="0" fontId="8" fillId="33" borderId="0" xfId="64" applyFont="1" applyFill="1" applyBorder="1">
      <alignment/>
      <protection/>
    </xf>
    <xf numFmtId="3" fontId="8" fillId="0" borderId="0" xfId="64" applyNumberFormat="1" applyFont="1" applyFill="1" applyBorder="1" applyAlignment="1">
      <alignment horizontal="right"/>
      <protection/>
    </xf>
    <xf numFmtId="0" fontId="6" fillId="0" borderId="0" xfId="64" applyFont="1" applyAlignment="1">
      <alignment wrapText="1"/>
      <protection/>
    </xf>
    <xf numFmtId="38" fontId="11" fillId="0" borderId="0" xfId="52" applyFont="1" applyFill="1" applyBorder="1" applyAlignment="1" applyProtection="1">
      <alignment vertical="center"/>
      <protection/>
    </xf>
    <xf numFmtId="0" fontId="90" fillId="33" borderId="0" xfId="64" applyFont="1" applyFill="1" applyBorder="1" applyAlignment="1">
      <alignment vertical="center" wrapText="1"/>
      <protection/>
    </xf>
    <xf numFmtId="176" fontId="6" fillId="0" borderId="0" xfId="64" applyNumberFormat="1" applyFont="1" applyBorder="1" applyAlignment="1">
      <alignment horizontal="center" vertical="center"/>
      <protection/>
    </xf>
    <xf numFmtId="3" fontId="7" fillId="33" borderId="20" xfId="64" applyNumberFormat="1" applyFont="1" applyFill="1" applyBorder="1" applyAlignment="1">
      <alignment horizontal="right" vertical="center"/>
      <protection/>
    </xf>
    <xf numFmtId="0" fontId="6" fillId="33" borderId="0" xfId="64" applyFont="1" applyFill="1" applyBorder="1" applyAlignment="1">
      <alignment vertical="center" wrapText="1"/>
      <protection/>
    </xf>
    <xf numFmtId="0" fontId="24" fillId="0" borderId="0" xfId="64" applyFont="1" applyFill="1" applyAlignment="1">
      <alignment horizontal="center"/>
      <protection/>
    </xf>
    <xf numFmtId="0" fontId="25" fillId="0" borderId="0" xfId="64" applyFont="1" applyFill="1" applyAlignment="1">
      <alignment horizontal="center"/>
      <protection/>
    </xf>
    <xf numFmtId="0" fontId="6" fillId="0" borderId="10" xfId="64" applyFont="1" applyFill="1" applyBorder="1">
      <alignment/>
      <protection/>
    </xf>
    <xf numFmtId="0" fontId="7" fillId="0" borderId="10" xfId="64" applyFont="1" applyFill="1" applyBorder="1">
      <alignment/>
      <protection/>
    </xf>
    <xf numFmtId="0" fontId="26" fillId="0" borderId="10" xfId="64" applyFont="1" applyFill="1" applyBorder="1">
      <alignment/>
      <protection/>
    </xf>
    <xf numFmtId="0" fontId="7" fillId="0" borderId="11" xfId="64" applyFont="1" applyFill="1" applyBorder="1">
      <alignment/>
      <protection/>
    </xf>
    <xf numFmtId="0" fontId="7" fillId="0" borderId="25" xfId="64" applyFont="1" applyFill="1" applyBorder="1" applyAlignment="1">
      <alignment horizontal="center" vertical="center"/>
      <protection/>
    </xf>
    <xf numFmtId="176" fontId="6" fillId="0" borderId="24" xfId="64" applyNumberFormat="1" applyFont="1" applyFill="1" applyBorder="1" applyAlignment="1">
      <alignment horizontal="center" vertical="center"/>
      <protection/>
    </xf>
    <xf numFmtId="179" fontId="6" fillId="0" borderId="24" xfId="64" applyNumberFormat="1" applyFont="1" applyFill="1" applyBorder="1" applyAlignment="1">
      <alignment horizontal="center" vertical="center"/>
      <protection/>
    </xf>
    <xf numFmtId="179" fontId="11" fillId="0" borderId="24" xfId="64" applyNumberFormat="1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distributed"/>
      <protection/>
    </xf>
    <xf numFmtId="0" fontId="11" fillId="0" borderId="29" xfId="64" applyFont="1" applyFill="1" applyBorder="1" applyAlignment="1">
      <alignment horizontal="center"/>
      <protection/>
    </xf>
    <xf numFmtId="3" fontId="7" fillId="0" borderId="0" xfId="64" applyNumberFormat="1" applyFont="1" applyFill="1" applyBorder="1">
      <alignment/>
      <protection/>
    </xf>
    <xf numFmtId="0" fontId="6" fillId="0" borderId="0" xfId="64" applyFont="1" applyFill="1" applyBorder="1" applyAlignment="1">
      <alignment horizontal="distributed"/>
      <protection/>
    </xf>
    <xf numFmtId="0" fontId="6" fillId="0" borderId="17" xfId="64" applyFont="1" applyFill="1" applyBorder="1" applyAlignment="1">
      <alignment horizontal="distributed"/>
      <protection/>
    </xf>
    <xf numFmtId="0" fontId="7" fillId="0" borderId="0" xfId="64" applyFont="1" applyFill="1" applyAlignment="1">
      <alignment horizontal="right"/>
      <protection/>
    </xf>
    <xf numFmtId="0" fontId="6" fillId="0" borderId="0" xfId="64" applyFont="1" applyFill="1" applyBorder="1">
      <alignment/>
      <protection/>
    </xf>
    <xf numFmtId="0" fontId="6" fillId="0" borderId="17" xfId="64" applyFont="1" applyFill="1" applyBorder="1" applyAlignment="1">
      <alignment horizontal="center"/>
      <protection/>
    </xf>
    <xf numFmtId="0" fontId="6" fillId="0" borderId="0" xfId="64" applyFont="1" applyFill="1" applyBorder="1" applyAlignment="1">
      <alignment horizontal="center"/>
      <protection/>
    </xf>
    <xf numFmtId="0" fontId="7" fillId="0" borderId="20" xfId="64" applyFont="1" applyFill="1" applyBorder="1" applyAlignment="1">
      <alignment horizontal="right"/>
      <protection/>
    </xf>
    <xf numFmtId="0" fontId="6" fillId="0" borderId="0" xfId="64" applyFont="1" applyFill="1" applyAlignment="1">
      <alignment vertical="center"/>
      <protection/>
    </xf>
    <xf numFmtId="0" fontId="37" fillId="0" borderId="0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4" applyFont="1" applyFill="1" applyAlignment="1">
      <alignment vertical="center"/>
      <protection/>
    </xf>
    <xf numFmtId="0" fontId="11" fillId="0" borderId="0" xfId="64" applyFont="1" applyFill="1" applyBorder="1">
      <alignment/>
      <protection/>
    </xf>
    <xf numFmtId="0" fontId="3" fillId="0" borderId="0" xfId="64" applyFont="1" applyFill="1">
      <alignment/>
      <protection/>
    </xf>
    <xf numFmtId="3" fontId="11" fillId="0" borderId="0" xfId="64" applyNumberFormat="1" applyFont="1" applyFill="1" applyBorder="1">
      <alignment/>
      <protection/>
    </xf>
    <xf numFmtId="38" fontId="11" fillId="0" borderId="10" xfId="52" applyFont="1" applyFill="1" applyBorder="1" applyAlignment="1" applyProtection="1">
      <alignment vertical="center"/>
      <protection/>
    </xf>
    <xf numFmtId="0" fontId="7" fillId="0" borderId="20" xfId="64" applyFont="1" applyFill="1" applyBorder="1" applyAlignment="1" applyProtection="1">
      <alignment vertical="center"/>
      <protection locked="0"/>
    </xf>
    <xf numFmtId="3" fontId="7" fillId="0" borderId="0" xfId="64" applyNumberFormat="1" applyFont="1" applyFill="1" applyAlignment="1" applyProtection="1">
      <alignment vertical="center"/>
      <protection locked="0"/>
    </xf>
    <xf numFmtId="3" fontId="7" fillId="0" borderId="0" xfId="64" applyNumberFormat="1" applyFont="1" applyFill="1" applyAlignment="1" applyProtection="1">
      <alignment horizontal="center" vertical="center"/>
      <protection locked="0"/>
    </xf>
    <xf numFmtId="3" fontId="7" fillId="0" borderId="0" xfId="64" applyNumberFormat="1" applyFont="1" applyFill="1" applyBorder="1" applyAlignment="1" applyProtection="1">
      <alignment vertical="center"/>
      <protection locked="0"/>
    </xf>
    <xf numFmtId="3" fontId="7" fillId="0" borderId="20" xfId="64" applyNumberFormat="1" applyFont="1" applyFill="1" applyBorder="1" applyAlignment="1">
      <alignment horizontal="right" vertical="center"/>
      <protection/>
    </xf>
    <xf numFmtId="3" fontId="7" fillId="0" borderId="0" xfId="64" applyNumberFormat="1" applyFont="1" applyFill="1" applyAlignment="1">
      <alignment horizontal="right" vertical="center"/>
      <protection/>
    </xf>
    <xf numFmtId="3" fontId="7" fillId="0" borderId="0" xfId="64" applyNumberFormat="1" applyFont="1" applyFill="1" applyBorder="1" applyAlignment="1">
      <alignment horizontal="right" vertical="center"/>
      <protection/>
    </xf>
    <xf numFmtId="3" fontId="7" fillId="0" borderId="0" xfId="64" applyNumberFormat="1" applyFont="1" applyFill="1" applyAlignment="1">
      <alignment vertical="center"/>
      <protection/>
    </xf>
    <xf numFmtId="38" fontId="7" fillId="0" borderId="0" xfId="66" applyNumberFormat="1" applyFont="1" applyFill="1" applyBorder="1">
      <alignment vertical="center"/>
      <protection/>
    </xf>
    <xf numFmtId="3" fontId="7" fillId="0" borderId="21" xfId="64" applyNumberFormat="1" applyFont="1" applyFill="1" applyBorder="1" applyAlignment="1">
      <alignment horizontal="right" vertical="center"/>
      <protection/>
    </xf>
    <xf numFmtId="3" fontId="7" fillId="0" borderId="10" xfId="64" applyNumberFormat="1" applyFont="1" applyFill="1" applyBorder="1" applyAlignment="1">
      <alignment horizontal="right" vertical="center"/>
      <protection/>
    </xf>
    <xf numFmtId="3" fontId="7" fillId="0" borderId="10" xfId="64" applyNumberFormat="1" applyFont="1" applyFill="1" applyBorder="1" applyAlignment="1">
      <alignment vertical="center"/>
      <protection/>
    </xf>
    <xf numFmtId="38" fontId="7" fillId="0" borderId="10" xfId="66" applyNumberFormat="1" applyFont="1" applyFill="1" applyBorder="1" applyAlignment="1">
      <alignment vertical="center"/>
      <protection/>
    </xf>
    <xf numFmtId="0" fontId="43" fillId="0" borderId="0" xfId="64" applyFont="1" applyFill="1" applyAlignment="1">
      <alignment horizontal="center"/>
      <protection/>
    </xf>
    <xf numFmtId="0" fontId="11" fillId="0" borderId="10" xfId="64" applyFont="1" applyFill="1" applyBorder="1">
      <alignment/>
      <protection/>
    </xf>
    <xf numFmtId="0" fontId="11" fillId="0" borderId="0" xfId="64" applyFont="1" applyFill="1" applyAlignment="1">
      <alignment horizontal="right"/>
      <protection/>
    </xf>
    <xf numFmtId="3" fontId="12" fillId="33" borderId="21" xfId="64" applyNumberFormat="1" applyFont="1" applyFill="1" applyBorder="1" applyAlignment="1">
      <alignment horizontal="right" vertical="center"/>
      <protection/>
    </xf>
    <xf numFmtId="0" fontId="46" fillId="33" borderId="0" xfId="64" applyFont="1" applyFill="1" applyBorder="1" applyAlignment="1">
      <alignment/>
      <protection/>
    </xf>
    <xf numFmtId="0" fontId="46" fillId="33" borderId="0" xfId="64" applyFont="1" applyFill="1" applyAlignment="1">
      <alignment/>
      <protection/>
    </xf>
    <xf numFmtId="0" fontId="8" fillId="33" borderId="0" xfId="64" applyFont="1" applyFill="1" applyAlignment="1">
      <alignment horizontal="right"/>
      <protection/>
    </xf>
    <xf numFmtId="0" fontId="8" fillId="33" borderId="0" xfId="64" applyFont="1" applyFill="1" applyBorder="1" applyAlignment="1">
      <alignment horizontal="right"/>
      <protection/>
    </xf>
    <xf numFmtId="0" fontId="47" fillId="33" borderId="0" xfId="64" applyFont="1" applyFill="1">
      <alignment/>
      <protection/>
    </xf>
    <xf numFmtId="0" fontId="8" fillId="33" borderId="0" xfId="64" applyFont="1" applyFill="1" applyAlignment="1">
      <alignment horizontal="center" vertical="center"/>
      <protection/>
    </xf>
    <xf numFmtId="0" fontId="47" fillId="33" borderId="0" xfId="64" applyFont="1" applyFill="1" applyAlignment="1">
      <alignment horizontal="center" vertical="center"/>
      <protection/>
    </xf>
    <xf numFmtId="0" fontId="8" fillId="33" borderId="12" xfId="64" applyFont="1" applyFill="1" applyBorder="1" applyAlignment="1">
      <alignment horizontal="left" vertical="center"/>
      <protection/>
    </xf>
    <xf numFmtId="0" fontId="8" fillId="33" borderId="0" xfId="64" applyFont="1" applyFill="1" applyBorder="1" applyAlignment="1">
      <alignment horizontal="left" vertical="center" wrapText="1"/>
      <protection/>
    </xf>
    <xf numFmtId="38" fontId="18" fillId="33" borderId="0" xfId="51" applyFont="1" applyFill="1" applyAlignment="1">
      <alignment vertical="center"/>
    </xf>
    <xf numFmtId="0" fontId="48" fillId="33" borderId="0" xfId="64" applyFont="1" applyFill="1" applyBorder="1" applyAlignment="1">
      <alignment vertical="center" wrapText="1"/>
      <protection/>
    </xf>
    <xf numFmtId="0" fontId="8" fillId="33" borderId="0" xfId="64" applyFont="1" applyFill="1" applyBorder="1" applyAlignment="1">
      <alignment vertical="center" wrapText="1"/>
      <protection/>
    </xf>
    <xf numFmtId="3" fontId="8" fillId="33" borderId="0" xfId="64" applyNumberFormat="1" applyFont="1" applyFill="1" applyBorder="1" applyAlignment="1">
      <alignment vertical="center" wrapText="1"/>
      <protection/>
    </xf>
    <xf numFmtId="0" fontId="48" fillId="33" borderId="0" xfId="64" applyFont="1" applyFill="1" applyAlignment="1">
      <alignment horizontal="left" vertical="center"/>
      <protection/>
    </xf>
    <xf numFmtId="0" fontId="4" fillId="0" borderId="0" xfId="64" applyFont="1" applyFill="1">
      <alignment/>
      <protection/>
    </xf>
    <xf numFmtId="0" fontId="6" fillId="0" borderId="10" xfId="64" applyFont="1" applyFill="1" applyBorder="1" applyAlignment="1">
      <alignment horizontal="right"/>
      <protection/>
    </xf>
    <xf numFmtId="0" fontId="6" fillId="0" borderId="33" xfId="64" applyFont="1" applyFill="1" applyBorder="1" applyAlignment="1">
      <alignment horizont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34" xfId="64" applyFont="1" applyFill="1" applyBorder="1" applyAlignment="1">
      <alignment horizontal="center"/>
      <protection/>
    </xf>
    <xf numFmtId="0" fontId="6" fillId="0" borderId="30" xfId="64" applyFont="1" applyFill="1" applyBorder="1" applyAlignment="1">
      <alignment horizontal="center" vertical="top"/>
      <protection/>
    </xf>
    <xf numFmtId="0" fontId="6" fillId="0" borderId="30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top"/>
      <protection/>
    </xf>
    <xf numFmtId="0" fontId="6" fillId="0" borderId="35" xfId="64" applyFont="1" applyFill="1" applyBorder="1" applyAlignment="1">
      <alignment horizontal="center" vertical="center"/>
      <protection/>
    </xf>
    <xf numFmtId="0" fontId="6" fillId="0" borderId="0" xfId="64" applyFont="1" applyFill="1" applyAlignment="1">
      <alignment/>
      <protection/>
    </xf>
    <xf numFmtId="0" fontId="7" fillId="0" borderId="0" xfId="64" applyFont="1" applyFill="1" applyAlignment="1" applyProtection="1">
      <alignment horizontal="center" vertical="center"/>
      <protection locked="0"/>
    </xf>
    <xf numFmtId="0" fontId="7" fillId="0" borderId="0" xfId="64" applyFont="1" applyFill="1" applyBorder="1" applyAlignment="1" applyProtection="1">
      <alignment vertical="center"/>
      <protection locked="0"/>
    </xf>
    <xf numFmtId="0" fontId="40" fillId="0" borderId="17" xfId="64" applyFont="1" applyFill="1" applyBorder="1" applyAlignment="1">
      <alignment horizontal="center" vertical="center"/>
      <protection/>
    </xf>
    <xf numFmtId="0" fontId="7" fillId="0" borderId="20" xfId="64" applyFont="1" applyFill="1" applyBorder="1" applyAlignment="1" applyProtection="1">
      <alignment horizontal="right" vertical="center"/>
      <protection locked="0"/>
    </xf>
    <xf numFmtId="0" fontId="7" fillId="0" borderId="0" xfId="64" applyFont="1" applyFill="1" applyAlignment="1" applyProtection="1">
      <alignment horizontal="right" vertical="center"/>
      <protection locked="0"/>
    </xf>
    <xf numFmtId="0" fontId="38" fillId="0" borderId="30" xfId="64" applyFont="1" applyFill="1" applyBorder="1" applyAlignment="1">
      <alignment horizontal="center" vertical="center"/>
      <protection/>
    </xf>
    <xf numFmtId="0" fontId="7" fillId="0" borderId="17" xfId="64" applyFont="1" applyFill="1" applyBorder="1" applyAlignment="1" applyProtection="1">
      <alignment horizontal="center" vertical="center"/>
      <protection locked="0"/>
    </xf>
    <xf numFmtId="0" fontId="6" fillId="0" borderId="18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 applyProtection="1">
      <alignment horizontal="center" vertical="center"/>
      <protection locked="0"/>
    </xf>
    <xf numFmtId="0" fontId="38" fillId="0" borderId="32" xfId="64" applyFont="1" applyFill="1" applyBorder="1" applyAlignment="1">
      <alignment horizontal="center" vertical="center"/>
      <protection/>
    </xf>
    <xf numFmtId="0" fontId="6" fillId="0" borderId="12" xfId="64" applyFont="1" applyFill="1" applyBorder="1">
      <alignment/>
      <protection/>
    </xf>
    <xf numFmtId="0" fontId="7" fillId="0" borderId="21" xfId="64" applyFont="1" applyFill="1" applyBorder="1" applyAlignment="1" applyProtection="1">
      <alignment vertical="center"/>
      <protection locked="0"/>
    </xf>
    <xf numFmtId="0" fontId="7" fillId="0" borderId="10" xfId="64" applyFont="1" applyFill="1" applyBorder="1" applyAlignment="1" applyProtection="1">
      <alignment vertical="center"/>
      <protection locked="0"/>
    </xf>
    <xf numFmtId="3" fontId="7" fillId="0" borderId="10" xfId="64" applyNumberFormat="1" applyFont="1" applyFill="1" applyBorder="1" applyAlignment="1" applyProtection="1">
      <alignment vertical="center"/>
      <protection locked="0"/>
    </xf>
    <xf numFmtId="0" fontId="7" fillId="0" borderId="10" xfId="64" applyFont="1" applyFill="1" applyBorder="1" applyAlignment="1" applyProtection="1">
      <alignment horizontal="center" vertical="center"/>
      <protection locked="0"/>
    </xf>
    <xf numFmtId="0" fontId="6" fillId="0" borderId="32" xfId="64" applyFont="1" applyFill="1" applyBorder="1" applyAlignment="1">
      <alignment horizontal="center" vertical="center"/>
      <protection/>
    </xf>
    <xf numFmtId="0" fontId="6" fillId="0" borderId="21" xfId="64" applyFont="1" applyFill="1" applyBorder="1" applyAlignment="1" applyProtection="1">
      <alignment vertical="center"/>
      <protection locked="0"/>
    </xf>
    <xf numFmtId="0" fontId="6" fillId="0" borderId="10" xfId="64" applyFont="1" applyFill="1" applyBorder="1" applyAlignment="1" applyProtection="1">
      <alignment vertical="center"/>
      <protection locked="0"/>
    </xf>
    <xf numFmtId="3" fontId="6" fillId="0" borderId="10" xfId="64" applyNumberFormat="1" applyFont="1" applyFill="1" applyBorder="1" applyAlignment="1" applyProtection="1">
      <alignment vertical="center"/>
      <protection locked="0"/>
    </xf>
    <xf numFmtId="0" fontId="6" fillId="0" borderId="10" xfId="64" applyFont="1" applyFill="1" applyBorder="1" applyAlignment="1" applyProtection="1">
      <alignment horizontal="center" vertical="center"/>
      <protection locked="0"/>
    </xf>
    <xf numFmtId="0" fontId="6" fillId="0" borderId="12" xfId="64" applyFont="1" applyFill="1" applyBorder="1" applyAlignment="1">
      <alignment vertical="center"/>
      <protection/>
    </xf>
    <xf numFmtId="0" fontId="37" fillId="0" borderId="12" xfId="64" applyFont="1" applyFill="1" applyBorder="1">
      <alignment/>
      <protection/>
    </xf>
    <xf numFmtId="0" fontId="37" fillId="0" borderId="0" xfId="64" applyFont="1" applyFill="1">
      <alignment/>
      <protection/>
    </xf>
    <xf numFmtId="0" fontId="6" fillId="0" borderId="0" xfId="64" applyFont="1" applyFill="1" applyAlignment="1">
      <alignment horizontal="left" vertical="center"/>
      <protection/>
    </xf>
    <xf numFmtId="0" fontId="37" fillId="0" borderId="0" xfId="64" applyFont="1" applyFill="1" applyAlignment="1">
      <alignment horizontal="left" vertical="center"/>
      <protection/>
    </xf>
    <xf numFmtId="188" fontId="7" fillId="0" borderId="0" xfId="64" applyNumberFormat="1" applyFont="1" applyAlignment="1">
      <alignment vertical="center"/>
      <protection/>
    </xf>
    <xf numFmtId="180" fontId="7" fillId="0" borderId="20" xfId="64" applyNumberFormat="1" applyFont="1" applyFill="1" applyBorder="1" applyAlignment="1" applyProtection="1">
      <alignment vertical="center"/>
      <protection locked="0"/>
    </xf>
    <xf numFmtId="0" fontId="7" fillId="0" borderId="0" xfId="64" applyFont="1" applyFill="1" applyBorder="1" applyAlignment="1">
      <alignment vertical="center"/>
      <protection/>
    </xf>
    <xf numFmtId="180" fontId="7" fillId="0" borderId="0" xfId="64" applyNumberFormat="1" applyFont="1" applyFill="1" applyBorder="1" applyAlignment="1" applyProtection="1">
      <alignment vertical="center"/>
      <protection locked="0"/>
    </xf>
    <xf numFmtId="188" fontId="7" fillId="0" borderId="0" xfId="64" applyNumberFormat="1" applyFont="1" applyFill="1" applyBorder="1" applyAlignment="1">
      <alignment vertical="center"/>
      <protection/>
    </xf>
    <xf numFmtId="180" fontId="6" fillId="0" borderId="0" xfId="64" applyNumberFormat="1" applyFont="1" applyFill="1" applyBorder="1" applyAlignment="1" applyProtection="1">
      <alignment horizontal="right" vertical="center"/>
      <protection locked="0"/>
    </xf>
    <xf numFmtId="0" fontId="15" fillId="0" borderId="0" xfId="64" applyFont="1" applyFill="1">
      <alignment/>
      <protection/>
    </xf>
    <xf numFmtId="0" fontId="11" fillId="33" borderId="10" xfId="64" applyFont="1" applyFill="1" applyBorder="1">
      <alignment/>
      <protection/>
    </xf>
    <xf numFmtId="0" fontId="11" fillId="33" borderId="10" xfId="64" applyFont="1" applyFill="1" applyBorder="1" applyAlignment="1">
      <alignment horizontal="right"/>
      <protection/>
    </xf>
    <xf numFmtId="0" fontId="11" fillId="33" borderId="0" xfId="64" applyFont="1" applyFill="1" applyBorder="1">
      <alignment/>
      <protection/>
    </xf>
    <xf numFmtId="188" fontId="11" fillId="0" borderId="0" xfId="64" applyNumberFormat="1" applyFont="1">
      <alignment/>
      <protection/>
    </xf>
    <xf numFmtId="3" fontId="8" fillId="0" borderId="10" xfId="64" applyNumberFormat="1" applyFont="1" applyBorder="1" applyAlignment="1">
      <alignment vertical="center"/>
      <protection/>
    </xf>
    <xf numFmtId="3" fontId="11" fillId="0" borderId="0" xfId="64" applyNumberFormat="1" applyFont="1" applyFill="1" applyBorder="1" applyAlignment="1">
      <alignment horizontal="right" vertical="center"/>
      <protection/>
    </xf>
    <xf numFmtId="3" fontId="11" fillId="33" borderId="10" xfId="64" applyNumberFormat="1" applyFont="1" applyFill="1" applyBorder="1">
      <alignment/>
      <protection/>
    </xf>
    <xf numFmtId="190" fontId="6" fillId="0" borderId="17" xfId="64" applyNumberFormat="1" applyFont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distributed" vertical="center"/>
      <protection/>
    </xf>
    <xf numFmtId="0" fontId="7" fillId="0" borderId="20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horizontal="right" vertical="center"/>
      <protection/>
    </xf>
    <xf numFmtId="0" fontId="6" fillId="33" borderId="17" xfId="64" applyFont="1" applyFill="1" applyBorder="1" applyAlignment="1">
      <alignment horizontal="distributed" vertical="center"/>
      <protection/>
    </xf>
    <xf numFmtId="0" fontId="7" fillId="33" borderId="21" xfId="64" applyFont="1" applyFill="1" applyBorder="1" applyAlignment="1">
      <alignment vertical="center"/>
      <protection/>
    </xf>
    <xf numFmtId="0" fontId="7" fillId="33" borderId="10" xfId="64" applyFont="1" applyFill="1" applyBorder="1" applyAlignment="1">
      <alignment horizontal="right" vertical="center"/>
      <protection/>
    </xf>
    <xf numFmtId="0" fontId="7" fillId="33" borderId="0" xfId="64" applyFont="1" applyFill="1" applyBorder="1" applyAlignment="1">
      <alignment horizontal="right" vertical="center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Alignment="1">
      <alignment horizontal="distributed" wrapText="1"/>
      <protection/>
    </xf>
    <xf numFmtId="0" fontId="6" fillId="0" borderId="0" xfId="64" applyFont="1" applyFill="1" applyBorder="1" applyAlignment="1">
      <alignment horizontal="distributed" vertical="center" shrinkToFit="1"/>
      <protection/>
    </xf>
    <xf numFmtId="0" fontId="44" fillId="0" borderId="0" xfId="52" applyNumberFormat="1" applyFont="1" applyFill="1" applyBorder="1" applyAlignment="1" applyProtection="1">
      <alignment horizontal="distributed" vertical="center" wrapText="1"/>
      <protection locked="0"/>
    </xf>
    <xf numFmtId="0" fontId="44" fillId="0" borderId="10" xfId="52" applyNumberFormat="1" applyFont="1" applyFill="1" applyBorder="1" applyAlignment="1" applyProtection="1">
      <alignment horizontal="distributed" vertical="center" wrapText="1"/>
      <protection locked="0"/>
    </xf>
    <xf numFmtId="38" fontId="11" fillId="0" borderId="0" xfId="49" applyFont="1" applyAlignment="1">
      <alignment/>
    </xf>
    <xf numFmtId="38" fontId="11" fillId="33" borderId="0" xfId="49" applyFont="1" applyFill="1" applyAlignment="1">
      <alignment/>
    </xf>
    <xf numFmtId="38" fontId="30" fillId="33" borderId="10" xfId="49" applyFont="1" applyFill="1" applyBorder="1" applyAlignment="1">
      <alignment/>
    </xf>
    <xf numFmtId="38" fontId="6" fillId="0" borderId="0" xfId="49" applyFont="1" applyBorder="1" applyAlignment="1">
      <alignment horizontal="distributed"/>
    </xf>
    <xf numFmtId="38" fontId="6" fillId="0" borderId="17" xfId="49" applyFont="1" applyBorder="1" applyAlignment="1">
      <alignment horizontal="distributed"/>
    </xf>
    <xf numFmtId="38" fontId="8" fillId="0" borderId="0" xfId="49" applyFont="1" applyFill="1" applyAlignment="1">
      <alignment horizontal="right"/>
    </xf>
    <xf numFmtId="38" fontId="8" fillId="33" borderId="0" xfId="49" applyFont="1" applyFill="1" applyAlignment="1">
      <alignment horizontal="right"/>
    </xf>
    <xf numFmtId="38" fontId="7" fillId="0" borderId="20" xfId="49" applyFont="1" applyFill="1" applyBorder="1" applyAlignment="1">
      <alignment horizontal="right"/>
    </xf>
    <xf numFmtId="38" fontId="7" fillId="0" borderId="0" xfId="49" applyFont="1" applyFill="1" applyAlignment="1">
      <alignment horizontal="right"/>
    </xf>
    <xf numFmtId="0" fontId="26" fillId="0" borderId="0" xfId="64" applyFont="1">
      <alignment/>
      <protection/>
    </xf>
    <xf numFmtId="180" fontId="11" fillId="0" borderId="20" xfId="64" applyNumberFormat="1" applyFont="1" applyFill="1" applyBorder="1" applyAlignment="1" applyProtection="1">
      <alignment horizontal="right" vertical="center"/>
      <protection locked="0"/>
    </xf>
    <xf numFmtId="180" fontId="11" fillId="0" borderId="0" xfId="64" applyNumberFormat="1" applyFont="1" applyFill="1" applyBorder="1" applyAlignment="1" applyProtection="1">
      <alignment horizontal="right" vertical="center"/>
      <protection locked="0"/>
    </xf>
    <xf numFmtId="180" fontId="7" fillId="0" borderId="20" xfId="64" applyNumberFormat="1" applyFont="1" applyFill="1" applyBorder="1" applyAlignment="1" applyProtection="1">
      <alignment horizontal="right" vertical="center"/>
      <protection locked="0"/>
    </xf>
    <xf numFmtId="180" fontId="7" fillId="0" borderId="0" xfId="64" applyNumberFormat="1" applyFont="1" applyFill="1" applyBorder="1" applyAlignment="1" applyProtection="1">
      <alignment horizontal="right" vertical="center"/>
      <protection locked="0"/>
    </xf>
    <xf numFmtId="38" fontId="11" fillId="0" borderId="0" xfId="49" applyFont="1" applyFill="1" applyAlignment="1">
      <alignment horizontal="right"/>
    </xf>
    <xf numFmtId="3" fontId="12" fillId="33" borderId="0" xfId="64" applyNumberFormat="1" applyFont="1" applyFill="1" applyAlignment="1">
      <alignment horizontal="right"/>
      <protection/>
    </xf>
    <xf numFmtId="0" fontId="11" fillId="33" borderId="0" xfId="64" applyFont="1" applyFill="1" applyAlignment="1">
      <alignment/>
      <protection/>
    </xf>
    <xf numFmtId="0" fontId="6" fillId="0" borderId="25" xfId="64" applyFont="1" applyFill="1" applyBorder="1" applyAlignment="1">
      <alignment horizontal="center" vertical="center"/>
      <protection/>
    </xf>
    <xf numFmtId="38" fontId="7" fillId="0" borderId="0" xfId="52" applyFont="1" applyFill="1" applyBorder="1" applyAlignment="1" applyProtection="1">
      <alignment horizontal="right" vertical="center"/>
      <protection/>
    </xf>
    <xf numFmtId="38" fontId="11" fillId="0" borderId="0" xfId="52" applyFont="1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horizontal="right" vertical="center"/>
      <protection/>
    </xf>
    <xf numFmtId="0" fontId="50" fillId="33" borderId="10" xfId="64" applyFont="1" applyFill="1" applyBorder="1" applyAlignment="1">
      <alignment vertical="center"/>
      <protection/>
    </xf>
    <xf numFmtId="0" fontId="10" fillId="33" borderId="10" xfId="64" applyFont="1" applyFill="1" applyBorder="1" applyAlignment="1">
      <alignment vertical="center"/>
      <protection/>
    </xf>
    <xf numFmtId="0" fontId="10" fillId="33" borderId="13" xfId="64" applyFont="1" applyFill="1" applyBorder="1" applyAlignment="1">
      <alignment horizontal="center" vertical="center"/>
      <protection/>
    </xf>
    <xf numFmtId="0" fontId="10" fillId="33" borderId="15" xfId="64" applyFont="1" applyFill="1" applyBorder="1" applyAlignment="1">
      <alignment horizontal="center" vertical="center"/>
      <protection/>
    </xf>
    <xf numFmtId="0" fontId="10" fillId="33" borderId="16" xfId="64" applyFont="1" applyFill="1" applyBorder="1" applyAlignment="1">
      <alignment horizontal="center" vertical="center"/>
      <protection/>
    </xf>
    <xf numFmtId="0" fontId="10" fillId="33" borderId="0" xfId="64" applyFont="1" applyFill="1" applyAlignment="1">
      <alignment horizontal="distributed" vertical="center"/>
      <protection/>
    </xf>
    <xf numFmtId="0" fontId="10" fillId="33" borderId="17" xfId="64" applyFont="1" applyFill="1" applyBorder="1" applyAlignment="1">
      <alignment horizontal="distributed" vertical="center"/>
      <protection/>
    </xf>
    <xf numFmtId="0" fontId="15" fillId="33" borderId="17" xfId="64" applyFont="1" applyFill="1" applyBorder="1" applyAlignment="1">
      <alignment horizontal="distributed" vertical="center"/>
      <protection/>
    </xf>
    <xf numFmtId="38" fontId="10" fillId="33" borderId="16" xfId="51" applyFont="1" applyFill="1" applyBorder="1" applyAlignment="1">
      <alignment horizontal="center" vertical="center"/>
    </xf>
    <xf numFmtId="0" fontId="10" fillId="33" borderId="12" xfId="64" applyFont="1" applyFill="1" applyBorder="1" applyAlignment="1">
      <alignment horizontal="left" vertical="center"/>
      <protection/>
    </xf>
    <xf numFmtId="0" fontId="52" fillId="33" borderId="0" xfId="64" applyFont="1" applyFill="1" applyAlignment="1">
      <alignment vertical="center"/>
      <protection/>
    </xf>
    <xf numFmtId="3" fontId="12" fillId="33" borderId="0" xfId="64" applyNumberFormat="1" applyFont="1" applyFill="1">
      <alignment/>
      <protection/>
    </xf>
    <xf numFmtId="3" fontId="12" fillId="33" borderId="0" xfId="64" applyNumberFormat="1" applyFont="1" applyFill="1" applyAlignment="1">
      <alignment horizontal="right" vertical="center"/>
      <protection/>
    </xf>
    <xf numFmtId="38" fontId="7" fillId="0" borderId="0" xfId="52" applyFont="1" applyBorder="1" applyAlignment="1" applyProtection="1">
      <alignment vertical="center"/>
      <protection/>
    </xf>
    <xf numFmtId="0" fontId="7" fillId="33" borderId="0" xfId="64" applyFont="1" applyFill="1" applyBorder="1">
      <alignment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11" fillId="0" borderId="0" xfId="64" applyNumberFormat="1" applyFont="1" applyFill="1" applyBorder="1" applyAlignment="1">
      <alignment horizontal="center" vertical="center"/>
      <protection/>
    </xf>
    <xf numFmtId="3" fontId="11" fillId="0" borderId="20" xfId="64" applyNumberFormat="1" applyFont="1" applyFill="1" applyBorder="1" applyAlignment="1">
      <alignment horizontal="right" vertical="center"/>
      <protection/>
    </xf>
    <xf numFmtId="3" fontId="12" fillId="33" borderId="0" xfId="64" applyNumberFormat="1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11" fillId="0" borderId="17" xfId="64" applyNumberFormat="1" applyFont="1" applyFill="1" applyBorder="1" applyAlignment="1">
      <alignment horizontal="center" vertical="center"/>
      <protection/>
    </xf>
    <xf numFmtId="3" fontId="11" fillId="0" borderId="0" xfId="64" applyNumberFormat="1" applyFont="1" applyFill="1" applyAlignment="1">
      <alignment vertical="center"/>
      <protection/>
    </xf>
    <xf numFmtId="191" fontId="8" fillId="33" borderId="20" xfId="64" applyNumberFormat="1" applyFont="1" applyFill="1" applyBorder="1" applyAlignment="1">
      <alignment horizontal="right" vertical="center"/>
      <protection/>
    </xf>
    <xf numFmtId="191" fontId="8" fillId="33" borderId="0" xfId="64" applyNumberFormat="1" applyFont="1" applyFill="1" applyAlignment="1">
      <alignment horizontal="right" vertical="center"/>
      <protection/>
    </xf>
    <xf numFmtId="191" fontId="8" fillId="33" borderId="0" xfId="64" applyNumberFormat="1" applyFont="1" applyFill="1" applyBorder="1" applyAlignment="1">
      <alignment horizontal="right" vertical="center"/>
      <protection/>
    </xf>
    <xf numFmtId="191" fontId="7" fillId="0" borderId="0" xfId="0" applyNumberFormat="1" applyFont="1" applyFill="1" applyAlignment="1">
      <alignment/>
    </xf>
    <xf numFmtId="191" fontId="53" fillId="0" borderId="0" xfId="0" applyNumberFormat="1" applyFont="1" applyFill="1" applyAlignment="1">
      <alignment/>
    </xf>
    <xf numFmtId="191" fontId="7" fillId="0" borderId="0" xfId="64" applyNumberFormat="1" applyFont="1" applyFill="1">
      <alignment/>
      <protection/>
    </xf>
    <xf numFmtId="191" fontId="8" fillId="0" borderId="0" xfId="64" applyNumberFormat="1" applyFont="1" applyFill="1" applyBorder="1" applyAlignment="1">
      <alignment horizontal="right" vertical="center"/>
      <protection/>
    </xf>
    <xf numFmtId="191" fontId="12" fillId="33" borderId="20" xfId="64" applyNumberFormat="1" applyFont="1" applyFill="1" applyBorder="1" applyAlignment="1">
      <alignment horizontal="right" vertical="center"/>
      <protection/>
    </xf>
    <xf numFmtId="191" fontId="8" fillId="0" borderId="20" xfId="64" applyNumberFormat="1" applyFont="1" applyFill="1" applyBorder="1" applyAlignment="1">
      <alignment horizontal="right" vertical="center"/>
      <protection/>
    </xf>
    <xf numFmtId="191" fontId="7" fillId="0" borderId="0" xfId="52" applyNumberFormat="1" applyFont="1" applyFill="1" applyBorder="1" applyAlignment="1" applyProtection="1">
      <alignment vertical="center" shrinkToFit="1"/>
      <protection/>
    </xf>
    <xf numFmtId="191" fontId="7" fillId="0" borderId="0" xfId="52" applyNumberFormat="1" applyFont="1" applyFill="1" applyBorder="1" applyAlignment="1" applyProtection="1">
      <alignment vertical="center" shrinkToFit="1"/>
      <protection locked="0"/>
    </xf>
    <xf numFmtId="191" fontId="7" fillId="0" borderId="0" xfId="52" applyNumberFormat="1" applyFont="1" applyFill="1" applyBorder="1" applyAlignment="1" applyProtection="1">
      <alignment vertical="center"/>
      <protection/>
    </xf>
    <xf numFmtId="191" fontId="7" fillId="0" borderId="0" xfId="52" applyNumberFormat="1" applyFont="1" applyFill="1" applyBorder="1" applyAlignment="1" applyProtection="1">
      <alignment vertical="center"/>
      <protection locked="0"/>
    </xf>
    <xf numFmtId="191" fontId="7" fillId="0" borderId="0" xfId="64" applyNumberFormat="1" applyFont="1" applyFill="1" applyBorder="1">
      <alignment/>
      <protection/>
    </xf>
    <xf numFmtId="191" fontId="7" fillId="0" borderId="0" xfId="64" applyNumberFormat="1" applyFont="1" applyFill="1" applyBorder="1" applyAlignment="1">
      <alignment horizontal="right"/>
      <protection/>
    </xf>
    <xf numFmtId="191" fontId="8" fillId="0" borderId="0" xfId="64" applyNumberFormat="1" applyFont="1" applyFill="1" applyBorder="1" applyAlignment="1">
      <alignment horizontal="right"/>
      <protection/>
    </xf>
    <xf numFmtId="191" fontId="7" fillId="0" borderId="0" xfId="53" applyNumberFormat="1" applyFont="1" applyFill="1" applyBorder="1" applyAlignment="1" applyProtection="1">
      <alignment vertical="center"/>
      <protection/>
    </xf>
    <xf numFmtId="191" fontId="8" fillId="0" borderId="21" xfId="64" applyNumberFormat="1" applyFont="1" applyFill="1" applyBorder="1" applyAlignment="1">
      <alignment horizontal="right" vertical="center"/>
      <protection/>
    </xf>
    <xf numFmtId="191" fontId="7" fillId="0" borderId="10" xfId="52" applyNumberFormat="1" applyFont="1" applyFill="1" applyBorder="1" applyAlignment="1" applyProtection="1">
      <alignment vertical="center"/>
      <protection/>
    </xf>
    <xf numFmtId="191" fontId="7" fillId="0" borderId="10" xfId="64" applyNumberFormat="1" applyFont="1" applyFill="1" applyBorder="1">
      <alignment/>
      <protection/>
    </xf>
    <xf numFmtId="191" fontId="7" fillId="0" borderId="10" xfId="64" applyNumberFormat="1" applyFont="1" applyFill="1" applyBorder="1" applyAlignment="1">
      <alignment horizontal="right"/>
      <protection/>
    </xf>
    <xf numFmtId="191" fontId="8" fillId="0" borderId="10" xfId="64" applyNumberFormat="1" applyFont="1" applyFill="1" applyBorder="1" applyAlignment="1">
      <alignment horizontal="right"/>
      <protection/>
    </xf>
    <xf numFmtId="191" fontId="12" fillId="33" borderId="0" xfId="64" applyNumberFormat="1" applyFont="1" applyFill="1" applyBorder="1" applyAlignment="1">
      <alignment horizontal="right" vertical="center"/>
      <protection/>
    </xf>
    <xf numFmtId="38" fontId="45" fillId="0" borderId="0" xfId="53" applyFont="1" applyFill="1" applyBorder="1" applyAlignment="1" applyProtection="1">
      <alignment horizontal="distributed" vertical="center"/>
      <protection locked="0"/>
    </xf>
    <xf numFmtId="0" fontId="8" fillId="0" borderId="0" xfId="64" applyFont="1" applyFill="1" applyAlignment="1">
      <alignment horizontal="right" vertical="center"/>
      <protection/>
    </xf>
    <xf numFmtId="0" fontId="8" fillId="0" borderId="0" xfId="64" applyFont="1" applyFill="1" applyBorder="1" applyAlignment="1" quotePrefix="1">
      <alignment horizontal="right" vertical="center"/>
      <protection/>
    </xf>
    <xf numFmtId="0" fontId="11" fillId="0" borderId="10" xfId="64" applyFont="1" applyFill="1" applyBorder="1" applyAlignment="1">
      <alignment horizontal="right"/>
      <protection/>
    </xf>
    <xf numFmtId="0" fontId="6" fillId="0" borderId="36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33" xfId="64" applyFont="1" applyFill="1" applyBorder="1" applyAlignment="1">
      <alignment horizontal="center" vertical="center" wrapText="1"/>
      <protection/>
    </xf>
    <xf numFmtId="0" fontId="6" fillId="0" borderId="30" xfId="64" applyFont="1" applyFill="1" applyBorder="1" applyAlignment="1">
      <alignment horizontal="center" vertical="center" wrapText="1"/>
      <protection/>
    </xf>
    <xf numFmtId="0" fontId="6" fillId="0" borderId="35" xfId="64" applyFont="1" applyFill="1" applyBorder="1" applyAlignment="1">
      <alignment horizontal="center" vertical="center" wrapText="1"/>
      <protection/>
    </xf>
    <xf numFmtId="0" fontId="6" fillId="0" borderId="22" xfId="64" applyFont="1" applyFill="1" applyBorder="1" applyAlignment="1">
      <alignment horizontal="center" vertical="center" wrapText="1"/>
      <protection/>
    </xf>
    <xf numFmtId="0" fontId="6" fillId="0" borderId="20" xfId="64" applyFont="1" applyFill="1" applyBorder="1" applyAlignment="1">
      <alignment horizontal="center" vertical="center" wrapText="1"/>
      <protection/>
    </xf>
    <xf numFmtId="0" fontId="6" fillId="0" borderId="24" xfId="64" applyFont="1" applyFill="1" applyBorder="1" applyAlignment="1">
      <alignment horizontal="center" vertical="center" wrapText="1"/>
      <protection/>
    </xf>
    <xf numFmtId="0" fontId="6" fillId="0" borderId="33" xfId="64" applyFont="1" applyFill="1" applyBorder="1" applyAlignment="1">
      <alignment horizontal="center" vertical="center"/>
      <protection/>
    </xf>
    <xf numFmtId="0" fontId="6" fillId="0" borderId="30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center"/>
      <protection/>
    </xf>
    <xf numFmtId="0" fontId="4" fillId="0" borderId="0" xfId="64" applyFont="1" applyFill="1" applyAlignment="1">
      <alignment horizontal="center"/>
      <protection/>
    </xf>
    <xf numFmtId="0" fontId="4" fillId="0" borderId="0" xfId="64" applyFont="1" applyFill="1" applyAlignment="1">
      <alignment wrapText="1"/>
      <protection/>
    </xf>
    <xf numFmtId="0" fontId="6" fillId="0" borderId="0" xfId="64" applyFont="1" applyFill="1" applyAlignment="1">
      <alignment/>
      <protection/>
    </xf>
    <xf numFmtId="0" fontId="6" fillId="0" borderId="0" xfId="64" applyFont="1" applyAlignment="1">
      <alignment vertical="center" wrapText="1"/>
      <protection/>
    </xf>
    <xf numFmtId="0" fontId="4" fillId="0" borderId="0" xfId="64" applyFont="1" applyAlignment="1">
      <alignment horizontal="center"/>
      <protection/>
    </xf>
    <xf numFmtId="0" fontId="6" fillId="0" borderId="36" xfId="64" applyFont="1" applyBorder="1" applyAlignment="1">
      <alignment horizontal="center"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6" fillId="0" borderId="26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vertical="center" wrapText="1"/>
      <protection/>
    </xf>
    <xf numFmtId="0" fontId="6" fillId="33" borderId="0" xfId="64" applyFont="1" applyFill="1" applyBorder="1" applyAlignment="1">
      <alignment horizontal="left" vertical="center" wrapText="1"/>
      <protection/>
    </xf>
    <xf numFmtId="0" fontId="6" fillId="34" borderId="0" xfId="64" applyFont="1" applyFill="1" applyBorder="1" applyAlignment="1">
      <alignment horizontal="left" vertical="center" wrapText="1"/>
      <protection/>
    </xf>
    <xf numFmtId="0" fontId="6" fillId="0" borderId="24" xfId="64" applyFont="1" applyBorder="1" applyAlignment="1">
      <alignment horizontal="center" vertical="center"/>
      <protection/>
    </xf>
    <xf numFmtId="0" fontId="6" fillId="0" borderId="25" xfId="64" applyFont="1" applyBorder="1" applyAlignment="1">
      <alignment horizontal="center" vertical="center"/>
      <protection/>
    </xf>
    <xf numFmtId="0" fontId="6" fillId="33" borderId="13" xfId="64" applyFont="1" applyFill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4" xfId="64" applyFont="1" applyFill="1" applyBorder="1" applyAlignment="1">
      <alignment horizontal="center" vertical="center"/>
      <protection/>
    </xf>
    <xf numFmtId="0" fontId="4" fillId="33" borderId="0" xfId="64" applyFont="1" applyFill="1" applyAlignment="1">
      <alignment horizontal="center"/>
      <protection/>
    </xf>
    <xf numFmtId="0" fontId="6" fillId="33" borderId="12" xfId="64" applyFont="1" applyFill="1" applyBorder="1" applyAlignment="1">
      <alignment horizontal="center" vertical="center"/>
      <protection/>
    </xf>
    <xf numFmtId="0" fontId="6" fillId="33" borderId="0" xfId="64" applyFont="1" applyFill="1" applyBorder="1" applyAlignment="1">
      <alignment horizontal="center" vertical="center"/>
      <protection/>
    </xf>
    <xf numFmtId="0" fontId="6" fillId="33" borderId="25" xfId="64" applyFont="1" applyFill="1" applyBorder="1" applyAlignment="1">
      <alignment horizontal="center" vertical="center"/>
      <protection/>
    </xf>
    <xf numFmtId="0" fontId="6" fillId="33" borderId="33" xfId="64" applyFont="1" applyFill="1" applyBorder="1" applyAlignment="1">
      <alignment horizontal="center" vertical="center"/>
      <protection/>
    </xf>
    <xf numFmtId="0" fontId="6" fillId="33" borderId="30" xfId="64" applyFont="1" applyFill="1" applyBorder="1" applyAlignment="1">
      <alignment horizontal="center" vertical="center"/>
      <protection/>
    </xf>
    <xf numFmtId="0" fontId="6" fillId="33" borderId="35" xfId="64" applyFont="1" applyFill="1" applyBorder="1" applyAlignment="1">
      <alignment horizontal="center" vertical="center"/>
      <protection/>
    </xf>
    <xf numFmtId="0" fontId="6" fillId="0" borderId="22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33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35" xfId="64" applyFont="1" applyBorder="1" applyAlignment="1">
      <alignment horizontal="center" vertical="center"/>
      <protection/>
    </xf>
    <xf numFmtId="0" fontId="6" fillId="0" borderId="34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3" borderId="26" xfId="64" applyFont="1" applyFill="1" applyBorder="1" applyAlignment="1">
      <alignment horizontal="center" vertical="center"/>
      <protection/>
    </xf>
    <xf numFmtId="0" fontId="6" fillId="33" borderId="22" xfId="64" applyFont="1" applyFill="1" applyBorder="1" applyAlignment="1">
      <alignment horizontal="center" vertical="center"/>
      <protection/>
    </xf>
    <xf numFmtId="0" fontId="6" fillId="33" borderId="36" xfId="64" applyFont="1" applyFill="1" applyBorder="1" applyAlignment="1">
      <alignment horizontal="center" vertical="center"/>
      <protection/>
    </xf>
    <xf numFmtId="0" fontId="6" fillId="33" borderId="11" xfId="64" applyFont="1" applyFill="1" applyBorder="1" applyAlignment="1">
      <alignment horizontal="center" vertical="center"/>
      <protection/>
    </xf>
    <xf numFmtId="0" fontId="6" fillId="33" borderId="24" xfId="64" applyFont="1" applyFill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/>
      <protection/>
    </xf>
    <xf numFmtId="0" fontId="6" fillId="0" borderId="11" xfId="64" applyFont="1" applyBorder="1" applyAlignment="1">
      <alignment horizontal="center"/>
      <protection/>
    </xf>
    <xf numFmtId="0" fontId="6" fillId="0" borderId="13" xfId="64" applyFont="1" applyBorder="1" applyAlignment="1">
      <alignment horizontal="center"/>
      <protection/>
    </xf>
    <xf numFmtId="0" fontId="6" fillId="0" borderId="14" xfId="64" applyFont="1" applyBorder="1" applyAlignment="1">
      <alignment horizontal="center"/>
      <protection/>
    </xf>
    <xf numFmtId="0" fontId="10" fillId="33" borderId="0" xfId="64" applyFont="1" applyFill="1" applyAlignment="1">
      <alignment horizontal="distributed" vertical="center"/>
      <protection/>
    </xf>
    <xf numFmtId="0" fontId="10" fillId="33" borderId="17" xfId="64" applyFont="1" applyFill="1" applyBorder="1" applyAlignment="1">
      <alignment horizontal="distributed" vertical="center"/>
      <protection/>
    </xf>
    <xf numFmtId="0" fontId="10" fillId="33" borderId="0" xfId="64" applyFont="1" applyFill="1" applyBorder="1" applyAlignment="1">
      <alignment horizontal="distributed" vertical="center"/>
      <protection/>
    </xf>
    <xf numFmtId="182" fontId="10" fillId="33" borderId="0" xfId="64" applyNumberFormat="1" applyFont="1" applyFill="1" applyAlignment="1">
      <alignment horizontal="center" vertical="center"/>
      <protection/>
    </xf>
    <xf numFmtId="182" fontId="10" fillId="33" borderId="17" xfId="64" applyNumberFormat="1" applyFont="1" applyFill="1" applyBorder="1" applyAlignment="1">
      <alignment horizontal="center" vertical="center"/>
      <protection/>
    </xf>
    <xf numFmtId="182" fontId="12" fillId="33" borderId="0" xfId="64" applyNumberFormat="1" applyFont="1" applyFill="1" applyAlignment="1">
      <alignment horizontal="center" vertical="center"/>
      <protection/>
    </xf>
    <xf numFmtId="0" fontId="12" fillId="33" borderId="17" xfId="64" applyFont="1" applyFill="1" applyBorder="1" applyAlignment="1">
      <alignment horizontal="center" vertical="center"/>
      <protection/>
    </xf>
    <xf numFmtId="0" fontId="51" fillId="33" borderId="0" xfId="64" applyFont="1" applyFill="1" applyAlignment="1">
      <alignment horizontal="left" vertical="center"/>
      <protection/>
    </xf>
    <xf numFmtId="0" fontId="51" fillId="33" borderId="0" xfId="64" applyFont="1" applyFill="1" applyBorder="1" applyAlignment="1">
      <alignment vertical="center" wrapText="1"/>
      <protection/>
    </xf>
    <xf numFmtId="0" fontId="51" fillId="33" borderId="0" xfId="64" applyFont="1" applyFill="1" applyBorder="1" applyAlignment="1">
      <alignment horizontal="left" vertical="center" wrapText="1"/>
      <protection/>
    </xf>
    <xf numFmtId="38" fontId="10" fillId="33" borderId="14" xfId="51" applyFont="1" applyFill="1" applyBorder="1" applyAlignment="1">
      <alignment horizontal="center" vertical="center"/>
    </xf>
    <xf numFmtId="38" fontId="10" fillId="33" borderId="15" xfId="51" applyFont="1" applyFill="1" applyBorder="1" applyAlignment="1">
      <alignment horizontal="center" vertical="center"/>
    </xf>
    <xf numFmtId="0" fontId="10" fillId="33" borderId="13" xfId="64" applyFont="1" applyFill="1" applyBorder="1" applyAlignment="1">
      <alignment horizontal="center" vertical="center"/>
      <protection/>
    </xf>
    <xf numFmtId="0" fontId="10" fillId="33" borderId="14" xfId="64" applyFont="1" applyFill="1" applyBorder="1" applyAlignment="1">
      <alignment horizontal="center" vertical="center"/>
      <protection/>
    </xf>
    <xf numFmtId="0" fontId="10" fillId="33" borderId="15" xfId="64" applyFont="1" applyFill="1" applyBorder="1" applyAlignment="1">
      <alignment horizontal="center" vertical="center"/>
      <protection/>
    </xf>
    <xf numFmtId="38" fontId="10" fillId="33" borderId="11" xfId="51" applyFont="1" applyFill="1" applyBorder="1" applyAlignment="1">
      <alignment horizontal="center" vertical="center"/>
    </xf>
    <xf numFmtId="178" fontId="10" fillId="33" borderId="28" xfId="64" applyNumberFormat="1" applyFont="1" applyFill="1" applyBorder="1" applyAlignment="1">
      <alignment horizontal="center" vertical="center"/>
      <protection/>
    </xf>
    <xf numFmtId="178" fontId="10" fillId="33" borderId="29" xfId="64" applyNumberFormat="1" applyFont="1" applyFill="1" applyBorder="1" applyAlignment="1">
      <alignment horizontal="center" vertical="center"/>
      <protection/>
    </xf>
    <xf numFmtId="0" fontId="18" fillId="33" borderId="10" xfId="64" applyFont="1" applyFill="1" applyBorder="1" applyAlignment="1">
      <alignment horizontal="distributed" vertical="center"/>
      <protection/>
    </xf>
    <xf numFmtId="0" fontId="18" fillId="33" borderId="18" xfId="64" applyFont="1" applyFill="1" applyBorder="1" applyAlignment="1">
      <alignment horizontal="distributed" vertical="center"/>
      <protection/>
    </xf>
    <xf numFmtId="0" fontId="46" fillId="33" borderId="0" xfId="64" applyFont="1" applyFill="1" applyAlignment="1">
      <alignment horizontal="center"/>
      <protection/>
    </xf>
    <xf numFmtId="0" fontId="10" fillId="33" borderId="12" xfId="64" applyFont="1" applyFill="1" applyBorder="1" applyAlignment="1">
      <alignment horizontal="center" vertical="center"/>
      <protection/>
    </xf>
    <xf numFmtId="0" fontId="10" fillId="33" borderId="36" xfId="64" applyFont="1" applyFill="1" applyBorder="1" applyAlignment="1">
      <alignment horizontal="center" vertical="center"/>
      <protection/>
    </xf>
    <xf numFmtId="0" fontId="10" fillId="33" borderId="0" xfId="64" applyFont="1" applyFill="1" applyBorder="1" applyAlignment="1">
      <alignment horizontal="center" vertical="center"/>
      <protection/>
    </xf>
    <xf numFmtId="0" fontId="10" fillId="33" borderId="17" xfId="64" applyFont="1" applyFill="1" applyBorder="1" applyAlignment="1">
      <alignment horizontal="center" vertical="center"/>
      <protection/>
    </xf>
    <xf numFmtId="0" fontId="10" fillId="33" borderId="25" xfId="64" applyFont="1" applyFill="1" applyBorder="1" applyAlignment="1">
      <alignment horizontal="center" vertical="center"/>
      <protection/>
    </xf>
    <xf numFmtId="0" fontId="10" fillId="33" borderId="26" xfId="64" applyFont="1" applyFill="1" applyBorder="1" applyAlignment="1">
      <alignment horizontal="center" vertical="center"/>
      <protection/>
    </xf>
    <xf numFmtId="0" fontId="10" fillId="33" borderId="33" xfId="64" applyFont="1" applyFill="1" applyBorder="1" applyAlignment="1">
      <alignment horizontal="center" vertical="center" wrapText="1"/>
      <protection/>
    </xf>
    <xf numFmtId="0" fontId="10" fillId="33" borderId="30" xfId="64" applyFont="1" applyFill="1" applyBorder="1" applyAlignment="1">
      <alignment horizontal="center" vertical="center"/>
      <protection/>
    </xf>
    <xf numFmtId="0" fontId="10" fillId="33" borderId="35" xfId="64" applyFont="1" applyFill="1" applyBorder="1" applyAlignment="1">
      <alignment horizontal="center" vertical="center"/>
      <protection/>
    </xf>
    <xf numFmtId="0" fontId="10" fillId="33" borderId="19" xfId="64" applyFont="1" applyFill="1" applyBorder="1" applyAlignment="1">
      <alignment horizontal="center" vertical="center"/>
      <protection/>
    </xf>
    <xf numFmtId="0" fontId="10" fillId="33" borderId="11" xfId="64" applyFont="1" applyFill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33" xfId="64" applyFont="1" applyBorder="1" applyAlignment="1">
      <alignment horizontal="center" vertical="center" textRotation="255"/>
      <protection/>
    </xf>
    <xf numFmtId="0" fontId="6" fillId="0" borderId="30" xfId="64" applyFont="1" applyBorder="1" applyAlignment="1">
      <alignment horizontal="center" vertical="center" textRotation="255"/>
      <protection/>
    </xf>
    <xf numFmtId="0" fontId="6" fillId="0" borderId="35" xfId="64" applyFont="1" applyBorder="1" applyAlignment="1">
      <alignment horizontal="center" vertical="center" textRotation="255"/>
      <protection/>
    </xf>
    <xf numFmtId="0" fontId="6" fillId="0" borderId="23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0" xfId="64" applyFont="1" applyAlignment="1">
      <alignment horizontal="left" vertical="center" wrapText="1"/>
      <protection/>
    </xf>
    <xf numFmtId="0" fontId="22" fillId="0" borderId="0" xfId="64" applyFont="1" applyFill="1" applyAlignment="1">
      <alignment horizontal="center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6" fillId="0" borderId="0" xfId="64" applyFont="1" applyFill="1" applyBorder="1" applyAlignment="1">
      <alignment horizontal="left" vertical="center" wrapText="1"/>
      <protection/>
    </xf>
    <xf numFmtId="0" fontId="22" fillId="0" borderId="0" xfId="64" applyFont="1" applyAlignment="1">
      <alignment horizontal="center"/>
      <protection/>
    </xf>
    <xf numFmtId="0" fontId="6" fillId="0" borderId="0" xfId="64" applyFont="1" applyAlignment="1">
      <alignment horizontal="left" wrapText="1"/>
      <protection/>
    </xf>
    <xf numFmtId="0" fontId="28" fillId="0" borderId="0" xfId="64" applyFont="1" applyAlignment="1">
      <alignment horizontal="center"/>
      <protection/>
    </xf>
    <xf numFmtId="0" fontId="22" fillId="0" borderId="0" xfId="64" applyFont="1" applyBorder="1" applyAlignment="1">
      <alignment horizontal="center"/>
      <protection/>
    </xf>
    <xf numFmtId="0" fontId="3" fillId="0" borderId="0" xfId="64" applyFont="1" applyAlignment="1">
      <alignment horizontal="center"/>
      <protection/>
    </xf>
    <xf numFmtId="0" fontId="6" fillId="0" borderId="11" xfId="64" applyNumberFormat="1" applyFont="1" applyBorder="1" applyAlignment="1">
      <alignment horizontal="center" vertical="center"/>
      <protection/>
    </xf>
    <xf numFmtId="0" fontId="6" fillId="0" borderId="27" xfId="64" applyNumberFormat="1" applyFont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6"/>
  <sheetViews>
    <sheetView showGridLines="0" tabSelected="1" zoomScaleSheetLayoutView="75" zoomScalePageLayoutView="0" workbookViewId="0" topLeftCell="A1">
      <selection activeCell="A1" sqref="A1:IV16384"/>
    </sheetView>
  </sheetViews>
  <sheetFormatPr defaultColWidth="11.421875" defaultRowHeight="15"/>
  <cols>
    <col min="1" max="1" width="0.71875" style="163" customWidth="1"/>
    <col min="2" max="2" width="9.421875" style="163" customWidth="1"/>
    <col min="3" max="4" width="6.140625" style="163" customWidth="1"/>
    <col min="5" max="6" width="7.140625" style="163" customWidth="1"/>
    <col min="7" max="7" width="6.8515625" style="163" customWidth="1"/>
    <col min="8" max="8" width="7.140625" style="163" customWidth="1"/>
    <col min="9" max="9" width="9.421875" style="163" customWidth="1"/>
    <col min="10" max="11" width="6.140625" style="163" customWidth="1"/>
    <col min="12" max="13" width="7.140625" style="163" customWidth="1"/>
    <col min="14" max="14" width="6.8515625" style="163" customWidth="1"/>
    <col min="15" max="15" width="7.421875" style="163" customWidth="1"/>
    <col min="16" max="16" width="0.85546875" style="163" customWidth="1"/>
    <col min="17" max="16384" width="11.421875" style="163" customWidth="1"/>
  </cols>
  <sheetData>
    <row r="1" spans="2:256" s="65" customFormat="1" ht="18.75">
      <c r="B1" s="500" t="s">
        <v>374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1"/>
      <c r="Q1" s="501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  <c r="BR1" s="354"/>
      <c r="BS1" s="354"/>
      <c r="BT1" s="354"/>
      <c r="BU1" s="354"/>
      <c r="BV1" s="354"/>
      <c r="BW1" s="354"/>
      <c r="BX1" s="354"/>
      <c r="BY1" s="354"/>
      <c r="BZ1" s="354"/>
      <c r="CA1" s="354"/>
      <c r="CB1" s="354"/>
      <c r="CC1" s="354"/>
      <c r="CD1" s="354"/>
      <c r="CE1" s="354"/>
      <c r="CF1" s="354"/>
      <c r="CG1" s="354"/>
      <c r="CH1" s="354"/>
      <c r="CI1" s="354"/>
      <c r="CJ1" s="354"/>
      <c r="CK1" s="354"/>
      <c r="CL1" s="354"/>
      <c r="CM1" s="354"/>
      <c r="CN1" s="354"/>
      <c r="CO1" s="354"/>
      <c r="CP1" s="354"/>
      <c r="CQ1" s="354"/>
      <c r="CR1" s="354"/>
      <c r="CS1" s="354"/>
      <c r="CT1" s="354"/>
      <c r="CU1" s="354"/>
      <c r="CV1" s="354"/>
      <c r="CW1" s="354"/>
      <c r="CX1" s="354"/>
      <c r="CY1" s="354"/>
      <c r="CZ1" s="354"/>
      <c r="DA1" s="354"/>
      <c r="DB1" s="354"/>
      <c r="DC1" s="354"/>
      <c r="DD1" s="354"/>
      <c r="DE1" s="354"/>
      <c r="DF1" s="354"/>
      <c r="DG1" s="354"/>
      <c r="DH1" s="354"/>
      <c r="DI1" s="354"/>
      <c r="DJ1" s="354"/>
      <c r="DK1" s="354"/>
      <c r="DL1" s="354"/>
      <c r="DM1" s="354"/>
      <c r="DN1" s="354"/>
      <c r="DO1" s="354"/>
      <c r="DP1" s="354"/>
      <c r="DQ1" s="354"/>
      <c r="DR1" s="354"/>
      <c r="DS1" s="354"/>
      <c r="DT1" s="354"/>
      <c r="DU1" s="354"/>
      <c r="DV1" s="354"/>
      <c r="DW1" s="354"/>
      <c r="DX1" s="354"/>
      <c r="DY1" s="354"/>
      <c r="DZ1" s="354"/>
      <c r="EA1" s="354"/>
      <c r="EB1" s="354"/>
      <c r="EC1" s="354"/>
      <c r="ED1" s="354"/>
      <c r="EE1" s="354"/>
      <c r="EF1" s="354"/>
      <c r="EG1" s="354"/>
      <c r="EH1" s="354"/>
      <c r="EI1" s="354"/>
      <c r="EJ1" s="354"/>
      <c r="EK1" s="354"/>
      <c r="EL1" s="354"/>
      <c r="EM1" s="354"/>
      <c r="EN1" s="354"/>
      <c r="EO1" s="354"/>
      <c r="EP1" s="354"/>
      <c r="EQ1" s="354"/>
      <c r="ER1" s="354"/>
      <c r="ES1" s="354"/>
      <c r="ET1" s="354"/>
      <c r="EU1" s="354"/>
      <c r="EV1" s="354"/>
      <c r="EW1" s="354"/>
      <c r="EX1" s="354"/>
      <c r="EY1" s="354"/>
      <c r="EZ1" s="354"/>
      <c r="FA1" s="354"/>
      <c r="FB1" s="354"/>
      <c r="FC1" s="354"/>
      <c r="FD1" s="354"/>
      <c r="FE1" s="354"/>
      <c r="FF1" s="354"/>
      <c r="FG1" s="354"/>
      <c r="FH1" s="354"/>
      <c r="FI1" s="354"/>
      <c r="FJ1" s="354"/>
      <c r="FK1" s="354"/>
      <c r="FL1" s="354"/>
      <c r="FM1" s="354"/>
      <c r="FN1" s="354"/>
      <c r="FO1" s="354"/>
      <c r="FP1" s="354"/>
      <c r="FQ1" s="354"/>
      <c r="FR1" s="354"/>
      <c r="FS1" s="354"/>
      <c r="FT1" s="354"/>
      <c r="FU1" s="354"/>
      <c r="FV1" s="354"/>
      <c r="FW1" s="354"/>
      <c r="FX1" s="354"/>
      <c r="FY1" s="354"/>
      <c r="FZ1" s="354"/>
      <c r="GA1" s="354"/>
      <c r="GB1" s="354"/>
      <c r="GC1" s="354"/>
      <c r="GD1" s="354"/>
      <c r="GE1" s="354"/>
      <c r="GF1" s="354"/>
      <c r="GG1" s="354"/>
      <c r="GH1" s="354"/>
      <c r="GI1" s="354"/>
      <c r="GJ1" s="354"/>
      <c r="GK1" s="354"/>
      <c r="GL1" s="354"/>
      <c r="GM1" s="354"/>
      <c r="GN1" s="354"/>
      <c r="GO1" s="354"/>
      <c r="GP1" s="354"/>
      <c r="GQ1" s="354"/>
      <c r="GR1" s="354"/>
      <c r="GS1" s="354"/>
      <c r="GT1" s="354"/>
      <c r="GU1" s="354"/>
      <c r="GV1" s="354"/>
      <c r="GW1" s="354"/>
      <c r="GX1" s="354"/>
      <c r="GY1" s="354"/>
      <c r="GZ1" s="354"/>
      <c r="HA1" s="354"/>
      <c r="HB1" s="354"/>
      <c r="HC1" s="354"/>
      <c r="HD1" s="354"/>
      <c r="HE1" s="354"/>
      <c r="HF1" s="354"/>
      <c r="HG1" s="354"/>
      <c r="HH1" s="354"/>
      <c r="HI1" s="354"/>
      <c r="HJ1" s="354"/>
      <c r="HK1" s="354"/>
      <c r="HL1" s="354"/>
      <c r="HM1" s="354"/>
      <c r="HN1" s="354"/>
      <c r="HO1" s="354"/>
      <c r="HP1" s="354"/>
      <c r="HQ1" s="354"/>
      <c r="HR1" s="354"/>
      <c r="HS1" s="354"/>
      <c r="HT1" s="354"/>
      <c r="HU1" s="354"/>
      <c r="HV1" s="354"/>
      <c r="HW1" s="354"/>
      <c r="HX1" s="354"/>
      <c r="HY1" s="354"/>
      <c r="HZ1" s="354"/>
      <c r="IA1" s="354"/>
      <c r="IB1" s="354"/>
      <c r="IC1" s="354"/>
      <c r="ID1" s="354"/>
      <c r="IE1" s="354"/>
      <c r="IF1" s="354"/>
      <c r="IG1" s="354"/>
      <c r="IH1" s="354"/>
      <c r="II1" s="354"/>
      <c r="IJ1" s="354"/>
      <c r="IK1" s="354"/>
      <c r="IL1" s="354"/>
      <c r="IM1" s="354"/>
      <c r="IN1" s="354"/>
      <c r="IO1" s="354"/>
      <c r="IP1" s="354"/>
      <c r="IQ1" s="354"/>
      <c r="IR1" s="354"/>
      <c r="IS1" s="354"/>
      <c r="IT1" s="354"/>
      <c r="IU1" s="354"/>
      <c r="IV1" s="354"/>
    </row>
    <row r="2" spans="16:17" ht="5.25" customHeight="1">
      <c r="P2" s="501"/>
      <c r="Q2" s="501"/>
    </row>
    <row r="3" spans="2:17" ht="15" customHeight="1" thickBot="1">
      <c r="B3" s="297" t="s">
        <v>410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355" t="s">
        <v>419</v>
      </c>
      <c r="P3" s="501"/>
      <c r="Q3" s="501"/>
    </row>
    <row r="4" spans="2:17" ht="15" customHeight="1">
      <c r="B4" s="486" t="s">
        <v>383</v>
      </c>
      <c r="C4" s="489" t="s">
        <v>384</v>
      </c>
      <c r="D4" s="490"/>
      <c r="E4" s="356" t="s">
        <v>411</v>
      </c>
      <c r="F4" s="356" t="s">
        <v>298</v>
      </c>
      <c r="G4" s="491" t="s">
        <v>385</v>
      </c>
      <c r="H4" s="491" t="s">
        <v>386</v>
      </c>
      <c r="I4" s="497" t="s">
        <v>383</v>
      </c>
      <c r="J4" s="489" t="s">
        <v>384</v>
      </c>
      <c r="K4" s="490"/>
      <c r="L4" s="356" t="s">
        <v>299</v>
      </c>
      <c r="M4" s="356" t="s">
        <v>298</v>
      </c>
      <c r="N4" s="491" t="s">
        <v>385</v>
      </c>
      <c r="O4" s="494" t="s">
        <v>386</v>
      </c>
      <c r="P4" s="501"/>
      <c r="Q4" s="501"/>
    </row>
    <row r="5" spans="2:17" ht="15" customHeight="1">
      <c r="B5" s="487"/>
      <c r="C5" s="358" t="s">
        <v>387</v>
      </c>
      <c r="D5" s="358" t="s">
        <v>388</v>
      </c>
      <c r="E5" s="359" t="s">
        <v>412</v>
      </c>
      <c r="F5" s="359" t="s">
        <v>300</v>
      </c>
      <c r="G5" s="492"/>
      <c r="H5" s="492"/>
      <c r="I5" s="498"/>
      <c r="J5" s="358" t="s">
        <v>387</v>
      </c>
      <c r="K5" s="358" t="s">
        <v>388</v>
      </c>
      <c r="L5" s="359" t="s">
        <v>300</v>
      </c>
      <c r="M5" s="359" t="s">
        <v>300</v>
      </c>
      <c r="N5" s="492"/>
      <c r="O5" s="495"/>
      <c r="P5" s="501"/>
      <c r="Q5" s="501"/>
    </row>
    <row r="6" spans="2:17" ht="15" customHeight="1">
      <c r="B6" s="488"/>
      <c r="C6" s="361" t="s">
        <v>389</v>
      </c>
      <c r="D6" s="361" t="s">
        <v>389</v>
      </c>
      <c r="E6" s="362" t="s">
        <v>390</v>
      </c>
      <c r="F6" s="362" t="s">
        <v>390</v>
      </c>
      <c r="G6" s="493"/>
      <c r="H6" s="493"/>
      <c r="I6" s="499"/>
      <c r="J6" s="361" t="s">
        <v>389</v>
      </c>
      <c r="K6" s="361" t="s">
        <v>389</v>
      </c>
      <c r="L6" s="362" t="s">
        <v>390</v>
      </c>
      <c r="M6" s="362" t="s">
        <v>390</v>
      </c>
      <c r="N6" s="493"/>
      <c r="O6" s="496"/>
      <c r="P6" s="502"/>
      <c r="Q6" s="502"/>
    </row>
    <row r="7" spans="2:17" ht="15" customHeight="1">
      <c r="B7" s="357" t="s">
        <v>420</v>
      </c>
      <c r="C7" s="323">
        <v>33</v>
      </c>
      <c r="D7" s="245">
        <v>11</v>
      </c>
      <c r="E7" s="324">
        <v>8132</v>
      </c>
      <c r="F7" s="324">
        <v>2398</v>
      </c>
      <c r="G7" s="364" t="s">
        <v>421</v>
      </c>
      <c r="H7" s="364" t="s">
        <v>422</v>
      </c>
      <c r="I7" s="360" t="s">
        <v>423</v>
      </c>
      <c r="J7" s="323">
        <v>17</v>
      </c>
      <c r="K7" s="365">
        <v>16</v>
      </c>
      <c r="L7" s="326">
        <v>4842</v>
      </c>
      <c r="M7" s="326">
        <v>1050</v>
      </c>
      <c r="N7" s="364" t="s">
        <v>421</v>
      </c>
      <c r="O7" s="364" t="s">
        <v>422</v>
      </c>
      <c r="P7" s="502"/>
      <c r="Q7" s="502"/>
    </row>
    <row r="8" spans="2:15" ht="15" customHeight="1">
      <c r="B8" s="357" t="s">
        <v>303</v>
      </c>
      <c r="C8" s="323">
        <v>29</v>
      </c>
      <c r="D8" s="245">
        <v>15</v>
      </c>
      <c r="E8" s="324">
        <v>6744</v>
      </c>
      <c r="F8" s="324">
        <v>950</v>
      </c>
      <c r="G8" s="364" t="s">
        <v>421</v>
      </c>
      <c r="H8" s="364" t="s">
        <v>422</v>
      </c>
      <c r="I8" s="360" t="s">
        <v>304</v>
      </c>
      <c r="J8" s="323">
        <v>21</v>
      </c>
      <c r="K8" s="365">
        <v>13</v>
      </c>
      <c r="L8" s="326">
        <v>4955</v>
      </c>
      <c r="M8" s="326">
        <v>1050</v>
      </c>
      <c r="N8" s="364" t="s">
        <v>421</v>
      </c>
      <c r="O8" s="364" t="s">
        <v>422</v>
      </c>
    </row>
    <row r="9" spans="2:15" ht="15" customHeight="1">
      <c r="B9" s="366" t="s">
        <v>424</v>
      </c>
      <c r="C9" s="367" t="s">
        <v>425</v>
      </c>
      <c r="D9" s="368" t="s">
        <v>425</v>
      </c>
      <c r="E9" s="246" t="s">
        <v>425</v>
      </c>
      <c r="F9" s="368" t="s">
        <v>425</v>
      </c>
      <c r="G9" s="325" t="s">
        <v>425</v>
      </c>
      <c r="H9" s="364" t="s">
        <v>425</v>
      </c>
      <c r="I9" s="360" t="s">
        <v>306</v>
      </c>
      <c r="J9" s="323">
        <v>13</v>
      </c>
      <c r="K9" s="245">
        <v>9</v>
      </c>
      <c r="L9" s="324">
        <v>3721</v>
      </c>
      <c r="M9" s="324">
        <v>863</v>
      </c>
      <c r="N9" s="364" t="s">
        <v>421</v>
      </c>
      <c r="O9" s="364" t="s">
        <v>422</v>
      </c>
    </row>
    <row r="10" spans="2:15" ht="15" customHeight="1">
      <c r="B10" s="357" t="s">
        <v>305</v>
      </c>
      <c r="C10" s="323">
        <v>46</v>
      </c>
      <c r="D10" s="245">
        <v>18</v>
      </c>
      <c r="E10" s="324">
        <v>12137</v>
      </c>
      <c r="F10" s="324">
        <v>1032</v>
      </c>
      <c r="G10" s="364" t="s">
        <v>421</v>
      </c>
      <c r="H10" s="364" t="s">
        <v>422</v>
      </c>
      <c r="I10" s="360" t="s">
        <v>308</v>
      </c>
      <c r="J10" s="323">
        <v>15</v>
      </c>
      <c r="K10" s="245">
        <v>9</v>
      </c>
      <c r="L10" s="324">
        <v>4294</v>
      </c>
      <c r="M10" s="324">
        <v>878</v>
      </c>
      <c r="N10" s="364" t="s">
        <v>421</v>
      </c>
      <c r="O10" s="364" t="s">
        <v>422</v>
      </c>
    </row>
    <row r="11" spans="2:15" ht="15" customHeight="1">
      <c r="B11" s="357" t="s">
        <v>307</v>
      </c>
      <c r="C11" s="323">
        <v>19</v>
      </c>
      <c r="D11" s="245">
        <v>11</v>
      </c>
      <c r="E11" s="324">
        <v>5097</v>
      </c>
      <c r="F11" s="324">
        <v>770</v>
      </c>
      <c r="G11" s="364" t="s">
        <v>421</v>
      </c>
      <c r="H11" s="364" t="s">
        <v>422</v>
      </c>
      <c r="I11" s="360" t="s">
        <v>309</v>
      </c>
      <c r="J11" s="323">
        <v>5</v>
      </c>
      <c r="K11" s="245">
        <v>5</v>
      </c>
      <c r="L11" s="324">
        <v>953</v>
      </c>
      <c r="M11" s="324">
        <v>681</v>
      </c>
      <c r="N11" s="364" t="s">
        <v>421</v>
      </c>
      <c r="O11" s="364" t="s">
        <v>422</v>
      </c>
    </row>
    <row r="12" spans="2:256" s="139" customFormat="1" ht="15" customHeight="1">
      <c r="B12" s="357" t="s">
        <v>347</v>
      </c>
      <c r="C12" s="323">
        <v>28</v>
      </c>
      <c r="D12" s="245">
        <v>11</v>
      </c>
      <c r="E12" s="324">
        <v>7463</v>
      </c>
      <c r="F12" s="324">
        <v>1436</v>
      </c>
      <c r="G12" s="364" t="s">
        <v>421</v>
      </c>
      <c r="H12" s="364" t="s">
        <v>422</v>
      </c>
      <c r="I12" s="360" t="s">
        <v>310</v>
      </c>
      <c r="J12" s="323">
        <v>3</v>
      </c>
      <c r="K12" s="245">
        <v>3</v>
      </c>
      <c r="L12" s="324">
        <v>521</v>
      </c>
      <c r="M12" s="246" t="s">
        <v>425</v>
      </c>
      <c r="N12" s="364" t="s">
        <v>421</v>
      </c>
      <c r="O12" s="364" t="s">
        <v>422</v>
      </c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  <c r="IS12" s="163"/>
      <c r="IT12" s="163"/>
      <c r="IU12" s="163"/>
      <c r="IV12" s="163"/>
    </row>
    <row r="13" spans="2:15" ht="15" customHeight="1">
      <c r="B13" s="357" t="s">
        <v>311</v>
      </c>
      <c r="C13" s="323">
        <v>19</v>
      </c>
      <c r="D13" s="245">
        <v>13</v>
      </c>
      <c r="E13" s="324">
        <v>5435</v>
      </c>
      <c r="F13" s="324">
        <v>866</v>
      </c>
      <c r="G13" s="364" t="s">
        <v>421</v>
      </c>
      <c r="H13" s="364" t="s">
        <v>422</v>
      </c>
      <c r="I13" s="360" t="s">
        <v>426</v>
      </c>
      <c r="J13" s="323">
        <v>23</v>
      </c>
      <c r="K13" s="245">
        <v>9</v>
      </c>
      <c r="L13" s="324">
        <v>4865</v>
      </c>
      <c r="M13" s="324">
        <v>883</v>
      </c>
      <c r="N13" s="364" t="s">
        <v>421</v>
      </c>
      <c r="O13" s="364" t="s">
        <v>422</v>
      </c>
    </row>
    <row r="14" spans="2:15" ht="15" customHeight="1">
      <c r="B14" s="357" t="s">
        <v>312</v>
      </c>
      <c r="C14" s="323">
        <v>26</v>
      </c>
      <c r="D14" s="245">
        <v>14</v>
      </c>
      <c r="E14" s="324">
        <v>6180</v>
      </c>
      <c r="F14" s="246">
        <v>1053</v>
      </c>
      <c r="G14" s="364" t="s">
        <v>421</v>
      </c>
      <c r="H14" s="364" t="s">
        <v>422</v>
      </c>
      <c r="I14" s="360" t="s">
        <v>427</v>
      </c>
      <c r="J14" s="323">
        <v>25</v>
      </c>
      <c r="K14" s="245">
        <v>8</v>
      </c>
      <c r="L14" s="324">
        <v>4943</v>
      </c>
      <c r="M14" s="324">
        <v>863</v>
      </c>
      <c r="N14" s="364" t="s">
        <v>421</v>
      </c>
      <c r="O14" s="364" t="s">
        <v>422</v>
      </c>
    </row>
    <row r="15" spans="2:15" ht="15" customHeight="1">
      <c r="B15" s="357" t="s">
        <v>313</v>
      </c>
      <c r="C15" s="323">
        <v>33</v>
      </c>
      <c r="D15" s="245">
        <v>11</v>
      </c>
      <c r="E15" s="324">
        <v>6665</v>
      </c>
      <c r="F15" s="324">
        <v>1053</v>
      </c>
      <c r="G15" s="364" t="s">
        <v>421</v>
      </c>
      <c r="H15" s="364" t="s">
        <v>422</v>
      </c>
      <c r="I15" s="360" t="s">
        <v>428</v>
      </c>
      <c r="J15" s="323">
        <v>7</v>
      </c>
      <c r="K15" s="245">
        <v>9</v>
      </c>
      <c r="L15" s="324">
        <v>2137</v>
      </c>
      <c r="M15" s="324">
        <v>642</v>
      </c>
      <c r="N15" s="364" t="s">
        <v>421</v>
      </c>
      <c r="O15" s="364" t="s">
        <v>422</v>
      </c>
    </row>
    <row r="16" spans="2:15" ht="15" customHeight="1">
      <c r="B16" s="357" t="s">
        <v>314</v>
      </c>
      <c r="C16" s="323">
        <v>33</v>
      </c>
      <c r="D16" s="245">
        <v>12</v>
      </c>
      <c r="E16" s="324">
        <v>6955</v>
      </c>
      <c r="F16" s="324">
        <v>845</v>
      </c>
      <c r="G16" s="364" t="s">
        <v>421</v>
      </c>
      <c r="H16" s="364" t="s">
        <v>422</v>
      </c>
      <c r="I16" s="360" t="s">
        <v>429</v>
      </c>
      <c r="J16" s="323">
        <v>6</v>
      </c>
      <c r="K16" s="245">
        <v>8</v>
      </c>
      <c r="L16" s="324">
        <v>1741</v>
      </c>
      <c r="M16" s="246">
        <v>736</v>
      </c>
      <c r="N16" s="364" t="s">
        <v>421</v>
      </c>
      <c r="O16" s="364" t="s">
        <v>422</v>
      </c>
    </row>
    <row r="17" spans="2:15" ht="15" customHeight="1">
      <c r="B17" s="357" t="s">
        <v>315</v>
      </c>
      <c r="C17" s="323">
        <v>27</v>
      </c>
      <c r="D17" s="245">
        <v>18</v>
      </c>
      <c r="E17" s="324">
        <v>7202</v>
      </c>
      <c r="F17" s="324">
        <v>1038</v>
      </c>
      <c r="G17" s="364" t="s">
        <v>421</v>
      </c>
      <c r="H17" s="364" t="s">
        <v>422</v>
      </c>
      <c r="I17" s="360" t="s">
        <v>430</v>
      </c>
      <c r="J17" s="323">
        <v>2</v>
      </c>
      <c r="K17" s="245">
        <v>4</v>
      </c>
      <c r="L17" s="324">
        <v>497</v>
      </c>
      <c r="M17" s="246">
        <v>464</v>
      </c>
      <c r="N17" s="364" t="s">
        <v>421</v>
      </c>
      <c r="O17" s="364" t="s">
        <v>422</v>
      </c>
    </row>
    <row r="18" spans="2:15" ht="15" customHeight="1">
      <c r="B18" s="357" t="s">
        <v>316</v>
      </c>
      <c r="C18" s="323">
        <v>28</v>
      </c>
      <c r="D18" s="245">
        <v>8</v>
      </c>
      <c r="E18" s="324">
        <v>5577</v>
      </c>
      <c r="F18" s="324">
        <v>888</v>
      </c>
      <c r="G18" s="364" t="s">
        <v>421</v>
      </c>
      <c r="H18" s="364" t="s">
        <v>422</v>
      </c>
      <c r="I18" s="360" t="s">
        <v>348</v>
      </c>
      <c r="J18" s="323">
        <v>9</v>
      </c>
      <c r="K18" s="245">
        <v>15</v>
      </c>
      <c r="L18" s="324">
        <v>3036</v>
      </c>
      <c r="M18" s="246">
        <v>1630</v>
      </c>
      <c r="N18" s="364" t="s">
        <v>421</v>
      </c>
      <c r="O18" s="364" t="s">
        <v>422</v>
      </c>
    </row>
    <row r="19" spans="2:15" ht="15" customHeight="1">
      <c r="B19" s="357" t="s">
        <v>317</v>
      </c>
      <c r="C19" s="323">
        <v>25</v>
      </c>
      <c r="D19" s="245">
        <v>18</v>
      </c>
      <c r="E19" s="324">
        <v>6341</v>
      </c>
      <c r="F19" s="324">
        <v>1053</v>
      </c>
      <c r="G19" s="364" t="s">
        <v>421</v>
      </c>
      <c r="H19" s="364" t="s">
        <v>422</v>
      </c>
      <c r="I19" s="360" t="s">
        <v>349</v>
      </c>
      <c r="J19" s="323">
        <v>15</v>
      </c>
      <c r="K19" s="245">
        <v>14</v>
      </c>
      <c r="L19" s="324">
        <v>3969</v>
      </c>
      <c r="M19" s="246">
        <v>1011</v>
      </c>
      <c r="N19" s="364" t="s">
        <v>421</v>
      </c>
      <c r="O19" s="364" t="s">
        <v>422</v>
      </c>
    </row>
    <row r="20" spans="2:15" ht="15" customHeight="1">
      <c r="B20" s="357" t="s">
        <v>318</v>
      </c>
      <c r="C20" s="323">
        <v>28</v>
      </c>
      <c r="D20" s="245">
        <v>16</v>
      </c>
      <c r="E20" s="324">
        <v>6712</v>
      </c>
      <c r="F20" s="324">
        <v>1052</v>
      </c>
      <c r="G20" s="364" t="s">
        <v>421</v>
      </c>
      <c r="H20" s="364" t="s">
        <v>422</v>
      </c>
      <c r="I20" s="360" t="s">
        <v>431</v>
      </c>
      <c r="J20" s="323">
        <v>18</v>
      </c>
      <c r="K20" s="245">
        <v>16</v>
      </c>
      <c r="L20" s="324">
        <v>5283</v>
      </c>
      <c r="M20" s="246">
        <v>860</v>
      </c>
      <c r="N20" s="364" t="s">
        <v>421</v>
      </c>
      <c r="O20" s="364" t="s">
        <v>422</v>
      </c>
    </row>
    <row r="21" spans="2:15" ht="15" customHeight="1">
      <c r="B21" s="357" t="s">
        <v>319</v>
      </c>
      <c r="C21" s="323">
        <v>17</v>
      </c>
      <c r="D21" s="245">
        <v>13</v>
      </c>
      <c r="E21" s="324">
        <v>4938</v>
      </c>
      <c r="F21" s="324">
        <v>1050</v>
      </c>
      <c r="G21" s="364" t="s">
        <v>421</v>
      </c>
      <c r="H21" s="364" t="s">
        <v>422</v>
      </c>
      <c r="I21" s="360" t="s">
        <v>432</v>
      </c>
      <c r="J21" s="323">
        <v>12</v>
      </c>
      <c r="K21" s="245">
        <v>9</v>
      </c>
      <c r="L21" s="324">
        <v>3448</v>
      </c>
      <c r="M21" s="368">
        <v>665</v>
      </c>
      <c r="N21" s="364" t="s">
        <v>421</v>
      </c>
      <c r="O21" s="364" t="s">
        <v>422</v>
      </c>
    </row>
    <row r="22" spans="2:15" ht="15" customHeight="1">
      <c r="B22" s="357" t="s">
        <v>320</v>
      </c>
      <c r="C22" s="323">
        <v>30</v>
      </c>
      <c r="D22" s="245">
        <v>13</v>
      </c>
      <c r="E22" s="324">
        <v>6720</v>
      </c>
      <c r="F22" s="324">
        <v>1038</v>
      </c>
      <c r="G22" s="364" t="s">
        <v>421</v>
      </c>
      <c r="H22" s="364" t="s">
        <v>422</v>
      </c>
      <c r="I22" s="360" t="s">
        <v>350</v>
      </c>
      <c r="J22" s="323">
        <v>14</v>
      </c>
      <c r="K22" s="245">
        <v>14</v>
      </c>
      <c r="L22" s="324">
        <v>4736</v>
      </c>
      <c r="M22" s="246">
        <v>2344</v>
      </c>
      <c r="N22" s="364" t="s">
        <v>421</v>
      </c>
      <c r="O22" s="364" t="s">
        <v>422</v>
      </c>
    </row>
    <row r="23" spans="2:15" ht="15" customHeight="1">
      <c r="B23" s="357" t="s">
        <v>321</v>
      </c>
      <c r="C23" s="323">
        <v>8</v>
      </c>
      <c r="D23" s="245">
        <v>9</v>
      </c>
      <c r="E23" s="324">
        <v>2307</v>
      </c>
      <c r="F23" s="324">
        <v>681</v>
      </c>
      <c r="G23" s="364" t="s">
        <v>421</v>
      </c>
      <c r="H23" s="364" t="s">
        <v>422</v>
      </c>
      <c r="I23" s="360" t="s">
        <v>433</v>
      </c>
      <c r="J23" s="323">
        <v>2</v>
      </c>
      <c r="K23" s="245">
        <v>5</v>
      </c>
      <c r="L23" s="324">
        <v>533</v>
      </c>
      <c r="M23" s="324">
        <v>522</v>
      </c>
      <c r="N23" s="364" t="s">
        <v>434</v>
      </c>
      <c r="O23" s="364" t="s">
        <v>425</v>
      </c>
    </row>
    <row r="24" spans="2:15" ht="15" customHeight="1">
      <c r="B24" s="357" t="s">
        <v>322</v>
      </c>
      <c r="C24" s="323">
        <v>27</v>
      </c>
      <c r="D24" s="245">
        <v>10</v>
      </c>
      <c r="E24" s="324">
        <v>5767</v>
      </c>
      <c r="F24" s="324">
        <v>933</v>
      </c>
      <c r="G24" s="364" t="s">
        <v>421</v>
      </c>
      <c r="H24" s="364" t="s">
        <v>422</v>
      </c>
      <c r="I24" s="360" t="s">
        <v>435</v>
      </c>
      <c r="J24" s="323">
        <v>17</v>
      </c>
      <c r="K24" s="245">
        <v>15</v>
      </c>
      <c r="L24" s="324">
        <v>4278</v>
      </c>
      <c r="M24" s="324">
        <v>800</v>
      </c>
      <c r="N24" s="364" t="s">
        <v>421</v>
      </c>
      <c r="O24" s="364" t="s">
        <v>422</v>
      </c>
    </row>
    <row r="25" spans="2:15" ht="15" customHeight="1">
      <c r="B25" s="357" t="s">
        <v>323</v>
      </c>
      <c r="C25" s="323">
        <v>16</v>
      </c>
      <c r="D25" s="245">
        <v>10</v>
      </c>
      <c r="E25" s="324">
        <v>4292</v>
      </c>
      <c r="F25" s="324">
        <v>879</v>
      </c>
      <c r="G25" s="364" t="s">
        <v>421</v>
      </c>
      <c r="H25" s="364" t="s">
        <v>422</v>
      </c>
      <c r="I25" s="360" t="s">
        <v>436</v>
      </c>
      <c r="J25" s="323">
        <v>19</v>
      </c>
      <c r="K25" s="245">
        <v>15</v>
      </c>
      <c r="L25" s="324">
        <v>4713</v>
      </c>
      <c r="M25" s="324">
        <v>855</v>
      </c>
      <c r="N25" s="364" t="s">
        <v>421</v>
      </c>
      <c r="O25" s="364" t="s">
        <v>422</v>
      </c>
    </row>
    <row r="26" spans="2:15" ht="15" customHeight="1">
      <c r="B26" s="357" t="s">
        <v>324</v>
      </c>
      <c r="C26" s="323">
        <v>23</v>
      </c>
      <c r="D26" s="245">
        <v>17</v>
      </c>
      <c r="E26" s="324">
        <v>6493</v>
      </c>
      <c r="F26" s="324">
        <v>1050</v>
      </c>
      <c r="G26" s="364" t="s">
        <v>421</v>
      </c>
      <c r="H26" s="364" t="s">
        <v>422</v>
      </c>
      <c r="I26" s="360" t="s">
        <v>351</v>
      </c>
      <c r="J26" s="323">
        <v>16</v>
      </c>
      <c r="K26" s="365">
        <v>15</v>
      </c>
      <c r="L26" s="326">
        <v>4440</v>
      </c>
      <c r="M26" s="326">
        <v>840</v>
      </c>
      <c r="N26" s="364" t="s">
        <v>421</v>
      </c>
      <c r="O26" s="364" t="s">
        <v>422</v>
      </c>
    </row>
    <row r="27" spans="2:15" ht="15" customHeight="1">
      <c r="B27" s="357" t="s">
        <v>141</v>
      </c>
      <c r="C27" s="323">
        <v>30</v>
      </c>
      <c r="D27" s="245">
        <v>8</v>
      </c>
      <c r="E27" s="324">
        <v>5973</v>
      </c>
      <c r="F27" s="324">
        <v>863</v>
      </c>
      <c r="G27" s="364" t="s">
        <v>421</v>
      </c>
      <c r="H27" s="364" t="s">
        <v>422</v>
      </c>
      <c r="I27" s="360" t="s">
        <v>352</v>
      </c>
      <c r="J27" s="323">
        <v>13</v>
      </c>
      <c r="K27" s="365">
        <v>13</v>
      </c>
      <c r="L27" s="326">
        <v>3501</v>
      </c>
      <c r="M27" s="326">
        <v>727</v>
      </c>
      <c r="N27" s="364" t="s">
        <v>421</v>
      </c>
      <c r="O27" s="364" t="s">
        <v>422</v>
      </c>
    </row>
    <row r="28" spans="2:15" ht="15" customHeight="1">
      <c r="B28" s="357" t="s">
        <v>325</v>
      </c>
      <c r="C28" s="323">
        <v>17</v>
      </c>
      <c r="D28" s="365">
        <v>10</v>
      </c>
      <c r="E28" s="326">
        <v>4239</v>
      </c>
      <c r="F28" s="326">
        <v>662</v>
      </c>
      <c r="G28" s="364" t="s">
        <v>421</v>
      </c>
      <c r="H28" s="364" t="s">
        <v>422</v>
      </c>
      <c r="I28" s="369" t="s">
        <v>353</v>
      </c>
      <c r="J28" s="323">
        <v>26</v>
      </c>
      <c r="K28" s="365">
        <v>15</v>
      </c>
      <c r="L28" s="326">
        <v>5722</v>
      </c>
      <c r="M28" s="326">
        <v>1262</v>
      </c>
      <c r="N28" s="364" t="s">
        <v>421</v>
      </c>
      <c r="O28" s="364" t="s">
        <v>422</v>
      </c>
    </row>
    <row r="29" spans="2:15" ht="15" customHeight="1">
      <c r="B29" s="357" t="s">
        <v>326</v>
      </c>
      <c r="C29" s="323">
        <v>19</v>
      </c>
      <c r="D29" s="365">
        <v>9</v>
      </c>
      <c r="E29" s="326">
        <v>4816</v>
      </c>
      <c r="F29" s="326">
        <v>1038</v>
      </c>
      <c r="G29" s="364" t="s">
        <v>421</v>
      </c>
      <c r="H29" s="364" t="s">
        <v>422</v>
      </c>
      <c r="I29" s="369" t="s">
        <v>354</v>
      </c>
      <c r="J29" s="365">
        <v>28</v>
      </c>
      <c r="K29" s="365">
        <v>15</v>
      </c>
      <c r="L29" s="326">
        <v>6192</v>
      </c>
      <c r="M29" s="246">
        <v>1215</v>
      </c>
      <c r="N29" s="364" t="s">
        <v>421</v>
      </c>
      <c r="O29" s="364" t="s">
        <v>422</v>
      </c>
    </row>
    <row r="30" spans="2:15" ht="15" customHeight="1">
      <c r="B30" s="357" t="s">
        <v>327</v>
      </c>
      <c r="C30" s="323">
        <v>24</v>
      </c>
      <c r="D30" s="365">
        <v>16</v>
      </c>
      <c r="E30" s="326">
        <v>5852</v>
      </c>
      <c r="F30" s="326">
        <v>1066</v>
      </c>
      <c r="G30" s="364" t="s">
        <v>421</v>
      </c>
      <c r="H30" s="364" t="s">
        <v>422</v>
      </c>
      <c r="I30" s="369"/>
      <c r="J30" s="365"/>
      <c r="K30" s="365"/>
      <c r="L30" s="326"/>
      <c r="M30" s="246"/>
      <c r="N30" s="364"/>
      <c r="O30" s="364"/>
    </row>
    <row r="31" spans="2:15" ht="15" customHeight="1">
      <c r="B31" s="357" t="s">
        <v>328</v>
      </c>
      <c r="C31" s="323">
        <v>30</v>
      </c>
      <c r="D31" s="365">
        <v>17</v>
      </c>
      <c r="E31" s="326">
        <v>6377</v>
      </c>
      <c r="F31" s="326">
        <v>1050</v>
      </c>
      <c r="G31" s="364" t="s">
        <v>421</v>
      </c>
      <c r="H31" s="364" t="s">
        <v>422</v>
      </c>
      <c r="I31" s="360"/>
      <c r="J31" s="323"/>
      <c r="K31" s="365"/>
      <c r="L31" s="326"/>
      <c r="M31" s="326"/>
      <c r="N31" s="364"/>
      <c r="O31" s="364"/>
    </row>
    <row r="32" spans="2:15" ht="15" customHeight="1">
      <c r="B32" s="357" t="s">
        <v>329</v>
      </c>
      <c r="C32" s="365">
        <v>34</v>
      </c>
      <c r="D32" s="365">
        <v>8</v>
      </c>
      <c r="E32" s="326">
        <v>6898</v>
      </c>
      <c r="F32" s="326">
        <v>863</v>
      </c>
      <c r="G32" s="364" t="s">
        <v>421</v>
      </c>
      <c r="H32" s="370" t="s">
        <v>422</v>
      </c>
      <c r="I32" s="369"/>
      <c r="J32" s="323"/>
      <c r="K32" s="365"/>
      <c r="L32" s="326"/>
      <c r="M32" s="326"/>
      <c r="N32" s="364"/>
      <c r="O32" s="364"/>
    </row>
    <row r="33" spans="2:15" ht="15" customHeight="1">
      <c r="B33" s="357" t="s">
        <v>301</v>
      </c>
      <c r="C33" s="365">
        <v>12</v>
      </c>
      <c r="D33" s="365">
        <v>7</v>
      </c>
      <c r="E33" s="326">
        <v>3067</v>
      </c>
      <c r="F33" s="326">
        <v>863</v>
      </c>
      <c r="G33" s="364" t="s">
        <v>421</v>
      </c>
      <c r="H33" s="364" t="s">
        <v>422</v>
      </c>
      <c r="I33" s="369"/>
      <c r="J33" s="365"/>
      <c r="K33" s="365"/>
      <c r="L33" s="326"/>
      <c r="M33" s="246"/>
      <c r="N33" s="364"/>
      <c r="O33" s="364"/>
    </row>
    <row r="34" spans="2:15" ht="15" customHeight="1" thickBot="1">
      <c r="B34" s="371" t="s">
        <v>302</v>
      </c>
      <c r="C34" s="365">
        <v>27</v>
      </c>
      <c r="D34" s="365">
        <v>8</v>
      </c>
      <c r="E34" s="326">
        <v>5091</v>
      </c>
      <c r="F34" s="326">
        <v>845</v>
      </c>
      <c r="G34" s="372" t="s">
        <v>421</v>
      </c>
      <c r="H34" s="372" t="s">
        <v>422</v>
      </c>
      <c r="I34" s="373"/>
      <c r="J34" s="365"/>
      <c r="K34" s="365"/>
      <c r="L34" s="326"/>
      <c r="M34" s="246"/>
      <c r="N34" s="364"/>
      <c r="O34" s="364"/>
    </row>
    <row r="35" spans="2:15" ht="9" customHeight="1">
      <c r="B35" s="311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</row>
    <row r="36" spans="2:15" ht="12.75" customHeight="1" thickBot="1">
      <c r="B36" s="297" t="s">
        <v>437</v>
      </c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355"/>
    </row>
    <row r="37" spans="2:15" ht="15" customHeight="1">
      <c r="B37" s="486" t="s">
        <v>438</v>
      </c>
      <c r="C37" s="489" t="s">
        <v>439</v>
      </c>
      <c r="D37" s="490"/>
      <c r="E37" s="356" t="s">
        <v>299</v>
      </c>
      <c r="F37" s="356" t="s">
        <v>298</v>
      </c>
      <c r="G37" s="491" t="s">
        <v>440</v>
      </c>
      <c r="H37" s="491" t="s">
        <v>441</v>
      </c>
      <c r="I37" s="497" t="s">
        <v>438</v>
      </c>
      <c r="J37" s="489" t="s">
        <v>439</v>
      </c>
      <c r="K37" s="490"/>
      <c r="L37" s="356" t="s">
        <v>299</v>
      </c>
      <c r="M37" s="356" t="s">
        <v>298</v>
      </c>
      <c r="N37" s="491" t="s">
        <v>440</v>
      </c>
      <c r="O37" s="494" t="s">
        <v>441</v>
      </c>
    </row>
    <row r="38" spans="2:15" ht="15" customHeight="1">
      <c r="B38" s="487"/>
      <c r="C38" s="358" t="s">
        <v>442</v>
      </c>
      <c r="D38" s="358" t="s">
        <v>443</v>
      </c>
      <c r="E38" s="359" t="s">
        <v>300</v>
      </c>
      <c r="F38" s="359" t="s">
        <v>300</v>
      </c>
      <c r="G38" s="492"/>
      <c r="H38" s="492"/>
      <c r="I38" s="498"/>
      <c r="J38" s="358" t="s">
        <v>442</v>
      </c>
      <c r="K38" s="358" t="s">
        <v>443</v>
      </c>
      <c r="L38" s="359" t="s">
        <v>300</v>
      </c>
      <c r="M38" s="359" t="s">
        <v>300</v>
      </c>
      <c r="N38" s="492"/>
      <c r="O38" s="495"/>
    </row>
    <row r="39" spans="2:15" ht="15" customHeight="1">
      <c r="B39" s="488"/>
      <c r="C39" s="361" t="s">
        <v>444</v>
      </c>
      <c r="D39" s="361" t="s">
        <v>444</v>
      </c>
      <c r="E39" s="362" t="s">
        <v>445</v>
      </c>
      <c r="F39" s="362" t="s">
        <v>445</v>
      </c>
      <c r="G39" s="493"/>
      <c r="H39" s="493"/>
      <c r="I39" s="499"/>
      <c r="J39" s="361" t="s">
        <v>444</v>
      </c>
      <c r="K39" s="361" t="s">
        <v>444</v>
      </c>
      <c r="L39" s="362" t="s">
        <v>445</v>
      </c>
      <c r="M39" s="362" t="s">
        <v>445</v>
      </c>
      <c r="N39" s="493"/>
      <c r="O39" s="496"/>
    </row>
    <row r="40" spans="2:15" ht="15" customHeight="1">
      <c r="B40" s="357" t="s">
        <v>330</v>
      </c>
      <c r="C40" s="323">
        <v>25</v>
      </c>
      <c r="D40" s="245">
        <v>22</v>
      </c>
      <c r="E40" s="324">
        <v>7388</v>
      </c>
      <c r="F40" s="324">
        <v>1077</v>
      </c>
      <c r="G40" s="364" t="s">
        <v>421</v>
      </c>
      <c r="H40" s="370" t="s">
        <v>422</v>
      </c>
      <c r="I40" s="360" t="s">
        <v>310</v>
      </c>
      <c r="J40" s="323">
        <v>2</v>
      </c>
      <c r="K40" s="368">
        <v>1</v>
      </c>
      <c r="L40" s="324">
        <v>624</v>
      </c>
      <c r="M40" s="324">
        <v>686</v>
      </c>
      <c r="N40" s="364" t="s">
        <v>434</v>
      </c>
      <c r="O40" s="364" t="s">
        <v>422</v>
      </c>
    </row>
    <row r="41" spans="2:15" ht="15" customHeight="1">
      <c r="B41" s="357" t="s">
        <v>331</v>
      </c>
      <c r="C41" s="323">
        <v>24</v>
      </c>
      <c r="D41" s="245">
        <v>21</v>
      </c>
      <c r="E41" s="324">
        <v>8621</v>
      </c>
      <c r="F41" s="324">
        <v>1862</v>
      </c>
      <c r="G41" s="364" t="s">
        <v>421</v>
      </c>
      <c r="H41" s="364" t="s">
        <v>422</v>
      </c>
      <c r="I41" s="360" t="s">
        <v>332</v>
      </c>
      <c r="J41" s="323">
        <v>24</v>
      </c>
      <c r="K41" s="245">
        <v>19</v>
      </c>
      <c r="L41" s="324">
        <v>8283</v>
      </c>
      <c r="M41" s="324">
        <v>1709</v>
      </c>
      <c r="N41" s="364" t="s">
        <v>421</v>
      </c>
      <c r="O41" s="364" t="s">
        <v>422</v>
      </c>
    </row>
    <row r="42" spans="2:15" ht="15" customHeight="1">
      <c r="B42" s="366" t="s">
        <v>424</v>
      </c>
      <c r="C42" s="367" t="s">
        <v>425</v>
      </c>
      <c r="D42" s="368" t="s">
        <v>425</v>
      </c>
      <c r="E42" s="246" t="s">
        <v>425</v>
      </c>
      <c r="F42" s="368" t="s">
        <v>425</v>
      </c>
      <c r="G42" s="325" t="s">
        <v>425</v>
      </c>
      <c r="H42" s="364" t="s">
        <v>446</v>
      </c>
      <c r="I42" s="360" t="s">
        <v>312</v>
      </c>
      <c r="J42" s="323">
        <v>22</v>
      </c>
      <c r="K42" s="245">
        <v>15</v>
      </c>
      <c r="L42" s="324">
        <v>6307</v>
      </c>
      <c r="M42" s="324">
        <v>1164</v>
      </c>
      <c r="N42" s="364" t="s">
        <v>421</v>
      </c>
      <c r="O42" s="364" t="s">
        <v>422</v>
      </c>
    </row>
    <row r="43" spans="2:15" ht="15" customHeight="1">
      <c r="B43" s="357" t="s">
        <v>333</v>
      </c>
      <c r="C43" s="323">
        <v>27</v>
      </c>
      <c r="D43" s="245">
        <v>21</v>
      </c>
      <c r="E43" s="324">
        <v>8187</v>
      </c>
      <c r="F43" s="324">
        <v>2082</v>
      </c>
      <c r="G43" s="364" t="s">
        <v>421</v>
      </c>
      <c r="H43" s="364" t="s">
        <v>422</v>
      </c>
      <c r="I43" s="360" t="s">
        <v>318</v>
      </c>
      <c r="J43" s="323">
        <v>29</v>
      </c>
      <c r="K43" s="245">
        <v>17</v>
      </c>
      <c r="L43" s="324">
        <v>6962</v>
      </c>
      <c r="M43" s="324">
        <v>1154</v>
      </c>
      <c r="N43" s="364" t="s">
        <v>421</v>
      </c>
      <c r="O43" s="364" t="s">
        <v>422</v>
      </c>
    </row>
    <row r="44" spans="2:15" ht="15" customHeight="1">
      <c r="B44" s="357" t="s">
        <v>347</v>
      </c>
      <c r="C44" s="323">
        <v>15</v>
      </c>
      <c r="D44" s="245">
        <v>16</v>
      </c>
      <c r="E44" s="324">
        <v>6298</v>
      </c>
      <c r="F44" s="324">
        <v>1866</v>
      </c>
      <c r="G44" s="364" t="s">
        <v>421</v>
      </c>
      <c r="H44" s="364" t="s">
        <v>422</v>
      </c>
      <c r="I44" s="360" t="s">
        <v>315</v>
      </c>
      <c r="J44" s="323">
        <v>22</v>
      </c>
      <c r="K44" s="245">
        <v>18</v>
      </c>
      <c r="L44" s="324">
        <v>6494</v>
      </c>
      <c r="M44" s="324">
        <v>1154</v>
      </c>
      <c r="N44" s="364" t="s">
        <v>421</v>
      </c>
      <c r="O44" s="364" t="s">
        <v>422</v>
      </c>
    </row>
    <row r="45" spans="2:15" ht="15" customHeight="1">
      <c r="B45" s="357" t="s">
        <v>311</v>
      </c>
      <c r="C45" s="323">
        <v>10</v>
      </c>
      <c r="D45" s="245">
        <v>12</v>
      </c>
      <c r="E45" s="324">
        <v>3556</v>
      </c>
      <c r="F45" s="324">
        <v>1172</v>
      </c>
      <c r="G45" s="364" t="s">
        <v>421</v>
      </c>
      <c r="H45" s="364" t="s">
        <v>422</v>
      </c>
      <c r="I45" s="360" t="s">
        <v>348</v>
      </c>
      <c r="J45" s="323">
        <v>6</v>
      </c>
      <c r="K45" s="245">
        <v>15</v>
      </c>
      <c r="L45" s="324">
        <v>2504</v>
      </c>
      <c r="M45" s="324">
        <v>1026</v>
      </c>
      <c r="N45" s="364" t="s">
        <v>421</v>
      </c>
      <c r="O45" s="364" t="s">
        <v>422</v>
      </c>
    </row>
    <row r="46" spans="2:15" ht="15" customHeight="1">
      <c r="B46" s="357" t="s">
        <v>320</v>
      </c>
      <c r="C46" s="323">
        <v>28</v>
      </c>
      <c r="D46" s="245">
        <v>14</v>
      </c>
      <c r="E46" s="324">
        <v>6644</v>
      </c>
      <c r="F46" s="324">
        <v>1952</v>
      </c>
      <c r="G46" s="364" t="s">
        <v>434</v>
      </c>
      <c r="H46" s="364" t="s">
        <v>422</v>
      </c>
      <c r="I46" s="360" t="s">
        <v>349</v>
      </c>
      <c r="J46" s="323">
        <v>20</v>
      </c>
      <c r="K46" s="245">
        <v>20</v>
      </c>
      <c r="L46" s="324">
        <v>7213</v>
      </c>
      <c r="M46" s="324">
        <v>1055</v>
      </c>
      <c r="N46" s="364" t="s">
        <v>434</v>
      </c>
      <c r="O46" s="364" t="s">
        <v>422</v>
      </c>
    </row>
    <row r="47" spans="2:15" ht="15" customHeight="1">
      <c r="B47" s="357" t="s">
        <v>334</v>
      </c>
      <c r="C47" s="323">
        <v>20</v>
      </c>
      <c r="D47" s="245">
        <v>19</v>
      </c>
      <c r="E47" s="324">
        <v>6087</v>
      </c>
      <c r="F47" s="324">
        <v>909</v>
      </c>
      <c r="G47" s="364" t="s">
        <v>421</v>
      </c>
      <c r="H47" s="364" t="s">
        <v>422</v>
      </c>
      <c r="I47" s="360" t="s">
        <v>350</v>
      </c>
      <c r="J47" s="323">
        <v>8</v>
      </c>
      <c r="K47" s="245">
        <v>15</v>
      </c>
      <c r="L47" s="324">
        <v>3868</v>
      </c>
      <c r="M47" s="324">
        <v>1491</v>
      </c>
      <c r="N47" s="364" t="s">
        <v>421</v>
      </c>
      <c r="O47" s="364" t="s">
        <v>422</v>
      </c>
    </row>
    <row r="48" spans="2:15" ht="15" customHeight="1">
      <c r="B48" s="357" t="s">
        <v>335</v>
      </c>
      <c r="C48" s="323">
        <v>29</v>
      </c>
      <c r="D48" s="245">
        <v>18</v>
      </c>
      <c r="E48" s="324">
        <v>7898</v>
      </c>
      <c r="F48" s="324">
        <v>1072</v>
      </c>
      <c r="G48" s="364" t="s">
        <v>421</v>
      </c>
      <c r="H48" s="364" t="s">
        <v>422</v>
      </c>
      <c r="I48" s="360" t="s">
        <v>355</v>
      </c>
      <c r="J48" s="323">
        <v>27</v>
      </c>
      <c r="K48" s="365">
        <v>21</v>
      </c>
      <c r="L48" s="326">
        <v>7214</v>
      </c>
      <c r="M48" s="326">
        <v>1914</v>
      </c>
      <c r="N48" s="364" t="s">
        <v>421</v>
      </c>
      <c r="O48" s="364" t="s">
        <v>422</v>
      </c>
    </row>
    <row r="49" spans="2:15" ht="15" customHeight="1">
      <c r="B49" s="357" t="s">
        <v>336</v>
      </c>
      <c r="C49" s="323">
        <v>27</v>
      </c>
      <c r="D49" s="365">
        <v>15</v>
      </c>
      <c r="E49" s="326">
        <v>7214</v>
      </c>
      <c r="F49" s="326">
        <v>1049</v>
      </c>
      <c r="G49" s="372" t="s">
        <v>421</v>
      </c>
      <c r="H49" s="364" t="s">
        <v>422</v>
      </c>
      <c r="I49" s="360" t="s">
        <v>352</v>
      </c>
      <c r="J49" s="323">
        <v>10</v>
      </c>
      <c r="K49" s="365">
        <v>15</v>
      </c>
      <c r="L49" s="326">
        <v>4253</v>
      </c>
      <c r="M49" s="326">
        <v>3352</v>
      </c>
      <c r="N49" s="364" t="s">
        <v>421</v>
      </c>
      <c r="O49" s="364" t="s">
        <v>422</v>
      </c>
    </row>
    <row r="50" spans="2:15" ht="15" customHeight="1">
      <c r="B50" s="357" t="s">
        <v>328</v>
      </c>
      <c r="C50" s="323">
        <v>18</v>
      </c>
      <c r="D50" s="365">
        <v>16</v>
      </c>
      <c r="E50" s="326">
        <v>5157</v>
      </c>
      <c r="F50" s="326">
        <v>904</v>
      </c>
      <c r="G50" s="372" t="s">
        <v>421</v>
      </c>
      <c r="H50" s="364" t="s">
        <v>422</v>
      </c>
      <c r="I50" s="360" t="s">
        <v>356</v>
      </c>
      <c r="J50" s="323">
        <v>26</v>
      </c>
      <c r="K50" s="365">
        <v>22</v>
      </c>
      <c r="L50" s="326">
        <v>7277</v>
      </c>
      <c r="M50" s="326">
        <v>1920</v>
      </c>
      <c r="N50" s="364" t="s">
        <v>421</v>
      </c>
      <c r="O50" s="364" t="s">
        <v>422</v>
      </c>
    </row>
    <row r="51" spans="2:15" ht="15" customHeight="1">
      <c r="B51" s="357" t="s">
        <v>337</v>
      </c>
      <c r="C51" s="323">
        <v>23</v>
      </c>
      <c r="D51" s="365">
        <v>14</v>
      </c>
      <c r="E51" s="326">
        <v>5717</v>
      </c>
      <c r="F51" s="326">
        <v>1073</v>
      </c>
      <c r="G51" s="372" t="s">
        <v>421</v>
      </c>
      <c r="H51" s="364" t="s">
        <v>422</v>
      </c>
      <c r="I51" s="360"/>
      <c r="J51" s="323"/>
      <c r="K51" s="365"/>
      <c r="L51" s="326"/>
      <c r="M51" s="326"/>
      <c r="N51" s="364"/>
      <c r="O51" s="364"/>
    </row>
    <row r="52" spans="2:15" ht="15" customHeight="1" thickBot="1">
      <c r="B52" s="371" t="s">
        <v>308</v>
      </c>
      <c r="C52" s="375">
        <v>10</v>
      </c>
      <c r="D52" s="376">
        <v>8</v>
      </c>
      <c r="E52" s="377">
        <v>2906</v>
      </c>
      <c r="F52" s="377">
        <v>915</v>
      </c>
      <c r="G52" s="378" t="s">
        <v>421</v>
      </c>
      <c r="H52" s="378" t="s">
        <v>422</v>
      </c>
      <c r="I52" s="379"/>
      <c r="J52" s="380"/>
      <c r="K52" s="381"/>
      <c r="L52" s="382"/>
      <c r="M52" s="382"/>
      <c r="N52" s="383"/>
      <c r="O52" s="383"/>
    </row>
    <row r="53" spans="2:15" ht="15" customHeight="1">
      <c r="B53" s="384" t="s">
        <v>360</v>
      </c>
      <c r="C53" s="385"/>
      <c r="D53" s="385"/>
      <c r="E53" s="385"/>
      <c r="F53" s="385"/>
      <c r="G53" s="385"/>
      <c r="H53" s="385"/>
      <c r="I53" s="374"/>
      <c r="J53" s="374"/>
      <c r="K53" s="374"/>
      <c r="L53" s="374"/>
      <c r="M53" s="374"/>
      <c r="N53" s="374"/>
      <c r="O53" s="374"/>
    </row>
    <row r="54" spans="2:8" ht="15" customHeight="1">
      <c r="B54" s="315" t="s">
        <v>338</v>
      </c>
      <c r="C54" s="386"/>
      <c r="D54" s="386"/>
      <c r="E54" s="386"/>
      <c r="F54" s="386"/>
      <c r="G54" s="386"/>
      <c r="H54" s="386"/>
    </row>
    <row r="55" spans="2:8" ht="15" customHeight="1">
      <c r="B55" s="387" t="s">
        <v>447</v>
      </c>
      <c r="C55" s="388"/>
      <c r="D55" s="388"/>
      <c r="E55" s="388"/>
      <c r="F55" s="388"/>
      <c r="G55" s="388"/>
      <c r="H55" s="388"/>
    </row>
    <row r="56" spans="2:10" ht="15" customHeight="1">
      <c r="B56" s="363" t="s">
        <v>375</v>
      </c>
      <c r="C56" s="363"/>
      <c r="D56" s="363"/>
      <c r="E56" s="363"/>
      <c r="F56" s="363"/>
      <c r="G56" s="363"/>
      <c r="H56" s="363"/>
      <c r="I56" s="363"/>
      <c r="J56" s="363"/>
    </row>
  </sheetData>
  <sheetProtection/>
  <mergeCells count="18">
    <mergeCell ref="B1:O1"/>
    <mergeCell ref="P1:Q7"/>
    <mergeCell ref="B4:B6"/>
    <mergeCell ref="C4:D4"/>
    <mergeCell ref="G4:G6"/>
    <mergeCell ref="H4:H6"/>
    <mergeCell ref="I4:I6"/>
    <mergeCell ref="J4:K4"/>
    <mergeCell ref="N4:N6"/>
    <mergeCell ref="O4:O6"/>
    <mergeCell ref="B37:B39"/>
    <mergeCell ref="C37:D37"/>
    <mergeCell ref="N37:N39"/>
    <mergeCell ref="O37:O39"/>
    <mergeCell ref="G37:G39"/>
    <mergeCell ref="H37:H39"/>
    <mergeCell ref="I37:I39"/>
    <mergeCell ref="J37:K37"/>
  </mergeCells>
  <printOptions/>
  <pageMargins left="0.5118110236220472" right="0.5118110236220472" top="0.7874015748031497" bottom="0.1968503937007874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23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1.28515625" style="91" customWidth="1"/>
    <col min="2" max="2" width="14.140625" style="91" customWidth="1"/>
    <col min="3" max="3" width="4.57421875" style="91" customWidth="1"/>
    <col min="4" max="4" width="5.57421875" style="91" customWidth="1"/>
    <col min="5" max="14" width="6.140625" style="91" customWidth="1"/>
    <col min="15" max="15" width="1.1484375" style="92" customWidth="1"/>
    <col min="16" max="29" width="6.00390625" style="91" customWidth="1"/>
    <col min="30" max="30" width="1.1484375" style="91" customWidth="1"/>
    <col min="31" max="16384" width="11.421875" style="91" customWidth="1"/>
  </cols>
  <sheetData>
    <row r="1" spans="2:29" s="34" customFormat="1" ht="18.75">
      <c r="B1" s="504" t="s">
        <v>116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3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4:15" ht="7.5" customHeight="1">
      <c r="N2" s="129"/>
      <c r="O2" s="130"/>
    </row>
    <row r="3" spans="2:29" s="34" customFormat="1" ht="14.25" thickBot="1">
      <c r="B3" s="6" t="s">
        <v>117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45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</row>
    <row r="4" spans="2:29" s="34" customFormat="1" ht="14.25" customHeight="1">
      <c r="B4" s="31"/>
      <c r="C4" s="580" t="s">
        <v>52</v>
      </c>
      <c r="D4" s="580" t="s">
        <v>25</v>
      </c>
      <c r="E4" s="131"/>
      <c r="F4" s="31"/>
      <c r="G4" s="31"/>
      <c r="H4" s="131"/>
      <c r="I4" s="31"/>
      <c r="J4" s="43"/>
      <c r="K4" s="44"/>
      <c r="L4" s="44"/>
      <c r="M4" s="44" t="s">
        <v>118</v>
      </c>
      <c r="N4" s="44"/>
      <c r="O4" s="45"/>
      <c r="P4" s="508" t="s">
        <v>119</v>
      </c>
      <c r="Q4" s="508"/>
      <c r="R4" s="508"/>
      <c r="S4" s="508"/>
      <c r="T4" s="508"/>
      <c r="U4" s="508"/>
      <c r="V4" s="508"/>
      <c r="W4" s="508"/>
      <c r="X4" s="508"/>
      <c r="Y4" s="44"/>
      <c r="Z4" s="44"/>
      <c r="AA4" s="44"/>
      <c r="AB4" s="44"/>
      <c r="AC4" s="44"/>
    </row>
    <row r="5" spans="2:29" s="34" customFormat="1" ht="14.25" customHeight="1">
      <c r="B5" s="506" t="s">
        <v>120</v>
      </c>
      <c r="C5" s="581"/>
      <c r="D5" s="581"/>
      <c r="E5" s="578" t="s">
        <v>121</v>
      </c>
      <c r="F5" s="579"/>
      <c r="G5" s="506"/>
      <c r="H5" s="578" t="s">
        <v>122</v>
      </c>
      <c r="I5" s="506"/>
      <c r="J5" s="132"/>
      <c r="K5" s="31"/>
      <c r="L5" s="31"/>
      <c r="M5" s="583" t="s">
        <v>272</v>
      </c>
      <c r="N5" s="584"/>
      <c r="O5" s="231"/>
      <c r="P5" s="584" t="s">
        <v>123</v>
      </c>
      <c r="Q5" s="585"/>
      <c r="R5" s="583" t="s">
        <v>124</v>
      </c>
      <c r="S5" s="584"/>
      <c r="T5" s="584"/>
      <c r="U5" s="585"/>
      <c r="V5" s="46"/>
      <c r="W5" s="511" t="s">
        <v>125</v>
      </c>
      <c r="X5" s="511"/>
      <c r="Y5" s="511"/>
      <c r="Z5" s="511"/>
      <c r="AA5" s="511"/>
      <c r="AB5" s="511"/>
      <c r="AC5" s="47"/>
    </row>
    <row r="6" spans="2:29" s="34" customFormat="1" ht="14.25" customHeight="1">
      <c r="B6" s="506"/>
      <c r="C6" s="581"/>
      <c r="D6" s="581"/>
      <c r="E6" s="578" t="s">
        <v>126</v>
      </c>
      <c r="F6" s="579"/>
      <c r="G6" s="506"/>
      <c r="H6" s="578" t="s">
        <v>126</v>
      </c>
      <c r="I6" s="506"/>
      <c r="J6" s="578" t="s">
        <v>127</v>
      </c>
      <c r="K6" s="535"/>
      <c r="L6" s="506"/>
      <c r="M6" s="517"/>
      <c r="N6" s="518"/>
      <c r="O6" s="231"/>
      <c r="P6" s="518"/>
      <c r="Q6" s="507"/>
      <c r="R6" s="517"/>
      <c r="S6" s="518"/>
      <c r="T6" s="518"/>
      <c r="U6" s="507"/>
      <c r="V6" s="509" t="s">
        <v>128</v>
      </c>
      <c r="W6" s="511"/>
      <c r="X6" s="511"/>
      <c r="Y6" s="510"/>
      <c r="Z6" s="509" t="s">
        <v>129</v>
      </c>
      <c r="AA6" s="511"/>
      <c r="AB6" s="511"/>
      <c r="AC6" s="511"/>
    </row>
    <row r="7" spans="2:29" s="34" customFormat="1" ht="14.25" customHeight="1">
      <c r="B7" s="506"/>
      <c r="C7" s="581"/>
      <c r="D7" s="581"/>
      <c r="E7" s="133"/>
      <c r="F7" s="134"/>
      <c r="G7" s="135"/>
      <c r="H7" s="133"/>
      <c r="I7" s="135"/>
      <c r="J7" s="133"/>
      <c r="K7" s="134"/>
      <c r="L7" s="135"/>
      <c r="M7" s="534" t="s">
        <v>25</v>
      </c>
      <c r="N7" s="224" t="s">
        <v>118</v>
      </c>
      <c r="O7" s="231"/>
      <c r="P7" s="226" t="s">
        <v>130</v>
      </c>
      <c r="Q7" s="225" t="s">
        <v>131</v>
      </c>
      <c r="R7" s="534" t="s">
        <v>25</v>
      </c>
      <c r="S7" s="509" t="s">
        <v>132</v>
      </c>
      <c r="T7" s="511"/>
      <c r="U7" s="510"/>
      <c r="V7" s="534" t="s">
        <v>25</v>
      </c>
      <c r="W7" s="509" t="s">
        <v>132</v>
      </c>
      <c r="X7" s="511"/>
      <c r="Y7" s="510"/>
      <c r="Z7" s="534" t="s">
        <v>25</v>
      </c>
      <c r="AA7" s="509" t="s">
        <v>132</v>
      </c>
      <c r="AB7" s="511"/>
      <c r="AC7" s="511"/>
    </row>
    <row r="8" spans="2:29" s="34" customFormat="1" ht="14.25" customHeight="1">
      <c r="B8" s="135"/>
      <c r="C8" s="582"/>
      <c r="D8" s="582"/>
      <c r="E8" s="49" t="s">
        <v>103</v>
      </c>
      <c r="F8" s="49" t="s">
        <v>18</v>
      </c>
      <c r="G8" s="49" t="s">
        <v>19</v>
      </c>
      <c r="H8" s="49" t="s">
        <v>18</v>
      </c>
      <c r="I8" s="49" t="s">
        <v>19</v>
      </c>
      <c r="J8" s="49" t="s">
        <v>103</v>
      </c>
      <c r="K8" s="49" t="s">
        <v>18</v>
      </c>
      <c r="L8" s="49" t="s">
        <v>19</v>
      </c>
      <c r="M8" s="533"/>
      <c r="N8" s="224" t="s">
        <v>103</v>
      </c>
      <c r="O8" s="231"/>
      <c r="P8" s="225" t="s">
        <v>18</v>
      </c>
      <c r="Q8" s="49" t="s">
        <v>19</v>
      </c>
      <c r="R8" s="533"/>
      <c r="S8" s="49" t="s">
        <v>103</v>
      </c>
      <c r="T8" s="49" t="s">
        <v>18</v>
      </c>
      <c r="U8" s="49" t="s">
        <v>19</v>
      </c>
      <c r="V8" s="533"/>
      <c r="W8" s="49" t="s">
        <v>103</v>
      </c>
      <c r="X8" s="49" t="s">
        <v>18</v>
      </c>
      <c r="Y8" s="49" t="s">
        <v>19</v>
      </c>
      <c r="Z8" s="533"/>
      <c r="AA8" s="49" t="s">
        <v>103</v>
      </c>
      <c r="AB8" s="49" t="s">
        <v>18</v>
      </c>
      <c r="AC8" s="224" t="s">
        <v>19</v>
      </c>
    </row>
    <row r="9" spans="2:29" s="34" customFormat="1" ht="16.5" customHeight="1">
      <c r="B9" s="18">
        <v>25</v>
      </c>
      <c r="C9" s="136">
        <v>4</v>
      </c>
      <c r="D9" s="137">
        <v>157</v>
      </c>
      <c r="E9" s="137">
        <v>360</v>
      </c>
      <c r="F9" s="137">
        <v>124</v>
      </c>
      <c r="G9" s="137">
        <v>236</v>
      </c>
      <c r="H9" s="137">
        <v>26</v>
      </c>
      <c r="I9" s="137">
        <v>67</v>
      </c>
      <c r="J9" s="137">
        <v>522</v>
      </c>
      <c r="K9" s="137">
        <v>333</v>
      </c>
      <c r="L9" s="137">
        <v>189</v>
      </c>
      <c r="M9" s="137">
        <v>55</v>
      </c>
      <c r="N9" s="137">
        <v>147</v>
      </c>
      <c r="O9" s="138"/>
      <c r="P9" s="137">
        <v>95</v>
      </c>
      <c r="Q9" s="137">
        <v>52</v>
      </c>
      <c r="R9" s="137">
        <v>45</v>
      </c>
      <c r="S9" s="137">
        <v>154</v>
      </c>
      <c r="T9" s="137">
        <v>97</v>
      </c>
      <c r="U9" s="137">
        <v>57</v>
      </c>
      <c r="V9" s="137">
        <v>53</v>
      </c>
      <c r="W9" s="137">
        <v>209</v>
      </c>
      <c r="X9" s="137">
        <v>134</v>
      </c>
      <c r="Y9" s="137">
        <v>75</v>
      </c>
      <c r="Z9" s="137">
        <v>4</v>
      </c>
      <c r="AA9" s="137">
        <v>12</v>
      </c>
      <c r="AB9" s="137">
        <v>7</v>
      </c>
      <c r="AC9" s="137">
        <v>5</v>
      </c>
    </row>
    <row r="10" spans="2:29" s="139" customFormat="1" ht="16.5" customHeight="1">
      <c r="B10" s="403">
        <f>SUM(B9+1)</f>
        <v>26</v>
      </c>
      <c r="C10" s="96">
        <v>4</v>
      </c>
      <c r="D10" s="97">
        <v>157</v>
      </c>
      <c r="E10" s="97">
        <v>372</v>
      </c>
      <c r="F10" s="97">
        <v>128</v>
      </c>
      <c r="G10" s="97">
        <v>244</v>
      </c>
      <c r="H10" s="97">
        <v>29</v>
      </c>
      <c r="I10" s="97">
        <v>56</v>
      </c>
      <c r="J10" s="97">
        <v>515</v>
      </c>
      <c r="K10" s="97">
        <v>317</v>
      </c>
      <c r="L10" s="97">
        <v>198</v>
      </c>
      <c r="M10" s="97">
        <v>54</v>
      </c>
      <c r="N10" s="97">
        <v>138</v>
      </c>
      <c r="O10" s="71"/>
      <c r="P10" s="97">
        <v>87</v>
      </c>
      <c r="Q10" s="97">
        <v>51</v>
      </c>
      <c r="R10" s="97">
        <v>51</v>
      </c>
      <c r="S10" s="97">
        <v>169</v>
      </c>
      <c r="T10" s="97">
        <v>105</v>
      </c>
      <c r="U10" s="97">
        <v>64</v>
      </c>
      <c r="V10" s="97">
        <v>49</v>
      </c>
      <c r="W10" s="97">
        <v>201</v>
      </c>
      <c r="X10" s="97">
        <v>121</v>
      </c>
      <c r="Y10" s="97">
        <v>80</v>
      </c>
      <c r="Z10" s="97">
        <v>3</v>
      </c>
      <c r="AA10" s="97">
        <v>7</v>
      </c>
      <c r="AB10" s="97">
        <v>4</v>
      </c>
      <c r="AC10" s="97">
        <v>3</v>
      </c>
    </row>
    <row r="11" spans="2:29" s="34" customFormat="1" ht="16.5" customHeight="1">
      <c r="B11" s="22">
        <f>SUM(B10+1)</f>
        <v>27</v>
      </c>
      <c r="C11" s="96">
        <v>4</v>
      </c>
      <c r="D11" s="97">
        <v>163</v>
      </c>
      <c r="E11" s="97">
        <v>385</v>
      </c>
      <c r="F11" s="97">
        <v>131</v>
      </c>
      <c r="G11" s="97">
        <v>254</v>
      </c>
      <c r="H11" s="97">
        <v>36</v>
      </c>
      <c r="I11" s="97">
        <v>52</v>
      </c>
      <c r="J11" s="97">
        <v>515</v>
      </c>
      <c r="K11" s="97">
        <v>317</v>
      </c>
      <c r="L11" s="97">
        <v>198</v>
      </c>
      <c r="M11" s="97">
        <v>45</v>
      </c>
      <c r="N11" s="97">
        <v>111</v>
      </c>
      <c r="O11" s="71"/>
      <c r="P11" s="97">
        <v>72</v>
      </c>
      <c r="Q11" s="97">
        <v>39</v>
      </c>
      <c r="R11" s="97">
        <v>52</v>
      </c>
      <c r="S11" s="97">
        <v>171</v>
      </c>
      <c r="T11" s="97">
        <v>111</v>
      </c>
      <c r="U11" s="97">
        <v>60</v>
      </c>
      <c r="V11" s="97">
        <v>57</v>
      </c>
      <c r="W11" s="97">
        <v>223</v>
      </c>
      <c r="X11" s="97">
        <v>143</v>
      </c>
      <c r="Y11" s="97">
        <v>80</v>
      </c>
      <c r="Z11" s="97">
        <v>3</v>
      </c>
      <c r="AA11" s="97">
        <v>7</v>
      </c>
      <c r="AB11" s="97">
        <v>4</v>
      </c>
      <c r="AC11" s="97">
        <v>3</v>
      </c>
    </row>
    <row r="12" spans="2:53" s="34" customFormat="1" ht="16.5" customHeight="1">
      <c r="B12" s="22">
        <f>SUM(B11+1)</f>
        <v>28</v>
      </c>
      <c r="C12" s="96">
        <v>4</v>
      </c>
      <c r="D12" s="71">
        <v>164</v>
      </c>
      <c r="E12" s="71">
        <v>381</v>
      </c>
      <c r="F12" s="71">
        <v>127</v>
      </c>
      <c r="G12" s="71">
        <v>254</v>
      </c>
      <c r="H12" s="71">
        <v>30</v>
      </c>
      <c r="I12" s="71">
        <v>59</v>
      </c>
      <c r="J12" s="71">
        <v>546</v>
      </c>
      <c r="K12" s="71">
        <v>348</v>
      </c>
      <c r="L12" s="71">
        <v>198</v>
      </c>
      <c r="M12" s="71">
        <v>56</v>
      </c>
      <c r="N12" s="71">
        <v>142</v>
      </c>
      <c r="O12" s="71"/>
      <c r="P12" s="71">
        <v>95</v>
      </c>
      <c r="Q12" s="71">
        <v>47</v>
      </c>
      <c r="R12" s="71">
        <v>49</v>
      </c>
      <c r="S12" s="71">
        <v>164</v>
      </c>
      <c r="T12" s="71">
        <v>103</v>
      </c>
      <c r="U12" s="71">
        <v>61</v>
      </c>
      <c r="V12" s="71">
        <v>56</v>
      </c>
      <c r="W12" s="71">
        <v>240</v>
      </c>
      <c r="X12" s="71">
        <v>150</v>
      </c>
      <c r="Y12" s="71">
        <v>90</v>
      </c>
      <c r="Z12" s="71">
        <v>3</v>
      </c>
      <c r="AA12" s="71">
        <v>11</v>
      </c>
      <c r="AB12" s="71">
        <v>8</v>
      </c>
      <c r="AC12" s="71">
        <v>3</v>
      </c>
      <c r="AD12" s="140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2:53" s="34" customFormat="1" ht="16.5" customHeight="1">
      <c r="B13" s="22">
        <f>SUM(B12+1)</f>
        <v>29</v>
      </c>
      <c r="C13" s="96">
        <v>4</v>
      </c>
      <c r="D13" s="71">
        <v>163</v>
      </c>
      <c r="E13" s="71">
        <v>385</v>
      </c>
      <c r="F13" s="71">
        <v>139</v>
      </c>
      <c r="G13" s="71">
        <v>250</v>
      </c>
      <c r="H13" s="71">
        <v>30</v>
      </c>
      <c r="I13" s="71">
        <v>57</v>
      </c>
      <c r="J13" s="71">
        <v>528</v>
      </c>
      <c r="K13" s="71">
        <v>346</v>
      </c>
      <c r="L13" s="71">
        <v>182</v>
      </c>
      <c r="M13" s="71">
        <v>48</v>
      </c>
      <c r="N13" s="71">
        <v>115</v>
      </c>
      <c r="O13" s="71"/>
      <c r="P13" s="71">
        <v>75</v>
      </c>
      <c r="Q13" s="71">
        <v>40</v>
      </c>
      <c r="R13" s="71">
        <v>46</v>
      </c>
      <c r="S13" s="71">
        <v>150</v>
      </c>
      <c r="T13" s="71">
        <v>99</v>
      </c>
      <c r="U13" s="71">
        <v>51</v>
      </c>
      <c r="V13" s="71">
        <v>60</v>
      </c>
      <c r="W13" s="71">
        <v>230</v>
      </c>
      <c r="X13" s="71">
        <v>146</v>
      </c>
      <c r="Y13" s="71">
        <v>84</v>
      </c>
      <c r="Z13" s="71">
        <v>3</v>
      </c>
      <c r="AA13" s="71">
        <v>10</v>
      </c>
      <c r="AB13" s="71">
        <v>8</v>
      </c>
      <c r="AC13" s="71">
        <v>2</v>
      </c>
      <c r="AD13" s="140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2:30" s="4" customFormat="1" ht="16.5" customHeight="1">
      <c r="B14" s="25">
        <f>SUM(B13+1)</f>
        <v>30</v>
      </c>
      <c r="C14" s="26">
        <f aca="true" t="shared" si="0" ref="C14:N14">SUM(C16:C18)</f>
        <v>3</v>
      </c>
      <c r="D14" s="26">
        <f t="shared" si="0"/>
        <v>152</v>
      </c>
      <c r="E14" s="26">
        <f t="shared" si="0"/>
        <v>345</v>
      </c>
      <c r="F14" s="26">
        <f t="shared" si="0"/>
        <v>121</v>
      </c>
      <c r="G14" s="26">
        <f t="shared" si="0"/>
        <v>224</v>
      </c>
      <c r="H14" s="26">
        <f t="shared" si="0"/>
        <v>24</v>
      </c>
      <c r="I14" s="26">
        <f t="shared" si="0"/>
        <v>46</v>
      </c>
      <c r="J14" s="26">
        <f t="shared" si="0"/>
        <v>483</v>
      </c>
      <c r="K14" s="26">
        <f t="shared" si="0"/>
        <v>316</v>
      </c>
      <c r="L14" s="26">
        <f t="shared" si="0"/>
        <v>167</v>
      </c>
      <c r="M14" s="26">
        <f t="shared" si="0"/>
        <v>52</v>
      </c>
      <c r="N14" s="26">
        <f t="shared" si="0"/>
        <v>123</v>
      </c>
      <c r="O14" s="26"/>
      <c r="P14" s="26">
        <f aca="true" t="shared" si="1" ref="P14:AC14">SUM(P16:P18)</f>
        <v>84</v>
      </c>
      <c r="Q14" s="26">
        <f t="shared" si="1"/>
        <v>46</v>
      </c>
      <c r="R14" s="26">
        <f t="shared" si="1"/>
        <v>41</v>
      </c>
      <c r="S14" s="26">
        <f t="shared" si="1"/>
        <v>133</v>
      </c>
      <c r="T14" s="26">
        <f t="shared" si="1"/>
        <v>85</v>
      </c>
      <c r="U14" s="26">
        <f t="shared" si="1"/>
        <v>48</v>
      </c>
      <c r="V14" s="26">
        <f t="shared" si="1"/>
        <v>55</v>
      </c>
      <c r="W14" s="26">
        <f t="shared" si="1"/>
        <v>226</v>
      </c>
      <c r="X14" s="26">
        <f t="shared" si="1"/>
        <v>136</v>
      </c>
      <c r="Y14" s="26">
        <f t="shared" si="1"/>
        <v>90</v>
      </c>
      <c r="Z14" s="26">
        <f t="shared" si="1"/>
        <v>0</v>
      </c>
      <c r="AA14" s="26">
        <f t="shared" si="1"/>
        <v>0</v>
      </c>
      <c r="AB14" s="26">
        <f t="shared" si="1"/>
        <v>0</v>
      </c>
      <c r="AC14" s="26">
        <f t="shared" si="1"/>
        <v>0</v>
      </c>
      <c r="AD14" s="141"/>
    </row>
    <row r="15" spans="2:29" s="163" customFormat="1" ht="16.5" customHeight="1">
      <c r="B15" s="404" t="s">
        <v>133</v>
      </c>
      <c r="C15" s="405">
        <v>1</v>
      </c>
      <c r="D15" s="391">
        <v>11</v>
      </c>
      <c r="E15" s="391">
        <f>SUM(F15:G15)</f>
        <v>41</v>
      </c>
      <c r="F15" s="391">
        <v>17</v>
      </c>
      <c r="G15" s="391">
        <v>24</v>
      </c>
      <c r="H15" s="391">
        <v>6</v>
      </c>
      <c r="I15" s="391">
        <v>12</v>
      </c>
      <c r="J15" s="391">
        <v>20</v>
      </c>
      <c r="K15" s="391">
        <v>14</v>
      </c>
      <c r="L15" s="391">
        <v>6</v>
      </c>
      <c r="M15" s="406">
        <v>3</v>
      </c>
      <c r="N15" s="406">
        <v>5</v>
      </c>
      <c r="O15" s="406"/>
      <c r="P15" s="406">
        <v>4</v>
      </c>
      <c r="Q15" s="406">
        <v>1</v>
      </c>
      <c r="R15" s="406">
        <v>1</v>
      </c>
      <c r="S15" s="406">
        <v>2</v>
      </c>
      <c r="T15" s="406">
        <v>1</v>
      </c>
      <c r="U15" s="406">
        <v>1</v>
      </c>
      <c r="V15" s="406">
        <v>4</v>
      </c>
      <c r="W15" s="406">
        <v>12</v>
      </c>
      <c r="X15" s="406">
        <v>8</v>
      </c>
      <c r="Y15" s="406">
        <v>4</v>
      </c>
      <c r="Z15" s="406">
        <v>3</v>
      </c>
      <c r="AA15" s="406">
        <v>5</v>
      </c>
      <c r="AB15" s="406">
        <v>4</v>
      </c>
      <c r="AC15" s="406">
        <v>1</v>
      </c>
    </row>
    <row r="16" spans="2:29" s="163" customFormat="1" ht="16.5" customHeight="1">
      <c r="B16" s="404" t="s">
        <v>134</v>
      </c>
      <c r="C16" s="405">
        <v>1</v>
      </c>
      <c r="D16" s="391">
        <v>18</v>
      </c>
      <c r="E16" s="391">
        <f>SUM(F16:G16)</f>
        <v>52</v>
      </c>
      <c r="F16" s="391">
        <v>15</v>
      </c>
      <c r="G16" s="391">
        <v>37</v>
      </c>
      <c r="H16" s="391">
        <v>6</v>
      </c>
      <c r="I16" s="391">
        <v>11</v>
      </c>
      <c r="J16" s="391">
        <f>SUM(K16:L16)</f>
        <v>22</v>
      </c>
      <c r="K16" s="391">
        <v>11</v>
      </c>
      <c r="L16" s="391">
        <v>11</v>
      </c>
      <c r="M16" s="406">
        <v>8</v>
      </c>
      <c r="N16" s="406">
        <v>15</v>
      </c>
      <c r="O16" s="406"/>
      <c r="P16" s="406">
        <v>11</v>
      </c>
      <c r="Q16" s="406">
        <v>11</v>
      </c>
      <c r="R16" s="406">
        <v>4</v>
      </c>
      <c r="S16" s="406">
        <v>6</v>
      </c>
      <c r="T16" s="406">
        <v>3</v>
      </c>
      <c r="U16" s="406">
        <v>3</v>
      </c>
      <c r="V16" s="406">
        <v>4</v>
      </c>
      <c r="W16" s="406">
        <v>11</v>
      </c>
      <c r="X16" s="406">
        <v>6</v>
      </c>
      <c r="Y16" s="406">
        <v>5</v>
      </c>
      <c r="Z16" s="406" t="s">
        <v>63</v>
      </c>
      <c r="AA16" s="406" t="s">
        <v>63</v>
      </c>
      <c r="AB16" s="406" t="s">
        <v>63</v>
      </c>
      <c r="AC16" s="406" t="s">
        <v>63</v>
      </c>
    </row>
    <row r="17" spans="2:29" s="4" customFormat="1" ht="16.5" customHeight="1" thickBot="1">
      <c r="B17" s="407" t="s">
        <v>135</v>
      </c>
      <c r="C17" s="408">
        <v>2</v>
      </c>
      <c r="D17" s="7">
        <v>134</v>
      </c>
      <c r="E17" s="7">
        <v>293</v>
      </c>
      <c r="F17" s="7">
        <v>106</v>
      </c>
      <c r="G17" s="7">
        <v>187</v>
      </c>
      <c r="H17" s="7">
        <v>18</v>
      </c>
      <c r="I17" s="7">
        <v>35</v>
      </c>
      <c r="J17" s="7">
        <v>461</v>
      </c>
      <c r="K17" s="7">
        <v>305</v>
      </c>
      <c r="L17" s="7">
        <v>156</v>
      </c>
      <c r="M17" s="7">
        <v>44</v>
      </c>
      <c r="N17" s="409">
        <v>108</v>
      </c>
      <c r="O17" s="410"/>
      <c r="P17" s="7">
        <v>73</v>
      </c>
      <c r="Q17" s="7">
        <v>35</v>
      </c>
      <c r="R17" s="7">
        <v>37</v>
      </c>
      <c r="S17" s="409">
        <v>127</v>
      </c>
      <c r="T17" s="7">
        <v>82</v>
      </c>
      <c r="U17" s="7">
        <v>45</v>
      </c>
      <c r="V17" s="7">
        <v>51</v>
      </c>
      <c r="W17" s="409">
        <v>215</v>
      </c>
      <c r="X17" s="7">
        <v>130</v>
      </c>
      <c r="Y17" s="7">
        <v>85</v>
      </c>
      <c r="Z17" s="409" t="s">
        <v>63</v>
      </c>
      <c r="AA17" s="409" t="s">
        <v>63</v>
      </c>
      <c r="AB17" s="409" t="s">
        <v>63</v>
      </c>
      <c r="AC17" s="409" t="s">
        <v>63</v>
      </c>
    </row>
    <row r="18" spans="2:29" s="145" customFormat="1" ht="16.5" customHeight="1">
      <c r="B18" s="142" t="s">
        <v>367</v>
      </c>
      <c r="C18" s="143"/>
      <c r="D18" s="144"/>
      <c r="E18" s="143"/>
      <c r="F18" s="143"/>
      <c r="G18" s="143"/>
      <c r="H18" s="143"/>
      <c r="I18" s="143"/>
      <c r="J18" s="143"/>
      <c r="K18" s="143"/>
      <c r="L18" s="143"/>
      <c r="M18" s="144"/>
      <c r="N18" s="143"/>
      <c r="O18" s="144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</row>
    <row r="19" spans="2:15" s="147" customFormat="1" ht="16.5" customHeight="1">
      <c r="B19" s="586" t="s">
        <v>370</v>
      </c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146"/>
    </row>
    <row r="20" spans="2:14" ht="13.5"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</row>
    <row r="23" ht="13.5">
      <c r="O23" s="91"/>
    </row>
  </sheetData>
  <sheetProtection/>
  <mergeCells count="24">
    <mergeCell ref="AA7:AC7"/>
    <mergeCell ref="B19:N20"/>
    <mergeCell ref="M7:M8"/>
    <mergeCell ref="R7:R8"/>
    <mergeCell ref="S7:U7"/>
    <mergeCell ref="V7:V8"/>
    <mergeCell ref="W7:Y7"/>
    <mergeCell ref="Z7:Z8"/>
    <mergeCell ref="B1:N1"/>
    <mergeCell ref="C4:C8"/>
    <mergeCell ref="D4:D8"/>
    <mergeCell ref="P4:X4"/>
    <mergeCell ref="B5:B7"/>
    <mergeCell ref="E5:G5"/>
    <mergeCell ref="H5:I5"/>
    <mergeCell ref="M5:N6"/>
    <mergeCell ref="P5:Q6"/>
    <mergeCell ref="R5:U6"/>
    <mergeCell ref="W5:AB5"/>
    <mergeCell ref="E6:G6"/>
    <mergeCell ref="H6:I6"/>
    <mergeCell ref="J6:L6"/>
    <mergeCell ref="V6:Y6"/>
    <mergeCell ref="Z6:AC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  <colBreaks count="1" manualBreakCount="1">
    <brk id="14" max="19" man="1"/>
  </colBreaks>
  <ignoredErrors>
    <ignoredError sqref="C14:Y14 E15:E16 J1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BC66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.28515625" style="91" customWidth="1"/>
    <col min="2" max="2" width="1.421875" style="91" customWidth="1"/>
    <col min="3" max="3" width="18.7109375" style="91" customWidth="1"/>
    <col min="4" max="4" width="2.421875" style="91" customWidth="1"/>
    <col min="5" max="8" width="12.421875" style="91" customWidth="1"/>
    <col min="9" max="9" width="12.421875" style="166" customWidth="1"/>
    <col min="10" max="10" width="12.421875" style="26" customWidth="1"/>
    <col min="11" max="11" width="1.28515625" style="91" customWidth="1"/>
    <col min="12" max="29" width="9.00390625" style="91" customWidth="1"/>
    <col min="30" max="30" width="3.421875" style="127" customWidth="1"/>
    <col min="31" max="16384" width="9.00390625" style="91" customWidth="1"/>
  </cols>
  <sheetData>
    <row r="1" spans="2:30" s="148" customFormat="1" ht="18.75">
      <c r="B1" s="587" t="s">
        <v>136</v>
      </c>
      <c r="C1" s="587"/>
      <c r="D1" s="587"/>
      <c r="E1" s="587"/>
      <c r="F1" s="587"/>
      <c r="G1" s="587"/>
      <c r="H1" s="587"/>
      <c r="I1" s="587"/>
      <c r="J1" s="587"/>
      <c r="AD1" s="149"/>
    </row>
    <row r="2" spans="2:38" ht="6.75" customHeight="1">
      <c r="B2" s="320"/>
      <c r="C2" s="295"/>
      <c r="D2" s="295"/>
      <c r="E2" s="295"/>
      <c r="F2" s="295"/>
      <c r="G2" s="295"/>
      <c r="H2" s="295"/>
      <c r="I2" s="295"/>
      <c r="J2" s="336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2:55" s="42" customFormat="1" ht="14.25" thickBot="1">
      <c r="B3" s="297" t="s">
        <v>1</v>
      </c>
      <c r="C3" s="298"/>
      <c r="D3" s="298"/>
      <c r="E3" s="298"/>
      <c r="F3" s="298"/>
      <c r="G3" s="298"/>
      <c r="H3" s="298"/>
      <c r="I3" s="298"/>
      <c r="J3" s="337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2:55" s="42" customFormat="1" ht="18" customHeight="1">
      <c r="B4" s="300"/>
      <c r="C4" s="433" t="s">
        <v>137</v>
      </c>
      <c r="D4" s="301"/>
      <c r="E4" s="302">
        <v>25</v>
      </c>
      <c r="F4" s="303">
        <f>E4+1</f>
        <v>26</v>
      </c>
      <c r="G4" s="303">
        <f>F4+1</f>
        <v>27</v>
      </c>
      <c r="H4" s="303">
        <f>G4+1</f>
        <v>28</v>
      </c>
      <c r="I4" s="303">
        <f>H4+1</f>
        <v>29</v>
      </c>
      <c r="J4" s="304">
        <f>I4+1</f>
        <v>30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2:55" s="139" customFormat="1" ht="16.5" customHeight="1">
      <c r="B5" s="161"/>
      <c r="C5" s="305" t="s">
        <v>138</v>
      </c>
      <c r="D5" s="306"/>
      <c r="E5" s="307">
        <v>6807</v>
      </c>
      <c r="F5" s="307">
        <v>6620</v>
      </c>
      <c r="G5" s="307">
        <v>6493</v>
      </c>
      <c r="H5" s="307">
        <v>5779</v>
      </c>
      <c r="I5" s="307">
        <v>5519</v>
      </c>
      <c r="J5" s="321">
        <v>5253</v>
      </c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</row>
    <row r="6" spans="2:38" s="34" customFormat="1" ht="14.25" customHeight="1">
      <c r="B6" s="163"/>
      <c r="C6" s="308" t="s">
        <v>139</v>
      </c>
      <c r="D6" s="309"/>
      <c r="E6" s="155">
        <v>38</v>
      </c>
      <c r="F6" s="155">
        <v>32</v>
      </c>
      <c r="G6" s="155">
        <v>34</v>
      </c>
      <c r="H6" s="281">
        <v>37</v>
      </c>
      <c r="I6" s="434">
        <v>18</v>
      </c>
      <c r="J6" s="435">
        <v>21</v>
      </c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</row>
    <row r="7" spans="2:10" s="34" customFormat="1" ht="14.25" customHeight="1">
      <c r="B7" s="163"/>
      <c r="C7" s="308" t="s">
        <v>140</v>
      </c>
      <c r="D7" s="309"/>
      <c r="E7" s="155">
        <v>61</v>
      </c>
      <c r="F7" s="155">
        <v>62</v>
      </c>
      <c r="G7" s="155">
        <v>59</v>
      </c>
      <c r="H7" s="281">
        <v>61</v>
      </c>
      <c r="I7" s="434">
        <v>54</v>
      </c>
      <c r="J7" s="435">
        <v>37</v>
      </c>
    </row>
    <row r="8" spans="2:10" s="34" customFormat="1" ht="14.25" customHeight="1">
      <c r="B8" s="163"/>
      <c r="C8" s="308" t="s">
        <v>141</v>
      </c>
      <c r="D8" s="309"/>
      <c r="E8" s="155">
        <v>163</v>
      </c>
      <c r="F8" s="155">
        <v>169</v>
      </c>
      <c r="G8" s="155">
        <v>162</v>
      </c>
      <c r="H8" s="281">
        <v>119</v>
      </c>
      <c r="I8" s="434">
        <v>135</v>
      </c>
      <c r="J8" s="435">
        <v>102</v>
      </c>
    </row>
    <row r="9" spans="2:10" s="34" customFormat="1" ht="14.25" customHeight="1">
      <c r="B9" s="163"/>
      <c r="C9" s="308" t="s">
        <v>142</v>
      </c>
      <c r="D9" s="309"/>
      <c r="E9" s="155">
        <v>88</v>
      </c>
      <c r="F9" s="155">
        <v>93</v>
      </c>
      <c r="G9" s="155">
        <v>80</v>
      </c>
      <c r="H9" s="281">
        <v>64</v>
      </c>
      <c r="I9" s="434">
        <v>58</v>
      </c>
      <c r="J9" s="435">
        <v>58</v>
      </c>
    </row>
    <row r="10" spans="2:10" s="34" customFormat="1" ht="14.25" customHeight="1">
      <c r="B10" s="163"/>
      <c r="C10" s="308" t="s">
        <v>143</v>
      </c>
      <c r="D10" s="309"/>
      <c r="E10" s="155">
        <v>88</v>
      </c>
      <c r="F10" s="155">
        <v>92</v>
      </c>
      <c r="G10" s="155">
        <v>94</v>
      </c>
      <c r="H10" s="281">
        <v>88</v>
      </c>
      <c r="I10" s="434">
        <v>74</v>
      </c>
      <c r="J10" s="435">
        <v>59</v>
      </c>
    </row>
    <row r="11" spans="2:10" s="34" customFormat="1" ht="14.25" customHeight="1">
      <c r="B11" s="163"/>
      <c r="C11" s="308" t="s">
        <v>144</v>
      </c>
      <c r="D11" s="309"/>
      <c r="E11" s="155">
        <v>83</v>
      </c>
      <c r="F11" s="155">
        <v>76</v>
      </c>
      <c r="G11" s="155">
        <v>78</v>
      </c>
      <c r="H11" s="281">
        <v>59</v>
      </c>
      <c r="I11" s="434">
        <v>63</v>
      </c>
      <c r="J11" s="435">
        <v>47</v>
      </c>
    </row>
    <row r="12" spans="2:10" s="34" customFormat="1" ht="14.25" customHeight="1">
      <c r="B12" s="163"/>
      <c r="C12" s="308" t="s">
        <v>145</v>
      </c>
      <c r="D12" s="309"/>
      <c r="E12" s="155">
        <v>90</v>
      </c>
      <c r="F12" s="155">
        <v>82</v>
      </c>
      <c r="G12" s="155">
        <v>80</v>
      </c>
      <c r="H12" s="281">
        <v>79</v>
      </c>
      <c r="I12" s="434">
        <v>88</v>
      </c>
      <c r="J12" s="435">
        <v>79</v>
      </c>
    </row>
    <row r="13" spans="2:10" s="34" customFormat="1" ht="14.25" customHeight="1">
      <c r="B13" s="163"/>
      <c r="C13" s="308" t="s">
        <v>146</v>
      </c>
      <c r="D13" s="309"/>
      <c r="E13" s="155">
        <v>22</v>
      </c>
      <c r="F13" s="155">
        <v>30</v>
      </c>
      <c r="G13" s="155">
        <v>46</v>
      </c>
      <c r="H13" s="281">
        <v>36</v>
      </c>
      <c r="I13" s="434">
        <v>23</v>
      </c>
      <c r="J13" s="435">
        <v>21</v>
      </c>
    </row>
    <row r="14" spans="2:10" s="34" customFormat="1" ht="14.25" customHeight="1">
      <c r="B14" s="163"/>
      <c r="C14" s="308" t="s">
        <v>147</v>
      </c>
      <c r="D14" s="309"/>
      <c r="E14" s="155">
        <v>91</v>
      </c>
      <c r="F14" s="155">
        <v>84</v>
      </c>
      <c r="G14" s="155">
        <v>77</v>
      </c>
      <c r="H14" s="281">
        <v>82</v>
      </c>
      <c r="I14" s="434">
        <v>66</v>
      </c>
      <c r="J14" s="435">
        <v>56</v>
      </c>
    </row>
    <row r="15" spans="2:10" s="34" customFormat="1" ht="14.25" customHeight="1">
      <c r="B15" s="163"/>
      <c r="C15" s="308" t="s">
        <v>148</v>
      </c>
      <c r="D15" s="309"/>
      <c r="E15" s="155">
        <v>67</v>
      </c>
      <c r="F15" s="155">
        <v>69</v>
      </c>
      <c r="G15" s="155">
        <v>78</v>
      </c>
      <c r="H15" s="281">
        <v>67</v>
      </c>
      <c r="I15" s="434">
        <v>6</v>
      </c>
      <c r="J15" s="435">
        <v>54</v>
      </c>
    </row>
    <row r="16" spans="2:10" s="34" customFormat="1" ht="15" customHeight="1">
      <c r="B16" s="163"/>
      <c r="C16" s="308" t="s">
        <v>149</v>
      </c>
      <c r="D16" s="309"/>
      <c r="E16" s="155">
        <v>74</v>
      </c>
      <c r="F16" s="155">
        <v>74</v>
      </c>
      <c r="G16" s="155">
        <v>72</v>
      </c>
      <c r="H16" s="281">
        <v>59</v>
      </c>
      <c r="I16" s="434">
        <v>49</v>
      </c>
      <c r="J16" s="435">
        <v>39</v>
      </c>
    </row>
    <row r="17" spans="2:10" s="34" customFormat="1" ht="14.25" customHeight="1">
      <c r="B17" s="163"/>
      <c r="C17" s="308" t="s">
        <v>150</v>
      </c>
      <c r="D17" s="309"/>
      <c r="E17" s="155">
        <v>32</v>
      </c>
      <c r="F17" s="155">
        <v>26</v>
      </c>
      <c r="G17" s="155">
        <v>27</v>
      </c>
      <c r="H17" s="281">
        <v>18</v>
      </c>
      <c r="I17" s="434">
        <v>20</v>
      </c>
      <c r="J17" s="435">
        <v>31</v>
      </c>
    </row>
    <row r="18" spans="2:10" s="34" customFormat="1" ht="14.25" customHeight="1">
      <c r="B18" s="163"/>
      <c r="C18" s="308" t="s">
        <v>151</v>
      </c>
      <c r="D18" s="309"/>
      <c r="E18" s="155">
        <v>32</v>
      </c>
      <c r="F18" s="155">
        <v>30</v>
      </c>
      <c r="G18" s="310" t="s">
        <v>391</v>
      </c>
      <c r="H18" s="310" t="s">
        <v>391</v>
      </c>
      <c r="I18" s="310" t="s">
        <v>391</v>
      </c>
      <c r="J18" s="411" t="s">
        <v>391</v>
      </c>
    </row>
    <row r="19" spans="2:10" s="34" customFormat="1" ht="14.25" customHeight="1">
      <c r="B19" s="163"/>
      <c r="C19" s="308" t="s">
        <v>152</v>
      </c>
      <c r="D19" s="309"/>
      <c r="E19" s="155">
        <v>180</v>
      </c>
      <c r="F19" s="155">
        <v>156</v>
      </c>
      <c r="G19" s="155">
        <v>140</v>
      </c>
      <c r="H19" s="281">
        <v>125</v>
      </c>
      <c r="I19" s="434">
        <v>127</v>
      </c>
      <c r="J19" s="435">
        <v>98</v>
      </c>
    </row>
    <row r="20" spans="2:10" s="34" customFormat="1" ht="14.25" customHeight="1">
      <c r="B20" s="163"/>
      <c r="C20" s="308" t="s">
        <v>153</v>
      </c>
      <c r="D20" s="309"/>
      <c r="E20" s="155">
        <v>99</v>
      </c>
      <c r="F20" s="155">
        <v>102</v>
      </c>
      <c r="G20" s="155">
        <v>96</v>
      </c>
      <c r="H20" s="281">
        <v>86</v>
      </c>
      <c r="I20" s="434">
        <v>56</v>
      </c>
      <c r="J20" s="435">
        <v>37</v>
      </c>
    </row>
    <row r="21" spans="2:10" s="34" customFormat="1" ht="14.25" customHeight="1">
      <c r="B21" s="163"/>
      <c r="C21" s="308" t="s">
        <v>154</v>
      </c>
      <c r="D21" s="309"/>
      <c r="E21" s="155">
        <v>37</v>
      </c>
      <c r="F21" s="155">
        <v>19</v>
      </c>
      <c r="G21" s="155">
        <v>18</v>
      </c>
      <c r="H21" s="281">
        <v>7</v>
      </c>
      <c r="I21" s="434" t="s">
        <v>63</v>
      </c>
      <c r="J21" s="436" t="s">
        <v>63</v>
      </c>
    </row>
    <row r="22" spans="2:10" s="34" customFormat="1" ht="14.25" customHeight="1">
      <c r="B22" s="163"/>
      <c r="C22" s="308" t="s">
        <v>155</v>
      </c>
      <c r="D22" s="309"/>
      <c r="E22" s="155">
        <v>76</v>
      </c>
      <c r="F22" s="155">
        <v>75</v>
      </c>
      <c r="G22" s="155">
        <v>74</v>
      </c>
      <c r="H22" s="281">
        <v>61</v>
      </c>
      <c r="I22" s="434">
        <v>52</v>
      </c>
      <c r="J22" s="435">
        <v>30</v>
      </c>
    </row>
    <row r="23" spans="2:10" s="34" customFormat="1" ht="14.25" customHeight="1">
      <c r="B23" s="163"/>
      <c r="C23" s="308" t="s">
        <v>156</v>
      </c>
      <c r="D23" s="309"/>
      <c r="E23" s="155">
        <v>127</v>
      </c>
      <c r="F23" s="155">
        <v>127</v>
      </c>
      <c r="G23" s="155">
        <v>105</v>
      </c>
      <c r="H23" s="281">
        <v>94</v>
      </c>
      <c r="I23" s="434">
        <v>71</v>
      </c>
      <c r="J23" s="435">
        <v>56</v>
      </c>
    </row>
    <row r="24" spans="2:10" s="34" customFormat="1" ht="14.25" customHeight="1">
      <c r="B24" s="163"/>
      <c r="C24" s="308" t="s">
        <v>157</v>
      </c>
      <c r="D24" s="309"/>
      <c r="E24" s="310">
        <v>58</v>
      </c>
      <c r="F24" s="310">
        <v>65</v>
      </c>
      <c r="G24" s="310" t="s">
        <v>391</v>
      </c>
      <c r="H24" s="310" t="s">
        <v>391</v>
      </c>
      <c r="I24" s="310" t="s">
        <v>391</v>
      </c>
      <c r="J24" s="411" t="s">
        <v>391</v>
      </c>
    </row>
    <row r="25" spans="2:10" s="34" customFormat="1" ht="14.25" customHeight="1">
      <c r="B25" s="163"/>
      <c r="C25" s="308" t="s">
        <v>158</v>
      </c>
      <c r="D25" s="309"/>
      <c r="E25" s="310">
        <v>79</v>
      </c>
      <c r="F25" s="310">
        <v>71</v>
      </c>
      <c r="G25" s="155">
        <v>74</v>
      </c>
      <c r="H25" s="281">
        <v>69</v>
      </c>
      <c r="I25" s="434">
        <v>70</v>
      </c>
      <c r="J25" s="435">
        <v>61</v>
      </c>
    </row>
    <row r="26" spans="2:10" s="34" customFormat="1" ht="14.25" customHeight="1">
      <c r="B26" s="163"/>
      <c r="C26" s="308" t="s">
        <v>159</v>
      </c>
      <c r="D26" s="309"/>
      <c r="E26" s="310">
        <v>62</v>
      </c>
      <c r="F26" s="310">
        <v>42</v>
      </c>
      <c r="G26" s="155">
        <v>32</v>
      </c>
      <c r="H26" s="281">
        <v>27</v>
      </c>
      <c r="I26" s="434">
        <v>22</v>
      </c>
      <c r="J26" s="435">
        <v>19</v>
      </c>
    </row>
    <row r="27" spans="2:10" s="34" customFormat="1" ht="14.25" customHeight="1">
      <c r="B27" s="163"/>
      <c r="C27" s="308" t="s">
        <v>160</v>
      </c>
      <c r="D27" s="309"/>
      <c r="E27" s="310">
        <v>28</v>
      </c>
      <c r="F27" s="310">
        <v>29</v>
      </c>
      <c r="G27" s="155">
        <v>21</v>
      </c>
      <c r="H27" s="281">
        <v>27</v>
      </c>
      <c r="I27" s="434">
        <v>25</v>
      </c>
      <c r="J27" s="435">
        <v>21</v>
      </c>
    </row>
    <row r="28" spans="2:10" s="34" customFormat="1" ht="14.25" customHeight="1">
      <c r="B28" s="163"/>
      <c r="C28" s="308" t="s">
        <v>161</v>
      </c>
      <c r="D28" s="309"/>
      <c r="E28" s="310">
        <v>38</v>
      </c>
      <c r="F28" s="310">
        <v>38</v>
      </c>
      <c r="G28" s="310" t="s">
        <v>391</v>
      </c>
      <c r="H28" s="310" t="s">
        <v>391</v>
      </c>
      <c r="I28" s="310" t="s">
        <v>391</v>
      </c>
      <c r="J28" s="338" t="s">
        <v>63</v>
      </c>
    </row>
    <row r="29" spans="2:10" s="34" customFormat="1" ht="14.25" customHeight="1">
      <c r="B29" s="163"/>
      <c r="C29" s="308" t="s">
        <v>162</v>
      </c>
      <c r="D29" s="309"/>
      <c r="E29" s="310">
        <v>88</v>
      </c>
      <c r="F29" s="310">
        <v>74</v>
      </c>
      <c r="G29" s="155">
        <v>57</v>
      </c>
      <c r="H29" s="281">
        <v>47</v>
      </c>
      <c r="I29" s="434">
        <v>42</v>
      </c>
      <c r="J29" s="435">
        <v>43</v>
      </c>
    </row>
    <row r="30" spans="2:10" s="34" customFormat="1" ht="14.25" customHeight="1">
      <c r="B30" s="163"/>
      <c r="C30" s="308" t="s">
        <v>163</v>
      </c>
      <c r="D30" s="309"/>
      <c r="E30" s="310">
        <v>55</v>
      </c>
      <c r="F30" s="310">
        <v>51</v>
      </c>
      <c r="G30" s="155">
        <v>51</v>
      </c>
      <c r="H30" s="281">
        <v>39</v>
      </c>
      <c r="I30" s="281">
        <v>35</v>
      </c>
      <c r="J30" s="290">
        <v>36</v>
      </c>
    </row>
    <row r="31" spans="2:10" s="34" customFormat="1" ht="14.25" customHeight="1">
      <c r="B31" s="163"/>
      <c r="C31" s="308" t="s">
        <v>164</v>
      </c>
      <c r="D31" s="309"/>
      <c r="E31" s="310">
        <v>83</v>
      </c>
      <c r="F31" s="310">
        <v>73</v>
      </c>
      <c r="G31" s="155">
        <v>57</v>
      </c>
      <c r="H31" s="281">
        <v>48</v>
      </c>
      <c r="I31" s="310" t="s">
        <v>391</v>
      </c>
      <c r="J31" s="338" t="s">
        <v>63</v>
      </c>
    </row>
    <row r="32" spans="2:10" s="34" customFormat="1" ht="14.25" customHeight="1">
      <c r="B32" s="163"/>
      <c r="C32" s="308" t="s">
        <v>165</v>
      </c>
      <c r="D32" s="309"/>
      <c r="E32" s="310">
        <v>73</v>
      </c>
      <c r="F32" s="310">
        <v>69</v>
      </c>
      <c r="G32" s="310" t="s">
        <v>391</v>
      </c>
      <c r="H32" s="310" t="s">
        <v>391</v>
      </c>
      <c r="I32" s="310" t="s">
        <v>391</v>
      </c>
      <c r="J32" s="338" t="s">
        <v>63</v>
      </c>
    </row>
    <row r="33" spans="2:10" s="34" customFormat="1" ht="14.25" customHeight="1">
      <c r="B33" s="163"/>
      <c r="C33" s="308" t="s">
        <v>166</v>
      </c>
      <c r="D33" s="309"/>
      <c r="E33" s="310">
        <v>157</v>
      </c>
      <c r="F33" s="310">
        <v>150</v>
      </c>
      <c r="G33" s="155">
        <v>136</v>
      </c>
      <c r="H33" s="281">
        <v>115</v>
      </c>
      <c r="I33" s="281">
        <v>101</v>
      </c>
      <c r="J33" s="290">
        <v>105</v>
      </c>
    </row>
    <row r="34" spans="2:10" s="34" customFormat="1" ht="14.25" customHeight="1">
      <c r="B34" s="163"/>
      <c r="C34" s="308" t="s">
        <v>167</v>
      </c>
      <c r="D34" s="309"/>
      <c r="E34" s="310">
        <v>143</v>
      </c>
      <c r="F34" s="310">
        <v>152</v>
      </c>
      <c r="G34" s="155">
        <v>133</v>
      </c>
      <c r="H34" s="281">
        <v>127</v>
      </c>
      <c r="I34" s="281">
        <v>104</v>
      </c>
      <c r="J34" s="290">
        <v>111</v>
      </c>
    </row>
    <row r="35" spans="2:10" s="34" customFormat="1" ht="14.25" customHeight="1">
      <c r="B35" s="163"/>
      <c r="C35" s="308" t="s">
        <v>357</v>
      </c>
      <c r="D35" s="309"/>
      <c r="E35" s="310">
        <v>6</v>
      </c>
      <c r="F35" s="310">
        <v>3</v>
      </c>
      <c r="G35" s="310" t="s">
        <v>391</v>
      </c>
      <c r="H35" s="310" t="s">
        <v>391</v>
      </c>
      <c r="I35" s="310" t="s">
        <v>391</v>
      </c>
      <c r="J35" s="338" t="s">
        <v>63</v>
      </c>
    </row>
    <row r="36" spans="2:10" s="34" customFormat="1" ht="14.25" customHeight="1">
      <c r="B36" s="163"/>
      <c r="C36" s="308" t="s">
        <v>168</v>
      </c>
      <c r="D36" s="309"/>
      <c r="E36" s="155">
        <v>63</v>
      </c>
      <c r="F36" s="155">
        <v>63</v>
      </c>
      <c r="G36" s="155">
        <v>57</v>
      </c>
      <c r="H36" s="281">
        <v>58</v>
      </c>
      <c r="I36" s="281">
        <v>67</v>
      </c>
      <c r="J36" s="290">
        <v>65</v>
      </c>
    </row>
    <row r="37" spans="2:10" s="34" customFormat="1" ht="14.25" customHeight="1">
      <c r="B37" s="163"/>
      <c r="C37" s="308" t="s">
        <v>169</v>
      </c>
      <c r="D37" s="309"/>
      <c r="E37" s="155">
        <v>71</v>
      </c>
      <c r="F37" s="155">
        <v>69</v>
      </c>
      <c r="G37" s="155">
        <v>79</v>
      </c>
      <c r="H37" s="281">
        <v>47</v>
      </c>
      <c r="I37" s="281">
        <v>96</v>
      </c>
      <c r="J37" s="290">
        <v>87</v>
      </c>
    </row>
    <row r="38" spans="2:10" s="34" customFormat="1" ht="14.25" customHeight="1">
      <c r="B38" s="163"/>
      <c r="C38" s="308" t="s">
        <v>273</v>
      </c>
      <c r="D38" s="309"/>
      <c r="E38" s="155">
        <v>214</v>
      </c>
      <c r="F38" s="155">
        <v>194</v>
      </c>
      <c r="G38" s="155">
        <v>197</v>
      </c>
      <c r="H38" s="281">
        <v>112</v>
      </c>
      <c r="I38" s="281">
        <v>223</v>
      </c>
      <c r="J38" s="290">
        <v>218</v>
      </c>
    </row>
    <row r="39" spans="2:10" s="34" customFormat="1" ht="14.25" customHeight="1">
      <c r="B39" s="163"/>
      <c r="C39" s="308" t="s">
        <v>170</v>
      </c>
      <c r="D39" s="309"/>
      <c r="E39" s="155">
        <v>164</v>
      </c>
      <c r="F39" s="155">
        <v>158</v>
      </c>
      <c r="G39" s="155">
        <v>156</v>
      </c>
      <c r="H39" s="281">
        <v>84</v>
      </c>
      <c r="I39" s="281">
        <v>154</v>
      </c>
      <c r="J39" s="290">
        <v>143</v>
      </c>
    </row>
    <row r="40" spans="2:10" s="34" customFormat="1" ht="14.25" customHeight="1">
      <c r="B40" s="163"/>
      <c r="C40" s="308" t="s">
        <v>274</v>
      </c>
      <c r="D40" s="309"/>
      <c r="E40" s="155">
        <v>176</v>
      </c>
      <c r="F40" s="155">
        <v>168</v>
      </c>
      <c r="G40" s="155">
        <v>148</v>
      </c>
      <c r="H40" s="281">
        <v>80</v>
      </c>
      <c r="I40" s="281">
        <v>190</v>
      </c>
      <c r="J40" s="290">
        <v>202</v>
      </c>
    </row>
    <row r="41" spans="2:10" s="34" customFormat="1" ht="14.25" customHeight="1">
      <c r="B41" s="163"/>
      <c r="C41" s="308" t="s">
        <v>171</v>
      </c>
      <c r="D41" s="309"/>
      <c r="E41" s="155">
        <v>307</v>
      </c>
      <c r="F41" s="155">
        <v>291</v>
      </c>
      <c r="G41" s="155">
        <v>301</v>
      </c>
      <c r="H41" s="281">
        <v>312</v>
      </c>
      <c r="I41" s="281">
        <v>311</v>
      </c>
      <c r="J41" s="290">
        <v>304</v>
      </c>
    </row>
    <row r="42" spans="2:10" s="34" customFormat="1" ht="14.25" customHeight="1">
      <c r="B42" s="163"/>
      <c r="C42" s="308" t="s">
        <v>172</v>
      </c>
      <c r="D42" s="309"/>
      <c r="E42" s="155">
        <v>89</v>
      </c>
      <c r="F42" s="155">
        <v>88</v>
      </c>
      <c r="G42" s="155">
        <v>97</v>
      </c>
      <c r="H42" s="281">
        <v>102</v>
      </c>
      <c r="I42" s="281">
        <v>100</v>
      </c>
      <c r="J42" s="290">
        <v>97</v>
      </c>
    </row>
    <row r="43" spans="2:10" s="34" customFormat="1" ht="14.25" customHeight="1">
      <c r="B43" s="163"/>
      <c r="C43" s="308" t="s">
        <v>173</v>
      </c>
      <c r="D43" s="309"/>
      <c r="E43" s="155">
        <v>138</v>
      </c>
      <c r="F43" s="155">
        <v>123</v>
      </c>
      <c r="G43" s="155">
        <v>114</v>
      </c>
      <c r="H43" s="281">
        <v>125</v>
      </c>
      <c r="I43" s="281">
        <v>125</v>
      </c>
      <c r="J43" s="290">
        <v>126</v>
      </c>
    </row>
    <row r="44" spans="2:10" s="34" customFormat="1" ht="14.25" customHeight="1">
      <c r="B44" s="163"/>
      <c r="C44" s="308" t="s">
        <v>174</v>
      </c>
      <c r="D44" s="309"/>
      <c r="E44" s="155">
        <v>146</v>
      </c>
      <c r="F44" s="155">
        <v>144</v>
      </c>
      <c r="G44" s="155">
        <v>140</v>
      </c>
      <c r="H44" s="281">
        <v>147</v>
      </c>
      <c r="I44" s="281">
        <v>142</v>
      </c>
      <c r="J44" s="290">
        <v>134</v>
      </c>
    </row>
    <row r="45" spans="2:10" s="34" customFormat="1" ht="14.25" customHeight="1">
      <c r="B45" s="163"/>
      <c r="C45" s="308" t="s">
        <v>175</v>
      </c>
      <c r="D45" s="309"/>
      <c r="E45" s="155">
        <v>93</v>
      </c>
      <c r="F45" s="155">
        <v>115</v>
      </c>
      <c r="G45" s="155">
        <v>117</v>
      </c>
      <c r="H45" s="281">
        <v>112</v>
      </c>
      <c r="I45" s="281">
        <v>136</v>
      </c>
      <c r="J45" s="290">
        <v>140</v>
      </c>
    </row>
    <row r="46" spans="2:10" s="34" customFormat="1" ht="14.25" customHeight="1">
      <c r="B46" s="163"/>
      <c r="C46" s="308" t="s">
        <v>176</v>
      </c>
      <c r="D46" s="309"/>
      <c r="E46" s="155">
        <v>130</v>
      </c>
      <c r="F46" s="155">
        <v>128</v>
      </c>
      <c r="G46" s="155">
        <v>121</v>
      </c>
      <c r="H46" s="281">
        <v>118</v>
      </c>
      <c r="I46" s="281">
        <v>125</v>
      </c>
      <c r="J46" s="290">
        <v>129</v>
      </c>
    </row>
    <row r="47" spans="2:10" s="34" customFormat="1" ht="14.25" customHeight="1">
      <c r="B47" s="163"/>
      <c r="C47" s="308" t="s">
        <v>177</v>
      </c>
      <c r="D47" s="309"/>
      <c r="E47" s="155">
        <v>288</v>
      </c>
      <c r="F47" s="155">
        <v>260</v>
      </c>
      <c r="G47" s="155">
        <v>255</v>
      </c>
      <c r="H47" s="281">
        <v>236</v>
      </c>
      <c r="I47" s="281">
        <v>253</v>
      </c>
      <c r="J47" s="290">
        <v>266</v>
      </c>
    </row>
    <row r="48" spans="2:10" s="34" customFormat="1" ht="14.25" customHeight="1">
      <c r="B48" s="163"/>
      <c r="C48" s="308" t="s">
        <v>178</v>
      </c>
      <c r="D48" s="309"/>
      <c r="E48" s="155">
        <v>162</v>
      </c>
      <c r="F48" s="155">
        <v>159</v>
      </c>
      <c r="G48" s="155">
        <v>158</v>
      </c>
      <c r="H48" s="281">
        <v>158</v>
      </c>
      <c r="I48" s="281">
        <v>163</v>
      </c>
      <c r="J48" s="290">
        <v>157</v>
      </c>
    </row>
    <row r="49" spans="2:10" s="34" customFormat="1" ht="14.25" customHeight="1">
      <c r="B49" s="163"/>
      <c r="C49" s="308" t="s">
        <v>179</v>
      </c>
      <c r="D49" s="309"/>
      <c r="E49" s="155">
        <v>280</v>
      </c>
      <c r="F49" s="155">
        <v>279</v>
      </c>
      <c r="G49" s="155">
        <v>287</v>
      </c>
      <c r="H49" s="281">
        <v>290</v>
      </c>
      <c r="I49" s="281">
        <v>278</v>
      </c>
      <c r="J49" s="290">
        <v>251</v>
      </c>
    </row>
    <row r="50" spans="2:10" s="34" customFormat="1" ht="14.25" customHeight="1">
      <c r="B50" s="163"/>
      <c r="C50" s="308" t="s">
        <v>180</v>
      </c>
      <c r="D50" s="309"/>
      <c r="E50" s="155">
        <v>60</v>
      </c>
      <c r="F50" s="155">
        <v>61</v>
      </c>
      <c r="G50" s="155">
        <v>62</v>
      </c>
      <c r="H50" s="281">
        <v>51</v>
      </c>
      <c r="I50" s="281">
        <v>70</v>
      </c>
      <c r="J50" s="290">
        <v>60</v>
      </c>
    </row>
    <row r="51" spans="2:10" s="34" customFormat="1" ht="14.25" customHeight="1">
      <c r="B51" s="163"/>
      <c r="C51" s="308" t="s">
        <v>181</v>
      </c>
      <c r="D51" s="309"/>
      <c r="E51" s="155">
        <v>175</v>
      </c>
      <c r="F51" s="155">
        <v>199</v>
      </c>
      <c r="G51" s="155">
        <v>221</v>
      </c>
      <c r="H51" s="281">
        <v>199</v>
      </c>
      <c r="I51" s="281">
        <v>155</v>
      </c>
      <c r="J51" s="290">
        <v>170</v>
      </c>
    </row>
    <row r="52" spans="2:10" s="34" customFormat="1" ht="14.25" customHeight="1">
      <c r="B52" s="163"/>
      <c r="C52" s="308" t="s">
        <v>182</v>
      </c>
      <c r="D52" s="309"/>
      <c r="E52" s="155">
        <v>66</v>
      </c>
      <c r="F52" s="155">
        <v>51</v>
      </c>
      <c r="G52" s="155">
        <v>68</v>
      </c>
      <c r="H52" s="281">
        <v>78</v>
      </c>
      <c r="I52" s="310" t="s">
        <v>391</v>
      </c>
      <c r="J52" s="411" t="s">
        <v>391</v>
      </c>
    </row>
    <row r="53" spans="2:10" s="34" customFormat="1" ht="14.25" customHeight="1">
      <c r="B53" s="163"/>
      <c r="C53" s="308" t="s">
        <v>183</v>
      </c>
      <c r="D53" s="309"/>
      <c r="E53" s="155">
        <v>115</v>
      </c>
      <c r="F53" s="155">
        <v>107</v>
      </c>
      <c r="G53" s="155">
        <v>107</v>
      </c>
      <c r="H53" s="281">
        <v>96</v>
      </c>
      <c r="I53" s="281">
        <v>108</v>
      </c>
      <c r="J53" s="290">
        <v>106</v>
      </c>
    </row>
    <row r="54" spans="2:10" s="34" customFormat="1" ht="14.25" customHeight="1">
      <c r="B54" s="163"/>
      <c r="C54" s="308" t="s">
        <v>184</v>
      </c>
      <c r="D54" s="309"/>
      <c r="E54" s="155">
        <v>354</v>
      </c>
      <c r="F54" s="155">
        <v>357</v>
      </c>
      <c r="G54" s="155">
        <v>379</v>
      </c>
      <c r="H54" s="281">
        <v>380</v>
      </c>
      <c r="I54" s="310" t="s">
        <v>391</v>
      </c>
      <c r="J54" s="411" t="s">
        <v>391</v>
      </c>
    </row>
    <row r="55" spans="2:10" s="34" customFormat="1" ht="14.25" customHeight="1">
      <c r="B55" s="163"/>
      <c r="C55" s="308" t="s">
        <v>185</v>
      </c>
      <c r="D55" s="309"/>
      <c r="E55" s="155">
        <v>194</v>
      </c>
      <c r="F55" s="155">
        <v>189</v>
      </c>
      <c r="G55" s="155">
        <v>187</v>
      </c>
      <c r="H55" s="281">
        <v>187</v>
      </c>
      <c r="I55" s="281">
        <v>191</v>
      </c>
      <c r="J55" s="290">
        <v>174</v>
      </c>
    </row>
    <row r="56" spans="2:10" s="34" customFormat="1" ht="14.25" customHeight="1">
      <c r="B56" s="163"/>
      <c r="C56" s="308" t="s">
        <v>186</v>
      </c>
      <c r="D56" s="309"/>
      <c r="E56" s="155">
        <v>227</v>
      </c>
      <c r="F56" s="155">
        <v>235</v>
      </c>
      <c r="G56" s="155">
        <v>246</v>
      </c>
      <c r="H56" s="281">
        <v>263</v>
      </c>
      <c r="I56" s="281">
        <v>276</v>
      </c>
      <c r="J56" s="290">
        <v>259</v>
      </c>
    </row>
    <row r="57" spans="2:10" s="34" customFormat="1" ht="14.25" customHeight="1">
      <c r="B57" s="163"/>
      <c r="C57" s="308" t="s">
        <v>275</v>
      </c>
      <c r="D57" s="309"/>
      <c r="E57" s="155">
        <v>316</v>
      </c>
      <c r="F57" s="155">
        <v>319</v>
      </c>
      <c r="G57" s="155">
        <v>314</v>
      </c>
      <c r="H57" s="281">
        <v>313</v>
      </c>
      <c r="I57" s="281">
        <v>319</v>
      </c>
      <c r="J57" s="290">
        <v>318</v>
      </c>
    </row>
    <row r="58" spans="2:10" s="34" customFormat="1" ht="14.25" customHeight="1">
      <c r="B58" s="163"/>
      <c r="C58" s="308" t="s">
        <v>187</v>
      </c>
      <c r="D58" s="309"/>
      <c r="E58" s="155">
        <v>265</v>
      </c>
      <c r="F58" s="155">
        <v>270</v>
      </c>
      <c r="G58" s="155">
        <v>245</v>
      </c>
      <c r="H58" s="281">
        <v>241</v>
      </c>
      <c r="I58" s="281">
        <v>235</v>
      </c>
      <c r="J58" s="290">
        <v>220</v>
      </c>
    </row>
    <row r="59" spans="2:10" s="34" customFormat="1" ht="14.25" customHeight="1">
      <c r="B59" s="163"/>
      <c r="C59" s="308" t="s">
        <v>188</v>
      </c>
      <c r="D59" s="309"/>
      <c r="E59" s="155">
        <v>227</v>
      </c>
      <c r="F59" s="155">
        <v>223</v>
      </c>
      <c r="G59" s="155">
        <v>209</v>
      </c>
      <c r="H59" s="281">
        <v>208</v>
      </c>
      <c r="I59" s="281">
        <v>220</v>
      </c>
      <c r="J59" s="290">
        <v>245</v>
      </c>
    </row>
    <row r="60" spans="2:10" s="34" customFormat="1" ht="14.25" customHeight="1">
      <c r="B60" s="163"/>
      <c r="C60" s="308" t="s">
        <v>189</v>
      </c>
      <c r="D60" s="309"/>
      <c r="E60" s="155">
        <v>111</v>
      </c>
      <c r="F60" s="155">
        <v>97</v>
      </c>
      <c r="G60" s="155">
        <v>87</v>
      </c>
      <c r="H60" s="281">
        <v>82</v>
      </c>
      <c r="I60" s="281">
        <v>89</v>
      </c>
      <c r="J60" s="290">
        <v>101</v>
      </c>
    </row>
    <row r="61" spans="2:10" s="34" customFormat="1" ht="14.25" customHeight="1" thickBot="1">
      <c r="B61" s="311"/>
      <c r="C61" s="308" t="s">
        <v>190</v>
      </c>
      <c r="D61" s="312"/>
      <c r="E61" s="221">
        <v>58</v>
      </c>
      <c r="F61" s="221">
        <v>58</v>
      </c>
      <c r="G61" s="221">
        <v>59</v>
      </c>
      <c r="H61" s="282">
        <v>59</v>
      </c>
      <c r="I61" s="282">
        <v>134</v>
      </c>
      <c r="J61" s="322">
        <v>60</v>
      </c>
    </row>
    <row r="62" spans="2:10" s="203" customFormat="1" ht="15.75" customHeight="1">
      <c r="B62" s="588" t="s">
        <v>367</v>
      </c>
      <c r="C62" s="588"/>
      <c r="D62" s="588"/>
      <c r="E62" s="588"/>
      <c r="F62" s="588"/>
      <c r="G62" s="588"/>
      <c r="H62" s="588"/>
      <c r="I62" s="588"/>
      <c r="J62" s="589"/>
    </row>
    <row r="63" spans="2:10" s="31" customFormat="1" ht="15.75" customHeight="1">
      <c r="B63" s="315" t="s">
        <v>471</v>
      </c>
      <c r="C63" s="316"/>
      <c r="D63" s="317"/>
      <c r="E63" s="315"/>
      <c r="F63" s="315"/>
      <c r="G63" s="315"/>
      <c r="H63" s="315"/>
      <c r="I63" s="315"/>
      <c r="J63" s="318"/>
    </row>
    <row r="64" spans="2:30" ht="15.75" customHeight="1">
      <c r="B64" s="315" t="s">
        <v>358</v>
      </c>
      <c r="C64" s="313"/>
      <c r="D64" s="313"/>
      <c r="E64" s="311"/>
      <c r="F64" s="311"/>
      <c r="G64" s="311"/>
      <c r="H64" s="311"/>
      <c r="I64" s="311"/>
      <c r="J64" s="319"/>
      <c r="AD64" s="91"/>
    </row>
    <row r="65" spans="2:10" ht="15.75" customHeight="1">
      <c r="B65" s="315" t="s">
        <v>379</v>
      </c>
      <c r="C65" s="163"/>
      <c r="D65" s="163"/>
      <c r="E65" s="163"/>
      <c r="F65" s="163"/>
      <c r="G65" s="163"/>
      <c r="H65" s="163"/>
      <c r="I65" s="163"/>
      <c r="J65" s="161"/>
    </row>
    <row r="66" spans="2:10" ht="15.75" customHeight="1">
      <c r="B66" s="315"/>
      <c r="C66" s="163"/>
      <c r="D66" s="163"/>
      <c r="E66" s="163"/>
      <c r="F66" s="163"/>
      <c r="G66" s="163"/>
      <c r="H66" s="163"/>
      <c r="I66" s="163"/>
      <c r="J66" s="161"/>
    </row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</sheetData>
  <sheetProtection/>
  <mergeCells count="2">
    <mergeCell ref="B1:J1"/>
    <mergeCell ref="B62:J62"/>
  </mergeCells>
  <printOptions/>
  <pageMargins left="0.7086614173228347" right="0.5118110236220472" top="0.7086614173228347" bottom="0.1968503937007874" header="0.5118110236220472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C27"/>
  <sheetViews>
    <sheetView showGridLines="0"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5"/>
  <cols>
    <col min="1" max="2" width="1.421875" style="91" customWidth="1"/>
    <col min="3" max="3" width="22.57421875" style="91" customWidth="1"/>
    <col min="4" max="4" width="1.57421875" style="91" customWidth="1"/>
    <col min="5" max="8" width="12.421875" style="91" customWidth="1"/>
    <col min="9" max="9" width="12.421875" style="166" customWidth="1"/>
    <col min="10" max="10" width="12.421875" style="149" customWidth="1"/>
    <col min="11" max="11" width="0.9921875" style="91" customWidth="1"/>
    <col min="12" max="29" width="9.00390625" style="91" customWidth="1"/>
    <col min="30" max="30" width="3.421875" style="127" customWidth="1"/>
    <col min="31" max="16384" width="9.00390625" style="91" customWidth="1"/>
  </cols>
  <sheetData>
    <row r="1" spans="2:30" s="148" customFormat="1" ht="18.75">
      <c r="B1" s="587" t="s">
        <v>407</v>
      </c>
      <c r="C1" s="587"/>
      <c r="D1" s="587"/>
      <c r="E1" s="587"/>
      <c r="F1" s="587"/>
      <c r="G1" s="587"/>
      <c r="H1" s="587"/>
      <c r="I1" s="587"/>
      <c r="J1" s="587"/>
      <c r="AD1" s="149"/>
    </row>
    <row r="2" spans="2:38" ht="6.75" customHeight="1">
      <c r="B2" s="320"/>
      <c r="C2" s="295"/>
      <c r="D2" s="295"/>
      <c r="E2" s="295"/>
      <c r="F2" s="295"/>
      <c r="G2" s="295"/>
      <c r="H2" s="295"/>
      <c r="I2" s="295"/>
      <c r="J2" s="296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2:55" s="42" customFormat="1" ht="14.25" thickBot="1">
      <c r="B3" s="297" t="s">
        <v>1</v>
      </c>
      <c r="C3" s="298"/>
      <c r="D3" s="298"/>
      <c r="E3" s="298"/>
      <c r="F3" s="298"/>
      <c r="G3" s="298"/>
      <c r="H3" s="298"/>
      <c r="I3" s="298"/>
      <c r="J3" s="299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2:55" s="42" customFormat="1" ht="18" customHeight="1">
      <c r="B4" s="300"/>
      <c r="C4" s="433" t="s">
        <v>137</v>
      </c>
      <c r="D4" s="301"/>
      <c r="E4" s="302">
        <v>27</v>
      </c>
      <c r="F4" s="303">
        <f>E4+1</f>
        <v>28</v>
      </c>
      <c r="G4" s="303">
        <f>F4+1</f>
        <v>29</v>
      </c>
      <c r="H4" s="304">
        <f>G4+1</f>
        <v>30</v>
      </c>
      <c r="I4" s="303">
        <f>H4+1</f>
        <v>31</v>
      </c>
      <c r="J4" s="303">
        <f>I4+1</f>
        <v>32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2:55" s="139" customFormat="1" ht="16.5" customHeight="1">
      <c r="B5" s="161"/>
      <c r="C5" s="305" t="s">
        <v>138</v>
      </c>
      <c r="D5" s="306"/>
      <c r="E5" s="423">
        <v>201</v>
      </c>
      <c r="F5" s="424">
        <v>942</v>
      </c>
      <c r="G5" s="424">
        <v>1616</v>
      </c>
      <c r="H5" s="430">
        <f>SUM(H6:H22)</f>
        <v>2355</v>
      </c>
      <c r="I5" s="307"/>
      <c r="J5" s="32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</row>
    <row r="6" spans="2:38" s="34" customFormat="1" ht="14.25" customHeight="1">
      <c r="B6" s="163"/>
      <c r="C6" s="308" t="s">
        <v>392</v>
      </c>
      <c r="D6" s="309"/>
      <c r="E6" s="314">
        <v>28</v>
      </c>
      <c r="F6" s="310">
        <v>106</v>
      </c>
      <c r="G6" s="310">
        <v>120</v>
      </c>
      <c r="H6" s="338">
        <v>112</v>
      </c>
      <c r="I6" s="155"/>
      <c r="J6" s="290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</row>
    <row r="7" spans="2:10" s="34" customFormat="1" ht="14.25" customHeight="1">
      <c r="B7" s="163"/>
      <c r="C7" s="308" t="s">
        <v>393</v>
      </c>
      <c r="D7" s="309"/>
      <c r="E7" s="314">
        <v>52</v>
      </c>
      <c r="F7" s="310">
        <v>152</v>
      </c>
      <c r="G7" s="310">
        <v>152</v>
      </c>
      <c r="H7" s="338">
        <v>157</v>
      </c>
      <c r="I7" s="155"/>
      <c r="J7" s="290"/>
    </row>
    <row r="8" spans="2:10" s="34" customFormat="1" ht="14.25" customHeight="1">
      <c r="B8" s="163"/>
      <c r="C8" s="308" t="s">
        <v>394</v>
      </c>
      <c r="D8" s="309"/>
      <c r="E8" s="314">
        <v>41</v>
      </c>
      <c r="F8" s="310">
        <v>115</v>
      </c>
      <c r="G8" s="310">
        <v>114</v>
      </c>
      <c r="H8" s="338">
        <v>107</v>
      </c>
      <c r="I8" s="155"/>
      <c r="J8" s="290"/>
    </row>
    <row r="9" spans="2:10" s="34" customFormat="1" ht="14.25" customHeight="1">
      <c r="B9" s="163"/>
      <c r="C9" s="308" t="s">
        <v>395</v>
      </c>
      <c r="D9" s="309"/>
      <c r="E9" s="314">
        <v>65</v>
      </c>
      <c r="F9" s="310">
        <v>244</v>
      </c>
      <c r="G9" s="310">
        <v>217</v>
      </c>
      <c r="H9" s="338">
        <v>223</v>
      </c>
      <c r="I9" s="155"/>
      <c r="J9" s="290"/>
    </row>
    <row r="10" spans="2:10" s="34" customFormat="1" ht="14.25" customHeight="1">
      <c r="B10" s="163"/>
      <c r="C10" s="308" t="s">
        <v>396</v>
      </c>
      <c r="D10" s="309"/>
      <c r="E10" s="314">
        <v>5</v>
      </c>
      <c r="F10" s="310">
        <v>47</v>
      </c>
      <c r="G10" s="310">
        <v>38</v>
      </c>
      <c r="H10" s="338">
        <v>42</v>
      </c>
      <c r="I10" s="155"/>
      <c r="J10" s="290"/>
    </row>
    <row r="11" spans="2:10" s="34" customFormat="1" ht="14.25" customHeight="1">
      <c r="B11" s="311"/>
      <c r="C11" s="482" t="s">
        <v>472</v>
      </c>
      <c r="D11" s="313"/>
      <c r="E11" s="314"/>
      <c r="F11" s="310"/>
      <c r="G11" s="310">
        <v>170</v>
      </c>
      <c r="H11" s="338">
        <v>176</v>
      </c>
      <c r="I11" s="310"/>
      <c r="J11" s="290"/>
    </row>
    <row r="12" spans="2:10" s="34" customFormat="1" ht="14.25" customHeight="1">
      <c r="B12" s="311"/>
      <c r="C12" s="412" t="s">
        <v>458</v>
      </c>
      <c r="D12" s="313"/>
      <c r="E12" s="314"/>
      <c r="F12" s="310"/>
      <c r="G12" s="310"/>
      <c r="H12" s="338">
        <v>128</v>
      </c>
      <c r="I12" s="310"/>
      <c r="J12" s="290"/>
    </row>
    <row r="13" spans="2:10" s="34" customFormat="1" ht="14.25" customHeight="1">
      <c r="B13" s="311"/>
      <c r="C13" s="413" t="s">
        <v>376</v>
      </c>
      <c r="D13" s="313"/>
      <c r="E13" s="314">
        <v>4</v>
      </c>
      <c r="F13" s="310">
        <v>116</v>
      </c>
      <c r="G13" s="310">
        <v>135</v>
      </c>
      <c r="H13" s="338">
        <v>140</v>
      </c>
      <c r="I13" s="310"/>
      <c r="J13" s="290"/>
    </row>
    <row r="14" spans="2:10" s="34" customFormat="1" ht="14.25" customHeight="1">
      <c r="B14" s="311"/>
      <c r="C14" s="308" t="s">
        <v>408</v>
      </c>
      <c r="D14" s="313"/>
      <c r="E14" s="314"/>
      <c r="F14" s="310"/>
      <c r="G14" s="310">
        <v>397</v>
      </c>
      <c r="H14" s="338">
        <v>410</v>
      </c>
      <c r="I14" s="310"/>
      <c r="J14" s="290"/>
    </row>
    <row r="15" spans="2:10" s="34" customFormat="1" ht="14.25" customHeight="1">
      <c r="B15" s="311"/>
      <c r="C15" s="308" t="s">
        <v>409</v>
      </c>
      <c r="D15" s="313"/>
      <c r="E15" s="314"/>
      <c r="F15" s="310"/>
      <c r="G15" s="310">
        <v>130</v>
      </c>
      <c r="H15" s="338">
        <v>138</v>
      </c>
      <c r="I15" s="310"/>
      <c r="J15" s="290"/>
    </row>
    <row r="16" spans="2:10" s="34" customFormat="1" ht="14.25" customHeight="1">
      <c r="B16" s="311"/>
      <c r="C16" s="308" t="s">
        <v>377</v>
      </c>
      <c r="D16" s="313"/>
      <c r="E16" s="314">
        <v>6</v>
      </c>
      <c r="F16" s="310">
        <v>149</v>
      </c>
      <c r="G16" s="310">
        <v>134</v>
      </c>
      <c r="H16" s="338">
        <v>130</v>
      </c>
      <c r="I16" s="310"/>
      <c r="J16" s="290"/>
    </row>
    <row r="17" spans="2:10" s="34" customFormat="1" ht="14.25" customHeight="1">
      <c r="B17" s="311"/>
      <c r="C17" s="308" t="s">
        <v>378</v>
      </c>
      <c r="D17" s="313"/>
      <c r="E17" s="314"/>
      <c r="F17" s="310">
        <v>13</v>
      </c>
      <c r="G17" s="310">
        <v>9</v>
      </c>
      <c r="H17" s="338">
        <v>9</v>
      </c>
      <c r="I17" s="310"/>
      <c r="J17" s="290"/>
    </row>
    <row r="18" spans="2:10" s="34" customFormat="1" ht="14.25" customHeight="1">
      <c r="B18" s="311"/>
      <c r="C18" s="412" t="s">
        <v>459</v>
      </c>
      <c r="D18" s="313"/>
      <c r="E18" s="314"/>
      <c r="F18" s="310"/>
      <c r="G18" s="310"/>
      <c r="H18" s="338">
        <v>143</v>
      </c>
      <c r="I18" s="310"/>
      <c r="J18" s="290"/>
    </row>
    <row r="19" spans="2:10" s="34" customFormat="1" ht="14.25" customHeight="1">
      <c r="B19" s="311"/>
      <c r="C19" s="414" t="s">
        <v>460</v>
      </c>
      <c r="D19" s="313"/>
      <c r="E19" s="314"/>
      <c r="F19" s="310"/>
      <c r="G19" s="310"/>
      <c r="H19" s="338">
        <v>95</v>
      </c>
      <c r="I19" s="310"/>
      <c r="J19" s="290"/>
    </row>
    <row r="20" spans="2:10" s="34" customFormat="1" ht="14.25" customHeight="1">
      <c r="B20" s="311"/>
      <c r="C20" s="414" t="s">
        <v>461</v>
      </c>
      <c r="D20" s="313"/>
      <c r="E20" s="314"/>
      <c r="F20" s="310"/>
      <c r="G20" s="310"/>
      <c r="H20" s="338">
        <v>153</v>
      </c>
      <c r="I20" s="310"/>
      <c r="J20" s="290"/>
    </row>
    <row r="21" spans="2:10" s="34" customFormat="1" ht="14.25" customHeight="1">
      <c r="B21" s="311"/>
      <c r="C21" s="414" t="s">
        <v>462</v>
      </c>
      <c r="D21" s="313"/>
      <c r="E21" s="314"/>
      <c r="F21" s="310"/>
      <c r="G21" s="310"/>
      <c r="H21" s="338">
        <v>113</v>
      </c>
      <c r="I21" s="310"/>
      <c r="J21" s="290"/>
    </row>
    <row r="22" spans="2:10" s="34" customFormat="1" ht="14.25" customHeight="1" thickBot="1">
      <c r="B22" s="311"/>
      <c r="C22" s="415" t="s">
        <v>463</v>
      </c>
      <c r="D22" s="313"/>
      <c r="E22" s="314"/>
      <c r="F22" s="310"/>
      <c r="G22" s="310"/>
      <c r="H22" s="338">
        <v>79</v>
      </c>
      <c r="I22" s="310"/>
      <c r="J22" s="290"/>
    </row>
    <row r="23" spans="2:10" s="203" customFormat="1" ht="15.75" customHeight="1">
      <c r="B23" s="588" t="s">
        <v>367</v>
      </c>
      <c r="C23" s="588"/>
      <c r="D23" s="588"/>
      <c r="E23" s="588"/>
      <c r="F23" s="588"/>
      <c r="G23" s="588"/>
      <c r="H23" s="588"/>
      <c r="I23" s="588"/>
      <c r="J23" s="588"/>
    </row>
    <row r="24" spans="2:10" s="31" customFormat="1" ht="15.75" customHeight="1">
      <c r="B24" s="315"/>
      <c r="C24" s="316"/>
      <c r="D24" s="317"/>
      <c r="E24" s="315"/>
      <c r="F24" s="315"/>
      <c r="G24" s="315"/>
      <c r="H24" s="315"/>
      <c r="I24" s="315"/>
      <c r="J24" s="318"/>
    </row>
    <row r="25" spans="2:30" ht="15.75" customHeight="1">
      <c r="B25" s="315"/>
      <c r="C25" s="313"/>
      <c r="D25" s="313"/>
      <c r="E25" s="311"/>
      <c r="F25" s="311"/>
      <c r="G25" s="311"/>
      <c r="H25" s="311"/>
      <c r="I25" s="311"/>
      <c r="J25" s="319"/>
      <c r="AD25" s="91"/>
    </row>
    <row r="26" spans="2:10" ht="15.75" customHeight="1">
      <c r="B26" s="315"/>
      <c r="C26" s="163"/>
      <c r="D26" s="163"/>
      <c r="E26" s="163"/>
      <c r="F26" s="163"/>
      <c r="G26" s="163"/>
      <c r="H26" s="163"/>
      <c r="I26" s="163"/>
      <c r="J26" s="161"/>
    </row>
    <row r="27" spans="2:10" ht="15.75" customHeight="1">
      <c r="B27" s="315"/>
      <c r="C27" s="163"/>
      <c r="D27" s="163"/>
      <c r="E27" s="163"/>
      <c r="F27" s="163"/>
      <c r="G27" s="163"/>
      <c r="H27" s="163"/>
      <c r="I27" s="163"/>
      <c r="J27" s="161"/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</sheetData>
  <sheetProtection/>
  <mergeCells count="2">
    <mergeCell ref="B1:J1"/>
    <mergeCell ref="B23:J23"/>
  </mergeCells>
  <printOptions/>
  <pageMargins left="0.7086614173228347" right="0.5118110236220472" top="0.7086614173228347" bottom="0.1968503937007874" header="0.5118110236220472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76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.1484375" style="91" customWidth="1"/>
    <col min="2" max="2" width="2.421875" style="91" customWidth="1"/>
    <col min="3" max="3" width="15.140625" style="91" customWidth="1"/>
    <col min="4" max="4" width="3.00390625" style="91" customWidth="1"/>
    <col min="5" max="9" width="13.421875" style="91" customWidth="1"/>
    <col min="10" max="10" width="13.421875" style="127" customWidth="1"/>
    <col min="11" max="11" width="1.1484375" style="91" customWidth="1"/>
    <col min="12" max="16384" width="9.00390625" style="91" customWidth="1"/>
  </cols>
  <sheetData>
    <row r="1" spans="2:10" s="167" customFormat="1" ht="18.75" customHeight="1">
      <c r="B1" s="590" t="s">
        <v>406</v>
      </c>
      <c r="C1" s="590"/>
      <c r="D1" s="590"/>
      <c r="E1" s="590"/>
      <c r="F1" s="590"/>
      <c r="G1" s="590"/>
      <c r="H1" s="590"/>
      <c r="I1" s="590"/>
      <c r="J1" s="590"/>
    </row>
    <row r="2" spans="2:3" ht="7.5" customHeight="1">
      <c r="B2" s="150"/>
      <c r="C2" s="168"/>
    </row>
    <row r="3" spans="2:10" s="42" customFormat="1" ht="15.75" customHeight="1" thickBot="1">
      <c r="B3" s="151" t="s">
        <v>1</v>
      </c>
      <c r="E3" s="152"/>
      <c r="F3" s="152"/>
      <c r="G3" s="152"/>
      <c r="H3" s="152"/>
      <c r="I3" s="152"/>
      <c r="J3" s="153"/>
    </row>
    <row r="4" spans="2:10" s="34" customFormat="1" ht="22.5" customHeight="1">
      <c r="B4" s="169"/>
      <c r="C4" s="223" t="s">
        <v>191</v>
      </c>
      <c r="D4" s="170"/>
      <c r="E4" s="156">
        <v>25</v>
      </c>
      <c r="F4" s="157">
        <f>E4+1</f>
        <v>26</v>
      </c>
      <c r="G4" s="157">
        <f>F4+1</f>
        <v>27</v>
      </c>
      <c r="H4" s="157">
        <f>G4+1</f>
        <v>28</v>
      </c>
      <c r="I4" s="157">
        <f>H4+1</f>
        <v>29</v>
      </c>
      <c r="J4" s="158">
        <f>I4+1</f>
        <v>30</v>
      </c>
    </row>
    <row r="5" spans="3:10" ht="6" customHeight="1">
      <c r="C5" s="171"/>
      <c r="D5" s="172"/>
      <c r="E5" s="171"/>
      <c r="F5" s="171"/>
      <c r="G5" s="171"/>
      <c r="H5" s="171"/>
      <c r="I5" s="171"/>
      <c r="J5" s="173"/>
    </row>
    <row r="6" spans="3:10" s="34" customFormat="1" ht="12.75" customHeight="1">
      <c r="C6" s="159" t="s">
        <v>192</v>
      </c>
      <c r="D6" s="165"/>
      <c r="E6" s="288">
        <v>24473</v>
      </c>
      <c r="F6" s="288">
        <v>24326</v>
      </c>
      <c r="G6" s="77">
        <v>24097</v>
      </c>
      <c r="H6" s="160">
        <f>SUM(H8:H60)</f>
        <v>24034</v>
      </c>
      <c r="I6" s="160">
        <v>23742</v>
      </c>
      <c r="J6" s="416">
        <v>23645</v>
      </c>
    </row>
    <row r="7" spans="3:10" s="34" customFormat="1" ht="6" customHeight="1">
      <c r="C7" s="164"/>
      <c r="D7" s="165"/>
      <c r="E7" s="288"/>
      <c r="F7" s="288"/>
      <c r="G7" s="77"/>
      <c r="H7" s="160"/>
      <c r="I7" s="160"/>
      <c r="J7" s="139"/>
    </row>
    <row r="8" spans="3:10" s="34" customFormat="1" ht="12.75" customHeight="1">
      <c r="C8" s="164" t="s">
        <v>193</v>
      </c>
      <c r="D8" s="165"/>
      <c r="E8" s="174">
        <v>745</v>
      </c>
      <c r="F8" s="174">
        <v>764</v>
      </c>
      <c r="G8" s="177">
        <v>756</v>
      </c>
      <c r="H8" s="178">
        <v>773</v>
      </c>
      <c r="I8" s="178">
        <v>802</v>
      </c>
      <c r="J8" s="139">
        <v>831</v>
      </c>
    </row>
    <row r="9" spans="3:10" s="34" customFormat="1" ht="12.75" customHeight="1">
      <c r="C9" s="164" t="s">
        <v>194</v>
      </c>
      <c r="D9" s="165"/>
      <c r="E9" s="244">
        <v>660</v>
      </c>
      <c r="F9" s="244">
        <v>644</v>
      </c>
      <c r="G9" s="177">
        <v>635</v>
      </c>
      <c r="H9" s="177">
        <v>621</v>
      </c>
      <c r="I9" s="177">
        <v>611</v>
      </c>
      <c r="J9" s="139">
        <v>604</v>
      </c>
    </row>
    <row r="10" spans="3:10" s="34" customFormat="1" ht="12.75" customHeight="1">
      <c r="C10" s="164" t="s">
        <v>195</v>
      </c>
      <c r="D10" s="165"/>
      <c r="E10" s="244">
        <v>1224</v>
      </c>
      <c r="F10" s="244">
        <v>1194</v>
      </c>
      <c r="G10" s="177">
        <v>1149</v>
      </c>
      <c r="H10" s="177">
        <v>1138</v>
      </c>
      <c r="I10" s="177">
        <v>1190</v>
      </c>
      <c r="J10" s="416">
        <v>1176</v>
      </c>
    </row>
    <row r="11" spans="3:10" s="34" customFormat="1" ht="12.75" customHeight="1">
      <c r="C11" s="164" t="s">
        <v>196</v>
      </c>
      <c r="D11" s="165"/>
      <c r="E11" s="244">
        <v>288</v>
      </c>
      <c r="F11" s="244">
        <v>272</v>
      </c>
      <c r="G11" s="177">
        <v>269</v>
      </c>
      <c r="H11" s="177">
        <v>279</v>
      </c>
      <c r="I11" s="177">
        <v>276</v>
      </c>
      <c r="J11" s="139">
        <v>260</v>
      </c>
    </row>
    <row r="12" spans="3:10" s="34" customFormat="1" ht="12.75" customHeight="1">
      <c r="C12" s="164" t="s">
        <v>197</v>
      </c>
      <c r="D12" s="165"/>
      <c r="E12" s="174">
        <v>635</v>
      </c>
      <c r="F12" s="174">
        <v>649</v>
      </c>
      <c r="G12" s="177">
        <v>653</v>
      </c>
      <c r="H12" s="178">
        <v>661</v>
      </c>
      <c r="I12" s="178">
        <v>658</v>
      </c>
      <c r="J12" s="139">
        <v>640</v>
      </c>
    </row>
    <row r="13" spans="3:10" s="34" customFormat="1" ht="12.75" customHeight="1">
      <c r="C13" s="164" t="s">
        <v>198</v>
      </c>
      <c r="D13" s="165"/>
      <c r="E13" s="244">
        <v>178</v>
      </c>
      <c r="F13" s="244">
        <v>191</v>
      </c>
      <c r="G13" s="177">
        <v>175</v>
      </c>
      <c r="H13" s="178">
        <v>181</v>
      </c>
      <c r="I13" s="178">
        <v>171</v>
      </c>
      <c r="J13" s="139">
        <v>166</v>
      </c>
    </row>
    <row r="14" spans="3:10" s="34" customFormat="1" ht="12.75" customHeight="1">
      <c r="C14" s="164" t="s">
        <v>199</v>
      </c>
      <c r="D14" s="165"/>
      <c r="E14" s="244">
        <v>888</v>
      </c>
      <c r="F14" s="244">
        <v>869</v>
      </c>
      <c r="G14" s="177">
        <v>835</v>
      </c>
      <c r="H14" s="178">
        <v>816</v>
      </c>
      <c r="I14" s="178">
        <v>809</v>
      </c>
      <c r="J14" s="139">
        <v>756</v>
      </c>
    </row>
    <row r="15" spans="3:10" s="34" customFormat="1" ht="12.75" customHeight="1">
      <c r="C15" s="164" t="s">
        <v>200</v>
      </c>
      <c r="D15" s="165"/>
      <c r="E15" s="244">
        <v>551</v>
      </c>
      <c r="F15" s="244">
        <v>538</v>
      </c>
      <c r="G15" s="177">
        <v>534</v>
      </c>
      <c r="H15" s="178">
        <v>518</v>
      </c>
      <c r="I15" s="178">
        <v>510</v>
      </c>
      <c r="J15" s="139">
        <v>490</v>
      </c>
    </row>
    <row r="16" spans="3:10" s="34" customFormat="1" ht="12.75" customHeight="1">
      <c r="C16" s="164" t="s">
        <v>201</v>
      </c>
      <c r="D16" s="165"/>
      <c r="E16" s="244">
        <v>665</v>
      </c>
      <c r="F16" s="244">
        <v>636</v>
      </c>
      <c r="G16" s="177">
        <v>635</v>
      </c>
      <c r="H16" s="177">
        <v>621</v>
      </c>
      <c r="I16" s="177">
        <v>569</v>
      </c>
      <c r="J16" s="139">
        <v>550</v>
      </c>
    </row>
    <row r="17" spans="3:10" s="34" customFormat="1" ht="12.75" customHeight="1">
      <c r="C17" s="164" t="s">
        <v>202</v>
      </c>
      <c r="D17" s="165"/>
      <c r="E17" s="244">
        <v>544</v>
      </c>
      <c r="F17" s="244">
        <v>512</v>
      </c>
      <c r="G17" s="177">
        <v>473</v>
      </c>
      <c r="H17" s="177">
        <v>470</v>
      </c>
      <c r="I17" s="177">
        <v>437</v>
      </c>
      <c r="J17" s="139">
        <v>407</v>
      </c>
    </row>
    <row r="18" spans="3:10" s="34" customFormat="1" ht="12.75" customHeight="1">
      <c r="C18" s="164" t="s">
        <v>203</v>
      </c>
      <c r="D18" s="165"/>
      <c r="E18" s="244">
        <v>228</v>
      </c>
      <c r="F18" s="244">
        <v>229</v>
      </c>
      <c r="G18" s="177">
        <v>229</v>
      </c>
      <c r="H18" s="177">
        <v>225</v>
      </c>
      <c r="I18" s="177">
        <v>221</v>
      </c>
      <c r="J18" s="139">
        <v>227</v>
      </c>
    </row>
    <row r="19" spans="3:10" s="34" customFormat="1" ht="12.75" customHeight="1">
      <c r="C19" s="164" t="s">
        <v>204</v>
      </c>
      <c r="D19" s="165"/>
      <c r="E19" s="244">
        <v>433</v>
      </c>
      <c r="F19" s="244">
        <v>402</v>
      </c>
      <c r="G19" s="177">
        <v>419</v>
      </c>
      <c r="H19" s="178">
        <v>406</v>
      </c>
      <c r="I19" s="178">
        <v>397</v>
      </c>
      <c r="J19" s="139">
        <v>419</v>
      </c>
    </row>
    <row r="20" spans="3:10" s="34" customFormat="1" ht="12.75" customHeight="1">
      <c r="C20" s="162" t="s">
        <v>205</v>
      </c>
      <c r="D20" s="165"/>
      <c r="E20" s="244">
        <v>649</v>
      </c>
      <c r="F20" s="244">
        <v>716</v>
      </c>
      <c r="G20" s="177">
        <v>759</v>
      </c>
      <c r="H20" s="178">
        <v>832</v>
      </c>
      <c r="I20" s="178">
        <v>897</v>
      </c>
      <c r="J20" s="139">
        <v>946</v>
      </c>
    </row>
    <row r="21" spans="3:10" s="34" customFormat="1" ht="12.75" customHeight="1">
      <c r="C21" s="164" t="s">
        <v>206</v>
      </c>
      <c r="D21" s="165"/>
      <c r="E21" s="244">
        <v>290</v>
      </c>
      <c r="F21" s="244">
        <v>319</v>
      </c>
      <c r="G21" s="177">
        <v>373</v>
      </c>
      <c r="H21" s="178">
        <v>411</v>
      </c>
      <c r="I21" s="178">
        <v>436</v>
      </c>
      <c r="J21" s="139">
        <v>470</v>
      </c>
    </row>
    <row r="22" spans="3:10" s="34" customFormat="1" ht="12.75" customHeight="1">
      <c r="C22" s="164" t="s">
        <v>207</v>
      </c>
      <c r="D22" s="165"/>
      <c r="E22" s="244">
        <v>493</v>
      </c>
      <c r="F22" s="244">
        <v>502</v>
      </c>
      <c r="G22" s="177">
        <v>497</v>
      </c>
      <c r="H22" s="178">
        <v>506</v>
      </c>
      <c r="I22" s="178">
        <v>519</v>
      </c>
      <c r="J22" s="139">
        <v>530</v>
      </c>
    </row>
    <row r="23" spans="3:10" s="34" customFormat="1" ht="12.75" customHeight="1">
      <c r="C23" s="164" t="s">
        <v>208</v>
      </c>
      <c r="D23" s="165"/>
      <c r="E23" s="244">
        <v>555</v>
      </c>
      <c r="F23" s="244">
        <v>552</v>
      </c>
      <c r="G23" s="177">
        <v>547</v>
      </c>
      <c r="H23" s="178">
        <v>541</v>
      </c>
      <c r="I23" s="178">
        <v>521</v>
      </c>
      <c r="J23" s="139">
        <v>511</v>
      </c>
    </row>
    <row r="24" spans="3:10" s="34" customFormat="1" ht="12.75" customHeight="1">
      <c r="C24" s="164" t="s">
        <v>209</v>
      </c>
      <c r="D24" s="165"/>
      <c r="E24" s="244">
        <v>716</v>
      </c>
      <c r="F24" s="244">
        <v>724</v>
      </c>
      <c r="G24" s="177">
        <v>732</v>
      </c>
      <c r="H24" s="178">
        <v>739</v>
      </c>
      <c r="I24" s="178">
        <v>750</v>
      </c>
      <c r="J24" s="139">
        <v>713</v>
      </c>
    </row>
    <row r="25" spans="3:10" s="34" customFormat="1" ht="12.75" customHeight="1">
      <c r="C25" s="164" t="s">
        <v>210</v>
      </c>
      <c r="D25" s="165"/>
      <c r="E25" s="244">
        <v>1000</v>
      </c>
      <c r="F25" s="244">
        <v>1043</v>
      </c>
      <c r="G25" s="177">
        <v>1090</v>
      </c>
      <c r="H25" s="178">
        <v>1122</v>
      </c>
      <c r="I25" s="178">
        <v>1141</v>
      </c>
      <c r="J25" s="416">
        <v>1172</v>
      </c>
    </row>
    <row r="26" spans="3:10" s="34" customFormat="1" ht="12.75" customHeight="1">
      <c r="C26" s="164" t="s">
        <v>211</v>
      </c>
      <c r="D26" s="165"/>
      <c r="E26" s="244">
        <v>260</v>
      </c>
      <c r="F26" s="244">
        <v>279</v>
      </c>
      <c r="G26" s="177">
        <v>271</v>
      </c>
      <c r="H26" s="178">
        <v>289</v>
      </c>
      <c r="I26" s="178">
        <v>290</v>
      </c>
      <c r="J26" s="139">
        <v>295</v>
      </c>
    </row>
    <row r="27" spans="3:10" s="34" customFormat="1" ht="12.75" customHeight="1">
      <c r="C27" s="164" t="s">
        <v>212</v>
      </c>
      <c r="D27" s="165"/>
      <c r="E27" s="244">
        <v>705</v>
      </c>
      <c r="F27" s="244">
        <v>718</v>
      </c>
      <c r="G27" s="177">
        <v>733</v>
      </c>
      <c r="H27" s="178">
        <v>730</v>
      </c>
      <c r="I27" s="178">
        <v>708</v>
      </c>
      <c r="J27" s="139">
        <v>728</v>
      </c>
    </row>
    <row r="28" spans="3:10" s="34" customFormat="1" ht="12.75" customHeight="1">
      <c r="C28" s="164" t="s">
        <v>213</v>
      </c>
      <c r="D28" s="165"/>
      <c r="E28" s="244">
        <v>524</v>
      </c>
      <c r="F28" s="244">
        <v>538</v>
      </c>
      <c r="G28" s="177">
        <v>542</v>
      </c>
      <c r="H28" s="178">
        <v>564</v>
      </c>
      <c r="I28" s="178">
        <v>554</v>
      </c>
      <c r="J28" s="139">
        <v>566</v>
      </c>
    </row>
    <row r="29" spans="3:10" s="34" customFormat="1" ht="12.75" customHeight="1">
      <c r="C29" s="164" t="s">
        <v>214</v>
      </c>
      <c r="D29" s="165"/>
      <c r="E29" s="244">
        <v>554</v>
      </c>
      <c r="F29" s="244">
        <v>537</v>
      </c>
      <c r="G29" s="177">
        <v>549</v>
      </c>
      <c r="H29" s="178">
        <v>543</v>
      </c>
      <c r="I29" s="178">
        <v>513</v>
      </c>
      <c r="J29" s="139">
        <v>523</v>
      </c>
    </row>
    <row r="30" spans="3:10" s="34" customFormat="1" ht="12.75" customHeight="1">
      <c r="C30" s="164" t="s">
        <v>215</v>
      </c>
      <c r="D30" s="165"/>
      <c r="E30" s="244">
        <v>308</v>
      </c>
      <c r="F30" s="244">
        <v>319</v>
      </c>
      <c r="G30" s="177">
        <v>316</v>
      </c>
      <c r="H30" s="178">
        <v>315</v>
      </c>
      <c r="I30" s="178">
        <v>316</v>
      </c>
      <c r="J30" s="139">
        <v>317</v>
      </c>
    </row>
    <row r="31" spans="3:10" s="34" customFormat="1" ht="12.75" customHeight="1">
      <c r="C31" s="164" t="s">
        <v>216</v>
      </c>
      <c r="D31" s="165"/>
      <c r="E31" s="244">
        <v>280</v>
      </c>
      <c r="F31" s="244">
        <v>278</v>
      </c>
      <c r="G31" s="177">
        <v>267</v>
      </c>
      <c r="H31" s="178">
        <v>259</v>
      </c>
      <c r="I31" s="178">
        <v>237</v>
      </c>
      <c r="J31" s="139">
        <v>238</v>
      </c>
    </row>
    <row r="32" spans="3:10" s="4" customFormat="1" ht="12.75" customHeight="1">
      <c r="C32" s="175" t="s">
        <v>217</v>
      </c>
      <c r="D32" s="176"/>
      <c r="E32" s="177" t="s">
        <v>63</v>
      </c>
      <c r="F32" s="177" t="s">
        <v>63</v>
      </c>
      <c r="G32" s="177" t="s">
        <v>63</v>
      </c>
      <c r="H32" s="177" t="s">
        <v>369</v>
      </c>
      <c r="I32" s="177" t="s">
        <v>369</v>
      </c>
      <c r="J32" s="431" t="s">
        <v>369</v>
      </c>
    </row>
    <row r="33" spans="3:10" s="4" customFormat="1" ht="12.75" customHeight="1">
      <c r="C33" s="175" t="s">
        <v>218</v>
      </c>
      <c r="D33" s="176"/>
      <c r="E33" s="76" t="s">
        <v>63</v>
      </c>
      <c r="F33" s="76">
        <v>4</v>
      </c>
      <c r="G33" s="177">
        <v>4</v>
      </c>
      <c r="H33" s="177">
        <v>4</v>
      </c>
      <c r="I33" s="177">
        <v>5</v>
      </c>
      <c r="J33" s="26">
        <v>6</v>
      </c>
    </row>
    <row r="34" spans="3:10" s="4" customFormat="1" ht="12.75" customHeight="1">
      <c r="C34" s="175" t="s">
        <v>276</v>
      </c>
      <c r="D34" s="176"/>
      <c r="E34" s="177">
        <v>505</v>
      </c>
      <c r="F34" s="177">
        <v>487</v>
      </c>
      <c r="G34" s="177">
        <v>468</v>
      </c>
      <c r="H34" s="177">
        <v>482</v>
      </c>
      <c r="I34" s="177">
        <v>490</v>
      </c>
      <c r="J34" s="26">
        <v>479</v>
      </c>
    </row>
    <row r="35" spans="3:10" s="4" customFormat="1" ht="12.75" customHeight="1">
      <c r="C35" s="175" t="s">
        <v>219</v>
      </c>
      <c r="D35" s="176"/>
      <c r="E35" s="177">
        <v>685</v>
      </c>
      <c r="F35" s="177">
        <v>671</v>
      </c>
      <c r="G35" s="177">
        <v>639</v>
      </c>
      <c r="H35" s="177">
        <v>607</v>
      </c>
      <c r="I35" s="177">
        <v>583</v>
      </c>
      <c r="J35" s="26">
        <v>563</v>
      </c>
    </row>
    <row r="36" spans="3:10" s="4" customFormat="1" ht="12.75" customHeight="1">
      <c r="C36" s="175" t="s">
        <v>277</v>
      </c>
      <c r="D36" s="176"/>
      <c r="E36" s="177">
        <v>32</v>
      </c>
      <c r="F36" s="177">
        <v>36</v>
      </c>
      <c r="G36" s="177">
        <v>33</v>
      </c>
      <c r="H36" s="177">
        <v>37</v>
      </c>
      <c r="I36" s="177">
        <v>38</v>
      </c>
      <c r="J36" s="26">
        <v>34</v>
      </c>
    </row>
    <row r="37" spans="3:10" s="4" customFormat="1" ht="12.75" customHeight="1">
      <c r="C37" s="175" t="s">
        <v>278</v>
      </c>
      <c r="D37" s="176"/>
      <c r="E37" s="76" t="s">
        <v>63</v>
      </c>
      <c r="F37" s="76" t="s">
        <v>63</v>
      </c>
      <c r="G37" s="177" t="s">
        <v>63</v>
      </c>
      <c r="H37" s="177" t="s">
        <v>369</v>
      </c>
      <c r="I37" s="177" t="s">
        <v>369</v>
      </c>
      <c r="J37" s="431" t="s">
        <v>369</v>
      </c>
    </row>
    <row r="38" spans="3:10" s="4" customFormat="1" ht="12.75" customHeight="1">
      <c r="C38" s="175" t="s">
        <v>220</v>
      </c>
      <c r="D38" s="176"/>
      <c r="E38" s="177">
        <v>91</v>
      </c>
      <c r="F38" s="177">
        <v>86</v>
      </c>
      <c r="G38" s="177">
        <v>89</v>
      </c>
      <c r="H38" s="177">
        <v>87</v>
      </c>
      <c r="I38" s="177">
        <v>86</v>
      </c>
      <c r="J38" s="26">
        <v>92</v>
      </c>
    </row>
    <row r="39" spans="3:10" s="34" customFormat="1" ht="12.75" customHeight="1">
      <c r="C39" s="164" t="s">
        <v>221</v>
      </c>
      <c r="D39" s="165"/>
      <c r="E39" s="244">
        <v>893</v>
      </c>
      <c r="F39" s="244">
        <v>910</v>
      </c>
      <c r="G39" s="177">
        <v>920</v>
      </c>
      <c r="H39" s="177">
        <v>913</v>
      </c>
      <c r="I39" s="177">
        <v>917</v>
      </c>
      <c r="J39" s="139">
        <v>929</v>
      </c>
    </row>
    <row r="40" spans="3:10" s="34" customFormat="1" ht="12.75" customHeight="1">
      <c r="C40" s="419" t="s">
        <v>222</v>
      </c>
      <c r="D40" s="420"/>
      <c r="E40" s="421">
        <v>1016</v>
      </c>
      <c r="F40" s="421">
        <v>1008</v>
      </c>
      <c r="G40" s="422">
        <v>1003</v>
      </c>
      <c r="H40" s="422">
        <v>1017</v>
      </c>
      <c r="I40" s="422">
        <v>1003</v>
      </c>
      <c r="J40" s="416">
        <v>1028</v>
      </c>
    </row>
    <row r="41" spans="3:10" s="34" customFormat="1" ht="12.75" customHeight="1">
      <c r="C41" s="164" t="s">
        <v>223</v>
      </c>
      <c r="D41" s="165"/>
      <c r="E41" s="244">
        <v>731</v>
      </c>
      <c r="F41" s="244">
        <v>710</v>
      </c>
      <c r="G41" s="177">
        <v>704</v>
      </c>
      <c r="H41" s="177">
        <v>714</v>
      </c>
      <c r="I41" s="177">
        <v>669</v>
      </c>
      <c r="J41" s="139">
        <v>681</v>
      </c>
    </row>
    <row r="42" spans="3:10" s="34" customFormat="1" ht="12.75" customHeight="1">
      <c r="C42" s="164" t="s">
        <v>279</v>
      </c>
      <c r="D42" s="165"/>
      <c r="E42" s="244">
        <v>626</v>
      </c>
      <c r="F42" s="244">
        <v>649</v>
      </c>
      <c r="G42" s="177">
        <v>644</v>
      </c>
      <c r="H42" s="177">
        <v>659</v>
      </c>
      <c r="I42" s="177">
        <v>665</v>
      </c>
      <c r="J42" s="139">
        <v>691</v>
      </c>
    </row>
    <row r="43" spans="3:10" s="34" customFormat="1" ht="12.75" customHeight="1">
      <c r="C43" s="164" t="s">
        <v>224</v>
      </c>
      <c r="D43" s="165"/>
      <c r="E43" s="244">
        <v>155</v>
      </c>
      <c r="F43" s="244">
        <v>150</v>
      </c>
      <c r="G43" s="177">
        <v>140</v>
      </c>
      <c r="H43" s="177">
        <v>146</v>
      </c>
      <c r="I43" s="177">
        <v>137</v>
      </c>
      <c r="J43" s="139">
        <v>135</v>
      </c>
    </row>
    <row r="44" spans="3:10" s="34" customFormat="1" ht="12.75" customHeight="1">
      <c r="C44" s="164" t="s">
        <v>225</v>
      </c>
      <c r="D44" s="165"/>
      <c r="E44" s="244">
        <v>521</v>
      </c>
      <c r="F44" s="244">
        <v>516</v>
      </c>
      <c r="G44" s="177">
        <v>480</v>
      </c>
      <c r="H44" s="177">
        <v>463</v>
      </c>
      <c r="I44" s="177">
        <v>428</v>
      </c>
      <c r="J44" s="139">
        <v>412</v>
      </c>
    </row>
    <row r="45" spans="3:10" s="34" customFormat="1" ht="12.75" customHeight="1">
      <c r="C45" s="164" t="s">
        <v>280</v>
      </c>
      <c r="D45" s="165"/>
      <c r="E45" s="244">
        <v>557</v>
      </c>
      <c r="F45" s="244">
        <v>500</v>
      </c>
      <c r="G45" s="177">
        <v>471</v>
      </c>
      <c r="H45" s="177">
        <v>425</v>
      </c>
      <c r="I45" s="177">
        <v>411</v>
      </c>
      <c r="J45" s="139">
        <v>401</v>
      </c>
    </row>
    <row r="46" spans="3:10" s="34" customFormat="1" ht="12.75" customHeight="1">
      <c r="C46" s="164" t="s">
        <v>226</v>
      </c>
      <c r="D46" s="165"/>
      <c r="E46" s="179">
        <v>334</v>
      </c>
      <c r="F46" s="179">
        <v>327</v>
      </c>
      <c r="G46" s="177">
        <v>335</v>
      </c>
      <c r="H46" s="177">
        <v>330</v>
      </c>
      <c r="I46" s="177">
        <v>326</v>
      </c>
      <c r="J46" s="139">
        <v>314</v>
      </c>
    </row>
    <row r="47" spans="3:10" s="34" customFormat="1" ht="12.75" customHeight="1">
      <c r="C47" s="164" t="s">
        <v>227</v>
      </c>
      <c r="D47" s="165"/>
      <c r="E47" s="179">
        <v>461</v>
      </c>
      <c r="F47" s="179">
        <v>450</v>
      </c>
      <c r="G47" s="177">
        <v>450</v>
      </c>
      <c r="H47" s="177">
        <v>435</v>
      </c>
      <c r="I47" s="177">
        <v>436</v>
      </c>
      <c r="J47" s="139">
        <v>416</v>
      </c>
    </row>
    <row r="48" spans="3:10" s="34" customFormat="1" ht="12.75" customHeight="1">
      <c r="C48" s="164" t="s">
        <v>228</v>
      </c>
      <c r="D48" s="165"/>
      <c r="E48" s="179">
        <v>226</v>
      </c>
      <c r="F48" s="179">
        <v>238</v>
      </c>
      <c r="G48" s="177">
        <v>238</v>
      </c>
      <c r="H48" s="177">
        <v>236</v>
      </c>
      <c r="I48" s="177">
        <v>220</v>
      </c>
      <c r="J48" s="139">
        <v>202</v>
      </c>
    </row>
    <row r="49" spans="3:10" s="34" customFormat="1" ht="12.75" customHeight="1">
      <c r="C49" s="164" t="s">
        <v>229</v>
      </c>
      <c r="D49" s="165"/>
      <c r="E49" s="179">
        <v>221</v>
      </c>
      <c r="F49" s="179">
        <v>218</v>
      </c>
      <c r="G49" s="177">
        <v>199</v>
      </c>
      <c r="H49" s="177">
        <v>195</v>
      </c>
      <c r="I49" s="177">
        <v>182</v>
      </c>
      <c r="J49" s="139">
        <v>169</v>
      </c>
    </row>
    <row r="50" spans="3:10" s="34" customFormat="1" ht="12.75" customHeight="1">
      <c r="C50" s="164" t="s">
        <v>230</v>
      </c>
      <c r="D50" s="165"/>
      <c r="E50" s="179">
        <v>2</v>
      </c>
      <c r="F50" s="179">
        <v>2</v>
      </c>
      <c r="G50" s="177">
        <v>2</v>
      </c>
      <c r="H50" s="177">
        <v>1</v>
      </c>
      <c r="I50" s="177">
        <v>1</v>
      </c>
      <c r="J50" s="431" t="s">
        <v>369</v>
      </c>
    </row>
    <row r="51" spans="3:10" s="34" customFormat="1" ht="12.75" customHeight="1">
      <c r="C51" s="164" t="s">
        <v>382</v>
      </c>
      <c r="D51" s="165"/>
      <c r="E51" s="179">
        <v>82</v>
      </c>
      <c r="F51" s="179">
        <v>73</v>
      </c>
      <c r="G51" s="177" t="s">
        <v>63</v>
      </c>
      <c r="H51" s="177" t="s">
        <v>369</v>
      </c>
      <c r="I51" s="177" t="s">
        <v>369</v>
      </c>
      <c r="J51" s="431" t="s">
        <v>369</v>
      </c>
    </row>
    <row r="52" spans="3:10" s="34" customFormat="1" ht="12.75" customHeight="1">
      <c r="C52" s="164" t="s">
        <v>231</v>
      </c>
      <c r="D52" s="165"/>
      <c r="E52" s="179">
        <v>43</v>
      </c>
      <c r="F52" s="179">
        <v>37</v>
      </c>
      <c r="G52" s="177">
        <v>115</v>
      </c>
      <c r="H52" s="177">
        <v>103</v>
      </c>
      <c r="I52" s="177">
        <v>97</v>
      </c>
      <c r="J52" s="139">
        <v>82</v>
      </c>
    </row>
    <row r="53" spans="3:10" s="34" customFormat="1" ht="12.75" customHeight="1">
      <c r="C53" s="164" t="s">
        <v>232</v>
      </c>
      <c r="D53" s="165"/>
      <c r="E53" s="179">
        <v>7</v>
      </c>
      <c r="F53" s="179">
        <v>4</v>
      </c>
      <c r="G53" s="177" t="s">
        <v>63</v>
      </c>
      <c r="H53" s="177" t="s">
        <v>369</v>
      </c>
      <c r="I53" s="177" t="s">
        <v>369</v>
      </c>
      <c r="J53" s="431" t="s">
        <v>369</v>
      </c>
    </row>
    <row r="54" spans="3:10" s="34" customFormat="1" ht="12.75" customHeight="1">
      <c r="C54" s="164" t="s">
        <v>233</v>
      </c>
      <c r="D54" s="165"/>
      <c r="E54" s="179">
        <v>439</v>
      </c>
      <c r="F54" s="179">
        <v>421</v>
      </c>
      <c r="G54" s="177">
        <v>441</v>
      </c>
      <c r="H54" s="177">
        <v>446</v>
      </c>
      <c r="I54" s="177">
        <v>417</v>
      </c>
      <c r="J54" s="139">
        <v>419</v>
      </c>
    </row>
    <row r="55" spans="3:10" s="34" customFormat="1" ht="12.75" customHeight="1">
      <c r="C55" s="164" t="s">
        <v>234</v>
      </c>
      <c r="D55" s="165"/>
      <c r="E55" s="179">
        <v>460</v>
      </c>
      <c r="F55" s="179">
        <v>455</v>
      </c>
      <c r="G55" s="177">
        <v>445</v>
      </c>
      <c r="H55" s="177">
        <v>420</v>
      </c>
      <c r="I55" s="177">
        <v>389</v>
      </c>
      <c r="J55" s="139">
        <v>387</v>
      </c>
    </row>
    <row r="56" spans="3:10" s="34" customFormat="1" ht="12.75" customHeight="1">
      <c r="C56" s="164" t="s">
        <v>235</v>
      </c>
      <c r="D56" s="165"/>
      <c r="E56" s="179">
        <v>382</v>
      </c>
      <c r="F56" s="179">
        <v>363</v>
      </c>
      <c r="G56" s="177">
        <v>357</v>
      </c>
      <c r="H56" s="177">
        <v>332</v>
      </c>
      <c r="I56" s="177">
        <v>316</v>
      </c>
      <c r="J56" s="139">
        <v>315</v>
      </c>
    </row>
    <row r="57" spans="3:10" s="34" customFormat="1" ht="12.75" customHeight="1">
      <c r="C57" s="164" t="s">
        <v>236</v>
      </c>
      <c r="D57" s="165"/>
      <c r="E57" s="179">
        <v>434</v>
      </c>
      <c r="F57" s="179">
        <v>428</v>
      </c>
      <c r="G57" s="177">
        <v>392</v>
      </c>
      <c r="H57" s="177">
        <v>379</v>
      </c>
      <c r="I57" s="177">
        <v>390</v>
      </c>
      <c r="J57" s="139">
        <v>374</v>
      </c>
    </row>
    <row r="58" spans="3:10" s="34" customFormat="1" ht="12.75" customHeight="1">
      <c r="C58" s="164" t="s">
        <v>237</v>
      </c>
      <c r="D58" s="165"/>
      <c r="E58" s="179">
        <v>766</v>
      </c>
      <c r="F58" s="179">
        <v>752</v>
      </c>
      <c r="G58" s="177">
        <v>730</v>
      </c>
      <c r="H58" s="177">
        <v>719</v>
      </c>
      <c r="I58" s="177">
        <v>723</v>
      </c>
      <c r="J58" s="139">
        <v>702</v>
      </c>
    </row>
    <row r="59" spans="3:10" s="34" customFormat="1" ht="12.75" customHeight="1">
      <c r="C59" s="164" t="s">
        <v>238</v>
      </c>
      <c r="D59" s="165"/>
      <c r="E59" s="179">
        <v>785</v>
      </c>
      <c r="F59" s="179">
        <v>775</v>
      </c>
      <c r="G59" s="177">
        <v>729</v>
      </c>
      <c r="H59" s="177">
        <v>703</v>
      </c>
      <c r="I59" s="177">
        <v>673</v>
      </c>
      <c r="J59" s="139">
        <v>666</v>
      </c>
    </row>
    <row r="60" spans="2:10" s="181" customFormat="1" ht="12.75" customHeight="1">
      <c r="B60" s="180"/>
      <c r="C60" s="175" t="s">
        <v>239</v>
      </c>
      <c r="D60" s="176"/>
      <c r="E60" s="77">
        <v>646</v>
      </c>
      <c r="F60" s="77">
        <v>631</v>
      </c>
      <c r="G60" s="177">
        <v>631</v>
      </c>
      <c r="H60" s="177">
        <v>621</v>
      </c>
      <c r="I60" s="177">
        <v>607</v>
      </c>
      <c r="J60" s="432">
        <v>613</v>
      </c>
    </row>
    <row r="61" spans="2:10" s="181" customFormat="1" ht="4.5" customHeight="1" thickBot="1">
      <c r="B61" s="182"/>
      <c r="C61" s="183"/>
      <c r="D61" s="183"/>
      <c r="E61" s="184"/>
      <c r="F61" s="185"/>
      <c r="G61" s="185"/>
      <c r="H61" s="186"/>
      <c r="I61" s="186"/>
      <c r="J61" s="187"/>
    </row>
    <row r="62" spans="2:10" ht="13.5" customHeight="1">
      <c r="B62" s="222" t="s">
        <v>368</v>
      </c>
      <c r="C62" s="100"/>
      <c r="D62" s="100"/>
      <c r="E62" s="100"/>
      <c r="F62" s="100"/>
      <c r="G62" s="100"/>
      <c r="H62" s="100"/>
      <c r="I62" s="100"/>
      <c r="J62" s="166"/>
    </row>
    <row r="63" spans="2:10" ht="13.5" customHeight="1">
      <c r="B63" s="34" t="s">
        <v>240</v>
      </c>
      <c r="C63" s="100"/>
      <c r="D63" s="100"/>
      <c r="E63" s="100"/>
      <c r="F63" s="100"/>
      <c r="G63" s="100"/>
      <c r="H63" s="100"/>
      <c r="I63" s="100"/>
      <c r="J63" s="263"/>
    </row>
    <row r="64" spans="2:10" ht="15" customHeight="1">
      <c r="B64" s="34" t="s">
        <v>241</v>
      </c>
      <c r="C64" s="100"/>
      <c r="D64" s="100"/>
      <c r="E64" s="100"/>
      <c r="F64" s="100"/>
      <c r="G64" s="100"/>
      <c r="H64" s="100"/>
      <c r="I64" s="100"/>
      <c r="J64" s="166"/>
    </row>
    <row r="65" spans="2:10" ht="15" customHeight="1">
      <c r="B65" s="34" t="s">
        <v>372</v>
      </c>
      <c r="C65" s="100"/>
      <c r="D65" s="100"/>
      <c r="E65" s="100"/>
      <c r="F65" s="100"/>
      <c r="G65" s="100"/>
      <c r="H65" s="100"/>
      <c r="I65" s="100"/>
      <c r="J65" s="166"/>
    </row>
    <row r="66" spans="2:10" ht="15" customHeight="1">
      <c r="B66" s="34" t="s">
        <v>371</v>
      </c>
      <c r="C66" s="100"/>
      <c r="D66" s="100"/>
      <c r="E66" s="100"/>
      <c r="F66" s="100"/>
      <c r="G66" s="100"/>
      <c r="H66" s="100"/>
      <c r="I66" s="100"/>
      <c r="J66" s="166"/>
    </row>
    <row r="67" spans="2:11" ht="15" customHeight="1">
      <c r="B67" s="591" t="s">
        <v>375</v>
      </c>
      <c r="C67" s="591"/>
      <c r="D67" s="591"/>
      <c r="E67" s="591"/>
      <c r="F67" s="591"/>
      <c r="G67" s="591"/>
      <c r="H67" s="591"/>
      <c r="I67" s="591"/>
      <c r="J67" s="591"/>
      <c r="K67" s="289"/>
    </row>
    <row r="76" ht="13.5">
      <c r="E76" s="264"/>
    </row>
  </sheetData>
  <sheetProtection/>
  <mergeCells count="2">
    <mergeCell ref="B1:J1"/>
    <mergeCell ref="B67:J67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39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.28515625" style="91" customWidth="1"/>
    <col min="2" max="2" width="2.421875" style="91" customWidth="1"/>
    <col min="3" max="3" width="13.7109375" style="91" customWidth="1"/>
    <col min="4" max="4" width="3.8515625" style="91" customWidth="1"/>
    <col min="5" max="8" width="12.28125" style="91" customWidth="1"/>
    <col min="9" max="9" width="12.28125" style="166" customWidth="1"/>
    <col min="10" max="10" width="12.28125" style="149" customWidth="1"/>
    <col min="11" max="11" width="1.28515625" style="91" customWidth="1"/>
    <col min="12" max="16384" width="9.00390625" style="91" customWidth="1"/>
  </cols>
  <sheetData>
    <row r="1" spans="2:10" s="167" customFormat="1" ht="21.75" customHeight="1">
      <c r="B1" s="590" t="s">
        <v>405</v>
      </c>
      <c r="C1" s="592"/>
      <c r="D1" s="592"/>
      <c r="E1" s="592"/>
      <c r="F1" s="592"/>
      <c r="G1" s="592"/>
      <c r="H1" s="592"/>
      <c r="I1" s="592"/>
      <c r="J1" s="592"/>
    </row>
    <row r="2" spans="3:4" ht="5.25" customHeight="1">
      <c r="C2" s="188"/>
      <c r="D2" s="188"/>
    </row>
    <row r="3" spans="2:10" s="42" customFormat="1" ht="14.25" thickBot="1">
      <c r="B3" s="151" t="s">
        <v>1</v>
      </c>
      <c r="C3" s="152"/>
      <c r="D3" s="152"/>
      <c r="E3" s="152"/>
      <c r="F3" s="152"/>
      <c r="G3" s="152"/>
      <c r="H3" s="152"/>
      <c r="I3" s="153"/>
      <c r="J3" s="154"/>
    </row>
    <row r="4" spans="2:11" s="34" customFormat="1" ht="22.5" customHeight="1">
      <c r="B4" s="169"/>
      <c r="C4" s="223" t="s">
        <v>191</v>
      </c>
      <c r="D4" s="44"/>
      <c r="E4" s="156">
        <v>25</v>
      </c>
      <c r="F4" s="157">
        <f>E4+1</f>
        <v>26</v>
      </c>
      <c r="G4" s="157">
        <f>F4+1</f>
        <v>27</v>
      </c>
      <c r="H4" s="157">
        <f>G4+1</f>
        <v>28</v>
      </c>
      <c r="I4" s="157">
        <f>H4+1</f>
        <v>29</v>
      </c>
      <c r="J4" s="158">
        <f>I4+1</f>
        <v>30</v>
      </c>
      <c r="K4" s="31"/>
    </row>
    <row r="5" spans="3:11" s="139" customFormat="1" ht="23.25" customHeight="1">
      <c r="C5" s="159" t="s">
        <v>242</v>
      </c>
      <c r="D5" s="189"/>
      <c r="E5" s="177">
        <v>12752</v>
      </c>
      <c r="F5" s="177">
        <v>12637</v>
      </c>
      <c r="G5" s="77">
        <v>12531</v>
      </c>
      <c r="H5" s="77">
        <f>SUM(H7:H34)</f>
        <v>12372</v>
      </c>
      <c r="I5" s="77">
        <v>12359</v>
      </c>
      <c r="J5" s="416">
        <f>SUM(J7:J34)</f>
        <v>12067</v>
      </c>
      <c r="K5" s="190"/>
    </row>
    <row r="6" spans="3:12" s="34" customFormat="1" ht="12" customHeight="1">
      <c r="C6" s="164"/>
      <c r="D6" s="191"/>
      <c r="E6" s="177"/>
      <c r="F6" s="177"/>
      <c r="G6" s="77"/>
      <c r="H6" s="77"/>
      <c r="I6" s="77"/>
      <c r="J6" s="139"/>
      <c r="L6" s="270"/>
    </row>
    <row r="7" spans="3:11" s="34" customFormat="1" ht="21.75" customHeight="1">
      <c r="C7" s="164" t="s">
        <v>243</v>
      </c>
      <c r="D7" s="191"/>
      <c r="E7" s="177">
        <v>838</v>
      </c>
      <c r="F7" s="177">
        <v>844</v>
      </c>
      <c r="G7" s="177">
        <v>840</v>
      </c>
      <c r="H7" s="177">
        <v>838</v>
      </c>
      <c r="I7" s="177">
        <v>809</v>
      </c>
      <c r="J7" s="139">
        <v>804</v>
      </c>
      <c r="K7" s="268"/>
    </row>
    <row r="8" spans="3:11" s="34" customFormat="1" ht="21.75" customHeight="1">
      <c r="C8" s="164" t="s">
        <v>281</v>
      </c>
      <c r="D8" s="191"/>
      <c r="E8" s="177">
        <v>697</v>
      </c>
      <c r="F8" s="177">
        <v>705</v>
      </c>
      <c r="G8" s="177">
        <v>701</v>
      </c>
      <c r="H8" s="177">
        <f>693+9</f>
        <v>702</v>
      </c>
      <c r="I8" s="177">
        <v>702</v>
      </c>
      <c r="J8" s="139">
        <v>673</v>
      </c>
      <c r="K8" s="190"/>
    </row>
    <row r="9" spans="3:10" s="34" customFormat="1" ht="21.75" customHeight="1">
      <c r="C9" s="164" t="s">
        <v>282</v>
      </c>
      <c r="D9" s="191"/>
      <c r="E9" s="177">
        <v>733</v>
      </c>
      <c r="F9" s="177">
        <v>749</v>
      </c>
      <c r="G9" s="177">
        <v>713</v>
      </c>
      <c r="H9" s="177">
        <v>678</v>
      </c>
      <c r="I9" s="177">
        <v>624</v>
      </c>
      <c r="J9" s="139">
        <v>565</v>
      </c>
    </row>
    <row r="10" spans="3:10" s="34" customFormat="1" ht="21.75" customHeight="1">
      <c r="C10" s="164" t="s">
        <v>244</v>
      </c>
      <c r="D10" s="191"/>
      <c r="E10" s="177">
        <v>332</v>
      </c>
      <c r="F10" s="177">
        <v>321</v>
      </c>
      <c r="G10" s="177">
        <v>314</v>
      </c>
      <c r="H10" s="177">
        <v>317</v>
      </c>
      <c r="I10" s="177">
        <v>314</v>
      </c>
      <c r="J10" s="139">
        <v>306</v>
      </c>
    </row>
    <row r="11" spans="3:10" s="34" customFormat="1" ht="21.75" customHeight="1">
      <c r="C11" s="164" t="s">
        <v>283</v>
      </c>
      <c r="D11" s="191"/>
      <c r="E11" s="177">
        <v>62</v>
      </c>
      <c r="F11" s="177">
        <v>62</v>
      </c>
      <c r="G11" s="177">
        <v>63</v>
      </c>
      <c r="H11" s="177">
        <v>59</v>
      </c>
      <c r="I11" s="177">
        <v>62</v>
      </c>
      <c r="J11" s="139">
        <v>54</v>
      </c>
    </row>
    <row r="12" spans="3:10" s="34" customFormat="1" ht="21.75" customHeight="1">
      <c r="C12" s="164" t="s">
        <v>284</v>
      </c>
      <c r="D12" s="191"/>
      <c r="E12" s="177">
        <v>646</v>
      </c>
      <c r="F12" s="177">
        <v>644</v>
      </c>
      <c r="G12" s="177">
        <v>606</v>
      </c>
      <c r="H12" s="177">
        <v>547</v>
      </c>
      <c r="I12" s="177">
        <v>521</v>
      </c>
      <c r="J12" s="139">
        <v>506</v>
      </c>
    </row>
    <row r="13" spans="3:10" s="34" customFormat="1" ht="21.75" customHeight="1">
      <c r="C13" s="164" t="s">
        <v>285</v>
      </c>
      <c r="D13" s="191"/>
      <c r="E13" s="177">
        <v>590</v>
      </c>
      <c r="F13" s="177">
        <v>566</v>
      </c>
      <c r="G13" s="177">
        <v>544</v>
      </c>
      <c r="H13" s="177">
        <v>544</v>
      </c>
      <c r="I13" s="177">
        <v>591</v>
      </c>
      <c r="J13" s="139">
        <v>617</v>
      </c>
    </row>
    <row r="14" spans="3:10" s="34" customFormat="1" ht="21.75" customHeight="1">
      <c r="C14" s="164" t="s">
        <v>286</v>
      </c>
      <c r="D14" s="191"/>
      <c r="E14" s="177">
        <v>720</v>
      </c>
      <c r="F14" s="177">
        <v>764</v>
      </c>
      <c r="G14" s="177">
        <v>834</v>
      </c>
      <c r="H14" s="177">
        <v>841</v>
      </c>
      <c r="I14" s="177">
        <v>874</v>
      </c>
      <c r="J14" s="139">
        <v>882</v>
      </c>
    </row>
    <row r="15" spans="3:10" s="34" customFormat="1" ht="21.75" customHeight="1">
      <c r="C15" s="164" t="s">
        <v>245</v>
      </c>
      <c r="D15" s="191"/>
      <c r="E15" s="177">
        <v>718</v>
      </c>
      <c r="F15" s="177">
        <v>697</v>
      </c>
      <c r="G15" s="177">
        <v>693</v>
      </c>
      <c r="H15" s="177">
        <v>651</v>
      </c>
      <c r="I15" s="177">
        <v>671</v>
      </c>
      <c r="J15" s="139">
        <v>681</v>
      </c>
    </row>
    <row r="16" spans="3:10" s="34" customFormat="1" ht="21.75" customHeight="1">
      <c r="C16" s="164" t="s">
        <v>246</v>
      </c>
      <c r="D16" s="191"/>
      <c r="E16" s="177">
        <v>408</v>
      </c>
      <c r="F16" s="177">
        <v>396</v>
      </c>
      <c r="G16" s="177">
        <v>373</v>
      </c>
      <c r="H16" s="177">
        <v>349</v>
      </c>
      <c r="I16" s="177">
        <v>332</v>
      </c>
      <c r="J16" s="139">
        <v>351</v>
      </c>
    </row>
    <row r="17" spans="3:10" s="34" customFormat="1" ht="21.75" customHeight="1">
      <c r="C17" s="164" t="s">
        <v>287</v>
      </c>
      <c r="D17" s="191"/>
      <c r="E17" s="177">
        <v>673</v>
      </c>
      <c r="F17" s="177">
        <v>678</v>
      </c>
      <c r="G17" s="177">
        <v>723</v>
      </c>
      <c r="H17" s="177">
        <v>740</v>
      </c>
      <c r="I17" s="177">
        <v>777</v>
      </c>
      <c r="J17" s="139">
        <v>739</v>
      </c>
    </row>
    <row r="18" spans="3:10" s="34" customFormat="1" ht="21.75" customHeight="1">
      <c r="C18" s="164" t="s">
        <v>247</v>
      </c>
      <c r="D18" s="191"/>
      <c r="E18" s="177">
        <v>189</v>
      </c>
      <c r="F18" s="177">
        <v>161</v>
      </c>
      <c r="G18" s="177">
        <v>162</v>
      </c>
      <c r="H18" s="177">
        <v>135</v>
      </c>
      <c r="I18" s="177">
        <v>140</v>
      </c>
      <c r="J18" s="139">
        <v>137</v>
      </c>
    </row>
    <row r="19" spans="3:10" s="34" customFormat="1" ht="21.75" customHeight="1">
      <c r="C19" s="164" t="s">
        <v>288</v>
      </c>
      <c r="D19" s="191"/>
      <c r="E19" s="177" t="s">
        <v>63</v>
      </c>
      <c r="F19" s="177">
        <v>2</v>
      </c>
      <c r="G19" s="177">
        <v>2</v>
      </c>
      <c r="H19" s="177">
        <v>4</v>
      </c>
      <c r="I19" s="177">
        <v>3</v>
      </c>
      <c r="J19" s="139">
        <v>3</v>
      </c>
    </row>
    <row r="20" spans="3:10" s="34" customFormat="1" ht="21.75" customHeight="1">
      <c r="C20" s="164" t="s">
        <v>248</v>
      </c>
      <c r="D20" s="191"/>
      <c r="E20" s="177">
        <v>632</v>
      </c>
      <c r="F20" s="177">
        <v>614</v>
      </c>
      <c r="G20" s="177">
        <v>606</v>
      </c>
      <c r="H20" s="177">
        <v>627</v>
      </c>
      <c r="I20" s="177">
        <v>623</v>
      </c>
      <c r="J20" s="139">
        <v>586</v>
      </c>
    </row>
    <row r="21" spans="3:10" s="34" customFormat="1" ht="21.75" customHeight="1">
      <c r="C21" s="164" t="s">
        <v>249</v>
      </c>
      <c r="D21" s="191"/>
      <c r="E21" s="177">
        <v>732</v>
      </c>
      <c r="F21" s="177">
        <v>720</v>
      </c>
      <c r="G21" s="177">
        <v>753</v>
      </c>
      <c r="H21" s="177">
        <v>741</v>
      </c>
      <c r="I21" s="177">
        <v>722</v>
      </c>
      <c r="J21" s="139">
        <v>682</v>
      </c>
    </row>
    <row r="22" spans="3:10" s="34" customFormat="1" ht="21.75" customHeight="1">
      <c r="C22" s="164" t="s">
        <v>250</v>
      </c>
      <c r="D22" s="191"/>
      <c r="E22" s="177">
        <v>556</v>
      </c>
      <c r="F22" s="177">
        <v>566</v>
      </c>
      <c r="G22" s="177">
        <v>596</v>
      </c>
      <c r="H22" s="177">
        <v>587</v>
      </c>
      <c r="I22" s="177">
        <v>576</v>
      </c>
      <c r="J22" s="139">
        <v>550</v>
      </c>
    </row>
    <row r="23" spans="3:11" s="34" customFormat="1" ht="21.75" customHeight="1">
      <c r="C23" s="164" t="s">
        <v>289</v>
      </c>
      <c r="D23" s="191"/>
      <c r="E23" s="177">
        <v>741</v>
      </c>
      <c r="F23" s="177">
        <v>757</v>
      </c>
      <c r="G23" s="177">
        <v>762</v>
      </c>
      <c r="H23" s="177">
        <v>787</v>
      </c>
      <c r="I23" s="177">
        <v>811</v>
      </c>
      <c r="J23" s="139">
        <v>789</v>
      </c>
      <c r="K23" s="192"/>
    </row>
    <row r="24" spans="3:11" s="34" customFormat="1" ht="21.75" customHeight="1">
      <c r="C24" s="164" t="s">
        <v>226</v>
      </c>
      <c r="D24" s="191"/>
      <c r="E24" s="177">
        <v>468</v>
      </c>
      <c r="F24" s="177">
        <v>414</v>
      </c>
      <c r="G24" s="177">
        <v>400</v>
      </c>
      <c r="H24" s="177">
        <v>405</v>
      </c>
      <c r="I24" s="177">
        <v>414</v>
      </c>
      <c r="J24" s="139">
        <v>434</v>
      </c>
      <c r="K24" s="192"/>
    </row>
    <row r="25" spans="3:11" s="34" customFormat="1" ht="21.75" customHeight="1">
      <c r="C25" s="164" t="s">
        <v>229</v>
      </c>
      <c r="D25" s="191"/>
      <c r="E25" s="177">
        <v>113</v>
      </c>
      <c r="F25" s="177">
        <v>101</v>
      </c>
      <c r="G25" s="177">
        <v>91</v>
      </c>
      <c r="H25" s="177">
        <v>96</v>
      </c>
      <c r="I25" s="177">
        <v>94</v>
      </c>
      <c r="J25" s="139">
        <v>89</v>
      </c>
      <c r="K25" s="192"/>
    </row>
    <row r="26" spans="3:11" s="34" customFormat="1" ht="21.75" customHeight="1">
      <c r="C26" s="164" t="s">
        <v>231</v>
      </c>
      <c r="D26" s="191"/>
      <c r="E26" s="177">
        <v>86</v>
      </c>
      <c r="F26" s="177">
        <v>91</v>
      </c>
      <c r="G26" s="177">
        <v>74</v>
      </c>
      <c r="H26" s="177">
        <v>73</v>
      </c>
      <c r="I26" s="177">
        <v>64</v>
      </c>
      <c r="J26" s="139">
        <v>67</v>
      </c>
      <c r="K26" s="192"/>
    </row>
    <row r="27" spans="3:11" s="34" customFormat="1" ht="21.75" customHeight="1">
      <c r="C27" s="164" t="s">
        <v>251</v>
      </c>
      <c r="D27" s="191"/>
      <c r="E27" s="177">
        <v>702</v>
      </c>
      <c r="F27" s="177">
        <v>728</v>
      </c>
      <c r="G27" s="177">
        <v>659</v>
      </c>
      <c r="H27" s="177">
        <v>633</v>
      </c>
      <c r="I27" s="177">
        <v>622</v>
      </c>
      <c r="J27" s="139">
        <v>632</v>
      </c>
      <c r="K27" s="192"/>
    </row>
    <row r="28" spans="3:11" s="34" customFormat="1" ht="21.75" customHeight="1">
      <c r="C28" s="164" t="s">
        <v>236</v>
      </c>
      <c r="D28" s="191"/>
      <c r="E28" s="177">
        <v>225</v>
      </c>
      <c r="F28" s="177">
        <v>228</v>
      </c>
      <c r="G28" s="177">
        <v>234</v>
      </c>
      <c r="H28" s="177">
        <v>235</v>
      </c>
      <c r="I28" s="177">
        <v>225</v>
      </c>
      <c r="J28" s="139">
        <v>188</v>
      </c>
      <c r="K28" s="192"/>
    </row>
    <row r="29" spans="3:11" s="34" customFormat="1" ht="21.75" customHeight="1">
      <c r="C29" s="164" t="s">
        <v>252</v>
      </c>
      <c r="D29" s="191"/>
      <c r="E29" s="177">
        <v>862</v>
      </c>
      <c r="F29" s="177">
        <v>807</v>
      </c>
      <c r="G29" s="177">
        <v>800</v>
      </c>
      <c r="H29" s="177">
        <v>777</v>
      </c>
      <c r="I29" s="177">
        <v>774</v>
      </c>
      <c r="J29" s="139">
        <v>734</v>
      </c>
      <c r="K29" s="192"/>
    </row>
    <row r="30" spans="3:11" s="34" customFormat="1" ht="21.75" customHeight="1">
      <c r="C30" s="164" t="s">
        <v>253</v>
      </c>
      <c r="D30" s="191"/>
      <c r="E30" s="177">
        <v>357</v>
      </c>
      <c r="F30" s="177">
        <v>355</v>
      </c>
      <c r="G30" s="177">
        <v>358</v>
      </c>
      <c r="H30" s="177">
        <v>358</v>
      </c>
      <c r="I30" s="177">
        <v>354</v>
      </c>
      <c r="J30" s="139">
        <v>341</v>
      </c>
      <c r="K30" s="192"/>
    </row>
    <row r="31" spans="3:10" s="4" customFormat="1" ht="21.75" customHeight="1">
      <c r="C31" s="175" t="s">
        <v>239</v>
      </c>
      <c r="D31" s="193"/>
      <c r="E31" s="177">
        <v>362</v>
      </c>
      <c r="F31" s="177">
        <v>364</v>
      </c>
      <c r="G31" s="177">
        <v>358</v>
      </c>
      <c r="H31" s="177">
        <v>359</v>
      </c>
      <c r="I31" s="177">
        <v>359</v>
      </c>
      <c r="J31" s="26">
        <v>346</v>
      </c>
    </row>
    <row r="32" spans="3:10" s="4" customFormat="1" ht="21.75" customHeight="1">
      <c r="C32" s="175" t="s">
        <v>290</v>
      </c>
      <c r="D32" s="193"/>
      <c r="E32" s="177" t="s">
        <v>63</v>
      </c>
      <c r="F32" s="177" t="s">
        <v>63</v>
      </c>
      <c r="G32" s="177" t="s">
        <v>63</v>
      </c>
      <c r="H32" s="177" t="s">
        <v>369</v>
      </c>
      <c r="I32" s="177" t="s">
        <v>369</v>
      </c>
      <c r="J32" s="431" t="s">
        <v>369</v>
      </c>
    </row>
    <row r="33" spans="3:10" s="4" customFormat="1" ht="21.75" customHeight="1">
      <c r="C33" s="175" t="s">
        <v>254</v>
      </c>
      <c r="D33" s="176"/>
      <c r="E33" s="177">
        <v>98</v>
      </c>
      <c r="F33" s="177">
        <v>104</v>
      </c>
      <c r="G33" s="177">
        <v>94</v>
      </c>
      <c r="H33" s="177">
        <v>93</v>
      </c>
      <c r="I33" s="177">
        <v>106</v>
      </c>
      <c r="J33" s="26">
        <v>117</v>
      </c>
    </row>
    <row r="34" spans="3:11" s="4" customFormat="1" ht="21.75" customHeight="1">
      <c r="C34" s="175" t="s">
        <v>291</v>
      </c>
      <c r="D34" s="176"/>
      <c r="E34" s="177">
        <v>212</v>
      </c>
      <c r="F34" s="177">
        <v>199</v>
      </c>
      <c r="G34" s="177">
        <v>178</v>
      </c>
      <c r="H34" s="177">
        <v>196</v>
      </c>
      <c r="I34" s="177">
        <v>195</v>
      </c>
      <c r="J34" s="26">
        <v>194</v>
      </c>
      <c r="K34" s="70"/>
    </row>
    <row r="35" spans="2:10" s="100" customFormat="1" ht="12" customHeight="1" thickBot="1">
      <c r="B35" s="152"/>
      <c r="C35" s="194"/>
      <c r="D35" s="195"/>
      <c r="E35" s="196"/>
      <c r="F35" s="197"/>
      <c r="G35" s="197"/>
      <c r="H35" s="197"/>
      <c r="I35" s="197"/>
      <c r="J35" s="198"/>
    </row>
    <row r="36" spans="2:10" s="203" customFormat="1" ht="16.5" customHeight="1">
      <c r="B36" s="199" t="s">
        <v>366</v>
      </c>
      <c r="C36" s="200"/>
      <c r="D36" s="200"/>
      <c r="E36" s="85"/>
      <c r="F36" s="41"/>
      <c r="G36" s="85"/>
      <c r="H36" s="85"/>
      <c r="I36" s="201"/>
      <c r="J36" s="202"/>
    </row>
    <row r="37" spans="2:10" s="203" customFormat="1" ht="16.5" customHeight="1">
      <c r="B37" s="199" t="s">
        <v>292</v>
      </c>
      <c r="C37" s="200"/>
      <c r="D37" s="200"/>
      <c r="E37" s="85"/>
      <c r="F37" s="41"/>
      <c r="G37" s="85"/>
      <c r="H37" s="85"/>
      <c r="I37" s="201"/>
      <c r="J37" s="202"/>
    </row>
    <row r="38" spans="2:11" s="203" customFormat="1" ht="16.5" customHeight="1">
      <c r="B38" s="31" t="s">
        <v>373</v>
      </c>
      <c r="C38" s="85"/>
      <c r="D38" s="85"/>
      <c r="E38" s="85"/>
      <c r="F38" s="85"/>
      <c r="G38" s="85"/>
      <c r="H38" s="85"/>
      <c r="I38" s="201"/>
      <c r="J38" s="204"/>
      <c r="K38" s="205"/>
    </row>
    <row r="39" spans="2:10" s="100" customFormat="1" ht="16.5" customHeight="1">
      <c r="B39" s="34"/>
      <c r="I39" s="166"/>
      <c r="J39" s="149"/>
    </row>
    <row r="40" ht="25.5" customHeight="1"/>
    <row r="41" ht="25.5" customHeight="1"/>
    <row r="42" ht="25.5" customHeight="1"/>
    <row r="43" ht="25.5" customHeight="1"/>
    <row r="44" ht="25.5" customHeight="1"/>
  </sheetData>
  <sheetProtection/>
  <mergeCells count="1">
    <mergeCell ref="B1:J1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42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1.1484375" style="91" customWidth="1"/>
    <col min="2" max="2" width="13.421875" style="91" customWidth="1"/>
    <col min="3" max="3" width="1.57421875" style="91" customWidth="1"/>
    <col min="4" max="4" width="9.00390625" style="243" customWidth="1"/>
    <col min="5" max="8" width="11.140625" style="91" customWidth="1"/>
    <col min="9" max="9" width="11.140625" style="166" customWidth="1"/>
    <col min="10" max="10" width="11.140625" style="149" customWidth="1"/>
    <col min="11" max="11" width="0.85546875" style="91" customWidth="1"/>
    <col min="12" max="16384" width="11.421875" style="91" customWidth="1"/>
  </cols>
  <sheetData>
    <row r="1" spans="2:10" s="206" customFormat="1" ht="21" customHeight="1">
      <c r="B1" s="593" t="s">
        <v>404</v>
      </c>
      <c r="C1" s="594"/>
      <c r="D1" s="594"/>
      <c r="E1" s="594"/>
      <c r="F1" s="594"/>
      <c r="G1" s="594"/>
      <c r="H1" s="594"/>
      <c r="I1" s="594"/>
      <c r="J1" s="594"/>
    </row>
    <row r="2" spans="2:10" ht="6" customHeight="1">
      <c r="B2" s="207"/>
      <c r="C2" s="207"/>
      <c r="D2" s="207"/>
      <c r="E2" s="207"/>
      <c r="F2" s="207"/>
      <c r="G2" s="207"/>
      <c r="H2" s="207"/>
      <c r="I2" s="208"/>
      <c r="J2" s="209"/>
    </row>
    <row r="3" spans="2:10" s="42" customFormat="1" ht="16.5" customHeight="1" thickBot="1">
      <c r="B3" s="151" t="s">
        <v>1</v>
      </c>
      <c r="C3" s="152"/>
      <c r="D3" s="210"/>
      <c r="E3" s="210"/>
      <c r="F3" s="152"/>
      <c r="G3" s="152"/>
      <c r="H3" s="152"/>
      <c r="I3" s="153"/>
      <c r="J3" s="154"/>
    </row>
    <row r="4" spans="2:10" s="34" customFormat="1" ht="29.25" customHeight="1">
      <c r="B4" s="595" t="s">
        <v>255</v>
      </c>
      <c r="C4" s="596"/>
      <c r="D4" s="238" t="s">
        <v>293</v>
      </c>
      <c r="E4" s="156">
        <v>25</v>
      </c>
      <c r="F4" s="157">
        <f>E4+1</f>
        <v>26</v>
      </c>
      <c r="G4" s="157">
        <f>F4+1</f>
        <v>27</v>
      </c>
      <c r="H4" s="157">
        <f>G4+1</f>
        <v>28</v>
      </c>
      <c r="I4" s="157">
        <f>H4+1</f>
        <v>29</v>
      </c>
      <c r="J4" s="158">
        <f>I4+1</f>
        <v>30</v>
      </c>
    </row>
    <row r="5" spans="2:11" s="139" customFormat="1" ht="18" customHeight="1">
      <c r="B5" s="159" t="s">
        <v>268</v>
      </c>
      <c r="C5" s="211"/>
      <c r="D5" s="239"/>
      <c r="E5" s="178">
        <v>11318</v>
      </c>
      <c r="F5" s="178">
        <v>11581</v>
      </c>
      <c r="G5" s="178">
        <v>11923</v>
      </c>
      <c r="H5" s="160">
        <v>11941</v>
      </c>
      <c r="I5" s="160">
        <v>11946</v>
      </c>
      <c r="J5" s="416">
        <f>SUM(J6:J35)</f>
        <v>11971</v>
      </c>
      <c r="K5" s="269"/>
    </row>
    <row r="6" spans="2:10" s="4" customFormat="1" ht="18" customHeight="1">
      <c r="B6" s="175" t="s">
        <v>274</v>
      </c>
      <c r="C6" s="176"/>
      <c r="D6" s="213" t="s">
        <v>294</v>
      </c>
      <c r="E6" s="178">
        <v>879</v>
      </c>
      <c r="F6" s="178">
        <v>920</v>
      </c>
      <c r="G6" s="178">
        <v>963</v>
      </c>
      <c r="H6" s="160">
        <v>962</v>
      </c>
      <c r="I6" s="160">
        <v>958</v>
      </c>
      <c r="J6" s="26">
        <v>961</v>
      </c>
    </row>
    <row r="7" spans="2:10" s="4" customFormat="1" ht="18" customHeight="1">
      <c r="B7" s="214" t="s">
        <v>256</v>
      </c>
      <c r="C7" s="215"/>
      <c r="D7" s="213" t="s">
        <v>295</v>
      </c>
      <c r="E7" s="178">
        <v>31</v>
      </c>
      <c r="F7" s="178">
        <v>30</v>
      </c>
      <c r="G7" s="178">
        <v>28</v>
      </c>
      <c r="H7" s="160">
        <v>33</v>
      </c>
      <c r="I7" s="160">
        <v>30</v>
      </c>
      <c r="J7" s="26">
        <v>30</v>
      </c>
    </row>
    <row r="8" spans="2:10" s="4" customFormat="1" ht="18" customHeight="1">
      <c r="B8" s="5"/>
      <c r="C8" s="193"/>
      <c r="D8" s="213"/>
      <c r="E8" s="103"/>
      <c r="F8" s="103"/>
      <c r="G8" s="103"/>
      <c r="H8" s="287"/>
      <c r="I8" s="287"/>
      <c r="J8" s="26"/>
    </row>
    <row r="9" spans="2:10" s="4" customFormat="1" ht="18" customHeight="1">
      <c r="B9" s="175" t="s">
        <v>257</v>
      </c>
      <c r="C9" s="176"/>
      <c r="D9" s="213" t="s">
        <v>294</v>
      </c>
      <c r="E9" s="178">
        <v>844</v>
      </c>
      <c r="F9" s="178">
        <v>846</v>
      </c>
      <c r="G9" s="178">
        <v>853</v>
      </c>
      <c r="H9" s="160">
        <v>852</v>
      </c>
      <c r="I9" s="160">
        <v>846</v>
      </c>
      <c r="J9" s="26">
        <v>848</v>
      </c>
    </row>
    <row r="10" spans="2:10" s="4" customFormat="1" ht="18" customHeight="1">
      <c r="B10" s="214" t="s">
        <v>256</v>
      </c>
      <c r="C10" s="215"/>
      <c r="D10" s="213" t="s">
        <v>295</v>
      </c>
      <c r="E10" s="178">
        <v>75</v>
      </c>
      <c r="F10" s="178">
        <v>75</v>
      </c>
      <c r="G10" s="178">
        <v>76</v>
      </c>
      <c r="H10" s="160">
        <v>73</v>
      </c>
      <c r="I10" s="160">
        <v>69</v>
      </c>
      <c r="J10" s="26">
        <v>61</v>
      </c>
    </row>
    <row r="11" spans="2:10" s="4" customFormat="1" ht="18" customHeight="1">
      <c r="B11" s="5"/>
      <c r="C11" s="193"/>
      <c r="D11" s="213"/>
      <c r="E11" s="103"/>
      <c r="F11" s="103"/>
      <c r="G11" s="103"/>
      <c r="H11" s="287"/>
      <c r="I11" s="287"/>
      <c r="J11" s="26"/>
    </row>
    <row r="12" spans="2:10" s="4" customFormat="1" ht="18" customHeight="1">
      <c r="B12" s="175" t="s">
        <v>258</v>
      </c>
      <c r="C12" s="176"/>
      <c r="D12" s="213" t="s">
        <v>294</v>
      </c>
      <c r="E12" s="178">
        <v>850</v>
      </c>
      <c r="F12" s="178">
        <v>885</v>
      </c>
      <c r="G12" s="178">
        <v>922</v>
      </c>
      <c r="H12" s="160">
        <v>939</v>
      </c>
      <c r="I12" s="160">
        <v>942</v>
      </c>
      <c r="J12" s="26">
        <v>941</v>
      </c>
    </row>
    <row r="13" spans="2:10" s="4" customFormat="1" ht="18" customHeight="1">
      <c r="B13" s="214" t="s">
        <v>256</v>
      </c>
      <c r="C13" s="215"/>
      <c r="D13" s="213" t="s">
        <v>295</v>
      </c>
      <c r="E13" s="178">
        <v>33</v>
      </c>
      <c r="F13" s="178">
        <v>32</v>
      </c>
      <c r="G13" s="178">
        <v>32</v>
      </c>
      <c r="H13" s="160">
        <v>38</v>
      </c>
      <c r="I13" s="160">
        <v>41</v>
      </c>
      <c r="J13" s="26">
        <v>37</v>
      </c>
    </row>
    <row r="14" spans="2:10" s="34" customFormat="1" ht="18" customHeight="1">
      <c r="B14" s="37"/>
      <c r="C14" s="191"/>
      <c r="D14" s="212"/>
      <c r="E14" s="103"/>
      <c r="F14" s="103"/>
      <c r="G14" s="103"/>
      <c r="H14" s="287"/>
      <c r="I14" s="287"/>
      <c r="J14" s="416"/>
    </row>
    <row r="15" spans="2:10" s="34" customFormat="1" ht="18" customHeight="1">
      <c r="B15" s="164" t="s">
        <v>259</v>
      </c>
      <c r="C15" s="165"/>
      <c r="D15" s="213" t="s">
        <v>294</v>
      </c>
      <c r="E15" s="178">
        <v>828</v>
      </c>
      <c r="F15" s="178">
        <v>831</v>
      </c>
      <c r="G15" s="178">
        <v>842</v>
      </c>
      <c r="H15" s="160">
        <v>827</v>
      </c>
      <c r="I15" s="160">
        <v>800</v>
      </c>
      <c r="J15" s="416">
        <v>762</v>
      </c>
    </row>
    <row r="16" spans="2:10" s="34" customFormat="1" ht="18" customHeight="1">
      <c r="B16" s="37"/>
      <c r="C16" s="191"/>
      <c r="D16" s="212"/>
      <c r="E16" s="103"/>
      <c r="F16" s="103"/>
      <c r="G16" s="103"/>
      <c r="H16" s="287"/>
      <c r="I16" s="287"/>
      <c r="J16" s="416"/>
    </row>
    <row r="17" spans="2:10" s="34" customFormat="1" ht="18" customHeight="1">
      <c r="B17" s="164" t="s">
        <v>260</v>
      </c>
      <c r="C17" s="165"/>
      <c r="D17" s="213" t="s">
        <v>294</v>
      </c>
      <c r="E17" s="178">
        <v>851</v>
      </c>
      <c r="F17" s="178">
        <v>890</v>
      </c>
      <c r="G17" s="178">
        <v>932</v>
      </c>
      <c r="H17" s="160">
        <v>894</v>
      </c>
      <c r="I17" s="160">
        <v>890</v>
      </c>
      <c r="J17" s="416">
        <v>880</v>
      </c>
    </row>
    <row r="18" spans="2:10" s="34" customFormat="1" ht="18" customHeight="1">
      <c r="B18" s="37"/>
      <c r="C18" s="191"/>
      <c r="D18" s="212"/>
      <c r="E18" s="103"/>
      <c r="F18" s="103"/>
      <c r="G18" s="103"/>
      <c r="H18" s="287"/>
      <c r="I18" s="287"/>
      <c r="J18" s="416"/>
    </row>
    <row r="19" spans="2:10" s="34" customFormat="1" ht="18" customHeight="1">
      <c r="B19" s="164" t="s">
        <v>261</v>
      </c>
      <c r="C19" s="165"/>
      <c r="D19" s="213" t="s">
        <v>294</v>
      </c>
      <c r="E19" s="178">
        <v>835</v>
      </c>
      <c r="F19" s="178">
        <v>876</v>
      </c>
      <c r="G19" s="178">
        <v>919</v>
      </c>
      <c r="H19" s="160">
        <v>909</v>
      </c>
      <c r="I19" s="160">
        <v>874</v>
      </c>
      <c r="J19" s="416">
        <v>830</v>
      </c>
    </row>
    <row r="20" spans="2:10" s="34" customFormat="1" ht="18" customHeight="1">
      <c r="B20" s="37"/>
      <c r="C20" s="191"/>
      <c r="D20" s="212"/>
      <c r="E20" s="103"/>
      <c r="F20" s="103"/>
      <c r="G20" s="103"/>
      <c r="H20" s="287"/>
      <c r="I20" s="287"/>
      <c r="J20" s="416"/>
    </row>
    <row r="21" spans="2:10" s="34" customFormat="1" ht="18" customHeight="1">
      <c r="B21" s="164" t="s">
        <v>296</v>
      </c>
      <c r="C21" s="165"/>
      <c r="D21" s="213" t="s">
        <v>294</v>
      </c>
      <c r="E21" s="178">
        <v>761</v>
      </c>
      <c r="F21" s="178">
        <v>803</v>
      </c>
      <c r="G21" s="178">
        <v>841</v>
      </c>
      <c r="H21" s="160">
        <v>840</v>
      </c>
      <c r="I21" s="160">
        <v>838</v>
      </c>
      <c r="J21" s="416">
        <v>838</v>
      </c>
    </row>
    <row r="22" spans="2:10" s="34" customFormat="1" ht="18" customHeight="1">
      <c r="B22" s="164"/>
      <c r="C22" s="165"/>
      <c r="D22" s="212"/>
      <c r="E22" s="178"/>
      <c r="F22" s="178"/>
      <c r="G22" s="178"/>
      <c r="H22" s="160"/>
      <c r="I22" s="160"/>
      <c r="J22" s="416"/>
    </row>
    <row r="23" spans="2:10" s="34" customFormat="1" ht="18" customHeight="1">
      <c r="B23" s="164" t="s">
        <v>262</v>
      </c>
      <c r="C23" s="165"/>
      <c r="D23" s="213" t="s">
        <v>294</v>
      </c>
      <c r="E23" s="179">
        <v>715</v>
      </c>
      <c r="F23" s="178">
        <v>715</v>
      </c>
      <c r="G23" s="178">
        <v>712</v>
      </c>
      <c r="H23" s="160">
        <v>709</v>
      </c>
      <c r="I23" s="160">
        <v>707</v>
      </c>
      <c r="J23" s="416">
        <v>708</v>
      </c>
    </row>
    <row r="24" spans="2:10" s="34" customFormat="1" ht="18" customHeight="1">
      <c r="B24" s="164"/>
      <c r="C24" s="165"/>
      <c r="D24" s="212"/>
      <c r="E24" s="179"/>
      <c r="F24" s="178"/>
      <c r="G24" s="178"/>
      <c r="H24" s="160"/>
      <c r="I24" s="160"/>
      <c r="J24" s="416"/>
    </row>
    <row r="25" spans="2:10" s="34" customFormat="1" ht="18" customHeight="1">
      <c r="B25" s="164" t="s">
        <v>263</v>
      </c>
      <c r="C25" s="165"/>
      <c r="D25" s="213" t="s">
        <v>294</v>
      </c>
      <c r="E25" s="179">
        <v>801</v>
      </c>
      <c r="F25" s="178">
        <v>843</v>
      </c>
      <c r="G25" s="178">
        <v>876</v>
      </c>
      <c r="H25" s="160">
        <v>911</v>
      </c>
      <c r="I25" s="160">
        <v>915</v>
      </c>
      <c r="J25" s="416">
        <v>918</v>
      </c>
    </row>
    <row r="26" spans="2:10" s="34" customFormat="1" ht="18" customHeight="1">
      <c r="B26" s="37"/>
      <c r="C26" s="191"/>
      <c r="D26" s="212"/>
      <c r="E26" s="103"/>
      <c r="F26" s="103"/>
      <c r="G26" s="103"/>
      <c r="H26" s="287"/>
      <c r="I26" s="287"/>
      <c r="J26" s="416"/>
    </row>
    <row r="27" spans="2:10" s="4" customFormat="1" ht="18" customHeight="1">
      <c r="B27" s="175" t="s">
        <v>264</v>
      </c>
      <c r="C27" s="176"/>
      <c r="D27" s="213" t="s">
        <v>294</v>
      </c>
      <c r="E27" s="178">
        <v>907</v>
      </c>
      <c r="F27" s="178">
        <v>906</v>
      </c>
      <c r="G27" s="178">
        <v>914</v>
      </c>
      <c r="H27" s="160">
        <v>909</v>
      </c>
      <c r="I27" s="160">
        <v>912</v>
      </c>
      <c r="J27" s="417">
        <v>912</v>
      </c>
    </row>
    <row r="28" spans="2:10" s="4" customFormat="1" ht="18" customHeight="1">
      <c r="B28" s="5"/>
      <c r="C28" s="193"/>
      <c r="D28" s="212"/>
      <c r="E28" s="103"/>
      <c r="F28" s="103"/>
      <c r="G28" s="103"/>
      <c r="H28" s="287"/>
      <c r="I28" s="287"/>
      <c r="J28" s="417"/>
    </row>
    <row r="29" spans="2:10" s="4" customFormat="1" ht="18" customHeight="1">
      <c r="B29" s="175" t="s">
        <v>265</v>
      </c>
      <c r="C29" s="176"/>
      <c r="D29" s="213" t="s">
        <v>294</v>
      </c>
      <c r="E29" s="178">
        <v>1379</v>
      </c>
      <c r="F29" s="178">
        <v>1384</v>
      </c>
      <c r="G29" s="178">
        <v>1361</v>
      </c>
      <c r="H29" s="160">
        <v>1364</v>
      </c>
      <c r="I29" s="160">
        <v>1393</v>
      </c>
      <c r="J29" s="417">
        <v>1456</v>
      </c>
    </row>
    <row r="30" spans="2:10" s="4" customFormat="1" ht="18" customHeight="1">
      <c r="B30" s="5"/>
      <c r="C30" s="193"/>
      <c r="D30" s="212"/>
      <c r="E30" s="103"/>
      <c r="F30" s="103"/>
      <c r="G30" s="103"/>
      <c r="H30" s="287"/>
      <c r="I30" s="287"/>
      <c r="J30" s="417"/>
    </row>
    <row r="31" spans="2:10" s="4" customFormat="1" ht="18" customHeight="1">
      <c r="B31" s="175" t="s">
        <v>266</v>
      </c>
      <c r="C31" s="176"/>
      <c r="D31" s="213" t="s">
        <v>294</v>
      </c>
      <c r="E31" s="178">
        <v>724</v>
      </c>
      <c r="F31" s="178">
        <v>761</v>
      </c>
      <c r="G31" s="178">
        <v>781</v>
      </c>
      <c r="H31" s="160">
        <v>819</v>
      </c>
      <c r="I31" s="160">
        <v>844</v>
      </c>
      <c r="J31" s="417">
        <v>882</v>
      </c>
    </row>
    <row r="32" spans="2:10" s="4" customFormat="1" ht="18" customHeight="1">
      <c r="B32" s="5"/>
      <c r="C32" s="193"/>
      <c r="D32" s="212"/>
      <c r="E32" s="103"/>
      <c r="F32" s="103"/>
      <c r="G32" s="103"/>
      <c r="H32" s="287"/>
      <c r="I32" s="287"/>
      <c r="J32" s="417"/>
    </row>
    <row r="33" spans="2:10" s="4" customFormat="1" ht="18" customHeight="1">
      <c r="B33" s="175" t="s">
        <v>254</v>
      </c>
      <c r="C33" s="176"/>
      <c r="D33" s="213" t="s">
        <v>294</v>
      </c>
      <c r="E33" s="178">
        <v>458</v>
      </c>
      <c r="F33" s="178">
        <v>442</v>
      </c>
      <c r="G33" s="178">
        <v>508</v>
      </c>
      <c r="H33" s="160">
        <v>508</v>
      </c>
      <c r="I33" s="160">
        <v>525</v>
      </c>
      <c r="J33" s="417">
        <v>565</v>
      </c>
    </row>
    <row r="34" spans="2:10" s="4" customFormat="1" ht="18" customHeight="1">
      <c r="B34" s="175"/>
      <c r="C34" s="176"/>
      <c r="D34" s="212"/>
      <c r="E34" s="178"/>
      <c r="F34" s="178"/>
      <c r="G34" s="178"/>
      <c r="H34" s="160"/>
      <c r="I34" s="160"/>
      <c r="J34" s="417"/>
    </row>
    <row r="35" spans="2:10" s="4" customFormat="1" ht="18" customHeight="1">
      <c r="B35" s="175" t="s">
        <v>267</v>
      </c>
      <c r="C35" s="175"/>
      <c r="D35" s="213" t="s">
        <v>294</v>
      </c>
      <c r="E35" s="178">
        <v>347</v>
      </c>
      <c r="F35" s="178">
        <v>342</v>
      </c>
      <c r="G35" s="178">
        <v>363</v>
      </c>
      <c r="H35" s="160">
        <v>354</v>
      </c>
      <c r="I35" s="160">
        <v>362</v>
      </c>
      <c r="J35" s="417">
        <v>342</v>
      </c>
    </row>
    <row r="36" spans="2:10" s="166" customFormat="1" ht="18" customHeight="1" thickBot="1">
      <c r="B36" s="153"/>
      <c r="C36" s="153"/>
      <c r="D36" s="240"/>
      <c r="E36" s="153"/>
      <c r="F36" s="153"/>
      <c r="G36" s="216"/>
      <c r="H36" s="216"/>
      <c r="I36" s="216"/>
      <c r="J36" s="418"/>
    </row>
    <row r="37" spans="2:10" s="100" customFormat="1" ht="14.25" customHeight="1">
      <c r="B37" s="37" t="s">
        <v>367</v>
      </c>
      <c r="C37" s="90"/>
      <c r="D37" s="241"/>
      <c r="E37" s="42"/>
      <c r="F37" s="42"/>
      <c r="G37" s="42"/>
      <c r="H37" s="42"/>
      <c r="I37" s="217"/>
      <c r="J37" s="218"/>
    </row>
    <row r="38" spans="2:10" s="100" customFormat="1" ht="14.25" customHeight="1">
      <c r="B38" s="37" t="s">
        <v>297</v>
      </c>
      <c r="C38" s="90"/>
      <c r="D38" s="241"/>
      <c r="E38" s="42"/>
      <c r="F38" s="42"/>
      <c r="G38" s="42"/>
      <c r="H38" s="42"/>
      <c r="I38" s="217"/>
      <c r="J38" s="265"/>
    </row>
    <row r="39" spans="2:10" s="42" customFormat="1" ht="15" customHeight="1">
      <c r="B39" s="34"/>
      <c r="C39" s="219"/>
      <c r="D39" s="242"/>
      <c r="E39" s="219"/>
      <c r="F39" s="219"/>
      <c r="G39" s="219"/>
      <c r="H39" s="219"/>
      <c r="I39" s="220"/>
      <c r="J39" s="266"/>
    </row>
    <row r="40" spans="2:8" ht="13.5">
      <c r="B40" s="42"/>
      <c r="C40" s="42"/>
      <c r="D40" s="241"/>
      <c r="E40" s="42"/>
      <c r="F40" s="42"/>
      <c r="G40" s="42"/>
      <c r="H40" s="42"/>
    </row>
    <row r="41" spans="2:8" ht="13.5">
      <c r="B41" s="221"/>
      <c r="C41" s="42"/>
      <c r="D41" s="241"/>
      <c r="E41" s="42"/>
      <c r="F41" s="42"/>
      <c r="G41" s="42"/>
      <c r="H41" s="42"/>
    </row>
    <row r="42" spans="2:8" ht="13.5">
      <c r="B42" s="42"/>
      <c r="C42" s="42"/>
      <c r="D42" s="241"/>
      <c r="E42" s="42"/>
      <c r="F42" s="42"/>
      <c r="G42" s="42"/>
      <c r="H42" s="42"/>
    </row>
  </sheetData>
  <sheetProtection/>
  <mergeCells count="2">
    <mergeCell ref="B1:J1"/>
    <mergeCell ref="B4:C4"/>
  </mergeCells>
  <printOptions/>
  <pageMargins left="0.5118110236220472" right="0.5118110236220472" top="0.7086614173228347" bottom="0.1968503937007874" header="0.5118110236220472" footer="0.5118110236220472"/>
  <pageSetup firstPageNumber="3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V57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0.71875" style="34" customWidth="1"/>
    <col min="2" max="2" width="13.57421875" style="34" customWidth="1"/>
    <col min="3" max="12" width="7.7109375" style="34" customWidth="1"/>
    <col min="13" max="13" width="0.85546875" style="34" customWidth="1"/>
    <col min="14" max="20" width="7.421875" style="34" customWidth="1"/>
    <col min="21" max="16384" width="11.421875" style="34" customWidth="1"/>
  </cols>
  <sheetData>
    <row r="1" spans="2:12" s="65" customFormat="1" ht="18.75">
      <c r="B1" s="504" t="s">
        <v>448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</row>
    <row r="2" ht="5.25" customHeight="1"/>
    <row r="3" spans="2:12" s="31" customFormat="1" ht="16.5" customHeight="1" thickBot="1">
      <c r="B3" s="82"/>
      <c r="C3" s="82"/>
      <c r="D3" s="82"/>
      <c r="E3" s="82"/>
      <c r="F3" s="82"/>
      <c r="G3" s="82"/>
      <c r="H3" s="82"/>
      <c r="I3" s="82"/>
      <c r="J3" s="248"/>
      <c r="K3" s="82"/>
      <c r="L3" s="248" t="s">
        <v>361</v>
      </c>
    </row>
    <row r="4" spans="2:12" ht="16.5" customHeight="1">
      <c r="B4" s="505" t="s">
        <v>339</v>
      </c>
      <c r="C4" s="43"/>
      <c r="D4" s="44"/>
      <c r="E4" s="508" t="s">
        <v>340</v>
      </c>
      <c r="F4" s="508"/>
      <c r="G4" s="508"/>
      <c r="H4" s="508"/>
      <c r="I4" s="508"/>
      <c r="J4" s="508"/>
      <c r="K4" s="44"/>
      <c r="L4" s="44"/>
    </row>
    <row r="5" spans="2:13" ht="16.5" customHeight="1">
      <c r="B5" s="506"/>
      <c r="C5" s="509" t="s">
        <v>33</v>
      </c>
      <c r="D5" s="510"/>
      <c r="E5" s="509" t="s">
        <v>34</v>
      </c>
      <c r="F5" s="510"/>
      <c r="G5" s="509" t="s">
        <v>35</v>
      </c>
      <c r="H5" s="510"/>
      <c r="I5" s="509" t="s">
        <v>36</v>
      </c>
      <c r="J5" s="511"/>
      <c r="K5" s="509" t="s">
        <v>37</v>
      </c>
      <c r="L5" s="511"/>
      <c r="M5" s="37"/>
    </row>
    <row r="6" spans="2:13" ht="16.5" customHeight="1">
      <c r="B6" s="507"/>
      <c r="C6" s="49" t="s">
        <v>18</v>
      </c>
      <c r="D6" s="49" t="s">
        <v>19</v>
      </c>
      <c r="E6" s="49" t="s">
        <v>18</v>
      </c>
      <c r="F6" s="49" t="s">
        <v>19</v>
      </c>
      <c r="G6" s="49" t="s">
        <v>18</v>
      </c>
      <c r="H6" s="49" t="s">
        <v>19</v>
      </c>
      <c r="I6" s="49" t="s">
        <v>18</v>
      </c>
      <c r="J6" s="224" t="s">
        <v>19</v>
      </c>
      <c r="K6" s="224" t="s">
        <v>18</v>
      </c>
      <c r="L6" s="224" t="s">
        <v>19</v>
      </c>
      <c r="M6" s="37"/>
    </row>
    <row r="7" spans="2:12" ht="16.5" customHeight="1">
      <c r="B7" s="249" t="s">
        <v>341</v>
      </c>
      <c r="C7" s="132"/>
      <c r="D7" s="250"/>
      <c r="E7" s="250"/>
      <c r="F7" s="250"/>
      <c r="G7" s="250"/>
      <c r="H7" s="250"/>
      <c r="I7" s="250"/>
      <c r="J7" s="250"/>
      <c r="K7" s="250"/>
      <c r="L7" s="250"/>
    </row>
    <row r="8" spans="2:12" ht="16.5" customHeight="1">
      <c r="B8" s="18">
        <v>25</v>
      </c>
      <c r="C8" s="251">
        <v>116</v>
      </c>
      <c r="D8" s="85">
        <v>115.4</v>
      </c>
      <c r="E8" s="252">
        <v>121.9</v>
      </c>
      <c r="F8" s="85">
        <v>121.2</v>
      </c>
      <c r="G8" s="252">
        <v>127.7</v>
      </c>
      <c r="H8" s="252">
        <v>127.1</v>
      </c>
      <c r="I8" s="252">
        <v>132.9</v>
      </c>
      <c r="J8" s="252">
        <v>133.2</v>
      </c>
      <c r="K8" s="252">
        <v>138.7</v>
      </c>
      <c r="L8" s="252">
        <v>139.5</v>
      </c>
    </row>
    <row r="9" spans="2:12" ht="16.5" customHeight="1">
      <c r="B9" s="22">
        <f>B8+1</f>
        <v>26</v>
      </c>
      <c r="C9" s="251">
        <v>116.1</v>
      </c>
      <c r="D9" s="85">
        <v>115.3</v>
      </c>
      <c r="E9" s="252">
        <v>122</v>
      </c>
      <c r="F9" s="85">
        <v>120.7</v>
      </c>
      <c r="G9" s="252">
        <v>127.7</v>
      </c>
      <c r="H9" s="252">
        <v>126.1</v>
      </c>
      <c r="I9" s="252">
        <v>132.8</v>
      </c>
      <c r="J9" s="252">
        <v>134.1</v>
      </c>
      <c r="K9" s="252">
        <v>138.3</v>
      </c>
      <c r="L9" s="252">
        <v>139.1</v>
      </c>
    </row>
    <row r="10" spans="2:12" ht="16.5" customHeight="1">
      <c r="B10" s="22">
        <f>B9+1</f>
        <v>27</v>
      </c>
      <c r="C10" s="251">
        <v>116.1</v>
      </c>
      <c r="D10" s="85">
        <v>115.2</v>
      </c>
      <c r="E10" s="252">
        <v>121.9</v>
      </c>
      <c r="F10" s="389">
        <v>121</v>
      </c>
      <c r="G10" s="252">
        <v>127.4</v>
      </c>
      <c r="H10" s="252">
        <v>127.1</v>
      </c>
      <c r="I10" s="252">
        <v>132.7</v>
      </c>
      <c r="J10" s="252">
        <v>133</v>
      </c>
      <c r="K10" s="252">
        <v>138.3</v>
      </c>
      <c r="L10" s="252">
        <v>140.7</v>
      </c>
    </row>
    <row r="11" spans="2:256" ht="16.5" customHeight="1">
      <c r="B11" s="22">
        <f>B10+1</f>
        <v>28</v>
      </c>
      <c r="C11" s="390">
        <v>116</v>
      </c>
      <c r="D11" s="391">
        <v>115.1</v>
      </c>
      <c r="E11" s="392">
        <v>122</v>
      </c>
      <c r="F11" s="393">
        <v>121.1</v>
      </c>
      <c r="G11" s="392">
        <v>127.8</v>
      </c>
      <c r="H11" s="392">
        <v>127</v>
      </c>
      <c r="I11" s="392">
        <v>133.1</v>
      </c>
      <c r="J11" s="392">
        <v>133</v>
      </c>
      <c r="K11" s="392">
        <v>138.2</v>
      </c>
      <c r="L11" s="392">
        <v>139.7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139"/>
      <c r="IV11" s="139"/>
    </row>
    <row r="12" spans="2:12" s="139" customFormat="1" ht="16.5" customHeight="1">
      <c r="B12" s="25">
        <f>B11+1</f>
        <v>29</v>
      </c>
      <c r="C12" s="139">
        <v>115.8</v>
      </c>
      <c r="D12" s="139">
        <v>115.1</v>
      </c>
      <c r="E12" s="399">
        <v>122</v>
      </c>
      <c r="F12" s="399">
        <v>121</v>
      </c>
      <c r="G12" s="399">
        <v>127.8</v>
      </c>
      <c r="H12" s="399">
        <v>126.9</v>
      </c>
      <c r="I12" s="399">
        <v>133.1</v>
      </c>
      <c r="J12" s="399">
        <v>133</v>
      </c>
      <c r="K12" s="399">
        <v>138.2</v>
      </c>
      <c r="L12" s="399">
        <v>139.8</v>
      </c>
    </row>
    <row r="13" spans="2:12" ht="6" customHeight="1">
      <c r="B13" s="253"/>
      <c r="C13" s="254"/>
      <c r="D13" s="255"/>
      <c r="E13" s="255"/>
      <c r="F13" s="255"/>
      <c r="G13" s="255"/>
      <c r="H13" s="255"/>
      <c r="I13" s="255"/>
      <c r="J13" s="255"/>
      <c r="K13" s="255"/>
      <c r="L13" s="255"/>
    </row>
    <row r="14" spans="2:12" ht="16.5" customHeight="1">
      <c r="B14" s="253" t="s">
        <v>342</v>
      </c>
      <c r="C14" s="254"/>
      <c r="D14" s="255"/>
      <c r="E14" s="255"/>
      <c r="F14" s="255"/>
      <c r="G14" s="255"/>
      <c r="H14" s="255"/>
      <c r="I14" s="255"/>
      <c r="J14" s="255"/>
      <c r="K14" s="255"/>
      <c r="L14" s="255"/>
    </row>
    <row r="15" spans="2:13" ht="16.5" customHeight="1">
      <c r="B15" s="18">
        <f>B8</f>
        <v>25</v>
      </c>
      <c r="C15" s="251">
        <v>21</v>
      </c>
      <c r="D15" s="252">
        <v>20.7</v>
      </c>
      <c r="E15" s="252">
        <v>23.7</v>
      </c>
      <c r="F15" s="252">
        <v>23.3</v>
      </c>
      <c r="G15" s="252">
        <v>26.8</v>
      </c>
      <c r="H15" s="252">
        <v>26.2</v>
      </c>
      <c r="I15" s="252">
        <v>30</v>
      </c>
      <c r="J15" s="252">
        <v>29.7</v>
      </c>
      <c r="K15" s="252">
        <v>33.8</v>
      </c>
      <c r="L15" s="252">
        <v>33.5</v>
      </c>
      <c r="M15" s="42"/>
    </row>
    <row r="16" spans="2:13" ht="16.5" customHeight="1">
      <c r="B16" s="22">
        <f>B15+1</f>
        <v>26</v>
      </c>
      <c r="C16" s="251">
        <v>20.9</v>
      </c>
      <c r="D16" s="85">
        <v>20.6</v>
      </c>
      <c r="E16" s="252">
        <v>23.4</v>
      </c>
      <c r="F16" s="85">
        <v>23.1</v>
      </c>
      <c r="G16" s="252">
        <v>26.6</v>
      </c>
      <c r="H16" s="252">
        <v>26</v>
      </c>
      <c r="I16" s="252">
        <v>29.8</v>
      </c>
      <c r="J16" s="252">
        <v>29.7</v>
      </c>
      <c r="K16" s="252">
        <v>33.3</v>
      </c>
      <c r="L16" s="252">
        <v>33.4</v>
      </c>
      <c r="M16" s="42"/>
    </row>
    <row r="17" spans="2:13" ht="16.5" customHeight="1">
      <c r="B17" s="22">
        <f>B16+1</f>
        <v>27</v>
      </c>
      <c r="C17" s="251">
        <v>21.1</v>
      </c>
      <c r="D17" s="85">
        <v>20.7</v>
      </c>
      <c r="E17" s="252">
        <v>23.5</v>
      </c>
      <c r="F17" s="389">
        <v>23</v>
      </c>
      <c r="G17" s="252">
        <v>26.5</v>
      </c>
      <c r="H17" s="252">
        <v>26</v>
      </c>
      <c r="I17" s="252">
        <v>29.8</v>
      </c>
      <c r="J17" s="252">
        <v>29.5</v>
      </c>
      <c r="K17" s="252">
        <v>33.3</v>
      </c>
      <c r="L17" s="252">
        <v>33.4</v>
      </c>
      <c r="M17" s="42"/>
    </row>
    <row r="18" spans="2:13" s="139" customFormat="1" ht="16.5" customHeight="1">
      <c r="B18" s="22">
        <f>B17+1</f>
        <v>28</v>
      </c>
      <c r="C18" s="390">
        <v>21.1</v>
      </c>
      <c r="D18" s="392">
        <v>20.7</v>
      </c>
      <c r="E18" s="392">
        <v>23.8</v>
      </c>
      <c r="F18" s="392">
        <v>23.3</v>
      </c>
      <c r="G18" s="392">
        <v>26.6</v>
      </c>
      <c r="H18" s="392">
        <v>25.9</v>
      </c>
      <c r="I18" s="392">
        <v>30</v>
      </c>
      <c r="J18" s="392">
        <v>29.5</v>
      </c>
      <c r="K18" s="392">
        <v>33.2</v>
      </c>
      <c r="L18" s="392">
        <v>33.7</v>
      </c>
      <c r="M18" s="425"/>
    </row>
    <row r="19" spans="2:12" s="139" customFormat="1" ht="16.5" customHeight="1">
      <c r="B19" s="25">
        <f>B18+1</f>
        <v>29</v>
      </c>
      <c r="C19" s="139">
        <v>20.9</v>
      </c>
      <c r="D19" s="139">
        <v>21.2</v>
      </c>
      <c r="E19" s="139">
        <v>23.8</v>
      </c>
      <c r="F19" s="139">
        <v>23.9</v>
      </c>
      <c r="G19" s="399">
        <v>27</v>
      </c>
      <c r="H19" s="399">
        <v>26.9</v>
      </c>
      <c r="I19" s="399">
        <v>30</v>
      </c>
      <c r="J19" s="399">
        <v>30.2</v>
      </c>
      <c r="K19" s="399">
        <v>33.3</v>
      </c>
      <c r="L19" s="399">
        <v>34.6</v>
      </c>
    </row>
    <row r="20" spans="2:12" ht="6" customHeight="1">
      <c r="B20" s="253"/>
      <c r="C20" s="254"/>
      <c r="D20" s="255"/>
      <c r="E20" s="255"/>
      <c r="F20" s="255"/>
      <c r="G20" s="255"/>
      <c r="H20" s="255"/>
      <c r="I20" s="255"/>
      <c r="J20" s="255"/>
      <c r="K20" s="255"/>
      <c r="L20" s="255"/>
    </row>
    <row r="21" spans="2:12" ht="16.5" customHeight="1">
      <c r="B21" s="253" t="s">
        <v>343</v>
      </c>
      <c r="C21" s="254"/>
      <c r="D21" s="255"/>
      <c r="E21" s="255"/>
      <c r="F21" s="255"/>
      <c r="G21" s="255"/>
      <c r="H21" s="255"/>
      <c r="I21" s="255"/>
      <c r="J21" s="255"/>
      <c r="K21" s="255"/>
      <c r="L21" s="255"/>
    </row>
    <row r="22" spans="2:12" ht="16.5" customHeight="1">
      <c r="B22" s="18">
        <f>B15</f>
        <v>25</v>
      </c>
      <c r="C22" s="251">
        <v>64.6</v>
      </c>
      <c r="D22" s="252">
        <v>64.4</v>
      </c>
      <c r="E22" s="252">
        <v>67.5</v>
      </c>
      <c r="F22" s="252">
        <v>67.3</v>
      </c>
      <c r="G22" s="252">
        <v>70.1</v>
      </c>
      <c r="H22" s="252">
        <v>69.9</v>
      </c>
      <c r="I22" s="252">
        <v>72.3</v>
      </c>
      <c r="J22" s="252">
        <v>72.5</v>
      </c>
      <c r="K22" s="252">
        <v>74.8</v>
      </c>
      <c r="L22" s="252">
        <v>75.5</v>
      </c>
    </row>
    <row r="23" spans="2:12" ht="16.5" customHeight="1">
      <c r="B23" s="22">
        <f>B22+1</f>
        <v>26</v>
      </c>
      <c r="C23" s="251">
        <v>64.7</v>
      </c>
      <c r="D23" s="85">
        <v>64.3</v>
      </c>
      <c r="E23" s="252">
        <v>67.3</v>
      </c>
      <c r="F23" s="85">
        <v>66.9</v>
      </c>
      <c r="G23" s="252">
        <v>70</v>
      </c>
      <c r="H23" s="252">
        <v>69.2</v>
      </c>
      <c r="I23" s="252">
        <v>72.2</v>
      </c>
      <c r="J23" s="252">
        <v>73</v>
      </c>
      <c r="K23" s="252">
        <v>74.6</v>
      </c>
      <c r="L23" s="252">
        <v>75.3</v>
      </c>
    </row>
    <row r="24" spans="2:12" ht="16.5" customHeight="1">
      <c r="B24" s="22">
        <f>B23+1</f>
        <v>27</v>
      </c>
      <c r="C24" s="251">
        <v>64.6</v>
      </c>
      <c r="D24" s="85">
        <v>64.1</v>
      </c>
      <c r="E24" s="252">
        <v>67.4</v>
      </c>
      <c r="F24" s="389">
        <v>67</v>
      </c>
      <c r="G24" s="252">
        <v>69.9</v>
      </c>
      <c r="H24" s="252">
        <v>69.8</v>
      </c>
      <c r="I24" s="252">
        <v>72.2</v>
      </c>
      <c r="J24" s="252">
        <v>72.5</v>
      </c>
      <c r="K24" s="252">
        <v>74.6</v>
      </c>
      <c r="L24" s="252">
        <v>75.7</v>
      </c>
    </row>
    <row r="25" spans="2:12" s="139" customFormat="1" ht="16.5" customHeight="1">
      <c r="B25" s="22">
        <f>B24+1</f>
        <v>28</v>
      </c>
      <c r="C25" s="428" t="s">
        <v>449</v>
      </c>
      <c r="D25" s="429" t="s">
        <v>450</v>
      </c>
      <c r="E25" s="429" t="s">
        <v>451</v>
      </c>
      <c r="F25" s="429" t="s">
        <v>452</v>
      </c>
      <c r="G25" s="429" t="s">
        <v>453</v>
      </c>
      <c r="H25" s="429" t="s">
        <v>454</v>
      </c>
      <c r="I25" s="429" t="s">
        <v>449</v>
      </c>
      <c r="J25" s="429" t="s">
        <v>451</v>
      </c>
      <c r="K25" s="429" t="s">
        <v>454</v>
      </c>
      <c r="L25" s="429" t="s">
        <v>449</v>
      </c>
    </row>
    <row r="26" spans="2:12" s="139" customFormat="1" ht="16.5" customHeight="1">
      <c r="B26" s="25">
        <f>B25+1</f>
        <v>29</v>
      </c>
      <c r="C26" s="426" t="s">
        <v>449</v>
      </c>
      <c r="D26" s="427" t="s">
        <v>449</v>
      </c>
      <c r="E26" s="427" t="s">
        <v>449</v>
      </c>
      <c r="F26" s="427" t="s">
        <v>449</v>
      </c>
      <c r="G26" s="427" t="s">
        <v>449</v>
      </c>
      <c r="H26" s="427" t="s">
        <v>449</v>
      </c>
      <c r="I26" s="427" t="s">
        <v>449</v>
      </c>
      <c r="J26" s="427" t="s">
        <v>449</v>
      </c>
      <c r="K26" s="427" t="s">
        <v>449</v>
      </c>
      <c r="L26" s="427" t="s">
        <v>449</v>
      </c>
    </row>
    <row r="27" spans="2:12" ht="16.5" customHeight="1" thickBot="1">
      <c r="B27" s="256"/>
      <c r="C27" s="257"/>
      <c r="D27" s="82"/>
      <c r="E27" s="82"/>
      <c r="F27" s="82"/>
      <c r="G27" s="82"/>
      <c r="H27" s="82"/>
      <c r="I27" s="82"/>
      <c r="J27" s="82"/>
      <c r="K27" s="82"/>
      <c r="L27" s="82"/>
    </row>
    <row r="28" spans="2:12" ht="16.5" customHeight="1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2:12" ht="8.25" customHeight="1" thickBo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2:12" ht="16.5" customHeight="1">
      <c r="B30" s="505" t="s">
        <v>339</v>
      </c>
      <c r="C30" s="512" t="s">
        <v>344</v>
      </c>
      <c r="D30" s="513"/>
      <c r="E30" s="43"/>
      <c r="F30" s="508" t="s">
        <v>345</v>
      </c>
      <c r="G30" s="508"/>
      <c r="H30" s="508"/>
      <c r="I30" s="508"/>
      <c r="J30" s="44"/>
      <c r="K30" s="31"/>
      <c r="L30" s="31"/>
    </row>
    <row r="31" spans="2:12" ht="16.5" customHeight="1">
      <c r="B31" s="506"/>
      <c r="C31" s="509" t="s">
        <v>38</v>
      </c>
      <c r="D31" s="510"/>
      <c r="E31" s="509" t="s">
        <v>33</v>
      </c>
      <c r="F31" s="510"/>
      <c r="G31" s="509" t="s">
        <v>34</v>
      </c>
      <c r="H31" s="510"/>
      <c r="I31" s="509" t="s">
        <v>35</v>
      </c>
      <c r="J31" s="511"/>
      <c r="K31" s="31"/>
      <c r="L31" s="31"/>
    </row>
    <row r="32" spans="2:12" ht="16.5" customHeight="1">
      <c r="B32" s="507"/>
      <c r="C32" s="49" t="s">
        <v>18</v>
      </c>
      <c r="D32" s="49" t="s">
        <v>19</v>
      </c>
      <c r="E32" s="49" t="s">
        <v>18</v>
      </c>
      <c r="F32" s="49" t="s">
        <v>19</v>
      </c>
      <c r="G32" s="49" t="s">
        <v>18</v>
      </c>
      <c r="H32" s="49" t="s">
        <v>19</v>
      </c>
      <c r="I32" s="49" t="s">
        <v>18</v>
      </c>
      <c r="J32" s="224" t="s">
        <v>19</v>
      </c>
      <c r="K32" s="31"/>
      <c r="L32" s="31"/>
    </row>
    <row r="33" spans="2:12" ht="16.5" customHeight="1">
      <c r="B33" s="249" t="s">
        <v>341</v>
      </c>
      <c r="C33" s="250"/>
      <c r="D33" s="250"/>
      <c r="E33" s="250"/>
      <c r="F33" s="250"/>
      <c r="G33" s="250"/>
      <c r="H33" s="250"/>
      <c r="I33" s="250"/>
      <c r="J33" s="250"/>
      <c r="K33" s="31"/>
      <c r="L33" s="31"/>
    </row>
    <row r="34" spans="2:12" ht="16.5" customHeight="1">
      <c r="B34" s="18">
        <f>B22</f>
        <v>25</v>
      </c>
      <c r="C34" s="251">
        <v>144.4</v>
      </c>
      <c r="D34" s="252">
        <v>146.7</v>
      </c>
      <c r="E34" s="252">
        <v>152</v>
      </c>
      <c r="F34" s="252">
        <v>151.4</v>
      </c>
      <c r="G34" s="252">
        <v>158.9</v>
      </c>
      <c r="H34" s="252">
        <v>154.1</v>
      </c>
      <c r="I34" s="252">
        <v>164.3</v>
      </c>
      <c r="J34" s="252">
        <v>156.1</v>
      </c>
      <c r="K34" s="31"/>
      <c r="L34" s="31"/>
    </row>
    <row r="35" spans="2:12" ht="16.5" customHeight="1">
      <c r="B35" s="22">
        <f>B34+1</f>
        <v>26</v>
      </c>
      <c r="C35" s="251">
        <v>145</v>
      </c>
      <c r="D35" s="389">
        <v>146</v>
      </c>
      <c r="E35" s="252">
        <v>151.7</v>
      </c>
      <c r="F35" s="85">
        <v>151.5</v>
      </c>
      <c r="G35" s="252">
        <v>159.2</v>
      </c>
      <c r="H35" s="252">
        <v>154.3</v>
      </c>
      <c r="I35" s="252">
        <v>164.3</v>
      </c>
      <c r="J35" s="252">
        <v>155.9</v>
      </c>
      <c r="K35" s="31"/>
      <c r="L35" s="31"/>
    </row>
    <row r="36" spans="2:12" ht="16.5" customHeight="1">
      <c r="B36" s="22">
        <f>B35+1</f>
        <v>27</v>
      </c>
      <c r="C36" s="251">
        <v>144.6</v>
      </c>
      <c r="D36" s="85">
        <v>146.6</v>
      </c>
      <c r="E36" s="252">
        <v>152.6</v>
      </c>
      <c r="F36" s="85">
        <v>151.3</v>
      </c>
      <c r="G36" s="252">
        <v>159.4</v>
      </c>
      <c r="H36" s="252">
        <v>154.2</v>
      </c>
      <c r="I36" s="252">
        <v>164.6</v>
      </c>
      <c r="J36" s="252">
        <v>155.7</v>
      </c>
      <c r="K36" s="31"/>
      <c r="L36" s="31"/>
    </row>
    <row r="37" spans="2:12" s="139" customFormat="1" ht="16.5" customHeight="1">
      <c r="B37" s="22">
        <f>B36+1</f>
        <v>28</v>
      </c>
      <c r="C37" s="390">
        <v>144.5</v>
      </c>
      <c r="D37" s="392">
        <v>146.5</v>
      </c>
      <c r="E37" s="392">
        <v>152.4</v>
      </c>
      <c r="F37" s="392">
        <v>151.5</v>
      </c>
      <c r="G37" s="392">
        <v>159.9</v>
      </c>
      <c r="H37" s="392">
        <v>154.3</v>
      </c>
      <c r="I37" s="392">
        <v>164.8</v>
      </c>
      <c r="J37" s="392">
        <v>155.9</v>
      </c>
      <c r="K37" s="31"/>
      <c r="L37" s="31"/>
    </row>
    <row r="38" spans="2:12" s="139" customFormat="1" ht="16.5" customHeight="1">
      <c r="B38" s="25">
        <f>B37+1</f>
        <v>29</v>
      </c>
      <c r="C38" s="139">
        <v>144.4</v>
      </c>
      <c r="D38" s="139">
        <v>146.5</v>
      </c>
      <c r="E38" s="139">
        <v>152.2</v>
      </c>
      <c r="F38" s="139">
        <v>151.7</v>
      </c>
      <c r="G38" s="139">
        <v>159.5</v>
      </c>
      <c r="H38" s="139">
        <v>154.5</v>
      </c>
      <c r="I38" s="139">
        <v>165.1</v>
      </c>
      <c r="J38" s="139">
        <v>155.8</v>
      </c>
      <c r="K38" s="31"/>
      <c r="L38" s="31"/>
    </row>
    <row r="39" spans="2:12" ht="6" customHeight="1">
      <c r="B39" s="253"/>
      <c r="C39" s="254"/>
      <c r="D39" s="255"/>
      <c r="E39" s="255"/>
      <c r="F39" s="255"/>
      <c r="G39" s="255"/>
      <c r="H39" s="255"/>
      <c r="I39" s="255"/>
      <c r="J39" s="255"/>
      <c r="K39" s="258"/>
      <c r="L39" s="258"/>
    </row>
    <row r="40" spans="2:12" ht="16.5" customHeight="1">
      <c r="B40" s="253" t="s">
        <v>342</v>
      </c>
      <c r="C40" s="254"/>
      <c r="D40" s="255"/>
      <c r="E40" s="255"/>
      <c r="F40" s="255"/>
      <c r="G40" s="255"/>
      <c r="H40" s="255"/>
      <c r="I40" s="255"/>
      <c r="J40" s="255"/>
      <c r="K40" s="31"/>
      <c r="L40" s="31"/>
    </row>
    <row r="41" spans="2:12" ht="16.5" customHeight="1">
      <c r="B41" s="18">
        <f>B34</f>
        <v>25</v>
      </c>
      <c r="C41" s="251">
        <v>37.6</v>
      </c>
      <c r="D41" s="252">
        <v>39</v>
      </c>
      <c r="E41" s="252">
        <v>43.3</v>
      </c>
      <c r="F41" s="252">
        <v>43.4</v>
      </c>
      <c r="G41" s="252">
        <v>48.2</v>
      </c>
      <c r="H41" s="252">
        <v>46.9</v>
      </c>
      <c r="I41" s="252">
        <v>53.4</v>
      </c>
      <c r="J41" s="252">
        <v>49.7</v>
      </c>
      <c r="K41" s="31"/>
      <c r="L41" s="31"/>
    </row>
    <row r="42" spans="2:12" ht="16.5" customHeight="1">
      <c r="B42" s="22">
        <f>B41+1</f>
        <v>26</v>
      </c>
      <c r="C42" s="251">
        <v>38</v>
      </c>
      <c r="D42" s="85">
        <v>38.6</v>
      </c>
      <c r="E42" s="252">
        <v>43</v>
      </c>
      <c r="F42" s="85">
        <v>43.6</v>
      </c>
      <c r="G42" s="252">
        <v>48.3</v>
      </c>
      <c r="H42" s="252">
        <v>47.1</v>
      </c>
      <c r="I42" s="252">
        <v>53.3</v>
      </c>
      <c r="J42" s="252">
        <v>49.7</v>
      </c>
      <c r="K42" s="31"/>
      <c r="L42" s="31"/>
    </row>
    <row r="43" spans="2:12" ht="16.5" customHeight="1">
      <c r="B43" s="22">
        <f>B42+1</f>
        <v>27</v>
      </c>
      <c r="C43" s="251">
        <v>37.6</v>
      </c>
      <c r="D43" s="85">
        <v>38.5</v>
      </c>
      <c r="E43" s="252">
        <v>43.6</v>
      </c>
      <c r="F43" s="85">
        <v>43.3</v>
      </c>
      <c r="G43" s="252">
        <v>48.1</v>
      </c>
      <c r="H43" s="252">
        <v>47</v>
      </c>
      <c r="I43" s="252">
        <v>52.9</v>
      </c>
      <c r="J43" s="252">
        <v>49.4</v>
      </c>
      <c r="K43" s="31"/>
      <c r="L43" s="31"/>
    </row>
    <row r="44" spans="2:12" s="139" customFormat="1" ht="16.5" customHeight="1">
      <c r="B44" s="22">
        <f>B43+1</f>
        <v>28</v>
      </c>
      <c r="C44" s="390">
        <v>37.7</v>
      </c>
      <c r="D44" s="392">
        <v>38.6</v>
      </c>
      <c r="E44" s="392">
        <v>43.4</v>
      </c>
      <c r="F44" s="392">
        <v>43.2</v>
      </c>
      <c r="G44" s="392">
        <v>48.6</v>
      </c>
      <c r="H44" s="392">
        <v>46.8</v>
      </c>
      <c r="I44" s="392">
        <v>53</v>
      </c>
      <c r="J44" s="392">
        <v>49.4</v>
      </c>
      <c r="K44" s="31"/>
      <c r="L44" s="31"/>
    </row>
    <row r="45" spans="2:12" s="139" customFormat="1" ht="16.5" customHeight="1">
      <c r="B45" s="25">
        <f>B44+1</f>
        <v>29</v>
      </c>
      <c r="C45" s="139">
        <v>37.6</v>
      </c>
      <c r="D45" s="139">
        <v>39.7</v>
      </c>
      <c r="E45" s="139">
        <v>43.5</v>
      </c>
      <c r="F45" s="139">
        <v>43.4</v>
      </c>
      <c r="G45" s="139">
        <v>48.5</v>
      </c>
      <c r="H45" s="139">
        <v>46.8</v>
      </c>
      <c r="I45" s="139">
        <v>53.9</v>
      </c>
      <c r="J45" s="139">
        <v>49.6</v>
      </c>
      <c r="K45" s="31"/>
      <c r="L45" s="31"/>
    </row>
    <row r="46" spans="2:12" ht="6" customHeight="1">
      <c r="B46" s="253"/>
      <c r="C46" s="254"/>
      <c r="D46" s="255"/>
      <c r="E46" s="255"/>
      <c r="F46" s="255"/>
      <c r="G46" s="255"/>
      <c r="H46" s="255"/>
      <c r="I46" s="255"/>
      <c r="J46" s="255"/>
      <c r="K46" s="258"/>
      <c r="L46" s="258"/>
    </row>
    <row r="47" spans="2:12" ht="16.5" customHeight="1">
      <c r="B47" s="253" t="s">
        <v>343</v>
      </c>
      <c r="C47" s="254"/>
      <c r="D47" s="255"/>
      <c r="E47" s="255"/>
      <c r="F47" s="255"/>
      <c r="G47" s="255"/>
      <c r="H47" s="255"/>
      <c r="I47" s="255"/>
      <c r="J47" s="255"/>
      <c r="K47" s="31"/>
      <c r="L47" s="31"/>
    </row>
    <row r="48" spans="2:12" ht="16.5" customHeight="1">
      <c r="B48" s="18">
        <f>B41</f>
        <v>25</v>
      </c>
      <c r="C48" s="251">
        <v>77.4</v>
      </c>
      <c r="D48" s="252">
        <v>79.3</v>
      </c>
      <c r="E48" s="252">
        <v>80.8</v>
      </c>
      <c r="F48" s="252">
        <v>81.6</v>
      </c>
      <c r="G48" s="252">
        <v>84.3</v>
      </c>
      <c r="H48" s="252">
        <v>83.6</v>
      </c>
      <c r="I48" s="252">
        <v>87.7</v>
      </c>
      <c r="J48" s="252">
        <v>84.7</v>
      </c>
      <c r="K48" s="31"/>
      <c r="L48" s="31"/>
    </row>
    <row r="49" spans="2:12" ht="16.5" customHeight="1">
      <c r="B49" s="22">
        <f>B48+1</f>
        <v>26</v>
      </c>
      <c r="C49" s="251">
        <v>77.6</v>
      </c>
      <c r="D49" s="389">
        <v>79</v>
      </c>
      <c r="E49" s="252">
        <v>80.8</v>
      </c>
      <c r="F49" s="389">
        <v>82</v>
      </c>
      <c r="G49" s="252">
        <v>84.6</v>
      </c>
      <c r="H49" s="252">
        <v>82.9</v>
      </c>
      <c r="I49" s="252">
        <v>88</v>
      </c>
      <c r="J49" s="252">
        <v>84.2</v>
      </c>
      <c r="K49" s="31"/>
      <c r="L49" s="31"/>
    </row>
    <row r="50" spans="2:12" ht="16.5" customHeight="1">
      <c r="B50" s="22">
        <f>B49+1</f>
        <v>27</v>
      </c>
      <c r="C50" s="251">
        <v>77.4</v>
      </c>
      <c r="D50" s="85">
        <v>79.1</v>
      </c>
      <c r="E50" s="252">
        <v>81.2</v>
      </c>
      <c r="F50" s="85">
        <v>81.6</v>
      </c>
      <c r="G50" s="252">
        <v>84.5</v>
      </c>
      <c r="H50" s="252">
        <v>83.6</v>
      </c>
      <c r="I50" s="252">
        <v>87.6</v>
      </c>
      <c r="J50" s="252">
        <v>84.4</v>
      </c>
      <c r="K50" s="31"/>
      <c r="L50" s="31"/>
    </row>
    <row r="51" spans="2:12" s="139" customFormat="1" ht="16.5" customHeight="1">
      <c r="B51" s="22">
        <f>B50+1</f>
        <v>28</v>
      </c>
      <c r="C51" s="429" t="s">
        <v>454</v>
      </c>
      <c r="D51" s="429" t="s">
        <v>455</v>
      </c>
      <c r="E51" s="429" t="s">
        <v>454</v>
      </c>
      <c r="F51" s="429" t="s">
        <v>451</v>
      </c>
      <c r="G51" s="429" t="s">
        <v>451</v>
      </c>
      <c r="H51" s="429" t="s">
        <v>456</v>
      </c>
      <c r="I51" s="429" t="s">
        <v>451</v>
      </c>
      <c r="J51" s="429" t="s">
        <v>454</v>
      </c>
      <c r="K51" s="394"/>
      <c r="L51" s="31"/>
    </row>
    <row r="52" spans="2:12" s="139" customFormat="1" ht="16.5" customHeight="1">
      <c r="B52" s="25">
        <f>B51+1</f>
        <v>29</v>
      </c>
      <c r="C52" s="427" t="s">
        <v>449</v>
      </c>
      <c r="D52" s="427" t="s">
        <v>449</v>
      </c>
      <c r="E52" s="427" t="s">
        <v>449</v>
      </c>
      <c r="F52" s="427" t="s">
        <v>449</v>
      </c>
      <c r="G52" s="427" t="s">
        <v>449</v>
      </c>
      <c r="H52" s="427" t="s">
        <v>449</v>
      </c>
      <c r="I52" s="427" t="s">
        <v>449</v>
      </c>
      <c r="J52" s="427" t="s">
        <v>449</v>
      </c>
      <c r="K52" s="394"/>
      <c r="L52" s="31"/>
    </row>
    <row r="53" spans="2:12" ht="6" customHeight="1" thickBot="1">
      <c r="B53" s="253"/>
      <c r="C53" s="259"/>
      <c r="D53" s="258"/>
      <c r="E53" s="258"/>
      <c r="F53" s="258"/>
      <c r="G53" s="258"/>
      <c r="H53" s="258"/>
      <c r="I53" s="258"/>
      <c r="J53" s="258"/>
      <c r="K53" s="258"/>
      <c r="L53" s="258"/>
    </row>
    <row r="54" spans="2:10" s="261" customFormat="1" ht="16.5" customHeight="1">
      <c r="B54" s="142" t="s">
        <v>359</v>
      </c>
      <c r="C54" s="260"/>
      <c r="D54" s="260"/>
      <c r="E54" s="260"/>
      <c r="F54" s="260"/>
      <c r="G54" s="260"/>
      <c r="H54" s="260"/>
      <c r="I54" s="260"/>
      <c r="J54" s="260"/>
    </row>
    <row r="55" s="261" customFormat="1" ht="16.5" customHeight="1">
      <c r="B55" s="31" t="s">
        <v>346</v>
      </c>
    </row>
    <row r="56" spans="2:12" ht="13.5" customHeight="1">
      <c r="B56" s="503" t="s">
        <v>457</v>
      </c>
      <c r="C56" s="503"/>
      <c r="D56" s="503"/>
      <c r="E56" s="503"/>
      <c r="F56" s="503"/>
      <c r="G56" s="503"/>
      <c r="H56" s="503"/>
      <c r="I56" s="503"/>
      <c r="J56" s="503"/>
      <c r="K56" s="503"/>
      <c r="L56" s="503"/>
    </row>
    <row r="57" spans="2:12" ht="13.5">
      <c r="B57" s="503"/>
      <c r="C57" s="503"/>
      <c r="D57" s="503"/>
      <c r="E57" s="503"/>
      <c r="F57" s="503"/>
      <c r="G57" s="503"/>
      <c r="H57" s="503"/>
      <c r="I57" s="503"/>
      <c r="J57" s="503"/>
      <c r="K57" s="503"/>
      <c r="L57" s="503"/>
    </row>
  </sheetData>
  <sheetProtection/>
  <mergeCells count="16">
    <mergeCell ref="C30:D30"/>
    <mergeCell ref="F30:I30"/>
    <mergeCell ref="C31:D31"/>
    <mergeCell ref="E31:F31"/>
    <mergeCell ref="G31:H31"/>
    <mergeCell ref="I31:J31"/>
    <mergeCell ref="B56:L57"/>
    <mergeCell ref="B1:L1"/>
    <mergeCell ref="B4:B6"/>
    <mergeCell ref="E4:J4"/>
    <mergeCell ref="C5:D5"/>
    <mergeCell ref="E5:F5"/>
    <mergeCell ref="G5:H5"/>
    <mergeCell ref="I5:J5"/>
    <mergeCell ref="K5:L5"/>
    <mergeCell ref="B30:B32"/>
  </mergeCells>
  <printOptions/>
  <pageMargins left="0.5118110236220472" right="0.5118110236220472" top="0.7874015748031497" bottom="0.7874015748031497" header="0.5905511811023623" footer="0.3937007874015748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zoomScaleSheetLayoutView="90" zoomScalePageLayoutView="0" workbookViewId="0" topLeftCell="A1">
      <selection activeCell="A1" sqref="A1:IV16384"/>
    </sheetView>
  </sheetViews>
  <sheetFormatPr defaultColWidth="7.421875" defaultRowHeight="15"/>
  <cols>
    <col min="1" max="1" width="0.71875" style="34" customWidth="1"/>
    <col min="2" max="2" width="13.421875" style="34" customWidth="1"/>
    <col min="3" max="7" width="11.28125" style="34" customWidth="1"/>
    <col min="8" max="8" width="10.8515625" style="34" customWidth="1"/>
    <col min="9" max="9" width="0.9921875" style="37" customWidth="1"/>
    <col min="10" max="17" width="10.57421875" style="34" customWidth="1"/>
    <col min="18" max="18" width="6.421875" style="34" customWidth="1"/>
    <col min="19" max="19" width="8.7109375" style="34" customWidth="1"/>
    <col min="20" max="20" width="11.00390625" style="34" customWidth="1"/>
    <col min="21" max="27" width="6.421875" style="34" customWidth="1"/>
    <col min="28" max="28" width="7.421875" style="34" customWidth="1"/>
    <col min="29" max="29" width="5.421875" style="34" customWidth="1"/>
    <col min="30" max="30" width="11.421875" style="34" customWidth="1"/>
    <col min="31" max="32" width="5.421875" style="34" customWidth="1"/>
    <col min="33" max="33" width="7.421875" style="34" customWidth="1"/>
    <col min="34" max="36" width="5.421875" style="34" customWidth="1"/>
    <col min="37" max="37" width="7.421875" style="34" customWidth="1"/>
    <col min="38" max="40" width="5.421875" style="34" customWidth="1"/>
    <col min="41" max="41" width="7.421875" style="34" customWidth="1"/>
    <col min="42" max="44" width="5.421875" style="34" customWidth="1"/>
    <col min="45" max="45" width="8.421875" style="34" customWidth="1"/>
    <col min="46" max="46" width="16.421875" style="34" customWidth="1"/>
    <col min="47" max="47" width="3.421875" style="34" customWidth="1"/>
    <col min="48" max="48" width="5.421875" style="34" customWidth="1"/>
    <col min="49" max="49" width="4.421875" style="34" customWidth="1"/>
    <col min="50" max="50" width="3.421875" style="34" customWidth="1"/>
    <col min="51" max="51" width="5.421875" style="34" customWidth="1"/>
    <col min="52" max="53" width="3.421875" style="34" customWidth="1"/>
    <col min="54" max="54" width="5.421875" style="34" customWidth="1"/>
    <col min="55" max="56" width="3.421875" style="34" customWidth="1"/>
    <col min="57" max="62" width="6.421875" style="34" customWidth="1"/>
    <col min="63" max="63" width="8.421875" style="34" customWidth="1"/>
    <col min="64" max="64" width="20.421875" style="34" customWidth="1"/>
    <col min="65" max="65" width="8.8515625" style="34" customWidth="1"/>
    <col min="66" max="67" width="6.421875" style="34" customWidth="1"/>
    <col min="68" max="69" width="5.421875" style="34" customWidth="1"/>
    <col min="70" max="70" width="6.421875" style="34" customWidth="1"/>
    <col min="71" max="72" width="5.421875" style="34" customWidth="1"/>
    <col min="73" max="73" width="6.421875" style="34" customWidth="1"/>
    <col min="74" max="75" width="5.421875" style="34" customWidth="1"/>
    <col min="76" max="76" width="8.421875" style="34" customWidth="1"/>
    <col min="77" max="77" width="20.421875" style="34" customWidth="1"/>
    <col min="78" max="81" width="8.8515625" style="34" customWidth="1"/>
    <col min="82" max="85" width="7.421875" style="34" customWidth="1"/>
    <col min="86" max="86" width="11.421875" style="34" customWidth="1"/>
    <col min="87" max="87" width="19.421875" style="34" customWidth="1"/>
    <col min="88" max="16384" width="7.421875" style="34" customWidth="1"/>
  </cols>
  <sheetData>
    <row r="1" spans="2:17" s="3" customFormat="1" ht="18.75">
      <c r="B1" s="522" t="s">
        <v>0</v>
      </c>
      <c r="C1" s="522"/>
      <c r="D1" s="522"/>
      <c r="E1" s="522"/>
      <c r="F1" s="522"/>
      <c r="G1" s="522"/>
      <c r="H1" s="522"/>
      <c r="I1" s="1"/>
      <c r="J1" s="2"/>
      <c r="K1" s="2"/>
      <c r="L1" s="2"/>
      <c r="M1" s="2"/>
      <c r="N1" s="2"/>
      <c r="O1" s="2"/>
      <c r="P1" s="2"/>
      <c r="Q1" s="2"/>
    </row>
    <row r="2" s="4" customFormat="1" ht="5.25" customHeight="1">
      <c r="I2" s="5"/>
    </row>
    <row r="3" spans="2:17" s="9" customFormat="1" ht="14.25" thickBot="1">
      <c r="B3" s="6" t="s">
        <v>1</v>
      </c>
      <c r="C3" s="7"/>
      <c r="D3" s="7"/>
      <c r="E3" s="7"/>
      <c r="F3" s="7"/>
      <c r="G3" s="7"/>
      <c r="H3" s="7"/>
      <c r="I3" s="8"/>
      <c r="J3" s="7"/>
      <c r="K3" s="7"/>
      <c r="L3" s="7"/>
      <c r="M3" s="7"/>
      <c r="N3" s="7"/>
      <c r="O3" s="7"/>
      <c r="P3" s="7"/>
      <c r="Q3" s="7"/>
    </row>
    <row r="4" spans="2:17" s="4" customFormat="1" ht="14.25" customHeight="1">
      <c r="B4" s="523" t="s">
        <v>2</v>
      </c>
      <c r="C4" s="526" t="s">
        <v>3</v>
      </c>
      <c r="D4" s="526" t="s">
        <v>4</v>
      </c>
      <c r="E4" s="529" t="s">
        <v>5</v>
      </c>
      <c r="F4" s="530"/>
      <c r="G4" s="505"/>
      <c r="H4" s="10"/>
      <c r="I4" s="11"/>
      <c r="J4" s="12" t="s">
        <v>6</v>
      </c>
      <c r="K4" s="13" t="s">
        <v>7</v>
      </c>
      <c r="L4" s="13"/>
      <c r="M4" s="13"/>
      <c r="N4" s="13"/>
      <c r="O4" s="13"/>
      <c r="P4" s="13"/>
      <c r="Q4" s="13"/>
    </row>
    <row r="5" spans="2:17" s="4" customFormat="1" ht="14.25" customHeight="1">
      <c r="B5" s="524"/>
      <c r="C5" s="527"/>
      <c r="D5" s="527"/>
      <c r="E5" s="517" t="s">
        <v>8</v>
      </c>
      <c r="F5" s="518"/>
      <c r="G5" s="518"/>
      <c r="H5" s="14"/>
      <c r="I5" s="11"/>
      <c r="J5" s="15" t="s">
        <v>9</v>
      </c>
      <c r="K5" s="16" t="s">
        <v>10</v>
      </c>
      <c r="L5" s="519" t="s">
        <v>11</v>
      </c>
      <c r="M5" s="520"/>
      <c r="N5" s="519" t="s">
        <v>12</v>
      </c>
      <c r="O5" s="520"/>
      <c r="P5" s="519" t="s">
        <v>13</v>
      </c>
      <c r="Q5" s="521"/>
    </row>
    <row r="6" spans="2:17" s="4" customFormat="1" ht="14.25" customHeight="1">
      <c r="B6" s="525"/>
      <c r="C6" s="528"/>
      <c r="D6" s="528"/>
      <c r="E6" s="17" t="s">
        <v>14</v>
      </c>
      <c r="F6" s="17" t="s">
        <v>15</v>
      </c>
      <c r="G6" s="17" t="s">
        <v>16</v>
      </c>
      <c r="H6" s="227" t="s">
        <v>17</v>
      </c>
      <c r="I6" s="232"/>
      <c r="J6" s="229" t="s">
        <v>18</v>
      </c>
      <c r="K6" s="17" t="s">
        <v>19</v>
      </c>
      <c r="L6" s="227" t="s">
        <v>18</v>
      </c>
      <c r="M6" s="17" t="s">
        <v>19</v>
      </c>
      <c r="N6" s="227" t="s">
        <v>18</v>
      </c>
      <c r="O6" s="17" t="s">
        <v>19</v>
      </c>
      <c r="P6" s="227" t="s">
        <v>18</v>
      </c>
      <c r="Q6" s="227" t="s">
        <v>19</v>
      </c>
    </row>
    <row r="7" spans="2:17" s="4" customFormat="1" ht="16.5" customHeight="1">
      <c r="B7" s="292">
        <v>25</v>
      </c>
      <c r="C7" s="293">
        <v>55</v>
      </c>
      <c r="D7" s="19">
        <v>322</v>
      </c>
      <c r="E7" s="19">
        <v>515</v>
      </c>
      <c r="F7" s="19">
        <v>27</v>
      </c>
      <c r="G7" s="19">
        <v>488</v>
      </c>
      <c r="H7" s="19">
        <v>6807</v>
      </c>
      <c r="I7" s="27"/>
      <c r="J7" s="19">
        <v>3497</v>
      </c>
      <c r="K7" s="19">
        <v>3310</v>
      </c>
      <c r="L7" s="19">
        <v>1149</v>
      </c>
      <c r="M7" s="19">
        <v>1088</v>
      </c>
      <c r="N7" s="19">
        <v>1162</v>
      </c>
      <c r="O7" s="19">
        <v>1128</v>
      </c>
      <c r="P7" s="19">
        <v>1186</v>
      </c>
      <c r="Q7" s="19">
        <v>1094</v>
      </c>
    </row>
    <row r="8" spans="2:17" s="4" customFormat="1" ht="16.5" customHeight="1">
      <c r="B8" s="284">
        <v>26</v>
      </c>
      <c r="C8" s="293">
        <v>55</v>
      </c>
      <c r="D8" s="19">
        <v>323</v>
      </c>
      <c r="E8" s="19">
        <v>535</v>
      </c>
      <c r="F8" s="19">
        <v>33</v>
      </c>
      <c r="G8" s="19">
        <v>502</v>
      </c>
      <c r="H8" s="19">
        <v>6620</v>
      </c>
      <c r="I8" s="27"/>
      <c r="J8" s="19">
        <v>3398</v>
      </c>
      <c r="K8" s="19">
        <v>3222</v>
      </c>
      <c r="L8" s="19">
        <v>1063</v>
      </c>
      <c r="M8" s="19">
        <v>988</v>
      </c>
      <c r="N8" s="19">
        <v>1164</v>
      </c>
      <c r="O8" s="19">
        <v>1103</v>
      </c>
      <c r="P8" s="19">
        <v>1171</v>
      </c>
      <c r="Q8" s="19">
        <v>1131</v>
      </c>
    </row>
    <row r="9" spans="2:19" s="4" customFormat="1" ht="16.5" customHeight="1">
      <c r="B9" s="284">
        <v>27</v>
      </c>
      <c r="C9" s="293">
        <v>55</v>
      </c>
      <c r="D9" s="19">
        <v>299</v>
      </c>
      <c r="E9" s="19">
        <v>652</v>
      </c>
      <c r="F9" s="19">
        <v>43</v>
      </c>
      <c r="G9" s="19">
        <v>609</v>
      </c>
      <c r="H9" s="19">
        <v>6493</v>
      </c>
      <c r="I9" s="27"/>
      <c r="J9" s="19">
        <v>3424</v>
      </c>
      <c r="K9" s="19">
        <v>3069</v>
      </c>
      <c r="L9" s="19">
        <v>1087</v>
      </c>
      <c r="M9" s="19">
        <v>1017</v>
      </c>
      <c r="N9" s="19">
        <v>1123</v>
      </c>
      <c r="O9" s="19">
        <v>976</v>
      </c>
      <c r="P9" s="19">
        <v>1214</v>
      </c>
      <c r="Q9" s="19">
        <v>1076</v>
      </c>
      <c r="R9" s="23"/>
      <c r="S9" s="23"/>
    </row>
    <row r="10" spans="2:19" s="4" customFormat="1" ht="16.5" customHeight="1">
      <c r="B10" s="284">
        <f>B9+1</f>
        <v>28</v>
      </c>
      <c r="C10" s="293">
        <v>58</v>
      </c>
      <c r="D10" s="19">
        <v>325</v>
      </c>
      <c r="E10" s="19">
        <v>670</v>
      </c>
      <c r="F10" s="19">
        <v>42</v>
      </c>
      <c r="G10" s="19">
        <v>628</v>
      </c>
      <c r="H10" s="19">
        <v>6715</v>
      </c>
      <c r="I10" s="27"/>
      <c r="J10" s="19">
        <v>3427</v>
      </c>
      <c r="K10" s="19">
        <v>3288</v>
      </c>
      <c r="L10" s="19">
        <v>1136</v>
      </c>
      <c r="M10" s="19">
        <v>1061</v>
      </c>
      <c r="N10" s="19">
        <v>1123</v>
      </c>
      <c r="O10" s="19">
        <v>1139</v>
      </c>
      <c r="P10" s="19">
        <v>1168</v>
      </c>
      <c r="Q10" s="19">
        <v>1088</v>
      </c>
      <c r="R10" s="23"/>
      <c r="S10" s="23"/>
    </row>
    <row r="11" spans="2:19" s="4" customFormat="1" ht="16.5" customHeight="1">
      <c r="B11" s="284">
        <f>B10+1</f>
        <v>29</v>
      </c>
      <c r="C11" s="293">
        <v>59</v>
      </c>
      <c r="D11" s="27">
        <v>322</v>
      </c>
      <c r="E11" s="27">
        <v>738</v>
      </c>
      <c r="F11" s="27">
        <v>48</v>
      </c>
      <c r="G11" s="27">
        <v>690</v>
      </c>
      <c r="H11" s="27">
        <v>6808</v>
      </c>
      <c r="I11" s="27"/>
      <c r="J11" s="27">
        <v>3460</v>
      </c>
      <c r="K11" s="27">
        <v>3348</v>
      </c>
      <c r="L11" s="27">
        <v>1135</v>
      </c>
      <c r="M11" s="27">
        <v>1068</v>
      </c>
      <c r="N11" s="27">
        <v>1167</v>
      </c>
      <c r="O11" s="27">
        <v>1119</v>
      </c>
      <c r="P11" s="27">
        <v>1158</v>
      </c>
      <c r="Q11" s="27">
        <v>1161</v>
      </c>
      <c r="R11" s="24"/>
      <c r="S11" s="23"/>
    </row>
    <row r="12" spans="2:19" s="4" customFormat="1" ht="16.5" customHeight="1">
      <c r="B12" s="453">
        <f>B11+1</f>
        <v>30</v>
      </c>
      <c r="C12" s="454">
        <f>SUM(C13:C17)</f>
        <v>64</v>
      </c>
      <c r="D12" s="401">
        <f aca="true" t="shared" si="0" ref="D12:Q12">SUM(D13:D17)</f>
        <v>331</v>
      </c>
      <c r="E12" s="401">
        <f t="shared" si="0"/>
        <v>878</v>
      </c>
      <c r="F12" s="401">
        <f t="shared" si="0"/>
        <v>56</v>
      </c>
      <c r="G12" s="401">
        <f t="shared" si="0"/>
        <v>822</v>
      </c>
      <c r="H12" s="401">
        <f t="shared" si="0"/>
        <v>6886</v>
      </c>
      <c r="I12" s="401">
        <f t="shared" si="0"/>
        <v>0</v>
      </c>
      <c r="J12" s="401">
        <f t="shared" si="0"/>
        <v>3555</v>
      </c>
      <c r="K12" s="401">
        <f t="shared" si="0"/>
        <v>3331</v>
      </c>
      <c r="L12" s="401">
        <f t="shared" si="0"/>
        <v>1136</v>
      </c>
      <c r="M12" s="401">
        <f t="shared" si="0"/>
        <v>1069</v>
      </c>
      <c r="N12" s="401">
        <f t="shared" si="0"/>
        <v>1200</v>
      </c>
      <c r="O12" s="401">
        <f t="shared" si="0"/>
        <v>1103</v>
      </c>
      <c r="P12" s="401">
        <f t="shared" si="0"/>
        <v>1219</v>
      </c>
      <c r="Q12" s="401">
        <f t="shared" si="0"/>
        <v>1159</v>
      </c>
      <c r="R12" s="24"/>
      <c r="S12" s="23"/>
    </row>
    <row r="13" spans="2:19" s="4" customFormat="1" ht="16.5" customHeight="1">
      <c r="B13" s="317" t="s">
        <v>20</v>
      </c>
      <c r="C13" s="327">
        <v>24</v>
      </c>
      <c r="D13" s="328">
        <v>74</v>
      </c>
      <c r="E13" s="281">
        <f>SUM(F13:G13)</f>
        <v>173</v>
      </c>
      <c r="F13" s="281">
        <v>9</v>
      </c>
      <c r="G13" s="281">
        <v>164</v>
      </c>
      <c r="H13" s="328">
        <f>J13+K13</f>
        <v>1221</v>
      </c>
      <c r="I13" s="329"/>
      <c r="J13" s="328">
        <f aca="true" t="shared" si="1" ref="J13:K17">SUM(L13,N13,P13)</f>
        <v>637</v>
      </c>
      <c r="K13" s="328">
        <f t="shared" si="1"/>
        <v>584</v>
      </c>
      <c r="L13" s="281">
        <v>190</v>
      </c>
      <c r="M13" s="281">
        <v>166</v>
      </c>
      <c r="N13" s="281">
        <v>220</v>
      </c>
      <c r="O13" s="281">
        <v>201</v>
      </c>
      <c r="P13" s="281">
        <v>227</v>
      </c>
      <c r="Q13" s="281">
        <v>217</v>
      </c>
      <c r="R13" s="262"/>
      <c r="S13" s="23"/>
    </row>
    <row r="14" spans="1:19" s="4" customFormat="1" ht="16.5" customHeight="1">
      <c r="A14" s="163"/>
      <c r="B14" s="317" t="s">
        <v>380</v>
      </c>
      <c r="C14" s="327">
        <v>6</v>
      </c>
      <c r="D14" s="328">
        <v>27</v>
      </c>
      <c r="E14" s="281">
        <f>SUM(F14:G14)</f>
        <v>163</v>
      </c>
      <c r="F14" s="281">
        <v>7</v>
      </c>
      <c r="G14" s="281">
        <v>156</v>
      </c>
      <c r="H14" s="328">
        <f>J14+K14</f>
        <v>589</v>
      </c>
      <c r="I14" s="329"/>
      <c r="J14" s="330">
        <f t="shared" si="1"/>
        <v>309</v>
      </c>
      <c r="K14" s="330">
        <f t="shared" si="1"/>
        <v>280</v>
      </c>
      <c r="L14" s="281">
        <v>102</v>
      </c>
      <c r="M14" s="281">
        <v>98</v>
      </c>
      <c r="N14" s="281">
        <v>92</v>
      </c>
      <c r="O14" s="281">
        <v>82</v>
      </c>
      <c r="P14" s="281">
        <v>115</v>
      </c>
      <c r="Q14" s="281">
        <v>100</v>
      </c>
      <c r="R14" s="262"/>
      <c r="S14" s="23"/>
    </row>
    <row r="15" spans="2:17" s="28" customFormat="1" ht="16.5" customHeight="1">
      <c r="B15" s="317" t="s">
        <v>21</v>
      </c>
      <c r="C15" s="327" t="s">
        <v>63</v>
      </c>
      <c r="D15" s="329" t="s">
        <v>63</v>
      </c>
      <c r="E15" s="328">
        <f>SUM(F15:G15)</f>
        <v>2</v>
      </c>
      <c r="F15" s="329" t="s">
        <v>369</v>
      </c>
      <c r="G15" s="328">
        <v>2</v>
      </c>
      <c r="H15" s="328">
        <f>J15+K15</f>
        <v>60</v>
      </c>
      <c r="I15" s="329"/>
      <c r="J15" s="328">
        <v>30</v>
      </c>
      <c r="K15" s="328">
        <v>30</v>
      </c>
      <c r="L15" s="329" t="s">
        <v>369</v>
      </c>
      <c r="M15" s="329" t="s">
        <v>369</v>
      </c>
      <c r="N15" s="328">
        <v>15</v>
      </c>
      <c r="O15" s="328">
        <v>15</v>
      </c>
      <c r="P15" s="328">
        <v>15</v>
      </c>
      <c r="Q15" s="328">
        <v>15</v>
      </c>
    </row>
    <row r="16" spans="2:19" s="4" customFormat="1" ht="16.5" customHeight="1">
      <c r="B16" s="317" t="s">
        <v>22</v>
      </c>
      <c r="C16" s="327">
        <v>23</v>
      </c>
      <c r="D16" s="329">
        <v>187</v>
      </c>
      <c r="E16" s="329">
        <f>SUM(F16:G16)</f>
        <v>312</v>
      </c>
      <c r="F16" s="329">
        <v>24</v>
      </c>
      <c r="G16" s="329">
        <v>288</v>
      </c>
      <c r="H16" s="329">
        <f>J16+K16</f>
        <v>3972</v>
      </c>
      <c r="I16" s="329"/>
      <c r="J16" s="329">
        <f t="shared" si="1"/>
        <v>2038</v>
      </c>
      <c r="K16" s="329">
        <f t="shared" si="1"/>
        <v>1934</v>
      </c>
      <c r="L16" s="331">
        <v>655</v>
      </c>
      <c r="M16" s="331">
        <v>619</v>
      </c>
      <c r="N16" s="331">
        <v>696</v>
      </c>
      <c r="O16" s="331">
        <v>651</v>
      </c>
      <c r="P16" s="331">
        <v>687</v>
      </c>
      <c r="Q16" s="331">
        <v>664</v>
      </c>
      <c r="R16" s="23"/>
      <c r="S16" s="23"/>
    </row>
    <row r="17" spans="2:19" s="4" customFormat="1" ht="16.5" customHeight="1" thickBot="1">
      <c r="B17" s="452" t="s">
        <v>381</v>
      </c>
      <c r="C17" s="332">
        <v>11</v>
      </c>
      <c r="D17" s="333">
        <v>43</v>
      </c>
      <c r="E17" s="333">
        <f>SUM(F17:G17)</f>
        <v>228</v>
      </c>
      <c r="F17" s="333">
        <v>16</v>
      </c>
      <c r="G17" s="333">
        <v>212</v>
      </c>
      <c r="H17" s="333">
        <f>J17+K17</f>
        <v>1044</v>
      </c>
      <c r="I17" s="329"/>
      <c r="J17" s="334">
        <f t="shared" si="1"/>
        <v>541</v>
      </c>
      <c r="K17" s="334">
        <f t="shared" si="1"/>
        <v>503</v>
      </c>
      <c r="L17" s="335">
        <v>189</v>
      </c>
      <c r="M17" s="335">
        <v>186</v>
      </c>
      <c r="N17" s="335">
        <v>177</v>
      </c>
      <c r="O17" s="335">
        <v>154</v>
      </c>
      <c r="P17" s="335">
        <v>175</v>
      </c>
      <c r="Q17" s="335">
        <v>163</v>
      </c>
      <c r="R17" s="23"/>
      <c r="S17" s="23"/>
    </row>
    <row r="18" spans="2:17" s="31" customFormat="1" ht="15" customHeight="1">
      <c r="B18" s="247" t="s">
        <v>365</v>
      </c>
      <c r="C18" s="247"/>
      <c r="D18" s="247"/>
      <c r="E18" s="247"/>
      <c r="F18" s="247"/>
      <c r="G18" s="247"/>
      <c r="H18" s="247"/>
      <c r="I18" s="30"/>
      <c r="J18" s="514" t="s">
        <v>473</v>
      </c>
      <c r="K18" s="514"/>
      <c r="L18" s="514"/>
      <c r="M18" s="514"/>
      <c r="N18" s="514"/>
      <c r="O18" s="514"/>
      <c r="P18" s="514"/>
      <c r="Q18" s="514"/>
    </row>
    <row r="19" spans="2:17" s="32" customFormat="1" ht="15" customHeight="1">
      <c r="B19" s="73" t="s">
        <v>413</v>
      </c>
      <c r="C19" s="294"/>
      <c r="D19" s="294"/>
      <c r="E19" s="294"/>
      <c r="F19" s="294"/>
      <c r="G19" s="294"/>
      <c r="H19" s="294"/>
      <c r="I19" s="230"/>
      <c r="J19" s="503"/>
      <c r="K19" s="503"/>
      <c r="L19" s="503"/>
      <c r="M19" s="503"/>
      <c r="N19" s="503"/>
      <c r="O19" s="503"/>
      <c r="P19" s="503"/>
      <c r="Q19" s="503"/>
    </row>
    <row r="20" spans="2:13" s="31" customFormat="1" ht="15" customHeight="1">
      <c r="B20" s="73" t="s">
        <v>414</v>
      </c>
      <c r="C20" s="294"/>
      <c r="D20" s="294"/>
      <c r="E20" s="294"/>
      <c r="F20" s="294"/>
      <c r="G20" s="294"/>
      <c r="H20" s="294"/>
      <c r="I20" s="230"/>
      <c r="J20" s="31" t="s">
        <v>418</v>
      </c>
      <c r="L20" s="33"/>
      <c r="M20" s="33"/>
    </row>
    <row r="21" spans="2:17" ht="5.25" customHeight="1">
      <c r="B21" s="515"/>
      <c r="C21" s="515"/>
      <c r="D21" s="515"/>
      <c r="E21" s="516"/>
      <c r="F21" s="516"/>
      <c r="G21" s="516"/>
      <c r="H21" s="516"/>
      <c r="I21" s="35"/>
      <c r="J21" s="35"/>
      <c r="K21" s="35"/>
      <c r="L21" s="35"/>
      <c r="M21" s="35"/>
      <c r="N21" s="35"/>
      <c r="O21" s="35"/>
      <c r="P21" s="35"/>
      <c r="Q21" s="35"/>
    </row>
    <row r="22" spans="2:17" ht="13.5">
      <c r="B22" s="515"/>
      <c r="C22" s="515"/>
      <c r="D22" s="515"/>
      <c r="E22" s="516"/>
      <c r="F22" s="516"/>
      <c r="G22" s="516"/>
      <c r="H22" s="516"/>
      <c r="I22" s="36"/>
      <c r="J22" s="35"/>
      <c r="K22" s="35"/>
      <c r="L22" s="35"/>
      <c r="M22" s="35"/>
      <c r="N22" s="35"/>
      <c r="O22" s="35"/>
      <c r="P22" s="35"/>
      <c r="Q22" s="35"/>
    </row>
    <row r="23" spans="2:17" ht="13.5" customHeight="1">
      <c r="B23" s="294"/>
      <c r="C23" s="294"/>
      <c r="D23" s="294"/>
      <c r="E23" s="294"/>
      <c r="F23" s="294"/>
      <c r="G23" s="294"/>
      <c r="H23" s="294"/>
      <c r="I23" s="36"/>
      <c r="J23" s="35"/>
      <c r="K23" s="35"/>
      <c r="L23" s="35"/>
      <c r="M23" s="35"/>
      <c r="N23" s="35"/>
      <c r="O23" s="35"/>
      <c r="P23" s="35"/>
      <c r="Q23" s="35"/>
    </row>
    <row r="24" spans="2:8" ht="13.5">
      <c r="B24" s="291"/>
      <c r="C24" s="291"/>
      <c r="D24" s="291"/>
      <c r="E24" s="291"/>
      <c r="F24" s="291"/>
      <c r="G24" s="291"/>
      <c r="H24" s="291"/>
    </row>
  </sheetData>
  <sheetProtection/>
  <mergeCells count="11">
    <mergeCell ref="B1:H1"/>
    <mergeCell ref="B4:B6"/>
    <mergeCell ref="C4:C6"/>
    <mergeCell ref="D4:D6"/>
    <mergeCell ref="E4:G4"/>
    <mergeCell ref="J18:Q19"/>
    <mergeCell ref="B21:H22"/>
    <mergeCell ref="E5:G5"/>
    <mergeCell ref="L5:M5"/>
    <mergeCell ref="N5:O5"/>
    <mergeCell ref="P5:Q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  <colBreaks count="1" manualBreakCount="1">
    <brk id="9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22"/>
  <sheetViews>
    <sheetView showGridLines="0" zoomScaleSheetLayoutView="100" zoomScalePageLayoutView="0" workbookViewId="0" topLeftCell="A1">
      <selection activeCell="A1" sqref="A1:IV16384"/>
    </sheetView>
  </sheetViews>
  <sheetFormatPr defaultColWidth="7.421875" defaultRowHeight="15"/>
  <cols>
    <col min="1" max="1" width="0.85546875" style="34" customWidth="1"/>
    <col min="2" max="2" width="12.28125" style="34" customWidth="1"/>
    <col min="3" max="4" width="4.57421875" style="34" customWidth="1"/>
    <col min="5" max="5" width="7.00390625" style="34" customWidth="1"/>
    <col min="6" max="11" width="6.7109375" style="34" customWidth="1"/>
    <col min="12" max="13" width="7.57421875" style="34" customWidth="1"/>
    <col min="14" max="14" width="1.28515625" style="37" customWidth="1"/>
    <col min="15" max="15" width="7.57421875" style="34" customWidth="1"/>
    <col min="16" max="27" width="6.7109375" style="34" customWidth="1"/>
    <col min="28" max="28" width="0.71875" style="34" customWidth="1"/>
    <col min="29" max="30" width="7.421875" style="34" customWidth="1"/>
    <col min="31" max="38" width="6.421875" style="34" customWidth="1"/>
    <col min="39" max="39" width="7.421875" style="34" customWidth="1"/>
    <col min="40" max="40" width="5.421875" style="34" customWidth="1"/>
    <col min="41" max="41" width="11.421875" style="34" customWidth="1"/>
    <col min="42" max="43" width="5.421875" style="34" customWidth="1"/>
    <col min="44" max="44" width="7.421875" style="34" customWidth="1"/>
    <col min="45" max="47" width="5.421875" style="34" customWidth="1"/>
    <col min="48" max="48" width="7.421875" style="34" customWidth="1"/>
    <col min="49" max="51" width="5.421875" style="34" customWidth="1"/>
    <col min="52" max="52" width="7.421875" style="34" customWidth="1"/>
    <col min="53" max="55" width="5.421875" style="34" customWidth="1"/>
    <col min="56" max="56" width="8.421875" style="34" customWidth="1"/>
    <col min="57" max="57" width="16.421875" style="34" customWidth="1"/>
    <col min="58" max="58" width="3.421875" style="34" customWidth="1"/>
    <col min="59" max="59" width="5.421875" style="34" customWidth="1"/>
    <col min="60" max="60" width="4.421875" style="34" customWidth="1"/>
    <col min="61" max="61" width="3.421875" style="34" customWidth="1"/>
    <col min="62" max="62" width="5.421875" style="34" customWidth="1"/>
    <col min="63" max="64" width="3.421875" style="34" customWidth="1"/>
    <col min="65" max="65" width="5.421875" style="34" customWidth="1"/>
    <col min="66" max="67" width="3.421875" style="34" customWidth="1"/>
    <col min="68" max="73" width="6.421875" style="34" customWidth="1"/>
    <col min="74" max="74" width="8.421875" style="34" customWidth="1"/>
    <col min="75" max="75" width="20.421875" style="34" customWidth="1"/>
    <col min="76" max="76" width="8.8515625" style="34" customWidth="1"/>
    <col min="77" max="78" width="6.421875" style="34" customWidth="1"/>
    <col min="79" max="80" width="5.421875" style="34" customWidth="1"/>
    <col min="81" max="81" width="6.421875" style="34" customWidth="1"/>
    <col min="82" max="83" width="5.421875" style="34" customWidth="1"/>
    <col min="84" max="84" width="6.421875" style="34" customWidth="1"/>
    <col min="85" max="86" width="5.421875" style="34" customWidth="1"/>
    <col min="87" max="87" width="8.421875" style="34" customWidth="1"/>
    <col min="88" max="88" width="20.421875" style="34" customWidth="1"/>
    <col min="89" max="92" width="8.8515625" style="34" customWidth="1"/>
    <col min="93" max="96" width="7.421875" style="34" customWidth="1"/>
    <col min="97" max="97" width="11.421875" style="34" customWidth="1"/>
    <col min="98" max="98" width="19.421875" style="34" customWidth="1"/>
    <col min="99" max="16384" width="7.421875" style="34" customWidth="1"/>
  </cols>
  <sheetData>
    <row r="1" spans="2:27" ht="18.75">
      <c r="B1" s="504" t="s">
        <v>23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38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3" spans="2:27" s="42" customFormat="1" ht="14.25" thickBot="1">
      <c r="B3" s="6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2:27" ht="14.25" customHeight="1">
      <c r="B4" s="505" t="s">
        <v>2</v>
      </c>
      <c r="C4" s="512" t="s">
        <v>24</v>
      </c>
      <c r="D4" s="513"/>
      <c r="E4" s="531" t="s">
        <v>25</v>
      </c>
      <c r="F4" s="529" t="s">
        <v>5</v>
      </c>
      <c r="G4" s="530"/>
      <c r="H4" s="505"/>
      <c r="I4" s="529" t="s">
        <v>26</v>
      </c>
      <c r="J4" s="530"/>
      <c r="K4" s="505"/>
      <c r="L4" s="43"/>
      <c r="M4" s="44"/>
      <c r="N4" s="45"/>
      <c r="O4" s="44"/>
      <c r="P4" s="508" t="s">
        <v>27</v>
      </c>
      <c r="Q4" s="508"/>
      <c r="R4" s="508"/>
      <c r="S4" s="508"/>
      <c r="T4" s="508"/>
      <c r="U4" s="508"/>
      <c r="V4" s="508"/>
      <c r="W4" s="508"/>
      <c r="X4" s="44"/>
      <c r="Y4" s="44"/>
      <c r="Z4" s="44"/>
      <c r="AA4" s="44"/>
    </row>
    <row r="5" spans="2:27" ht="14.25" customHeight="1">
      <c r="B5" s="506"/>
      <c r="C5" s="534" t="s">
        <v>28</v>
      </c>
      <c r="D5" s="534" t="s">
        <v>29</v>
      </c>
      <c r="E5" s="532"/>
      <c r="F5" s="517" t="s">
        <v>30</v>
      </c>
      <c r="G5" s="518"/>
      <c r="H5" s="507"/>
      <c r="I5" s="517" t="s">
        <v>30</v>
      </c>
      <c r="J5" s="518"/>
      <c r="K5" s="507"/>
      <c r="L5" s="46" t="s">
        <v>31</v>
      </c>
      <c r="M5" s="47"/>
      <c r="N5" s="45"/>
      <c r="O5" s="48" t="s">
        <v>32</v>
      </c>
      <c r="P5" s="509" t="s">
        <v>33</v>
      </c>
      <c r="Q5" s="510"/>
      <c r="R5" s="509" t="s">
        <v>34</v>
      </c>
      <c r="S5" s="510"/>
      <c r="T5" s="509" t="s">
        <v>35</v>
      </c>
      <c r="U5" s="510"/>
      <c r="V5" s="509" t="s">
        <v>36</v>
      </c>
      <c r="W5" s="510"/>
      <c r="X5" s="509" t="s">
        <v>37</v>
      </c>
      <c r="Y5" s="510"/>
      <c r="Z5" s="509" t="s">
        <v>38</v>
      </c>
      <c r="AA5" s="511"/>
    </row>
    <row r="6" spans="2:27" ht="14.25" customHeight="1">
      <c r="B6" s="507"/>
      <c r="C6" s="533"/>
      <c r="D6" s="533"/>
      <c r="E6" s="533"/>
      <c r="F6" s="49" t="s">
        <v>39</v>
      </c>
      <c r="G6" s="49" t="s">
        <v>18</v>
      </c>
      <c r="H6" s="49" t="s">
        <v>19</v>
      </c>
      <c r="I6" s="49" t="s">
        <v>39</v>
      </c>
      <c r="J6" s="49" t="s">
        <v>18</v>
      </c>
      <c r="K6" s="49" t="s">
        <v>19</v>
      </c>
      <c r="L6" s="49" t="s">
        <v>40</v>
      </c>
      <c r="M6" s="224" t="s">
        <v>18</v>
      </c>
      <c r="N6" s="231"/>
      <c r="O6" s="225" t="s">
        <v>19</v>
      </c>
      <c r="P6" s="49" t="s">
        <v>18</v>
      </c>
      <c r="Q6" s="49" t="s">
        <v>19</v>
      </c>
      <c r="R6" s="49" t="s">
        <v>18</v>
      </c>
      <c r="S6" s="49" t="s">
        <v>19</v>
      </c>
      <c r="T6" s="49" t="s">
        <v>18</v>
      </c>
      <c r="U6" s="49" t="s">
        <v>19</v>
      </c>
      <c r="V6" s="49" t="s">
        <v>18</v>
      </c>
      <c r="W6" s="49" t="s">
        <v>19</v>
      </c>
      <c r="X6" s="49" t="s">
        <v>18</v>
      </c>
      <c r="Y6" s="49" t="s">
        <v>19</v>
      </c>
      <c r="Z6" s="49" t="s">
        <v>18</v>
      </c>
      <c r="AA6" s="224" t="s">
        <v>19</v>
      </c>
    </row>
    <row r="7" spans="2:27" ht="16.5" customHeight="1">
      <c r="B7" s="18">
        <v>25</v>
      </c>
      <c r="C7" s="50">
        <v>54</v>
      </c>
      <c r="D7" s="51">
        <v>2</v>
      </c>
      <c r="E7" s="52">
        <v>968</v>
      </c>
      <c r="F7" s="52">
        <v>1451</v>
      </c>
      <c r="G7" s="52">
        <v>465</v>
      </c>
      <c r="H7" s="52">
        <v>986</v>
      </c>
      <c r="I7" s="52">
        <v>194</v>
      </c>
      <c r="J7" s="52">
        <v>56</v>
      </c>
      <c r="K7" s="52">
        <v>138</v>
      </c>
      <c r="L7" s="52">
        <v>24473</v>
      </c>
      <c r="M7" s="52">
        <v>13464</v>
      </c>
      <c r="N7" s="53"/>
      <c r="O7" s="52">
        <v>12009</v>
      </c>
      <c r="P7" s="52">
        <v>1975</v>
      </c>
      <c r="Q7" s="52">
        <v>1965</v>
      </c>
      <c r="R7" s="52">
        <v>1969</v>
      </c>
      <c r="S7" s="52">
        <v>1953</v>
      </c>
      <c r="T7" s="52">
        <v>2136</v>
      </c>
      <c r="U7" s="52">
        <v>2043</v>
      </c>
      <c r="V7" s="52">
        <v>2088</v>
      </c>
      <c r="W7" s="52">
        <v>1976</v>
      </c>
      <c r="X7" s="52">
        <v>2158</v>
      </c>
      <c r="Y7" s="52">
        <v>2059</v>
      </c>
      <c r="Z7" s="52">
        <v>3138</v>
      </c>
      <c r="AA7" s="52">
        <v>2013</v>
      </c>
    </row>
    <row r="8" spans="2:27" ht="16.5" customHeight="1">
      <c r="B8" s="22">
        <v>26</v>
      </c>
      <c r="C8" s="50">
        <v>54</v>
      </c>
      <c r="D8" s="55">
        <v>1</v>
      </c>
      <c r="E8" s="55">
        <v>964</v>
      </c>
      <c r="F8" s="55">
        <v>1454</v>
      </c>
      <c r="G8" s="55">
        <v>459</v>
      </c>
      <c r="H8" s="55">
        <v>995</v>
      </c>
      <c r="I8" s="52">
        <v>177</v>
      </c>
      <c r="J8" s="55">
        <v>53</v>
      </c>
      <c r="K8" s="20">
        <v>124</v>
      </c>
      <c r="L8" s="55">
        <v>24326</v>
      </c>
      <c r="M8" s="55">
        <v>12375</v>
      </c>
      <c r="N8" s="56"/>
      <c r="O8" s="55">
        <v>11951</v>
      </c>
      <c r="P8" s="55">
        <v>2087</v>
      </c>
      <c r="Q8" s="55">
        <v>1921</v>
      </c>
      <c r="R8" s="55">
        <v>1965</v>
      </c>
      <c r="S8" s="55">
        <v>1978</v>
      </c>
      <c r="T8" s="55">
        <v>1985</v>
      </c>
      <c r="U8" s="55">
        <v>1964</v>
      </c>
      <c r="V8" s="55">
        <v>2126</v>
      </c>
      <c r="W8" s="55">
        <v>2050</v>
      </c>
      <c r="X8" s="55">
        <v>2062</v>
      </c>
      <c r="Y8" s="55">
        <v>1977</v>
      </c>
      <c r="Z8" s="55">
        <v>2150</v>
      </c>
      <c r="AA8" s="55">
        <v>2061</v>
      </c>
    </row>
    <row r="9" spans="2:27" ht="16.5" customHeight="1">
      <c r="B9" s="22">
        <v>27</v>
      </c>
      <c r="C9" s="54">
        <v>50</v>
      </c>
      <c r="D9" s="55">
        <v>2</v>
      </c>
      <c r="E9" s="55">
        <v>973</v>
      </c>
      <c r="F9" s="55">
        <v>1461</v>
      </c>
      <c r="G9" s="55">
        <v>473</v>
      </c>
      <c r="H9" s="55">
        <v>988</v>
      </c>
      <c r="I9" s="52">
        <v>189</v>
      </c>
      <c r="J9" s="55">
        <v>53</v>
      </c>
      <c r="K9" s="20">
        <v>136</v>
      </c>
      <c r="L9" s="55">
        <v>24097</v>
      </c>
      <c r="M9" s="55">
        <v>12262</v>
      </c>
      <c r="N9" s="56"/>
      <c r="O9" s="55">
        <v>11835</v>
      </c>
      <c r="P9" s="55">
        <v>2056</v>
      </c>
      <c r="Q9" s="55">
        <v>1963</v>
      </c>
      <c r="R9" s="55">
        <v>2072</v>
      </c>
      <c r="S9" s="55">
        <v>1942</v>
      </c>
      <c r="T9" s="55">
        <v>1972</v>
      </c>
      <c r="U9" s="55">
        <v>1963</v>
      </c>
      <c r="V9" s="55">
        <v>1979</v>
      </c>
      <c r="W9" s="55">
        <v>1959</v>
      </c>
      <c r="X9" s="55">
        <v>2120</v>
      </c>
      <c r="Y9" s="55">
        <v>2039</v>
      </c>
      <c r="Z9" s="55">
        <v>2063</v>
      </c>
      <c r="AA9" s="55">
        <v>1969</v>
      </c>
    </row>
    <row r="10" spans="2:27" ht="16.5" customHeight="1">
      <c r="B10" s="22">
        <v>28</v>
      </c>
      <c r="C10" s="54">
        <v>50</v>
      </c>
      <c r="D10" s="56">
        <v>2</v>
      </c>
      <c r="E10" s="56">
        <v>975</v>
      </c>
      <c r="F10" s="56">
        <v>1470</v>
      </c>
      <c r="G10" s="56">
        <v>473</v>
      </c>
      <c r="H10" s="56">
        <v>997</v>
      </c>
      <c r="I10" s="52">
        <v>193</v>
      </c>
      <c r="J10" s="56">
        <v>52</v>
      </c>
      <c r="K10" s="56">
        <v>141</v>
      </c>
      <c r="L10" s="56">
        <v>24034</v>
      </c>
      <c r="M10" s="56">
        <v>12277</v>
      </c>
      <c r="N10" s="56"/>
      <c r="O10" s="56">
        <v>11757</v>
      </c>
      <c r="P10" s="56">
        <v>2082</v>
      </c>
      <c r="Q10" s="56">
        <v>1939</v>
      </c>
      <c r="R10" s="56">
        <v>2051</v>
      </c>
      <c r="S10" s="56">
        <v>1951</v>
      </c>
      <c r="T10" s="56">
        <v>2076</v>
      </c>
      <c r="U10" s="56">
        <v>1926</v>
      </c>
      <c r="V10" s="56">
        <v>1981</v>
      </c>
      <c r="W10" s="56">
        <v>1971</v>
      </c>
      <c r="X10" s="56">
        <v>1973</v>
      </c>
      <c r="Y10" s="56">
        <v>1955</v>
      </c>
      <c r="Z10" s="56">
        <v>2114</v>
      </c>
      <c r="AA10" s="56">
        <v>2015</v>
      </c>
    </row>
    <row r="11" spans="2:39" ht="16.5" customHeight="1">
      <c r="B11" s="22">
        <v>29</v>
      </c>
      <c r="C11" s="54">
        <v>52</v>
      </c>
      <c r="D11" s="56">
        <v>2</v>
      </c>
      <c r="E11" s="56">
        <v>968</v>
      </c>
      <c r="F11" s="56">
        <v>1482</v>
      </c>
      <c r="G11" s="56">
        <v>470</v>
      </c>
      <c r="H11" s="56">
        <v>1012</v>
      </c>
      <c r="I11" s="52">
        <v>189</v>
      </c>
      <c r="J11" s="56">
        <v>50</v>
      </c>
      <c r="K11" s="56">
        <v>139</v>
      </c>
      <c r="L11" s="56">
        <v>23742</v>
      </c>
      <c r="M11" s="56">
        <v>12201</v>
      </c>
      <c r="N11" s="56"/>
      <c r="O11" s="56">
        <v>11541</v>
      </c>
      <c r="P11" s="56">
        <v>2029</v>
      </c>
      <c r="Q11" s="56">
        <v>1819</v>
      </c>
      <c r="R11" s="56">
        <v>2077</v>
      </c>
      <c r="S11" s="56">
        <v>1938</v>
      </c>
      <c r="T11" s="56">
        <v>2063</v>
      </c>
      <c r="U11" s="56">
        <v>1958</v>
      </c>
      <c r="V11" s="56">
        <v>2081</v>
      </c>
      <c r="W11" s="56">
        <v>1908</v>
      </c>
      <c r="X11" s="56">
        <v>1992</v>
      </c>
      <c r="Y11" s="56">
        <v>1970</v>
      </c>
      <c r="Z11" s="56">
        <v>1959</v>
      </c>
      <c r="AA11" s="56">
        <v>1948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s="26" customFormat="1" ht="16.5" customHeight="1">
      <c r="B12" s="25">
        <v>30</v>
      </c>
      <c r="C12" s="57">
        <f>SUM(C13:C14)</f>
        <v>52</v>
      </c>
      <c r="D12" s="455">
        <f aca="true" t="shared" si="0" ref="D12:AA12">SUM(D13:D14)</f>
        <v>2</v>
      </c>
      <c r="E12" s="455">
        <f t="shared" si="0"/>
        <v>970</v>
      </c>
      <c r="F12" s="455">
        <f t="shared" si="0"/>
        <v>1481</v>
      </c>
      <c r="G12" s="455">
        <f t="shared" si="0"/>
        <v>476</v>
      </c>
      <c r="H12" s="455">
        <f t="shared" si="0"/>
        <v>1005</v>
      </c>
      <c r="I12" s="455">
        <f t="shared" si="0"/>
        <v>179</v>
      </c>
      <c r="J12" s="455">
        <f t="shared" si="0"/>
        <v>50</v>
      </c>
      <c r="K12" s="455">
        <f t="shared" si="0"/>
        <v>129</v>
      </c>
      <c r="L12" s="455">
        <f>SUM(L13:L14)</f>
        <v>23645</v>
      </c>
      <c r="M12" s="455">
        <f t="shared" si="0"/>
        <v>12175</v>
      </c>
      <c r="N12" s="455">
        <f t="shared" si="0"/>
        <v>0</v>
      </c>
      <c r="O12" s="455">
        <f>SUM(O13:O14)</f>
        <v>11470</v>
      </c>
      <c r="P12" s="455">
        <f t="shared" si="0"/>
        <v>1965</v>
      </c>
      <c r="Q12" s="455">
        <f t="shared" si="0"/>
        <v>1941</v>
      </c>
      <c r="R12" s="455">
        <f t="shared" si="0"/>
        <v>2011</v>
      </c>
      <c r="S12" s="455">
        <f t="shared" si="0"/>
        <v>1796</v>
      </c>
      <c r="T12" s="455">
        <f t="shared" si="0"/>
        <v>2080</v>
      </c>
      <c r="U12" s="455">
        <f t="shared" si="0"/>
        <v>1929</v>
      </c>
      <c r="V12" s="455">
        <f t="shared" si="0"/>
        <v>2057</v>
      </c>
      <c r="W12" s="455">
        <f t="shared" si="0"/>
        <v>1948</v>
      </c>
      <c r="X12" s="455">
        <f t="shared" si="0"/>
        <v>2078</v>
      </c>
      <c r="Y12" s="455">
        <f t="shared" si="0"/>
        <v>1901</v>
      </c>
      <c r="Z12" s="455">
        <f t="shared" si="0"/>
        <v>1984</v>
      </c>
      <c r="AA12" s="455">
        <f t="shared" si="0"/>
        <v>1955</v>
      </c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2:27" s="4" customFormat="1" ht="16.5" customHeight="1">
      <c r="B13" s="236" t="s">
        <v>20</v>
      </c>
      <c r="C13" s="54">
        <v>51</v>
      </c>
      <c r="D13" s="21">
        <v>2</v>
      </c>
      <c r="E13" s="21">
        <v>951</v>
      </c>
      <c r="F13" s="21">
        <f>SUM(G13:H13)</f>
        <v>1455</v>
      </c>
      <c r="G13" s="21">
        <v>462</v>
      </c>
      <c r="H13" s="21">
        <v>993</v>
      </c>
      <c r="I13" s="52">
        <f>SUM(J13:K13)</f>
        <v>177</v>
      </c>
      <c r="J13" s="21">
        <v>49</v>
      </c>
      <c r="K13" s="21">
        <v>128</v>
      </c>
      <c r="L13" s="21">
        <f>M13+O13</f>
        <v>23032</v>
      </c>
      <c r="M13" s="21">
        <f>SUM(P13,R13,T13,V13,X13,Z13)</f>
        <v>11865</v>
      </c>
      <c r="N13" s="21"/>
      <c r="O13" s="21">
        <f>SUM(Q13,S13,U13,W13,Y13,AA13)</f>
        <v>11167</v>
      </c>
      <c r="P13" s="21">
        <v>1913</v>
      </c>
      <c r="Q13" s="21">
        <v>1890</v>
      </c>
      <c r="R13" s="21">
        <v>1959</v>
      </c>
      <c r="S13" s="21">
        <v>1744</v>
      </c>
      <c r="T13" s="21">
        <v>2028</v>
      </c>
      <c r="U13" s="21">
        <v>1876</v>
      </c>
      <c r="V13" s="21">
        <v>2002</v>
      </c>
      <c r="W13" s="21">
        <v>1899</v>
      </c>
      <c r="X13" s="21">
        <v>2031</v>
      </c>
      <c r="Y13" s="21">
        <v>1852</v>
      </c>
      <c r="Z13" s="21">
        <v>1932</v>
      </c>
      <c r="AA13" s="21">
        <v>1906</v>
      </c>
    </row>
    <row r="14" spans="2:27" s="4" customFormat="1" ht="16.5" customHeight="1" thickBot="1">
      <c r="B14" s="29" t="s">
        <v>21</v>
      </c>
      <c r="C14" s="58">
        <v>1</v>
      </c>
      <c r="D14" s="59" t="s">
        <v>397</v>
      </c>
      <c r="E14" s="60">
        <v>19</v>
      </c>
      <c r="F14" s="279">
        <f>SUM(G14:H14)</f>
        <v>26</v>
      </c>
      <c r="G14" s="280">
        <v>14</v>
      </c>
      <c r="H14" s="280">
        <v>12</v>
      </c>
      <c r="I14" s="400">
        <f>SUM(J14:K14)</f>
        <v>2</v>
      </c>
      <c r="J14" s="280">
        <v>1</v>
      </c>
      <c r="K14" s="280">
        <v>1</v>
      </c>
      <c r="L14" s="279">
        <f>M14+O14</f>
        <v>613</v>
      </c>
      <c r="M14" s="279">
        <f>SUM(P14,R14,T14,V14,X14,Z14)</f>
        <v>310</v>
      </c>
      <c r="N14" s="271"/>
      <c r="O14" s="60">
        <f>SUM(Q14,S14,U14,W14,Y14,AA14)</f>
        <v>303</v>
      </c>
      <c r="P14" s="280">
        <v>52</v>
      </c>
      <c r="Q14" s="280">
        <v>51</v>
      </c>
      <c r="R14" s="280">
        <v>52</v>
      </c>
      <c r="S14" s="280">
        <v>52</v>
      </c>
      <c r="T14" s="280">
        <v>52</v>
      </c>
      <c r="U14" s="280">
        <v>53</v>
      </c>
      <c r="V14" s="280">
        <v>55</v>
      </c>
      <c r="W14" s="280">
        <v>49</v>
      </c>
      <c r="X14" s="280">
        <v>47</v>
      </c>
      <c r="Y14" s="280">
        <v>49</v>
      </c>
      <c r="Z14" s="280">
        <v>52</v>
      </c>
      <c r="AA14" s="280">
        <v>49</v>
      </c>
    </row>
    <row r="15" spans="2:15" s="31" customFormat="1" ht="16.5" customHeight="1">
      <c r="B15" s="31" t="s">
        <v>367</v>
      </c>
      <c r="L15" s="33"/>
      <c r="M15" s="33"/>
      <c r="N15" s="61"/>
      <c r="O15" s="33"/>
    </row>
    <row r="16" spans="2:15" ht="14.25" customHeight="1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</row>
    <row r="17" spans="2:27" ht="13.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3"/>
      <c r="N17" s="64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2:14" ht="13.5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  <c r="N18" s="64"/>
    </row>
    <row r="19" spans="2:11" ht="13.5">
      <c r="B19" s="62"/>
      <c r="C19" s="62"/>
      <c r="D19" s="62"/>
      <c r="E19" s="62"/>
      <c r="F19" s="63"/>
      <c r="G19" s="63"/>
      <c r="H19" s="63"/>
      <c r="I19" s="63"/>
      <c r="J19" s="63"/>
      <c r="K19" s="63"/>
    </row>
    <row r="20" spans="2:8" ht="13.5">
      <c r="B20" s="62"/>
      <c r="C20" s="62"/>
      <c r="D20" s="62"/>
      <c r="E20" s="62"/>
      <c r="F20" s="62"/>
      <c r="G20" s="62"/>
      <c r="H20" s="62"/>
    </row>
    <row r="21" spans="2:8" ht="13.5">
      <c r="B21" s="62"/>
      <c r="C21" s="62"/>
      <c r="D21" s="62"/>
      <c r="E21" s="395"/>
      <c r="F21" s="395"/>
      <c r="G21" s="395"/>
      <c r="H21" s="395"/>
    </row>
    <row r="22" spans="2:8" ht="13.5">
      <c r="B22" s="62"/>
      <c r="C22" s="62"/>
      <c r="D22" s="62"/>
      <c r="E22" s="395"/>
      <c r="F22" s="395"/>
      <c r="G22" s="395"/>
      <c r="H22" s="163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17">
    <mergeCell ref="X5:Y5"/>
    <mergeCell ref="Z5:AA5"/>
    <mergeCell ref="P4:W4"/>
    <mergeCell ref="C5:C6"/>
    <mergeCell ref="D5:D6"/>
    <mergeCell ref="F5:H5"/>
    <mergeCell ref="I5:K5"/>
    <mergeCell ref="P5:Q5"/>
    <mergeCell ref="R5:S5"/>
    <mergeCell ref="T5:U5"/>
    <mergeCell ref="V5:W5"/>
    <mergeCell ref="B1:M1"/>
    <mergeCell ref="B4:B6"/>
    <mergeCell ref="C4:D4"/>
    <mergeCell ref="E4:E6"/>
    <mergeCell ref="F4:H4"/>
    <mergeCell ref="I4:K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  <ignoredErrors>
    <ignoredError sqref="F13 I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"/>
  <sheetViews>
    <sheetView showGridLines="0" zoomScaleSheetLayoutView="100" zoomScalePageLayoutView="0" workbookViewId="0" topLeftCell="A1">
      <selection activeCell="A1" sqref="A1:IV16384"/>
    </sheetView>
  </sheetViews>
  <sheetFormatPr defaultColWidth="7.421875" defaultRowHeight="15"/>
  <cols>
    <col min="1" max="1" width="1.28515625" style="34" customWidth="1"/>
    <col min="2" max="2" width="12.140625" style="34" customWidth="1"/>
    <col min="3" max="4" width="5.00390625" style="34" customWidth="1"/>
    <col min="5" max="5" width="9.421875" style="34" customWidth="1"/>
    <col min="6" max="11" width="8.8515625" style="34" customWidth="1"/>
    <col min="12" max="12" width="1.1484375" style="37" customWidth="1"/>
    <col min="13" max="21" width="9.421875" style="34" customWidth="1"/>
    <col min="22" max="22" width="0.9921875" style="34" customWidth="1"/>
    <col min="23" max="23" width="7.421875" style="34" customWidth="1"/>
    <col min="24" max="31" width="6.421875" style="34" customWidth="1"/>
    <col min="32" max="32" width="7.421875" style="34" customWidth="1"/>
    <col min="33" max="33" width="5.421875" style="34" customWidth="1"/>
    <col min="34" max="34" width="11.421875" style="34" customWidth="1"/>
    <col min="35" max="36" width="5.421875" style="34" customWidth="1"/>
    <col min="37" max="37" width="7.421875" style="34" customWidth="1"/>
    <col min="38" max="40" width="5.421875" style="34" customWidth="1"/>
    <col min="41" max="41" width="7.421875" style="34" customWidth="1"/>
    <col min="42" max="44" width="5.421875" style="34" customWidth="1"/>
    <col min="45" max="45" width="7.421875" style="34" customWidth="1"/>
    <col min="46" max="48" width="5.421875" style="34" customWidth="1"/>
    <col min="49" max="49" width="8.421875" style="34" customWidth="1"/>
    <col min="50" max="50" width="16.421875" style="34" customWidth="1"/>
    <col min="51" max="51" width="3.421875" style="34" customWidth="1"/>
    <col min="52" max="52" width="5.421875" style="34" customWidth="1"/>
    <col min="53" max="53" width="4.421875" style="34" customWidth="1"/>
    <col min="54" max="54" width="3.421875" style="34" customWidth="1"/>
    <col min="55" max="55" width="5.421875" style="34" customWidth="1"/>
    <col min="56" max="57" width="3.421875" style="34" customWidth="1"/>
    <col min="58" max="58" width="5.421875" style="34" customWidth="1"/>
    <col min="59" max="60" width="3.421875" style="34" customWidth="1"/>
    <col min="61" max="66" width="6.421875" style="34" customWidth="1"/>
    <col min="67" max="67" width="8.421875" style="34" customWidth="1"/>
    <col min="68" max="68" width="20.421875" style="34" customWidth="1"/>
    <col min="69" max="69" width="8.8515625" style="34" customWidth="1"/>
    <col min="70" max="71" width="6.421875" style="34" customWidth="1"/>
    <col min="72" max="73" width="5.421875" style="34" customWidth="1"/>
    <col min="74" max="74" width="6.421875" style="34" customWidth="1"/>
    <col min="75" max="76" width="5.421875" style="34" customWidth="1"/>
    <col min="77" max="77" width="6.421875" style="34" customWidth="1"/>
    <col min="78" max="79" width="5.421875" style="34" customWidth="1"/>
    <col min="80" max="80" width="8.421875" style="34" customWidth="1"/>
    <col min="81" max="81" width="20.421875" style="34" customWidth="1"/>
    <col min="82" max="85" width="8.8515625" style="34" customWidth="1"/>
    <col min="86" max="89" width="7.421875" style="34" customWidth="1"/>
    <col min="90" max="90" width="11.421875" style="34" customWidth="1"/>
    <col min="91" max="91" width="19.421875" style="34" customWidth="1"/>
    <col min="92" max="16384" width="7.421875" style="34" customWidth="1"/>
  </cols>
  <sheetData>
    <row r="1" spans="2:21" s="65" customFormat="1" ht="18.75" customHeight="1">
      <c r="B1" s="504" t="s">
        <v>41</v>
      </c>
      <c r="C1" s="504"/>
      <c r="D1" s="504"/>
      <c r="E1" s="504"/>
      <c r="F1" s="504"/>
      <c r="G1" s="504"/>
      <c r="H1" s="504"/>
      <c r="I1" s="504"/>
      <c r="J1" s="504"/>
      <c r="K1" s="504"/>
      <c r="L1" s="38"/>
      <c r="M1" s="39"/>
      <c r="N1" s="39"/>
      <c r="O1" s="39"/>
      <c r="P1" s="39"/>
      <c r="Q1" s="39"/>
      <c r="R1" s="39"/>
      <c r="S1" s="39"/>
      <c r="T1" s="39"/>
      <c r="U1" s="39"/>
    </row>
    <row r="2" spans="2:21" ht="6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  <c r="M2" s="66"/>
      <c r="N2" s="66"/>
      <c r="O2" s="66"/>
      <c r="P2" s="66"/>
      <c r="Q2" s="66"/>
      <c r="R2" s="66"/>
      <c r="S2" s="66"/>
      <c r="T2" s="66"/>
      <c r="U2" s="66"/>
    </row>
    <row r="3" spans="2:21" s="42" customFormat="1" ht="14.25" customHeight="1" thickBot="1">
      <c r="B3" s="6" t="s">
        <v>42</v>
      </c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0"/>
      <c r="P3" s="40"/>
      <c r="Q3" s="40"/>
      <c r="R3" s="40"/>
      <c r="S3" s="40"/>
      <c r="T3" s="40"/>
      <c r="U3" s="40"/>
    </row>
    <row r="4" spans="2:21" ht="14.25" customHeight="1">
      <c r="B4" s="535" t="s">
        <v>2</v>
      </c>
      <c r="C4" s="512" t="s">
        <v>24</v>
      </c>
      <c r="D4" s="513"/>
      <c r="E4" s="531" t="s">
        <v>43</v>
      </c>
      <c r="F4" s="529" t="s">
        <v>5</v>
      </c>
      <c r="G4" s="530"/>
      <c r="H4" s="505"/>
      <c r="I4" s="529" t="s">
        <v>44</v>
      </c>
      <c r="J4" s="530"/>
      <c r="K4" s="530"/>
      <c r="L4" s="231"/>
      <c r="M4" s="44"/>
      <c r="N4" s="508" t="s">
        <v>45</v>
      </c>
      <c r="O4" s="508"/>
      <c r="P4" s="508"/>
      <c r="Q4" s="508"/>
      <c r="R4" s="508"/>
      <c r="S4" s="508"/>
      <c r="T4" s="44"/>
      <c r="U4" s="44"/>
    </row>
    <row r="5" spans="2:21" ht="14.25" customHeight="1">
      <c r="B5" s="535"/>
      <c r="C5" s="532" t="s">
        <v>398</v>
      </c>
      <c r="D5" s="532" t="s">
        <v>399</v>
      </c>
      <c r="E5" s="532"/>
      <c r="F5" s="517" t="s">
        <v>8</v>
      </c>
      <c r="G5" s="518"/>
      <c r="H5" s="518"/>
      <c r="I5" s="517" t="s">
        <v>8</v>
      </c>
      <c r="J5" s="518"/>
      <c r="K5" s="518"/>
      <c r="L5" s="231"/>
      <c r="M5" s="511" t="s">
        <v>46</v>
      </c>
      <c r="N5" s="511"/>
      <c r="O5" s="510"/>
      <c r="P5" s="509" t="s">
        <v>47</v>
      </c>
      <c r="Q5" s="510"/>
      <c r="R5" s="509" t="s">
        <v>48</v>
      </c>
      <c r="S5" s="510"/>
      <c r="T5" s="509" t="s">
        <v>49</v>
      </c>
      <c r="U5" s="511"/>
    </row>
    <row r="6" spans="2:21" ht="14.25" customHeight="1">
      <c r="B6" s="518"/>
      <c r="C6" s="533"/>
      <c r="D6" s="533"/>
      <c r="E6" s="533"/>
      <c r="F6" s="49" t="s">
        <v>40</v>
      </c>
      <c r="G6" s="49" t="s">
        <v>18</v>
      </c>
      <c r="H6" s="49" t="s">
        <v>19</v>
      </c>
      <c r="I6" s="49" t="s">
        <v>40</v>
      </c>
      <c r="J6" s="49" t="s">
        <v>18</v>
      </c>
      <c r="K6" s="224" t="s">
        <v>19</v>
      </c>
      <c r="L6" s="231"/>
      <c r="M6" s="225" t="s">
        <v>40</v>
      </c>
      <c r="N6" s="49" t="s">
        <v>18</v>
      </c>
      <c r="O6" s="49" t="s">
        <v>19</v>
      </c>
      <c r="P6" s="49" t="s">
        <v>18</v>
      </c>
      <c r="Q6" s="49" t="s">
        <v>19</v>
      </c>
      <c r="R6" s="49" t="s">
        <v>18</v>
      </c>
      <c r="S6" s="49" t="s">
        <v>19</v>
      </c>
      <c r="T6" s="49" t="s">
        <v>18</v>
      </c>
      <c r="U6" s="224" t="s">
        <v>19</v>
      </c>
    </row>
    <row r="7" spans="2:21" ht="16.5" customHeight="1">
      <c r="B7" s="292">
        <v>25</v>
      </c>
      <c r="C7" s="68">
        <v>28</v>
      </c>
      <c r="D7" s="21" t="s">
        <v>63</v>
      </c>
      <c r="E7" s="20">
        <v>411</v>
      </c>
      <c r="F7" s="20">
        <v>868</v>
      </c>
      <c r="G7" s="20">
        <v>476</v>
      </c>
      <c r="H7" s="20">
        <v>392</v>
      </c>
      <c r="I7" s="20">
        <v>90</v>
      </c>
      <c r="J7" s="20">
        <v>32</v>
      </c>
      <c r="K7" s="20">
        <v>58</v>
      </c>
      <c r="L7" s="21"/>
      <c r="M7" s="20">
        <v>12748</v>
      </c>
      <c r="N7" s="20">
        <v>6477</v>
      </c>
      <c r="O7" s="20">
        <v>6271</v>
      </c>
      <c r="P7" s="20">
        <v>2148</v>
      </c>
      <c r="Q7" s="20">
        <v>2043</v>
      </c>
      <c r="R7" s="20">
        <v>2173</v>
      </c>
      <c r="S7" s="20">
        <v>2149</v>
      </c>
      <c r="T7" s="20">
        <v>2156</v>
      </c>
      <c r="U7" s="20">
        <v>2079</v>
      </c>
    </row>
    <row r="8" spans="2:21" ht="16.5" customHeight="1">
      <c r="B8" s="284">
        <v>26</v>
      </c>
      <c r="C8" s="68">
        <v>28</v>
      </c>
      <c r="D8" s="21" t="s">
        <v>63</v>
      </c>
      <c r="E8" s="20">
        <v>420</v>
      </c>
      <c r="F8" s="20">
        <v>890</v>
      </c>
      <c r="G8" s="20">
        <v>482</v>
      </c>
      <c r="H8" s="20">
        <v>408</v>
      </c>
      <c r="I8" s="20">
        <v>86</v>
      </c>
      <c r="J8" s="20">
        <v>33</v>
      </c>
      <c r="K8" s="20">
        <v>53</v>
      </c>
      <c r="L8" s="21"/>
      <c r="M8" s="20">
        <v>12637</v>
      </c>
      <c r="N8" s="20">
        <v>6439</v>
      </c>
      <c r="O8" s="20">
        <v>6198</v>
      </c>
      <c r="P8" s="20">
        <v>2125</v>
      </c>
      <c r="Q8" s="20">
        <v>2012</v>
      </c>
      <c r="R8" s="20">
        <v>2140</v>
      </c>
      <c r="S8" s="20">
        <v>2042</v>
      </c>
      <c r="T8" s="20">
        <v>2174</v>
      </c>
      <c r="U8" s="20">
        <v>2144</v>
      </c>
    </row>
    <row r="9" spans="2:21" ht="16.5" customHeight="1">
      <c r="B9" s="284">
        <v>27</v>
      </c>
      <c r="C9" s="68">
        <v>28</v>
      </c>
      <c r="D9" s="21">
        <v>1</v>
      </c>
      <c r="E9" s="21">
        <v>440</v>
      </c>
      <c r="F9" s="21">
        <v>893</v>
      </c>
      <c r="G9" s="21">
        <v>484</v>
      </c>
      <c r="H9" s="21">
        <v>409</v>
      </c>
      <c r="I9" s="21">
        <v>85</v>
      </c>
      <c r="J9" s="21">
        <v>36</v>
      </c>
      <c r="K9" s="21">
        <v>49</v>
      </c>
      <c r="L9" s="21"/>
      <c r="M9" s="21">
        <v>12535</v>
      </c>
      <c r="N9" s="21">
        <v>6395</v>
      </c>
      <c r="O9" s="21">
        <v>6140</v>
      </c>
      <c r="P9" s="21">
        <v>2135</v>
      </c>
      <c r="Q9" s="21">
        <v>2068</v>
      </c>
      <c r="R9" s="21">
        <v>2118</v>
      </c>
      <c r="S9" s="21">
        <v>2026</v>
      </c>
      <c r="T9" s="21">
        <v>2142</v>
      </c>
      <c r="U9" s="21">
        <v>2046</v>
      </c>
    </row>
    <row r="10" spans="2:39" ht="16.5" customHeight="1">
      <c r="B10" s="284">
        <v>28</v>
      </c>
      <c r="C10" s="68">
        <v>28</v>
      </c>
      <c r="D10" s="21">
        <v>1</v>
      </c>
      <c r="E10" s="21">
        <v>429</v>
      </c>
      <c r="F10" s="21">
        <v>881</v>
      </c>
      <c r="G10" s="21">
        <v>472</v>
      </c>
      <c r="H10" s="21">
        <v>409</v>
      </c>
      <c r="I10" s="21">
        <v>86</v>
      </c>
      <c r="J10" s="21">
        <v>33</v>
      </c>
      <c r="K10" s="21">
        <v>53</v>
      </c>
      <c r="L10" s="21"/>
      <c r="M10" s="21">
        <v>12371</v>
      </c>
      <c r="N10" s="21">
        <v>6300</v>
      </c>
      <c r="O10" s="21">
        <v>6071</v>
      </c>
      <c r="P10" s="21">
        <v>2048</v>
      </c>
      <c r="Q10" s="21">
        <v>1986</v>
      </c>
      <c r="R10" s="21">
        <v>2133</v>
      </c>
      <c r="S10" s="21">
        <v>2068</v>
      </c>
      <c r="T10" s="21">
        <v>2119</v>
      </c>
      <c r="U10" s="21">
        <v>2017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21" s="4" customFormat="1" ht="16.5" customHeight="1">
      <c r="B11" s="284">
        <v>29</v>
      </c>
      <c r="C11" s="68">
        <v>29</v>
      </c>
      <c r="D11" s="75">
        <v>1</v>
      </c>
      <c r="E11" s="75">
        <v>426</v>
      </c>
      <c r="F11" s="75">
        <v>894</v>
      </c>
      <c r="G11" s="75">
        <v>481</v>
      </c>
      <c r="H11" s="75">
        <v>413</v>
      </c>
      <c r="I11" s="75">
        <v>84</v>
      </c>
      <c r="J11" s="75">
        <v>32</v>
      </c>
      <c r="K11" s="75">
        <v>52</v>
      </c>
      <c r="L11" s="75"/>
      <c r="M11" s="75">
        <v>12359</v>
      </c>
      <c r="N11" s="75">
        <v>6276</v>
      </c>
      <c r="O11" s="75">
        <v>6083</v>
      </c>
      <c r="P11" s="75">
        <v>2091</v>
      </c>
      <c r="Q11" s="75">
        <v>2037</v>
      </c>
      <c r="R11" s="75">
        <v>2051</v>
      </c>
      <c r="S11" s="75">
        <v>1988</v>
      </c>
      <c r="T11" s="75">
        <v>2134</v>
      </c>
      <c r="U11" s="75">
        <v>2058</v>
      </c>
    </row>
    <row r="12" spans="1:39" s="26" customFormat="1" ht="16.5" customHeight="1">
      <c r="A12" s="161"/>
      <c r="B12" s="457">
        <v>30</v>
      </c>
      <c r="C12" s="458">
        <f>SUM(C13:C16)</f>
        <v>29</v>
      </c>
      <c r="D12" s="458">
        <f aca="true" t="shared" si="0" ref="D12:U12">SUM(D13:D16)</f>
        <v>1</v>
      </c>
      <c r="E12" s="458">
        <f t="shared" si="0"/>
        <v>415</v>
      </c>
      <c r="F12" s="458">
        <f t="shared" si="0"/>
        <v>889</v>
      </c>
      <c r="G12" s="458">
        <f t="shared" si="0"/>
        <v>472</v>
      </c>
      <c r="H12" s="458">
        <f t="shared" si="0"/>
        <v>417</v>
      </c>
      <c r="I12" s="458">
        <f t="shared" si="0"/>
        <v>80</v>
      </c>
      <c r="J12" s="458">
        <f t="shared" si="0"/>
        <v>34</v>
      </c>
      <c r="K12" s="458">
        <f t="shared" si="0"/>
        <v>46</v>
      </c>
      <c r="L12" s="458">
        <f t="shared" si="0"/>
        <v>0</v>
      </c>
      <c r="M12" s="458">
        <f t="shared" si="0"/>
        <v>12067</v>
      </c>
      <c r="N12" s="458">
        <f t="shared" si="0"/>
        <v>6091</v>
      </c>
      <c r="O12" s="458">
        <f t="shared" si="0"/>
        <v>5976</v>
      </c>
      <c r="P12" s="458">
        <f t="shared" si="0"/>
        <v>1944</v>
      </c>
      <c r="Q12" s="458">
        <f t="shared" si="0"/>
        <v>1956</v>
      </c>
      <c r="R12" s="458">
        <f t="shared" si="0"/>
        <v>2090</v>
      </c>
      <c r="S12" s="458">
        <f t="shared" si="0"/>
        <v>2035</v>
      </c>
      <c r="T12" s="458">
        <f t="shared" si="0"/>
        <v>2057</v>
      </c>
      <c r="U12" s="458">
        <f t="shared" si="0"/>
        <v>1985</v>
      </c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2" s="4" customFormat="1" ht="16.5" customHeight="1">
      <c r="A13" s="163"/>
      <c r="B13" s="456" t="s">
        <v>20</v>
      </c>
      <c r="C13" s="272">
        <v>24</v>
      </c>
      <c r="D13" s="273">
        <v>1</v>
      </c>
      <c r="E13" s="273">
        <v>386</v>
      </c>
      <c r="F13" s="273">
        <f>SUM(G13:H13)</f>
        <v>817</v>
      </c>
      <c r="G13" s="273">
        <v>425</v>
      </c>
      <c r="H13" s="273">
        <v>392</v>
      </c>
      <c r="I13" s="274">
        <f>SUM(J13:K13)</f>
        <v>66</v>
      </c>
      <c r="J13" s="274">
        <v>25</v>
      </c>
      <c r="K13" s="274">
        <v>41</v>
      </c>
      <c r="L13" s="274"/>
      <c r="M13" s="273">
        <f>SUM(N13:O13)</f>
        <v>11069</v>
      </c>
      <c r="N13" s="273">
        <f aca="true" t="shared" si="1" ref="N13:O16">SUM(P13,R13,T13)</f>
        <v>5560</v>
      </c>
      <c r="O13" s="273">
        <f t="shared" si="1"/>
        <v>5509</v>
      </c>
      <c r="P13" s="271">
        <v>1761</v>
      </c>
      <c r="Q13" s="271">
        <v>1823</v>
      </c>
      <c r="R13" s="271">
        <v>1906</v>
      </c>
      <c r="S13" s="271">
        <v>1874</v>
      </c>
      <c r="T13" s="271">
        <v>1893</v>
      </c>
      <c r="U13" s="271">
        <v>1812</v>
      </c>
      <c r="V13" s="70"/>
    </row>
    <row r="14" spans="2:24" s="4" customFormat="1" ht="16.5" customHeight="1">
      <c r="B14" s="235" t="s">
        <v>50</v>
      </c>
      <c r="C14" s="272">
        <v>1</v>
      </c>
      <c r="D14" s="273" t="s">
        <v>400</v>
      </c>
      <c r="E14" s="273">
        <v>9</v>
      </c>
      <c r="F14" s="273">
        <f>SUM(G14:H14)</f>
        <v>25</v>
      </c>
      <c r="G14" s="273">
        <v>14</v>
      </c>
      <c r="H14" s="273">
        <v>11</v>
      </c>
      <c r="I14" s="274">
        <f>SUM(J14:K14)</f>
        <v>2</v>
      </c>
      <c r="J14" s="275" t="s">
        <v>369</v>
      </c>
      <c r="K14" s="275">
        <v>2</v>
      </c>
      <c r="L14" s="275"/>
      <c r="M14" s="273">
        <f>SUM(N14:O14)</f>
        <v>341</v>
      </c>
      <c r="N14" s="273">
        <f t="shared" si="1"/>
        <v>172</v>
      </c>
      <c r="O14" s="273">
        <f t="shared" si="1"/>
        <v>169</v>
      </c>
      <c r="P14" s="273">
        <v>54</v>
      </c>
      <c r="Q14" s="273">
        <v>51</v>
      </c>
      <c r="R14" s="273">
        <v>62</v>
      </c>
      <c r="S14" s="273">
        <v>57</v>
      </c>
      <c r="T14" s="273">
        <v>56</v>
      </c>
      <c r="U14" s="273">
        <v>61</v>
      </c>
      <c r="V14" s="70"/>
      <c r="W14" s="70"/>
      <c r="X14" s="70"/>
    </row>
    <row r="15" spans="1:24" s="4" customFormat="1" ht="16.5" customHeight="1">
      <c r="A15" s="163"/>
      <c r="B15" s="456" t="s">
        <v>21</v>
      </c>
      <c r="C15" s="272">
        <v>1</v>
      </c>
      <c r="D15" s="273" t="s">
        <v>400</v>
      </c>
      <c r="E15" s="273">
        <v>9</v>
      </c>
      <c r="F15" s="273">
        <f>SUM(G15:H15)</f>
        <v>21</v>
      </c>
      <c r="G15" s="273">
        <v>14</v>
      </c>
      <c r="H15" s="273">
        <v>7</v>
      </c>
      <c r="I15" s="274">
        <f>SUM(J15:K15)</f>
        <v>3</v>
      </c>
      <c r="J15" s="274">
        <v>2</v>
      </c>
      <c r="K15" s="274">
        <v>1</v>
      </c>
      <c r="L15" s="274"/>
      <c r="M15" s="273">
        <f>SUM(N15:O15)</f>
        <v>346</v>
      </c>
      <c r="N15" s="273">
        <f t="shared" si="1"/>
        <v>189</v>
      </c>
      <c r="O15" s="273">
        <f t="shared" si="1"/>
        <v>157</v>
      </c>
      <c r="P15" s="273">
        <v>66</v>
      </c>
      <c r="Q15" s="273">
        <v>41</v>
      </c>
      <c r="R15" s="273">
        <v>60</v>
      </c>
      <c r="S15" s="273">
        <v>58</v>
      </c>
      <c r="T15" s="273">
        <v>63</v>
      </c>
      <c r="U15" s="273">
        <v>58</v>
      </c>
      <c r="V15" s="70"/>
      <c r="W15" s="70"/>
      <c r="X15" s="70"/>
    </row>
    <row r="16" spans="2:22" s="4" customFormat="1" ht="16.5" customHeight="1" thickBot="1">
      <c r="B16" s="79" t="s">
        <v>22</v>
      </c>
      <c r="C16" s="276">
        <v>3</v>
      </c>
      <c r="D16" s="277" t="s">
        <v>401</v>
      </c>
      <c r="E16" s="277">
        <v>11</v>
      </c>
      <c r="F16" s="277">
        <f>SUM(G16:H16)</f>
        <v>26</v>
      </c>
      <c r="G16" s="277">
        <v>19</v>
      </c>
      <c r="H16" s="277">
        <v>7</v>
      </c>
      <c r="I16" s="278">
        <f>SUM(J16:K16)</f>
        <v>9</v>
      </c>
      <c r="J16" s="278">
        <v>7</v>
      </c>
      <c r="K16" s="278">
        <v>2</v>
      </c>
      <c r="L16" s="274"/>
      <c r="M16" s="277">
        <f>SUM(N16:O16)</f>
        <v>311</v>
      </c>
      <c r="N16" s="277">
        <f t="shared" si="1"/>
        <v>170</v>
      </c>
      <c r="O16" s="277">
        <f t="shared" si="1"/>
        <v>141</v>
      </c>
      <c r="P16" s="277">
        <v>63</v>
      </c>
      <c r="Q16" s="277">
        <v>41</v>
      </c>
      <c r="R16" s="277">
        <v>62</v>
      </c>
      <c r="S16" s="277">
        <v>46</v>
      </c>
      <c r="T16" s="277">
        <v>45</v>
      </c>
      <c r="U16" s="277">
        <v>54</v>
      </c>
      <c r="V16" s="70"/>
    </row>
    <row r="17" spans="2:12" s="31" customFormat="1" ht="16.5" customHeight="1">
      <c r="B17" s="31" t="s">
        <v>367</v>
      </c>
      <c r="L17" s="45"/>
    </row>
    <row r="18" spans="3:21" ht="13.5"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3:15" ht="13.5">
      <c r="M19" s="35"/>
      <c r="N19" s="35"/>
      <c r="O19" s="35"/>
    </row>
    <row r="20" spans="13:15" ht="13.5">
      <c r="M20" s="35"/>
      <c r="N20" s="35"/>
      <c r="O20" s="35"/>
    </row>
    <row r="21" spans="3:21" ht="13.5">
      <c r="C21" s="35"/>
      <c r="D21" s="35"/>
      <c r="E21" s="270"/>
      <c r="F21" s="270"/>
      <c r="G21" s="270"/>
      <c r="H21" s="270"/>
      <c r="I21" s="35"/>
      <c r="J21" s="35"/>
      <c r="K21" s="35"/>
      <c r="L21" s="36"/>
      <c r="M21" s="35"/>
      <c r="N21" s="35"/>
      <c r="O21" s="35"/>
      <c r="P21" s="35"/>
      <c r="Q21" s="35"/>
      <c r="R21" s="35"/>
      <c r="S21" s="35"/>
      <c r="T21" s="35"/>
      <c r="U21" s="35"/>
    </row>
    <row r="22" spans="5:15" ht="13.5">
      <c r="E22" s="163"/>
      <c r="F22" s="163"/>
      <c r="G22" s="163"/>
      <c r="H22" s="163"/>
      <c r="M22" s="35"/>
      <c r="N22" s="35"/>
      <c r="O22" s="35"/>
    </row>
  </sheetData>
  <sheetProtection/>
  <mergeCells count="15">
    <mergeCell ref="T5:U5"/>
    <mergeCell ref="N4:S4"/>
    <mergeCell ref="F5:H5"/>
    <mergeCell ref="I5:K5"/>
    <mergeCell ref="M5:O5"/>
    <mergeCell ref="P5:Q5"/>
    <mergeCell ref="R5:S5"/>
    <mergeCell ref="B1:K1"/>
    <mergeCell ref="B4:B6"/>
    <mergeCell ref="E4:E6"/>
    <mergeCell ref="F4:H4"/>
    <mergeCell ref="I4:K4"/>
    <mergeCell ref="C4:D4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24"/>
  <sheetViews>
    <sheetView showGridLines="0" zoomScaleSheetLayoutView="100" zoomScalePageLayoutView="0" workbookViewId="0" topLeftCell="A1">
      <selection activeCell="A1" sqref="A1:IV16384"/>
    </sheetView>
  </sheetViews>
  <sheetFormatPr defaultColWidth="7.421875" defaultRowHeight="15"/>
  <cols>
    <col min="1" max="1" width="1.1484375" style="34" customWidth="1"/>
    <col min="2" max="2" width="12.140625" style="34" customWidth="1"/>
    <col min="3" max="3" width="8.421875" style="34" customWidth="1"/>
    <col min="4" max="4" width="8.421875" style="4" customWidth="1"/>
    <col min="5" max="6" width="8.421875" style="34" customWidth="1"/>
    <col min="7" max="7" width="8.421875" style="4" customWidth="1"/>
    <col min="8" max="9" width="8.421875" style="34" customWidth="1"/>
    <col min="10" max="10" width="8.7109375" style="34" customWidth="1"/>
    <col min="11" max="11" width="1.57421875" style="37" customWidth="1"/>
    <col min="12" max="21" width="8.421875" style="34" customWidth="1"/>
    <col min="22" max="22" width="0.85546875" style="34" customWidth="1"/>
    <col min="23" max="23" width="9.28125" style="34" customWidth="1"/>
    <col min="24" max="31" width="6.421875" style="34" customWidth="1"/>
    <col min="32" max="32" width="7.421875" style="34" customWidth="1"/>
    <col min="33" max="33" width="5.421875" style="34" customWidth="1"/>
    <col min="34" max="34" width="11.421875" style="34" customWidth="1"/>
    <col min="35" max="36" width="5.421875" style="34" customWidth="1"/>
    <col min="37" max="37" width="7.421875" style="34" customWidth="1"/>
    <col min="38" max="40" width="5.421875" style="34" customWidth="1"/>
    <col min="41" max="41" width="7.421875" style="34" customWidth="1"/>
    <col min="42" max="44" width="5.421875" style="34" customWidth="1"/>
    <col min="45" max="45" width="7.421875" style="34" customWidth="1"/>
    <col min="46" max="48" width="5.421875" style="34" customWidth="1"/>
    <col min="49" max="49" width="8.421875" style="34" customWidth="1"/>
    <col min="50" max="50" width="16.421875" style="34" customWidth="1"/>
    <col min="51" max="51" width="3.421875" style="34" customWidth="1"/>
    <col min="52" max="52" width="5.421875" style="34" customWidth="1"/>
    <col min="53" max="53" width="4.421875" style="34" customWidth="1"/>
    <col min="54" max="54" width="3.421875" style="34" customWidth="1"/>
    <col min="55" max="55" width="5.421875" style="34" customWidth="1"/>
    <col min="56" max="57" width="3.421875" style="34" customWidth="1"/>
    <col min="58" max="58" width="5.421875" style="34" customWidth="1"/>
    <col min="59" max="60" width="3.421875" style="34" customWidth="1"/>
    <col min="61" max="66" width="6.421875" style="34" customWidth="1"/>
    <col min="67" max="67" width="8.421875" style="34" customWidth="1"/>
    <col min="68" max="68" width="20.421875" style="34" customWidth="1"/>
    <col min="69" max="69" width="9.00390625" style="34" customWidth="1"/>
    <col min="70" max="71" width="6.421875" style="34" customWidth="1"/>
    <col min="72" max="73" width="5.421875" style="34" customWidth="1"/>
    <col min="74" max="74" width="6.421875" style="34" customWidth="1"/>
    <col min="75" max="76" width="5.421875" style="34" customWidth="1"/>
    <col min="77" max="77" width="6.421875" style="34" customWidth="1"/>
    <col min="78" max="79" width="5.421875" style="34" customWidth="1"/>
    <col min="80" max="80" width="8.421875" style="34" customWidth="1"/>
    <col min="81" max="81" width="20.421875" style="34" customWidth="1"/>
    <col min="82" max="85" width="9.00390625" style="34" customWidth="1"/>
    <col min="86" max="89" width="7.421875" style="34" customWidth="1"/>
    <col min="90" max="90" width="11.421875" style="34" customWidth="1"/>
    <col min="91" max="91" width="19.421875" style="34" customWidth="1"/>
    <col min="92" max="16384" width="7.421875" style="34" customWidth="1"/>
  </cols>
  <sheetData>
    <row r="1" spans="2:21" s="4" customFormat="1" ht="18.75">
      <c r="B1" s="522" t="s">
        <v>51</v>
      </c>
      <c r="C1" s="522"/>
      <c r="D1" s="522"/>
      <c r="E1" s="522"/>
      <c r="F1" s="522"/>
      <c r="G1" s="522"/>
      <c r="H1" s="522"/>
      <c r="I1" s="522"/>
      <c r="J1" s="522"/>
      <c r="K1" s="1"/>
      <c r="L1" s="2"/>
      <c r="M1" s="2"/>
      <c r="N1" s="2"/>
      <c r="O1" s="2"/>
      <c r="P1" s="2"/>
      <c r="Q1" s="2"/>
      <c r="R1" s="2"/>
      <c r="S1" s="2"/>
      <c r="T1" s="2"/>
      <c r="U1" s="2"/>
    </row>
    <row r="2" s="4" customFormat="1" ht="5.25" customHeight="1">
      <c r="K2" s="5"/>
    </row>
    <row r="3" spans="2:21" s="9" customFormat="1" ht="14.25" customHeight="1" thickBot="1">
      <c r="B3" s="6" t="s">
        <v>1</v>
      </c>
      <c r="C3" s="6"/>
      <c r="D3" s="6"/>
      <c r="E3" s="6"/>
      <c r="F3" s="6"/>
      <c r="G3" s="6"/>
      <c r="H3" s="6"/>
      <c r="I3" s="6"/>
      <c r="J3" s="6"/>
      <c r="K3" s="73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s="4" customFormat="1" ht="14.25" customHeight="1">
      <c r="B4" s="524" t="s">
        <v>2</v>
      </c>
      <c r="C4" s="526" t="s">
        <v>52</v>
      </c>
      <c r="D4" s="529" t="s">
        <v>5</v>
      </c>
      <c r="E4" s="530"/>
      <c r="F4" s="505"/>
      <c r="G4" s="538" t="s">
        <v>53</v>
      </c>
      <c r="H4" s="523"/>
      <c r="I4" s="539"/>
      <c r="J4" s="13"/>
      <c r="K4" s="73"/>
      <c r="L4" s="540" t="s">
        <v>54</v>
      </c>
      <c r="M4" s="540"/>
      <c r="N4" s="540"/>
      <c r="O4" s="540"/>
      <c r="P4" s="540"/>
      <c r="Q4" s="540"/>
      <c r="R4" s="540"/>
      <c r="S4" s="13"/>
      <c r="T4" s="13"/>
      <c r="U4" s="13"/>
    </row>
    <row r="5" spans="2:21" s="4" customFormat="1" ht="14.25" customHeight="1">
      <c r="B5" s="536"/>
      <c r="C5" s="527"/>
      <c r="D5" s="517" t="s">
        <v>8</v>
      </c>
      <c r="E5" s="518"/>
      <c r="F5" s="518"/>
      <c r="G5" s="541" t="s">
        <v>55</v>
      </c>
      <c r="H5" s="525"/>
      <c r="I5" s="537"/>
      <c r="J5" s="74" t="s">
        <v>56</v>
      </c>
      <c r="K5" s="11"/>
      <c r="L5" s="229" t="s">
        <v>57</v>
      </c>
      <c r="M5" s="228"/>
      <c r="N5" s="227" t="s">
        <v>58</v>
      </c>
      <c r="O5" s="228" t="s">
        <v>59</v>
      </c>
      <c r="P5" s="227" t="s">
        <v>60</v>
      </c>
      <c r="Q5" s="228" t="s">
        <v>59</v>
      </c>
      <c r="R5" s="227" t="s">
        <v>61</v>
      </c>
      <c r="S5" s="228" t="s">
        <v>59</v>
      </c>
      <c r="T5" s="519" t="s">
        <v>62</v>
      </c>
      <c r="U5" s="521"/>
    </row>
    <row r="6" spans="2:21" s="4" customFormat="1" ht="14.25" customHeight="1">
      <c r="B6" s="537"/>
      <c r="C6" s="528"/>
      <c r="D6" s="17" t="s">
        <v>40</v>
      </c>
      <c r="E6" s="17" t="s">
        <v>18</v>
      </c>
      <c r="F6" s="17" t="s">
        <v>19</v>
      </c>
      <c r="G6" s="17" t="s">
        <v>40</v>
      </c>
      <c r="H6" s="17" t="s">
        <v>18</v>
      </c>
      <c r="I6" s="17" t="s">
        <v>19</v>
      </c>
      <c r="J6" s="229" t="s">
        <v>40</v>
      </c>
      <c r="K6" s="232"/>
      <c r="L6" s="228" t="s">
        <v>18</v>
      </c>
      <c r="M6" s="17" t="s">
        <v>19</v>
      </c>
      <c r="N6" s="17" t="s">
        <v>18</v>
      </c>
      <c r="O6" s="17" t="s">
        <v>19</v>
      </c>
      <c r="P6" s="17" t="s">
        <v>18</v>
      </c>
      <c r="Q6" s="17" t="s">
        <v>19</v>
      </c>
      <c r="R6" s="17" t="s">
        <v>18</v>
      </c>
      <c r="S6" s="17" t="s">
        <v>19</v>
      </c>
      <c r="T6" s="17" t="s">
        <v>18</v>
      </c>
      <c r="U6" s="227" t="s">
        <v>19</v>
      </c>
    </row>
    <row r="7" spans="2:21" s="4" customFormat="1" ht="16.5" customHeight="1">
      <c r="B7" s="18">
        <v>25</v>
      </c>
      <c r="C7" s="459">
        <v>14</v>
      </c>
      <c r="D7" s="460">
        <v>850</v>
      </c>
      <c r="E7" s="460">
        <v>518</v>
      </c>
      <c r="F7" s="460">
        <v>332</v>
      </c>
      <c r="G7" s="460">
        <v>151</v>
      </c>
      <c r="H7" s="460">
        <v>73</v>
      </c>
      <c r="I7" s="460">
        <v>78</v>
      </c>
      <c r="J7" s="460">
        <v>11179</v>
      </c>
      <c r="K7" s="461"/>
      <c r="L7" s="460">
        <v>5386</v>
      </c>
      <c r="M7" s="460">
        <v>5793</v>
      </c>
      <c r="N7" s="460">
        <v>1924</v>
      </c>
      <c r="O7" s="460">
        <v>2013</v>
      </c>
      <c r="P7" s="460">
        <v>1740</v>
      </c>
      <c r="Q7" s="460">
        <v>1919</v>
      </c>
      <c r="R7" s="460">
        <v>1718</v>
      </c>
      <c r="S7" s="460">
        <v>1801</v>
      </c>
      <c r="T7" s="460">
        <v>4</v>
      </c>
      <c r="U7" s="460">
        <v>60</v>
      </c>
    </row>
    <row r="8" spans="2:21" s="4" customFormat="1" ht="16.5" customHeight="1">
      <c r="B8" s="22">
        <v>26</v>
      </c>
      <c r="C8" s="459">
        <v>14</v>
      </c>
      <c r="D8" s="460">
        <v>861</v>
      </c>
      <c r="E8" s="460">
        <v>529</v>
      </c>
      <c r="F8" s="460">
        <v>332</v>
      </c>
      <c r="G8" s="460">
        <v>150</v>
      </c>
      <c r="H8" s="460">
        <v>72</v>
      </c>
      <c r="I8" s="460">
        <v>78</v>
      </c>
      <c r="J8" s="460">
        <v>11444</v>
      </c>
      <c r="K8" s="461"/>
      <c r="L8" s="460">
        <v>5481</v>
      </c>
      <c r="M8" s="460">
        <v>5963</v>
      </c>
      <c r="N8" s="460">
        <v>1890</v>
      </c>
      <c r="O8" s="460">
        <v>2044</v>
      </c>
      <c r="P8" s="460">
        <v>1886</v>
      </c>
      <c r="Q8" s="460">
        <v>1973</v>
      </c>
      <c r="R8" s="460">
        <v>1703</v>
      </c>
      <c r="S8" s="460">
        <v>1884</v>
      </c>
      <c r="T8" s="460">
        <v>2</v>
      </c>
      <c r="U8" s="460">
        <v>62</v>
      </c>
    </row>
    <row r="9" spans="2:21" s="4" customFormat="1" ht="16.5" customHeight="1">
      <c r="B9" s="22">
        <v>27</v>
      </c>
      <c r="C9" s="459">
        <v>14</v>
      </c>
      <c r="D9" s="460">
        <v>918</v>
      </c>
      <c r="E9" s="460">
        <v>561</v>
      </c>
      <c r="F9" s="460">
        <v>357</v>
      </c>
      <c r="G9" s="460">
        <v>153</v>
      </c>
      <c r="H9" s="460">
        <v>76</v>
      </c>
      <c r="I9" s="460">
        <v>77</v>
      </c>
      <c r="J9" s="460">
        <v>11721</v>
      </c>
      <c r="K9" s="461"/>
      <c r="L9" s="460">
        <v>5683</v>
      </c>
      <c r="M9" s="460">
        <v>6038</v>
      </c>
      <c r="N9" s="460">
        <v>1952</v>
      </c>
      <c r="O9" s="460">
        <v>2083</v>
      </c>
      <c r="P9" s="460">
        <v>1862</v>
      </c>
      <c r="Q9" s="460">
        <v>1846</v>
      </c>
      <c r="R9" s="460">
        <v>1862</v>
      </c>
      <c r="S9" s="460">
        <v>1949</v>
      </c>
      <c r="T9" s="460">
        <v>2</v>
      </c>
      <c r="U9" s="460">
        <v>64</v>
      </c>
    </row>
    <row r="10" spans="2:21" s="4" customFormat="1" ht="16.5" customHeight="1">
      <c r="B10" s="22">
        <v>28</v>
      </c>
      <c r="C10" s="459">
        <v>14</v>
      </c>
      <c r="D10" s="461">
        <v>869</v>
      </c>
      <c r="E10" s="461">
        <v>522</v>
      </c>
      <c r="F10" s="461">
        <v>347</v>
      </c>
      <c r="G10" s="461">
        <v>116</v>
      </c>
      <c r="H10" s="461">
        <v>57</v>
      </c>
      <c r="I10" s="461">
        <v>59</v>
      </c>
      <c r="J10" s="461">
        <v>11797</v>
      </c>
      <c r="K10" s="461"/>
      <c r="L10" s="461">
        <v>5725</v>
      </c>
      <c r="M10" s="461">
        <v>6072</v>
      </c>
      <c r="N10" s="461">
        <v>1968</v>
      </c>
      <c r="O10" s="461">
        <v>2039</v>
      </c>
      <c r="P10" s="461">
        <v>1925</v>
      </c>
      <c r="Q10" s="461">
        <v>2060</v>
      </c>
      <c r="R10" s="461">
        <v>1832</v>
      </c>
      <c r="S10" s="461">
        <v>1973</v>
      </c>
      <c r="T10" s="461">
        <v>4</v>
      </c>
      <c r="U10" s="461">
        <v>62</v>
      </c>
    </row>
    <row r="11" spans="2:22" s="4" customFormat="1" ht="16.5" customHeight="1">
      <c r="B11" s="22">
        <v>29</v>
      </c>
      <c r="C11" s="459">
        <v>14</v>
      </c>
      <c r="D11" s="462">
        <v>876</v>
      </c>
      <c r="E11" s="462">
        <v>518</v>
      </c>
      <c r="F11" s="462">
        <v>358</v>
      </c>
      <c r="G11" s="462">
        <v>149</v>
      </c>
      <c r="H11" s="462">
        <v>73</v>
      </c>
      <c r="I11" s="462">
        <v>76</v>
      </c>
      <c r="J11" s="462">
        <v>11806</v>
      </c>
      <c r="K11" s="463"/>
      <c r="L11" s="462">
        <v>5782</v>
      </c>
      <c r="M11" s="462">
        <v>6024</v>
      </c>
      <c r="N11" s="464">
        <v>1928</v>
      </c>
      <c r="O11" s="464">
        <v>1980</v>
      </c>
      <c r="P11" s="464">
        <v>1949</v>
      </c>
      <c r="Q11" s="464">
        <v>2010</v>
      </c>
      <c r="R11" s="464">
        <v>1905</v>
      </c>
      <c r="S11" s="464">
        <v>2034</v>
      </c>
      <c r="T11" s="465">
        <v>3</v>
      </c>
      <c r="U11" s="465">
        <v>68</v>
      </c>
      <c r="V11" s="9"/>
    </row>
    <row r="12" spans="2:21" s="4" customFormat="1" ht="16.5" customHeight="1">
      <c r="B12" s="22">
        <v>30</v>
      </c>
      <c r="C12" s="466">
        <f>SUM(C13:C15)</f>
        <v>14</v>
      </c>
      <c r="D12" s="481">
        <f aca="true" t="shared" si="0" ref="D12:U12">SUM(D13:D15)</f>
        <v>869</v>
      </c>
      <c r="E12" s="481">
        <f t="shared" si="0"/>
        <v>510</v>
      </c>
      <c r="F12" s="481">
        <f t="shared" si="0"/>
        <v>359</v>
      </c>
      <c r="G12" s="481">
        <f t="shared" si="0"/>
        <v>152</v>
      </c>
      <c r="H12" s="481">
        <f t="shared" si="0"/>
        <v>74</v>
      </c>
      <c r="I12" s="481">
        <f t="shared" si="0"/>
        <v>78</v>
      </c>
      <c r="J12" s="481">
        <f t="shared" si="0"/>
        <v>11843</v>
      </c>
      <c r="K12" s="481">
        <f t="shared" si="0"/>
        <v>0</v>
      </c>
      <c r="L12" s="481">
        <f t="shared" si="0"/>
        <v>5837</v>
      </c>
      <c r="M12" s="481">
        <f t="shared" si="0"/>
        <v>6006</v>
      </c>
      <c r="N12" s="481">
        <f t="shared" si="0"/>
        <v>2020</v>
      </c>
      <c r="O12" s="481">
        <f t="shared" si="0"/>
        <v>2075</v>
      </c>
      <c r="P12" s="481">
        <f t="shared" si="0"/>
        <v>1897</v>
      </c>
      <c r="Q12" s="481">
        <f t="shared" si="0"/>
        <v>1958</v>
      </c>
      <c r="R12" s="481">
        <f t="shared" si="0"/>
        <v>1920</v>
      </c>
      <c r="S12" s="481">
        <f t="shared" si="0"/>
        <v>1973</v>
      </c>
      <c r="T12" s="481">
        <f t="shared" si="0"/>
        <v>1</v>
      </c>
      <c r="U12" s="481">
        <f t="shared" si="0"/>
        <v>67</v>
      </c>
    </row>
    <row r="13" spans="2:37" s="4" customFormat="1" ht="16.5" customHeight="1">
      <c r="B13" s="237" t="s">
        <v>20</v>
      </c>
      <c r="C13" s="467">
        <v>1</v>
      </c>
      <c r="D13" s="468">
        <f>SUM(E13:F13)</f>
        <v>67</v>
      </c>
      <c r="E13" s="469">
        <v>39</v>
      </c>
      <c r="F13" s="469">
        <v>28</v>
      </c>
      <c r="G13" s="470">
        <f>SUM(H13:I13)</f>
        <v>7</v>
      </c>
      <c r="H13" s="471">
        <v>5</v>
      </c>
      <c r="I13" s="471">
        <v>2</v>
      </c>
      <c r="J13" s="470">
        <f>SUM(L13:M13)</f>
        <v>912</v>
      </c>
      <c r="K13" s="470"/>
      <c r="L13" s="470">
        <f aca="true" t="shared" si="1" ref="L13:M15">SUM(N13,P13,R13)</f>
        <v>358</v>
      </c>
      <c r="M13" s="470">
        <f t="shared" si="1"/>
        <v>554</v>
      </c>
      <c r="N13" s="472">
        <v>120</v>
      </c>
      <c r="O13" s="472">
        <v>186</v>
      </c>
      <c r="P13" s="472">
        <v>129</v>
      </c>
      <c r="Q13" s="472">
        <v>175</v>
      </c>
      <c r="R13" s="472">
        <v>109</v>
      </c>
      <c r="S13" s="472">
        <v>193</v>
      </c>
      <c r="T13" s="473"/>
      <c r="U13" s="474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</row>
    <row r="14" spans="2:37" s="4" customFormat="1" ht="16.5" customHeight="1">
      <c r="B14" s="237" t="s">
        <v>64</v>
      </c>
      <c r="C14" s="467">
        <v>9</v>
      </c>
      <c r="D14" s="475">
        <f>SUM(E14:F14)</f>
        <v>569</v>
      </c>
      <c r="E14" s="472">
        <v>326</v>
      </c>
      <c r="F14" s="472">
        <v>243</v>
      </c>
      <c r="G14" s="475">
        <f>SUM(H14:I14)</f>
        <v>99</v>
      </c>
      <c r="H14" s="472">
        <v>46</v>
      </c>
      <c r="I14" s="472">
        <v>53</v>
      </c>
      <c r="J14" s="475">
        <f>SUM(L14:M14)</f>
        <v>7686</v>
      </c>
      <c r="K14" s="475"/>
      <c r="L14" s="475">
        <f t="shared" si="1"/>
        <v>3627</v>
      </c>
      <c r="M14" s="475">
        <f t="shared" si="1"/>
        <v>4059</v>
      </c>
      <c r="N14" s="465">
        <v>1221</v>
      </c>
      <c r="O14" s="465">
        <v>1367</v>
      </c>
      <c r="P14" s="465">
        <v>1193</v>
      </c>
      <c r="Q14" s="465">
        <v>1337</v>
      </c>
      <c r="R14" s="465">
        <v>1213</v>
      </c>
      <c r="S14" s="465">
        <v>1355</v>
      </c>
      <c r="T14" s="475">
        <v>1</v>
      </c>
      <c r="U14" s="475">
        <v>67</v>
      </c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</row>
    <row r="15" spans="2:37" s="5" customFormat="1" ht="16.5" customHeight="1" thickBot="1">
      <c r="B15" s="79" t="s">
        <v>22</v>
      </c>
      <c r="C15" s="476">
        <v>4</v>
      </c>
      <c r="D15" s="477">
        <f>SUM(E15:F15)</f>
        <v>233</v>
      </c>
      <c r="E15" s="478">
        <v>145</v>
      </c>
      <c r="F15" s="478">
        <v>88</v>
      </c>
      <c r="G15" s="478">
        <f>SUM(H15:I15)</f>
        <v>46</v>
      </c>
      <c r="H15" s="478">
        <v>23</v>
      </c>
      <c r="I15" s="478">
        <v>23</v>
      </c>
      <c r="J15" s="477">
        <f>SUM(L15:M15)</f>
        <v>3245</v>
      </c>
      <c r="K15" s="472"/>
      <c r="L15" s="477">
        <f t="shared" si="1"/>
        <v>1852</v>
      </c>
      <c r="M15" s="477">
        <f t="shared" si="1"/>
        <v>1393</v>
      </c>
      <c r="N15" s="477">
        <v>679</v>
      </c>
      <c r="O15" s="477">
        <v>522</v>
      </c>
      <c r="P15" s="478">
        <v>575</v>
      </c>
      <c r="Q15" s="478">
        <v>446</v>
      </c>
      <c r="R15" s="478">
        <v>598</v>
      </c>
      <c r="S15" s="478">
        <v>425</v>
      </c>
      <c r="T15" s="479"/>
      <c r="U15" s="480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2:13" s="4" customFormat="1" ht="16.5" customHeight="1">
      <c r="B16" s="31" t="s">
        <v>367</v>
      </c>
      <c r="J16" s="70"/>
      <c r="K16" s="80"/>
      <c r="L16" s="70"/>
      <c r="M16" s="70"/>
    </row>
    <row r="17" spans="10:13" s="4" customFormat="1" ht="13.5">
      <c r="J17" s="70"/>
      <c r="K17" s="80"/>
      <c r="L17" s="70"/>
      <c r="M17" s="70"/>
    </row>
    <row r="18" spans="3:21" s="4" customFormat="1" ht="13.5"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4:11" s="4" customFormat="1" ht="13.5">
      <c r="D19" s="81"/>
      <c r="G19" s="81"/>
      <c r="K19" s="5"/>
    </row>
    <row r="20" spans="4:11" s="4" customFormat="1" ht="13.5">
      <c r="D20" s="81"/>
      <c r="G20" s="81"/>
      <c r="K20" s="5"/>
    </row>
    <row r="21" spans="5:11" s="4" customFormat="1" ht="13.5">
      <c r="E21" s="163"/>
      <c r="F21" s="163"/>
      <c r="G21" s="163"/>
      <c r="H21" s="163"/>
      <c r="K21" s="5"/>
    </row>
    <row r="22" spans="5:11" s="4" customFormat="1" ht="13.5">
      <c r="E22" s="163"/>
      <c r="F22" s="163"/>
      <c r="G22" s="163"/>
      <c r="H22" s="163"/>
      <c r="K22" s="5"/>
    </row>
    <row r="23" s="4" customFormat="1" ht="13.5">
      <c r="K23" s="5"/>
    </row>
    <row r="24" s="4" customFormat="1" ht="13.5">
      <c r="K24" s="5"/>
    </row>
  </sheetData>
  <sheetProtection/>
  <mergeCells count="9">
    <mergeCell ref="T5:U5"/>
    <mergeCell ref="B1:J1"/>
    <mergeCell ref="B4:B6"/>
    <mergeCell ref="C4:C6"/>
    <mergeCell ref="D4:F4"/>
    <mergeCell ref="G4:I4"/>
    <mergeCell ref="L4:R4"/>
    <mergeCell ref="D5:F5"/>
    <mergeCell ref="G5:I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  <ignoredErrors>
    <ignoredError sqref="N5:S5" numberStoredAsText="1"/>
    <ignoredError sqref="D14:D15 G13:G15 J13:J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22"/>
  <sheetViews>
    <sheetView showGridLines="0" zoomScale="80" zoomScaleNormal="80" zoomScalePageLayoutView="0" workbookViewId="0" topLeftCell="A1">
      <selection activeCell="A1" sqref="A1:IV16384"/>
    </sheetView>
  </sheetViews>
  <sheetFormatPr defaultColWidth="7.421875" defaultRowHeight="15"/>
  <cols>
    <col min="1" max="1" width="2.00390625" style="91" customWidth="1"/>
    <col min="2" max="2" width="12.28125" style="91" customWidth="1"/>
    <col min="3" max="10" width="8.57421875" style="91" customWidth="1"/>
    <col min="11" max="11" width="1.57421875" style="92" customWidth="1"/>
    <col min="12" max="21" width="8.57421875" style="91" customWidth="1"/>
    <col min="22" max="22" width="1.1484375" style="91" customWidth="1"/>
    <col min="23" max="24" width="7.421875" style="91" customWidth="1"/>
    <col min="25" max="32" width="6.421875" style="91" customWidth="1"/>
    <col min="33" max="33" width="7.421875" style="91" customWidth="1"/>
    <col min="34" max="34" width="5.421875" style="91" customWidth="1"/>
    <col min="35" max="35" width="11.421875" style="91" customWidth="1"/>
    <col min="36" max="37" width="5.421875" style="91" customWidth="1"/>
    <col min="38" max="38" width="7.421875" style="91" customWidth="1"/>
    <col min="39" max="41" width="5.421875" style="91" customWidth="1"/>
    <col min="42" max="42" width="7.421875" style="91" customWidth="1"/>
    <col min="43" max="45" width="5.421875" style="91" customWidth="1"/>
    <col min="46" max="46" width="7.421875" style="91" customWidth="1"/>
    <col min="47" max="49" width="5.421875" style="91" customWidth="1"/>
    <col min="50" max="50" width="8.421875" style="91" customWidth="1"/>
    <col min="51" max="51" width="16.421875" style="91" customWidth="1"/>
    <col min="52" max="52" width="3.421875" style="91" customWidth="1"/>
    <col min="53" max="53" width="5.421875" style="91" customWidth="1"/>
    <col min="54" max="54" width="4.421875" style="91" customWidth="1"/>
    <col min="55" max="55" width="3.421875" style="91" customWidth="1"/>
    <col min="56" max="56" width="5.421875" style="91" customWidth="1"/>
    <col min="57" max="58" width="3.421875" style="91" customWidth="1"/>
    <col min="59" max="59" width="5.421875" style="91" customWidth="1"/>
    <col min="60" max="61" width="3.421875" style="91" customWidth="1"/>
    <col min="62" max="67" width="6.421875" style="91" customWidth="1"/>
    <col min="68" max="68" width="8.421875" style="91" customWidth="1"/>
    <col min="69" max="69" width="20.421875" style="91" customWidth="1"/>
    <col min="70" max="70" width="9.00390625" style="91" customWidth="1"/>
    <col min="71" max="72" width="6.421875" style="91" customWidth="1"/>
    <col min="73" max="74" width="5.421875" style="91" customWidth="1"/>
    <col min="75" max="75" width="6.421875" style="91" customWidth="1"/>
    <col min="76" max="77" width="5.421875" style="91" customWidth="1"/>
    <col min="78" max="78" width="6.421875" style="91" customWidth="1"/>
    <col min="79" max="80" width="5.421875" style="91" customWidth="1"/>
    <col min="81" max="81" width="8.421875" style="91" customWidth="1"/>
    <col min="82" max="82" width="20.421875" style="91" customWidth="1"/>
    <col min="83" max="86" width="9.00390625" style="91" customWidth="1"/>
    <col min="87" max="90" width="7.421875" style="91" customWidth="1"/>
    <col min="91" max="91" width="11.421875" style="91" customWidth="1"/>
    <col min="92" max="92" width="19.421875" style="91" customWidth="1"/>
    <col min="93" max="16384" width="7.421875" style="91" customWidth="1"/>
  </cols>
  <sheetData>
    <row r="1" spans="2:21" s="34" customFormat="1" ht="18.75">
      <c r="B1" s="504" t="s">
        <v>65</v>
      </c>
      <c r="C1" s="504"/>
      <c r="D1" s="504"/>
      <c r="E1" s="504"/>
      <c r="F1" s="504"/>
      <c r="G1" s="504"/>
      <c r="H1" s="504"/>
      <c r="I1" s="504"/>
      <c r="J1" s="504"/>
      <c r="K1" s="38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ht="5.25" customHeight="1"/>
    <row r="3" spans="2:21" s="34" customFormat="1" ht="14.25" customHeight="1" thickBot="1">
      <c r="B3" s="6" t="s">
        <v>1</v>
      </c>
      <c r="C3" s="82"/>
      <c r="D3" s="82"/>
      <c r="E3" s="82"/>
      <c r="F3" s="82"/>
      <c r="G3" s="82"/>
      <c r="H3" s="82"/>
      <c r="I3" s="82"/>
      <c r="J3" s="82"/>
      <c r="K3" s="45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2:21" s="34" customFormat="1" ht="14.25" customHeight="1">
      <c r="B4" s="535" t="s">
        <v>2</v>
      </c>
      <c r="C4" s="531" t="s">
        <v>52</v>
      </c>
      <c r="D4" s="529" t="s">
        <v>5</v>
      </c>
      <c r="E4" s="530"/>
      <c r="F4" s="505"/>
      <c r="G4" s="529" t="s">
        <v>66</v>
      </c>
      <c r="H4" s="530"/>
      <c r="I4" s="505"/>
      <c r="J4" s="44"/>
      <c r="K4" s="45"/>
      <c r="L4" s="508" t="s">
        <v>54</v>
      </c>
      <c r="M4" s="508"/>
      <c r="N4" s="508"/>
      <c r="O4" s="508"/>
      <c r="P4" s="508"/>
      <c r="Q4" s="508"/>
      <c r="R4" s="508"/>
      <c r="S4" s="44"/>
      <c r="T4" s="44"/>
      <c r="U4" s="44"/>
    </row>
    <row r="5" spans="2:21" s="34" customFormat="1" ht="14.25" customHeight="1">
      <c r="B5" s="506"/>
      <c r="C5" s="532"/>
      <c r="D5" s="517" t="s">
        <v>8</v>
      </c>
      <c r="E5" s="518"/>
      <c r="F5" s="518"/>
      <c r="G5" s="517" t="s">
        <v>55</v>
      </c>
      <c r="H5" s="518"/>
      <c r="I5" s="507"/>
      <c r="J5" s="83" t="s">
        <v>67</v>
      </c>
      <c r="K5" s="84"/>
      <c r="L5" s="226" t="s">
        <v>68</v>
      </c>
      <c r="M5" s="225"/>
      <c r="N5" s="509" t="s">
        <v>69</v>
      </c>
      <c r="O5" s="510"/>
      <c r="P5" s="509" t="s">
        <v>70</v>
      </c>
      <c r="Q5" s="510"/>
      <c r="R5" s="509" t="s">
        <v>71</v>
      </c>
      <c r="S5" s="510"/>
      <c r="T5" s="509" t="s">
        <v>72</v>
      </c>
      <c r="U5" s="511"/>
    </row>
    <row r="6" spans="2:21" s="34" customFormat="1" ht="14.25" customHeight="1">
      <c r="B6" s="507"/>
      <c r="C6" s="533"/>
      <c r="D6" s="49" t="s">
        <v>40</v>
      </c>
      <c r="E6" s="49" t="s">
        <v>18</v>
      </c>
      <c r="F6" s="49" t="s">
        <v>19</v>
      </c>
      <c r="G6" s="49" t="s">
        <v>40</v>
      </c>
      <c r="H6" s="49" t="s">
        <v>18</v>
      </c>
      <c r="I6" s="49" t="s">
        <v>19</v>
      </c>
      <c r="J6" s="226" t="s">
        <v>40</v>
      </c>
      <c r="K6" s="231"/>
      <c r="L6" s="225" t="s">
        <v>18</v>
      </c>
      <c r="M6" s="49" t="s">
        <v>19</v>
      </c>
      <c r="N6" s="49" t="s">
        <v>18</v>
      </c>
      <c r="O6" s="49" t="s">
        <v>19</v>
      </c>
      <c r="P6" s="49" t="s">
        <v>18</v>
      </c>
      <c r="Q6" s="49" t="s">
        <v>19</v>
      </c>
      <c r="R6" s="49" t="s">
        <v>18</v>
      </c>
      <c r="S6" s="49" t="s">
        <v>19</v>
      </c>
      <c r="T6" s="49" t="s">
        <v>18</v>
      </c>
      <c r="U6" s="224" t="s">
        <v>19</v>
      </c>
    </row>
    <row r="7" spans="2:21" s="34" customFormat="1" ht="16.5" customHeight="1">
      <c r="B7" s="18">
        <v>25</v>
      </c>
      <c r="C7" s="68">
        <v>3</v>
      </c>
      <c r="D7" s="21">
        <v>28</v>
      </c>
      <c r="E7" s="21">
        <v>20</v>
      </c>
      <c r="F7" s="21">
        <v>8</v>
      </c>
      <c r="G7" s="56">
        <v>3</v>
      </c>
      <c r="H7" s="69">
        <v>3</v>
      </c>
      <c r="I7" s="27" t="s">
        <v>63</v>
      </c>
      <c r="J7" s="21">
        <v>145</v>
      </c>
      <c r="K7" s="21"/>
      <c r="L7" s="21">
        <v>76</v>
      </c>
      <c r="M7" s="21">
        <v>69</v>
      </c>
      <c r="N7" s="21">
        <v>22</v>
      </c>
      <c r="O7" s="21">
        <v>21</v>
      </c>
      <c r="P7" s="21">
        <v>17</v>
      </c>
      <c r="Q7" s="21">
        <v>18</v>
      </c>
      <c r="R7" s="21">
        <v>20</v>
      </c>
      <c r="S7" s="21">
        <v>14</v>
      </c>
      <c r="T7" s="69">
        <v>17</v>
      </c>
      <c r="U7" s="69">
        <v>16</v>
      </c>
    </row>
    <row r="8" spans="2:21" s="34" customFormat="1" ht="16.5" customHeight="1">
      <c r="B8" s="22">
        <v>26</v>
      </c>
      <c r="C8" s="68">
        <v>3</v>
      </c>
      <c r="D8" s="21">
        <v>30</v>
      </c>
      <c r="E8" s="21">
        <v>21</v>
      </c>
      <c r="F8" s="21">
        <v>9</v>
      </c>
      <c r="G8" s="56">
        <v>3</v>
      </c>
      <c r="H8" s="69">
        <v>3</v>
      </c>
      <c r="I8" s="27" t="s">
        <v>63</v>
      </c>
      <c r="J8" s="21">
        <v>139</v>
      </c>
      <c r="K8" s="21"/>
      <c r="L8" s="21">
        <v>74</v>
      </c>
      <c r="M8" s="21">
        <v>65</v>
      </c>
      <c r="N8" s="21">
        <v>21</v>
      </c>
      <c r="O8" s="21">
        <v>15</v>
      </c>
      <c r="P8" s="21">
        <v>21</v>
      </c>
      <c r="Q8" s="21">
        <v>20</v>
      </c>
      <c r="R8" s="21">
        <v>14</v>
      </c>
      <c r="S8" s="21">
        <v>18</v>
      </c>
      <c r="T8" s="69">
        <v>18</v>
      </c>
      <c r="U8" s="69">
        <v>12</v>
      </c>
    </row>
    <row r="9" spans="2:21" s="34" customFormat="1" ht="16.5" customHeight="1">
      <c r="B9" s="22">
        <v>27</v>
      </c>
      <c r="C9" s="68">
        <v>3</v>
      </c>
      <c r="D9" s="21">
        <v>29</v>
      </c>
      <c r="E9" s="21">
        <v>20</v>
      </c>
      <c r="F9" s="21">
        <v>9</v>
      </c>
      <c r="G9" s="56">
        <v>3</v>
      </c>
      <c r="H9" s="69">
        <v>3</v>
      </c>
      <c r="I9" s="27" t="s">
        <v>369</v>
      </c>
      <c r="J9" s="21">
        <v>137</v>
      </c>
      <c r="K9" s="21"/>
      <c r="L9" s="21">
        <v>81</v>
      </c>
      <c r="M9" s="21">
        <v>56</v>
      </c>
      <c r="N9" s="21">
        <v>28</v>
      </c>
      <c r="O9" s="21">
        <v>11</v>
      </c>
      <c r="P9" s="21">
        <v>19</v>
      </c>
      <c r="Q9" s="21">
        <v>13</v>
      </c>
      <c r="R9" s="21">
        <v>20</v>
      </c>
      <c r="S9" s="21">
        <v>16</v>
      </c>
      <c r="T9" s="69">
        <v>14</v>
      </c>
      <c r="U9" s="69">
        <v>16</v>
      </c>
    </row>
    <row r="10" spans="2:39" s="34" customFormat="1" ht="16.5" customHeight="1">
      <c r="B10" s="22">
        <v>28</v>
      </c>
      <c r="C10" s="68">
        <v>3</v>
      </c>
      <c r="D10" s="21">
        <v>31</v>
      </c>
      <c r="E10" s="21">
        <v>2</v>
      </c>
      <c r="F10" s="21">
        <v>9</v>
      </c>
      <c r="G10" s="27">
        <v>3</v>
      </c>
      <c r="H10" s="27">
        <v>3</v>
      </c>
      <c r="I10" s="27" t="s">
        <v>63</v>
      </c>
      <c r="J10" s="21">
        <v>136</v>
      </c>
      <c r="K10" s="21"/>
      <c r="L10" s="21">
        <v>86</v>
      </c>
      <c r="M10" s="21">
        <v>50</v>
      </c>
      <c r="N10" s="21">
        <v>26</v>
      </c>
      <c r="O10" s="21">
        <v>12</v>
      </c>
      <c r="P10" s="21">
        <v>26</v>
      </c>
      <c r="Q10" s="21">
        <v>13</v>
      </c>
      <c r="R10" s="21">
        <v>16</v>
      </c>
      <c r="S10" s="21">
        <v>10</v>
      </c>
      <c r="T10" s="69">
        <v>18</v>
      </c>
      <c r="U10" s="69">
        <v>15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2:62" s="34" customFormat="1" ht="16.5" customHeight="1">
      <c r="B11" s="22">
        <v>29</v>
      </c>
      <c r="C11" s="68">
        <v>3</v>
      </c>
      <c r="D11" s="21">
        <v>30</v>
      </c>
      <c r="E11" s="21">
        <v>20</v>
      </c>
      <c r="F11" s="21">
        <v>10</v>
      </c>
      <c r="G11" s="27">
        <v>3</v>
      </c>
      <c r="H11" s="27">
        <v>3</v>
      </c>
      <c r="I11" s="27" t="s">
        <v>63</v>
      </c>
      <c r="J11" s="21">
        <v>144</v>
      </c>
      <c r="K11" s="21"/>
      <c r="L11" s="21">
        <v>86</v>
      </c>
      <c r="M11" s="21">
        <v>50</v>
      </c>
      <c r="N11" s="21">
        <v>26</v>
      </c>
      <c r="O11" s="21">
        <v>12</v>
      </c>
      <c r="P11" s="21">
        <v>26</v>
      </c>
      <c r="Q11" s="21">
        <v>13</v>
      </c>
      <c r="R11" s="21">
        <v>16</v>
      </c>
      <c r="S11" s="21">
        <v>10</v>
      </c>
      <c r="T11" s="69">
        <v>18</v>
      </c>
      <c r="U11" s="69">
        <v>15</v>
      </c>
      <c r="V11" s="70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</row>
    <row r="12" spans="2:21" s="26" customFormat="1" ht="16.5" customHeight="1" thickBot="1">
      <c r="B12" s="98">
        <v>30</v>
      </c>
      <c r="C12" s="339">
        <v>3</v>
      </c>
      <c r="D12" s="396">
        <v>28</v>
      </c>
      <c r="E12" s="396">
        <v>20</v>
      </c>
      <c r="F12" s="396">
        <v>8</v>
      </c>
      <c r="G12" s="396">
        <v>3</v>
      </c>
      <c r="H12" s="396">
        <v>3</v>
      </c>
      <c r="I12" s="397" t="s">
        <v>369</v>
      </c>
      <c r="J12" s="402">
        <f>SUM(L12:M12)</f>
        <v>128</v>
      </c>
      <c r="K12" s="398"/>
      <c r="L12" s="396">
        <f>SUM(N12,P12,R12,T12)</f>
        <v>84</v>
      </c>
      <c r="M12" s="396">
        <f>SUM(O12,Q12,S12,U12)</f>
        <v>44</v>
      </c>
      <c r="N12" s="396">
        <v>18</v>
      </c>
      <c r="O12" s="396">
        <v>10</v>
      </c>
      <c r="P12" s="396">
        <v>25</v>
      </c>
      <c r="Q12" s="396">
        <v>8</v>
      </c>
      <c r="R12" s="396">
        <v>16</v>
      </c>
      <c r="S12" s="396">
        <v>14</v>
      </c>
      <c r="T12" s="397">
        <v>25</v>
      </c>
      <c r="U12" s="396">
        <v>12</v>
      </c>
    </row>
    <row r="13" spans="2:13" s="32" customFormat="1" ht="16.5" customHeight="1">
      <c r="B13" s="73" t="s">
        <v>367</v>
      </c>
      <c r="J13" s="75"/>
      <c r="K13" s="8"/>
      <c r="L13" s="75"/>
      <c r="M13" s="75"/>
    </row>
    <row r="14" spans="2:11" s="85" customFormat="1" ht="16.5" customHeight="1">
      <c r="B14" s="31" t="s">
        <v>362</v>
      </c>
      <c r="D14" s="88"/>
      <c r="K14" s="41"/>
    </row>
    <row r="15" spans="4:11" s="42" customFormat="1" ht="13.5">
      <c r="D15" s="89"/>
      <c r="K15" s="90"/>
    </row>
    <row r="16" spans="4:11" s="42" customFormat="1" ht="13.5">
      <c r="D16" s="89"/>
      <c r="K16" s="90"/>
    </row>
    <row r="21" spans="5:8" ht="13.5">
      <c r="E21" s="150"/>
      <c r="F21" s="150"/>
      <c r="G21" s="150"/>
      <c r="H21" s="150"/>
    </row>
    <row r="22" spans="5:8" ht="13.5">
      <c r="E22" s="150"/>
      <c r="F22" s="150"/>
      <c r="G22" s="150"/>
      <c r="H22" s="150"/>
    </row>
  </sheetData>
  <sheetProtection/>
  <mergeCells count="12">
    <mergeCell ref="R5:S5"/>
    <mergeCell ref="T5:U5"/>
    <mergeCell ref="B1:J1"/>
    <mergeCell ref="B4:B6"/>
    <mergeCell ref="C4:C6"/>
    <mergeCell ref="D4:F4"/>
    <mergeCell ref="G4:I4"/>
    <mergeCell ref="L4:R4"/>
    <mergeCell ref="D5:F5"/>
    <mergeCell ref="G5:I5"/>
    <mergeCell ref="N5:O5"/>
    <mergeCell ref="P5:Q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I22"/>
  <sheetViews>
    <sheetView showGridLines="0" zoomScale="85" zoomScaleNormal="85" zoomScaleSheetLayoutView="100" zoomScalePageLayoutView="0" workbookViewId="0" topLeftCell="A1">
      <selection activeCell="A1" sqref="A1:IV16384"/>
    </sheetView>
  </sheetViews>
  <sheetFormatPr defaultColWidth="7.421875" defaultRowHeight="15"/>
  <cols>
    <col min="1" max="1" width="1.421875" style="91" customWidth="1"/>
    <col min="2" max="2" width="11.57421875" style="91" customWidth="1"/>
    <col min="3" max="3" width="7.57421875" style="91" customWidth="1"/>
    <col min="4" max="13" width="6.8515625" style="91" customWidth="1"/>
    <col min="14" max="14" width="1.8515625" style="92" customWidth="1"/>
    <col min="15" max="26" width="6.8515625" style="91" customWidth="1"/>
    <col min="27" max="27" width="0.9921875" style="91" customWidth="1"/>
    <col min="28" max="35" width="6.421875" style="91" customWidth="1"/>
    <col min="36" max="36" width="7.421875" style="91" customWidth="1"/>
    <col min="37" max="37" width="5.421875" style="91" customWidth="1"/>
    <col min="38" max="38" width="11.421875" style="91" customWidth="1"/>
    <col min="39" max="40" width="5.421875" style="91" customWidth="1"/>
    <col min="41" max="41" width="7.421875" style="91" customWidth="1"/>
    <col min="42" max="44" width="5.421875" style="91" customWidth="1"/>
    <col min="45" max="45" width="7.421875" style="91" customWidth="1"/>
    <col min="46" max="48" width="5.421875" style="91" customWidth="1"/>
    <col min="49" max="49" width="7.421875" style="91" customWidth="1"/>
    <col min="50" max="52" width="5.421875" style="91" customWidth="1"/>
    <col min="53" max="53" width="8.421875" style="91" customWidth="1"/>
    <col min="54" max="54" width="16.421875" style="91" customWidth="1"/>
    <col min="55" max="55" width="3.421875" style="91" customWidth="1"/>
    <col min="56" max="56" width="5.421875" style="91" customWidth="1"/>
    <col min="57" max="57" width="4.421875" style="91" customWidth="1"/>
    <col min="58" max="58" width="3.421875" style="91" customWidth="1"/>
    <col min="59" max="59" width="5.421875" style="91" customWidth="1"/>
    <col min="60" max="61" width="3.421875" style="91" customWidth="1"/>
    <col min="62" max="62" width="5.421875" style="91" customWidth="1"/>
    <col min="63" max="64" width="3.421875" style="91" customWidth="1"/>
    <col min="65" max="70" width="6.421875" style="91" customWidth="1"/>
    <col min="71" max="71" width="8.421875" style="91" customWidth="1"/>
    <col min="72" max="72" width="20.421875" style="91" customWidth="1"/>
    <col min="73" max="73" width="9.00390625" style="91" customWidth="1"/>
    <col min="74" max="75" width="6.421875" style="91" customWidth="1"/>
    <col min="76" max="77" width="5.421875" style="91" customWidth="1"/>
    <col min="78" max="78" width="6.421875" style="91" customWidth="1"/>
    <col min="79" max="80" width="5.421875" style="91" customWidth="1"/>
    <col min="81" max="81" width="6.421875" style="91" customWidth="1"/>
    <col min="82" max="83" width="5.421875" style="91" customWidth="1"/>
    <col min="84" max="84" width="8.421875" style="91" customWidth="1"/>
    <col min="85" max="85" width="20.421875" style="91" customWidth="1"/>
    <col min="86" max="89" width="9.00390625" style="91" customWidth="1"/>
    <col min="90" max="93" width="7.421875" style="91" customWidth="1"/>
    <col min="94" max="94" width="11.421875" style="91" customWidth="1"/>
    <col min="95" max="95" width="19.421875" style="91" customWidth="1"/>
    <col min="96" max="16384" width="7.421875" style="91" customWidth="1"/>
  </cols>
  <sheetData>
    <row r="1" spans="2:26" s="34" customFormat="1" ht="18.75">
      <c r="B1" s="504" t="s">
        <v>73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9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ht="5.25" customHeight="1"/>
    <row r="3" spans="2:23" s="42" customFormat="1" ht="14.25" customHeight="1" thickBot="1">
      <c r="B3" s="6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0"/>
      <c r="P3" s="40"/>
      <c r="Q3" s="40"/>
      <c r="R3" s="40"/>
      <c r="S3" s="40"/>
      <c r="T3" s="40"/>
      <c r="U3" s="40"/>
      <c r="V3" s="40"/>
      <c r="W3" s="40"/>
    </row>
    <row r="4" spans="2:26" s="34" customFormat="1" ht="14.25" customHeight="1">
      <c r="B4" s="535" t="s">
        <v>74</v>
      </c>
      <c r="C4" s="531" t="s">
        <v>52</v>
      </c>
      <c r="D4" s="529" t="s">
        <v>5</v>
      </c>
      <c r="E4" s="530"/>
      <c r="F4" s="505"/>
      <c r="G4" s="529" t="s">
        <v>75</v>
      </c>
      <c r="H4" s="530"/>
      <c r="I4" s="530"/>
      <c r="J4" s="512" t="s">
        <v>76</v>
      </c>
      <c r="K4" s="508"/>
      <c r="L4" s="508"/>
      <c r="M4" s="508"/>
      <c r="N4" s="231"/>
      <c r="O4" s="508" t="s">
        <v>76</v>
      </c>
      <c r="P4" s="508"/>
      <c r="Q4" s="508"/>
      <c r="R4" s="508"/>
      <c r="S4" s="508"/>
      <c r="T4" s="508"/>
      <c r="U4" s="508"/>
      <c r="V4" s="508"/>
      <c r="W4" s="513"/>
      <c r="X4" s="542" t="s">
        <v>77</v>
      </c>
      <c r="Y4" s="543"/>
      <c r="Z4" s="543"/>
    </row>
    <row r="5" spans="2:26" s="34" customFormat="1" ht="14.25" customHeight="1">
      <c r="B5" s="506"/>
      <c r="C5" s="532"/>
      <c r="D5" s="517" t="s">
        <v>8</v>
      </c>
      <c r="E5" s="518"/>
      <c r="F5" s="518"/>
      <c r="G5" s="517" t="s">
        <v>55</v>
      </c>
      <c r="H5" s="518"/>
      <c r="I5" s="518"/>
      <c r="J5" s="509" t="s">
        <v>78</v>
      </c>
      <c r="K5" s="511"/>
      <c r="L5" s="510"/>
      <c r="M5" s="226">
        <v>1</v>
      </c>
      <c r="N5" s="231"/>
      <c r="O5" s="225" t="s">
        <v>79</v>
      </c>
      <c r="P5" s="509" t="s">
        <v>70</v>
      </c>
      <c r="Q5" s="510"/>
      <c r="R5" s="509" t="s">
        <v>71</v>
      </c>
      <c r="S5" s="510"/>
      <c r="T5" s="509" t="s">
        <v>72</v>
      </c>
      <c r="U5" s="510"/>
      <c r="V5" s="509" t="s">
        <v>80</v>
      </c>
      <c r="W5" s="510"/>
      <c r="X5" s="544" t="s">
        <v>81</v>
      </c>
      <c r="Y5" s="545"/>
      <c r="Z5" s="545"/>
    </row>
    <row r="6" spans="2:26" s="34" customFormat="1" ht="14.25" customHeight="1">
      <c r="B6" s="507"/>
      <c r="C6" s="533"/>
      <c r="D6" s="49" t="s">
        <v>40</v>
      </c>
      <c r="E6" s="49" t="s">
        <v>18</v>
      </c>
      <c r="F6" s="49" t="s">
        <v>19</v>
      </c>
      <c r="G6" s="49" t="s">
        <v>40</v>
      </c>
      <c r="H6" s="49" t="s">
        <v>18</v>
      </c>
      <c r="I6" s="224" t="s">
        <v>19</v>
      </c>
      <c r="J6" s="49" t="s">
        <v>82</v>
      </c>
      <c r="K6" s="49" t="s">
        <v>18</v>
      </c>
      <c r="L6" s="49" t="s">
        <v>19</v>
      </c>
      <c r="M6" s="226" t="s">
        <v>18</v>
      </c>
      <c r="N6" s="231"/>
      <c r="O6" s="225" t="s">
        <v>19</v>
      </c>
      <c r="P6" s="49" t="s">
        <v>18</v>
      </c>
      <c r="Q6" s="49" t="s">
        <v>19</v>
      </c>
      <c r="R6" s="49" t="s">
        <v>18</v>
      </c>
      <c r="S6" s="49" t="s">
        <v>19</v>
      </c>
      <c r="T6" s="49" t="s">
        <v>18</v>
      </c>
      <c r="U6" s="49" t="s">
        <v>19</v>
      </c>
      <c r="V6" s="49" t="s">
        <v>18</v>
      </c>
      <c r="W6" s="49" t="s">
        <v>19</v>
      </c>
      <c r="X6" s="233" t="s">
        <v>83</v>
      </c>
      <c r="Y6" s="94" t="s">
        <v>84</v>
      </c>
      <c r="Z6" s="234" t="s">
        <v>85</v>
      </c>
    </row>
    <row r="7" spans="2:26" s="34" customFormat="1" ht="16.5" customHeight="1">
      <c r="B7" s="18">
        <v>25</v>
      </c>
      <c r="C7" s="95">
        <v>1</v>
      </c>
      <c r="D7" s="97">
        <v>62</v>
      </c>
      <c r="E7" s="97">
        <v>60</v>
      </c>
      <c r="F7" s="97">
        <v>2</v>
      </c>
      <c r="G7" s="483">
        <v>55</v>
      </c>
      <c r="H7" s="483">
        <v>36</v>
      </c>
      <c r="I7" s="483">
        <v>19</v>
      </c>
      <c r="J7" s="97">
        <v>810</v>
      </c>
      <c r="K7" s="71">
        <v>738</v>
      </c>
      <c r="L7" s="71">
        <v>72</v>
      </c>
      <c r="M7" s="97">
        <v>149</v>
      </c>
      <c r="N7" s="71"/>
      <c r="O7" s="71">
        <v>22</v>
      </c>
      <c r="P7" s="71">
        <v>151</v>
      </c>
      <c r="Q7" s="97">
        <v>15</v>
      </c>
      <c r="R7" s="71">
        <v>148</v>
      </c>
      <c r="S7" s="71">
        <v>12</v>
      </c>
      <c r="T7" s="71">
        <v>172</v>
      </c>
      <c r="U7" s="71">
        <v>9</v>
      </c>
      <c r="V7" s="71">
        <v>118</v>
      </c>
      <c r="W7" s="71">
        <v>14</v>
      </c>
      <c r="X7" s="71">
        <v>56</v>
      </c>
      <c r="Y7" s="71">
        <v>50</v>
      </c>
      <c r="Z7" s="71">
        <v>6</v>
      </c>
    </row>
    <row r="8" spans="2:26" s="34" customFormat="1" ht="16.5" customHeight="1">
      <c r="B8" s="403">
        <f>SUM(B7+1)</f>
        <v>26</v>
      </c>
      <c r="C8" s="96">
        <v>1</v>
      </c>
      <c r="D8" s="71">
        <v>61</v>
      </c>
      <c r="E8" s="71">
        <v>57</v>
      </c>
      <c r="F8" s="71">
        <v>4</v>
      </c>
      <c r="G8" s="275">
        <v>62</v>
      </c>
      <c r="H8" s="275">
        <v>35</v>
      </c>
      <c r="I8" s="275">
        <v>27</v>
      </c>
      <c r="J8" s="71">
        <v>812</v>
      </c>
      <c r="K8" s="71">
        <v>733</v>
      </c>
      <c r="L8" s="71">
        <v>79</v>
      </c>
      <c r="M8" s="71">
        <v>143</v>
      </c>
      <c r="N8" s="71"/>
      <c r="O8" s="71">
        <v>22</v>
      </c>
      <c r="P8" s="71">
        <v>152</v>
      </c>
      <c r="Q8" s="71">
        <v>23</v>
      </c>
      <c r="R8" s="71">
        <v>150</v>
      </c>
      <c r="S8" s="71">
        <v>15</v>
      </c>
      <c r="T8" s="71">
        <v>157</v>
      </c>
      <c r="U8" s="71">
        <v>11</v>
      </c>
      <c r="V8" s="71">
        <v>131</v>
      </c>
      <c r="W8" s="71">
        <v>8</v>
      </c>
      <c r="X8" s="71">
        <v>50</v>
      </c>
      <c r="Y8" s="71">
        <v>43</v>
      </c>
      <c r="Z8" s="71">
        <v>7</v>
      </c>
    </row>
    <row r="9" spans="2:26" s="34" customFormat="1" ht="16.5" customHeight="1">
      <c r="B9" s="22">
        <f>SUM(B8+1)</f>
        <v>27</v>
      </c>
      <c r="C9" s="96">
        <v>1</v>
      </c>
      <c r="D9" s="71">
        <v>63</v>
      </c>
      <c r="E9" s="71">
        <v>60</v>
      </c>
      <c r="F9" s="71">
        <v>3</v>
      </c>
      <c r="G9" s="275">
        <v>62</v>
      </c>
      <c r="H9" s="275">
        <v>35</v>
      </c>
      <c r="I9" s="275">
        <v>27</v>
      </c>
      <c r="J9" s="71">
        <v>826</v>
      </c>
      <c r="K9" s="283">
        <v>739</v>
      </c>
      <c r="L9" s="283">
        <v>87</v>
      </c>
      <c r="M9" s="71">
        <v>155</v>
      </c>
      <c r="N9" s="71"/>
      <c r="O9" s="283">
        <v>18</v>
      </c>
      <c r="P9" s="283">
        <v>143</v>
      </c>
      <c r="Q9" s="71">
        <v>22</v>
      </c>
      <c r="R9" s="283">
        <v>159</v>
      </c>
      <c r="S9" s="283">
        <v>23</v>
      </c>
      <c r="T9" s="283">
        <v>151</v>
      </c>
      <c r="U9" s="283">
        <v>14</v>
      </c>
      <c r="V9" s="283">
        <v>131</v>
      </c>
      <c r="W9" s="283">
        <v>10</v>
      </c>
      <c r="X9" s="71">
        <v>53</v>
      </c>
      <c r="Y9" s="71">
        <v>48</v>
      </c>
      <c r="Z9" s="71">
        <v>5</v>
      </c>
    </row>
    <row r="10" spans="2:39" s="34" customFormat="1" ht="16.5" customHeight="1">
      <c r="B10" s="22">
        <f>SUM(B9+1)</f>
        <v>28</v>
      </c>
      <c r="C10" s="96">
        <v>1</v>
      </c>
      <c r="D10" s="283">
        <v>67</v>
      </c>
      <c r="E10" s="283">
        <v>62</v>
      </c>
      <c r="F10" s="283">
        <v>5</v>
      </c>
      <c r="G10" s="484">
        <v>65</v>
      </c>
      <c r="H10" s="484">
        <v>36</v>
      </c>
      <c r="I10" s="484">
        <v>29</v>
      </c>
      <c r="J10" s="283">
        <v>822</v>
      </c>
      <c r="K10" s="450">
        <v>729</v>
      </c>
      <c r="L10" s="450">
        <v>93</v>
      </c>
      <c r="M10" s="283">
        <v>157</v>
      </c>
      <c r="N10" s="283"/>
      <c r="O10" s="283">
        <v>20</v>
      </c>
      <c r="P10" s="450">
        <v>147</v>
      </c>
      <c r="Q10" s="283">
        <v>17</v>
      </c>
      <c r="R10" s="450">
        <v>148</v>
      </c>
      <c r="S10" s="450">
        <v>25</v>
      </c>
      <c r="T10" s="450">
        <v>151</v>
      </c>
      <c r="U10" s="450">
        <v>18</v>
      </c>
      <c r="V10" s="450">
        <v>126</v>
      </c>
      <c r="W10" s="450">
        <v>13</v>
      </c>
      <c r="X10" s="450">
        <v>65</v>
      </c>
      <c r="Y10" s="450">
        <v>61</v>
      </c>
      <c r="Z10" s="450">
        <v>4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2:87" s="4" customFormat="1" ht="16.5" customHeight="1">
      <c r="B11" s="284">
        <f>SUM(B10+1)</f>
        <v>29</v>
      </c>
      <c r="C11" s="285">
        <v>1</v>
      </c>
      <c r="D11" s="283">
        <v>60</v>
      </c>
      <c r="E11" s="283">
        <v>55</v>
      </c>
      <c r="F11" s="283">
        <v>5</v>
      </c>
      <c r="G11" s="484">
        <v>62</v>
      </c>
      <c r="H11" s="484">
        <v>35</v>
      </c>
      <c r="I11" s="484">
        <v>27</v>
      </c>
      <c r="J11" s="450">
        <v>831</v>
      </c>
      <c r="K11" s="450">
        <v>729</v>
      </c>
      <c r="L11" s="450">
        <v>102</v>
      </c>
      <c r="M11" s="450">
        <v>149</v>
      </c>
      <c r="N11" s="450"/>
      <c r="O11" s="451">
        <v>22</v>
      </c>
      <c r="P11" s="451">
        <v>151</v>
      </c>
      <c r="Q11" s="450">
        <v>19</v>
      </c>
      <c r="R11" s="9">
        <v>151</v>
      </c>
      <c r="S11" s="9">
        <v>21</v>
      </c>
      <c r="T11" s="9">
        <v>147</v>
      </c>
      <c r="U11" s="9">
        <v>18</v>
      </c>
      <c r="V11" s="9">
        <v>131</v>
      </c>
      <c r="W11" s="9">
        <v>22</v>
      </c>
      <c r="X11" s="9">
        <v>61</v>
      </c>
      <c r="Y11" s="9">
        <v>57</v>
      </c>
      <c r="Z11" s="9">
        <v>4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2:26" s="26" customFormat="1" ht="16.5" customHeight="1" thickBot="1">
      <c r="B12" s="98">
        <f>SUM(B11+1)</f>
        <v>30</v>
      </c>
      <c r="C12" s="99">
        <v>1</v>
      </c>
      <c r="D12" s="396">
        <v>62</v>
      </c>
      <c r="E12" s="396">
        <v>58</v>
      </c>
      <c r="F12" s="396">
        <v>4</v>
      </c>
      <c r="G12" s="337">
        <v>61</v>
      </c>
      <c r="H12" s="337">
        <v>32</v>
      </c>
      <c r="I12" s="485">
        <v>29</v>
      </c>
      <c r="J12" s="396">
        <v>843</v>
      </c>
      <c r="K12" s="396">
        <v>744</v>
      </c>
      <c r="L12" s="396">
        <v>99</v>
      </c>
      <c r="M12" s="396">
        <v>150</v>
      </c>
      <c r="N12" s="398"/>
      <c r="O12" s="396">
        <v>18</v>
      </c>
      <c r="P12" s="396">
        <v>151</v>
      </c>
      <c r="Q12" s="396">
        <v>22</v>
      </c>
      <c r="R12" s="396">
        <v>149</v>
      </c>
      <c r="S12" s="396">
        <v>20</v>
      </c>
      <c r="T12" s="397">
        <v>158</v>
      </c>
      <c r="U12" s="396">
        <v>24</v>
      </c>
      <c r="V12" s="396">
        <v>136</v>
      </c>
      <c r="W12" s="396">
        <v>15</v>
      </c>
      <c r="X12" s="396">
        <v>65</v>
      </c>
      <c r="Y12" s="396">
        <v>59</v>
      </c>
      <c r="Z12" s="396">
        <v>6</v>
      </c>
    </row>
    <row r="13" spans="2:14" s="42" customFormat="1" ht="16.5" customHeight="1">
      <c r="B13" s="31" t="s">
        <v>366</v>
      </c>
      <c r="N13" s="90"/>
    </row>
    <row r="14" spans="2:14" s="100" customFormat="1" ht="16.5" customHeight="1">
      <c r="B14" s="31" t="s">
        <v>363</v>
      </c>
      <c r="N14" s="101"/>
    </row>
    <row r="15" ht="16.5" customHeight="1">
      <c r="B15" s="31" t="s">
        <v>364</v>
      </c>
    </row>
    <row r="19" ht="13.5">
      <c r="G19" s="92"/>
    </row>
    <row r="20" ht="13.5">
      <c r="G20" s="92"/>
    </row>
    <row r="21" spans="5:8" ht="13.5">
      <c r="E21" s="150"/>
      <c r="F21" s="150"/>
      <c r="G21" s="150"/>
      <c r="H21" s="150"/>
    </row>
    <row r="22" spans="5:8" ht="13.5">
      <c r="E22" s="150"/>
      <c r="F22" s="150"/>
      <c r="G22" s="150"/>
      <c r="H22" s="150"/>
    </row>
  </sheetData>
  <sheetProtection/>
  <mergeCells count="16">
    <mergeCell ref="O4:W4"/>
    <mergeCell ref="X4:Z4"/>
    <mergeCell ref="D5:F5"/>
    <mergeCell ref="G5:I5"/>
    <mergeCell ref="J5:L5"/>
    <mergeCell ref="P5:Q5"/>
    <mergeCell ref="R5:S5"/>
    <mergeCell ref="T5:U5"/>
    <mergeCell ref="V5:W5"/>
    <mergeCell ref="X5:Z5"/>
    <mergeCell ref="B1:M1"/>
    <mergeCell ref="B4:B6"/>
    <mergeCell ref="C4:C6"/>
    <mergeCell ref="D4:F4"/>
    <mergeCell ref="G4:I4"/>
    <mergeCell ref="J4:M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showGridLines="0" zoomScalePageLayoutView="0" workbookViewId="0" topLeftCell="A1">
      <selection activeCell="A1" sqref="A1:IV16384"/>
    </sheetView>
  </sheetViews>
  <sheetFormatPr defaultColWidth="7.421875" defaultRowHeight="15"/>
  <cols>
    <col min="1" max="1" width="0.85546875" style="127" customWidth="1"/>
    <col min="2" max="2" width="17.421875" style="127" customWidth="1"/>
    <col min="3" max="3" width="3.28125" style="127" customWidth="1"/>
    <col min="4" max="20" width="4.28125" style="127" customWidth="1"/>
    <col min="21" max="21" width="0.9921875" style="128" customWidth="1"/>
    <col min="22" max="24" width="6.8515625" style="127" customWidth="1"/>
    <col min="25" max="30" width="4.28125" style="127" customWidth="1"/>
    <col min="31" max="31" width="6.8515625" style="127" customWidth="1"/>
    <col min="32" max="38" width="4.28125" style="127" customWidth="1"/>
    <col min="39" max="39" width="0.71875" style="127" customWidth="1"/>
    <col min="40" max="40" width="13.421875" style="127" customWidth="1"/>
    <col min="41" max="42" width="7.421875" style="127" customWidth="1"/>
    <col min="43" max="50" width="6.421875" style="127" customWidth="1"/>
    <col min="51" max="51" width="7.421875" style="127" customWidth="1"/>
    <col min="52" max="52" width="5.421875" style="127" customWidth="1"/>
    <col min="53" max="53" width="11.421875" style="127" customWidth="1"/>
    <col min="54" max="55" width="5.421875" style="127" customWidth="1"/>
    <col min="56" max="56" width="7.421875" style="127" customWidth="1"/>
    <col min="57" max="59" width="5.421875" style="127" customWidth="1"/>
    <col min="60" max="60" width="7.421875" style="127" customWidth="1"/>
    <col min="61" max="63" width="5.421875" style="127" customWidth="1"/>
    <col min="64" max="64" width="7.421875" style="127" customWidth="1"/>
    <col min="65" max="67" width="5.421875" style="127" customWidth="1"/>
    <col min="68" max="68" width="8.421875" style="127" customWidth="1"/>
    <col min="69" max="69" width="16.421875" style="127" customWidth="1"/>
    <col min="70" max="70" width="3.421875" style="127" customWidth="1"/>
    <col min="71" max="71" width="5.421875" style="127" customWidth="1"/>
    <col min="72" max="72" width="4.421875" style="127" customWidth="1"/>
    <col min="73" max="73" width="3.421875" style="127" customWidth="1"/>
    <col min="74" max="74" width="5.421875" style="127" customWidth="1"/>
    <col min="75" max="76" width="3.421875" style="127" customWidth="1"/>
    <col min="77" max="77" width="5.421875" style="127" customWidth="1"/>
    <col min="78" max="79" width="3.421875" style="127" customWidth="1"/>
    <col min="80" max="85" width="6.421875" style="127" customWidth="1"/>
    <col min="86" max="86" width="8.421875" style="127" customWidth="1"/>
    <col min="87" max="87" width="20.421875" style="127" customWidth="1"/>
    <col min="88" max="88" width="9.00390625" style="127" customWidth="1"/>
    <col min="89" max="90" width="6.421875" style="127" customWidth="1"/>
    <col min="91" max="92" width="5.421875" style="127" customWidth="1"/>
    <col min="93" max="93" width="6.421875" style="127" customWidth="1"/>
    <col min="94" max="95" width="5.421875" style="127" customWidth="1"/>
    <col min="96" max="96" width="6.421875" style="127" customWidth="1"/>
    <col min="97" max="98" width="5.421875" style="127" customWidth="1"/>
    <col min="99" max="99" width="8.421875" style="127" customWidth="1"/>
    <col min="100" max="100" width="20.421875" style="127" customWidth="1"/>
    <col min="101" max="104" width="9.00390625" style="127" customWidth="1"/>
    <col min="105" max="108" width="7.421875" style="127" customWidth="1"/>
    <col min="109" max="109" width="11.421875" style="127" customWidth="1"/>
    <col min="110" max="110" width="19.421875" style="127" customWidth="1"/>
    <col min="111" max="16384" width="7.421875" style="127" customWidth="1"/>
  </cols>
  <sheetData>
    <row r="1" spans="1:38" s="103" customFormat="1" ht="18.75">
      <c r="A1" s="566" t="s">
        <v>86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340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</row>
    <row r="2" spans="20:21" s="103" customFormat="1" ht="4.5" customHeight="1">
      <c r="T2" s="342"/>
      <c r="U2" s="343"/>
    </row>
    <row r="3" spans="1:38" s="103" customFormat="1" ht="18" thickBot="1">
      <c r="A3" s="6" t="s">
        <v>1</v>
      </c>
      <c r="B3" s="437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69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38" s="103" customFormat="1" ht="15" customHeight="1">
      <c r="A4" s="567" t="s">
        <v>87</v>
      </c>
      <c r="B4" s="568"/>
      <c r="C4" s="573" t="s">
        <v>88</v>
      </c>
      <c r="D4" s="576" t="s">
        <v>89</v>
      </c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235"/>
      <c r="V4" s="561" t="s">
        <v>90</v>
      </c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</row>
    <row r="5" spans="1:38" s="103" customFormat="1" ht="15" customHeight="1">
      <c r="A5" s="569"/>
      <c r="B5" s="570"/>
      <c r="C5" s="574"/>
      <c r="D5" s="558" t="s">
        <v>268</v>
      </c>
      <c r="E5" s="559"/>
      <c r="F5" s="560"/>
      <c r="G5" s="558" t="s">
        <v>91</v>
      </c>
      <c r="H5" s="560"/>
      <c r="I5" s="558" t="s">
        <v>92</v>
      </c>
      <c r="J5" s="560"/>
      <c r="K5" s="558" t="s">
        <v>269</v>
      </c>
      <c r="L5" s="560"/>
      <c r="M5" s="558" t="s">
        <v>93</v>
      </c>
      <c r="N5" s="560"/>
      <c r="O5" s="558" t="s">
        <v>270</v>
      </c>
      <c r="P5" s="560"/>
      <c r="Q5" s="558" t="s">
        <v>94</v>
      </c>
      <c r="R5" s="560"/>
      <c r="S5" s="558" t="s">
        <v>95</v>
      </c>
      <c r="T5" s="559"/>
      <c r="U5" s="235"/>
      <c r="V5" s="556" t="s">
        <v>96</v>
      </c>
      <c r="W5" s="556"/>
      <c r="X5" s="557"/>
      <c r="Y5" s="558" t="s">
        <v>97</v>
      </c>
      <c r="Z5" s="560"/>
      <c r="AA5" s="558" t="s">
        <v>98</v>
      </c>
      <c r="AB5" s="560"/>
      <c r="AC5" s="558" t="s">
        <v>99</v>
      </c>
      <c r="AD5" s="560"/>
      <c r="AE5" s="558" t="s">
        <v>100</v>
      </c>
      <c r="AF5" s="560"/>
      <c r="AG5" s="558" t="s">
        <v>101</v>
      </c>
      <c r="AH5" s="560"/>
      <c r="AI5" s="558" t="s">
        <v>271</v>
      </c>
      <c r="AJ5" s="560"/>
      <c r="AK5" s="558" t="s">
        <v>102</v>
      </c>
      <c r="AL5" s="559"/>
    </row>
    <row r="6" spans="1:38" s="103" customFormat="1" ht="15" customHeight="1">
      <c r="A6" s="571"/>
      <c r="B6" s="572"/>
      <c r="C6" s="575"/>
      <c r="D6" s="441" t="s">
        <v>268</v>
      </c>
      <c r="E6" s="441" t="s">
        <v>18</v>
      </c>
      <c r="F6" s="441" t="s">
        <v>19</v>
      </c>
      <c r="G6" s="441" t="s">
        <v>18</v>
      </c>
      <c r="H6" s="441" t="s">
        <v>19</v>
      </c>
      <c r="I6" s="441" t="s">
        <v>18</v>
      </c>
      <c r="J6" s="441" t="s">
        <v>19</v>
      </c>
      <c r="K6" s="441" t="s">
        <v>18</v>
      </c>
      <c r="L6" s="441" t="s">
        <v>19</v>
      </c>
      <c r="M6" s="441" t="s">
        <v>18</v>
      </c>
      <c r="N6" s="441" t="s">
        <v>19</v>
      </c>
      <c r="O6" s="441" t="s">
        <v>18</v>
      </c>
      <c r="P6" s="441" t="s">
        <v>19</v>
      </c>
      <c r="Q6" s="441" t="s">
        <v>18</v>
      </c>
      <c r="R6" s="441" t="s">
        <v>19</v>
      </c>
      <c r="S6" s="441" t="s">
        <v>18</v>
      </c>
      <c r="T6" s="439" t="s">
        <v>19</v>
      </c>
      <c r="U6" s="235"/>
      <c r="V6" s="440" t="s">
        <v>103</v>
      </c>
      <c r="W6" s="445" t="s">
        <v>18</v>
      </c>
      <c r="X6" s="441" t="s">
        <v>19</v>
      </c>
      <c r="Y6" s="441" t="s">
        <v>18</v>
      </c>
      <c r="Z6" s="441" t="s">
        <v>19</v>
      </c>
      <c r="AA6" s="441" t="s">
        <v>18</v>
      </c>
      <c r="AB6" s="441" t="s">
        <v>19</v>
      </c>
      <c r="AC6" s="441" t="s">
        <v>18</v>
      </c>
      <c r="AD6" s="441" t="s">
        <v>19</v>
      </c>
      <c r="AE6" s="441" t="s">
        <v>18</v>
      </c>
      <c r="AF6" s="441" t="s">
        <v>19</v>
      </c>
      <c r="AG6" s="441" t="s">
        <v>18</v>
      </c>
      <c r="AH6" s="441" t="s">
        <v>19</v>
      </c>
      <c r="AI6" s="441" t="s">
        <v>18</v>
      </c>
      <c r="AJ6" s="441" t="s">
        <v>19</v>
      </c>
      <c r="AK6" s="441" t="s">
        <v>18</v>
      </c>
      <c r="AL6" s="439" t="s">
        <v>19</v>
      </c>
    </row>
    <row r="7" spans="1:38" s="344" customFormat="1" ht="16.5" customHeight="1">
      <c r="A7" s="562">
        <v>25</v>
      </c>
      <c r="B7" s="563"/>
      <c r="C7" s="68">
        <v>4</v>
      </c>
      <c r="D7" s="20">
        <v>748</v>
      </c>
      <c r="E7" s="20">
        <v>576</v>
      </c>
      <c r="F7" s="20">
        <v>172</v>
      </c>
      <c r="G7" s="20">
        <v>3</v>
      </c>
      <c r="H7" s="97" t="s">
        <v>63</v>
      </c>
      <c r="I7" s="20">
        <v>2</v>
      </c>
      <c r="J7" s="97" t="s">
        <v>63</v>
      </c>
      <c r="K7" s="20">
        <v>249</v>
      </c>
      <c r="L7" s="20">
        <v>46</v>
      </c>
      <c r="M7" s="20">
        <v>163</v>
      </c>
      <c r="N7" s="20">
        <v>36</v>
      </c>
      <c r="O7" s="20">
        <v>49</v>
      </c>
      <c r="P7" s="20">
        <v>22</v>
      </c>
      <c r="Q7" s="20">
        <v>108</v>
      </c>
      <c r="R7" s="20">
        <v>62</v>
      </c>
      <c r="S7" s="20">
        <v>2</v>
      </c>
      <c r="T7" s="20">
        <v>6</v>
      </c>
      <c r="U7" s="104"/>
      <c r="V7" s="20">
        <v>7622</v>
      </c>
      <c r="W7" s="20">
        <v>4202</v>
      </c>
      <c r="X7" s="20">
        <v>3420</v>
      </c>
      <c r="Y7" s="20">
        <v>818</v>
      </c>
      <c r="Z7" s="20">
        <v>815</v>
      </c>
      <c r="AA7" s="20">
        <v>801</v>
      </c>
      <c r="AB7" s="20">
        <v>812</v>
      </c>
      <c r="AC7" s="20">
        <v>818</v>
      </c>
      <c r="AD7" s="20">
        <v>686</v>
      </c>
      <c r="AE7" s="20">
        <v>1091</v>
      </c>
      <c r="AF7" s="20">
        <v>735</v>
      </c>
      <c r="AG7" s="20">
        <v>59</v>
      </c>
      <c r="AH7" s="20">
        <v>41</v>
      </c>
      <c r="AI7" s="20">
        <v>52</v>
      </c>
      <c r="AJ7" s="20">
        <v>38</v>
      </c>
      <c r="AK7" s="20">
        <v>563</v>
      </c>
      <c r="AL7" s="20">
        <v>293</v>
      </c>
    </row>
    <row r="8" spans="1:38" s="103" customFormat="1" ht="16.5" customHeight="1">
      <c r="A8" s="549">
        <f>A7+1</f>
        <v>26</v>
      </c>
      <c r="B8" s="550"/>
      <c r="C8" s="68">
        <v>4</v>
      </c>
      <c r="D8" s="20">
        <v>727</v>
      </c>
      <c r="E8" s="20">
        <v>554</v>
      </c>
      <c r="F8" s="20">
        <v>173</v>
      </c>
      <c r="G8" s="20">
        <v>3</v>
      </c>
      <c r="H8" s="97" t="s">
        <v>63</v>
      </c>
      <c r="I8" s="20">
        <v>2</v>
      </c>
      <c r="J8" s="97" t="s">
        <v>63</v>
      </c>
      <c r="K8" s="20">
        <v>238</v>
      </c>
      <c r="L8" s="20">
        <v>47</v>
      </c>
      <c r="M8" s="20">
        <v>159</v>
      </c>
      <c r="N8" s="20">
        <v>39</v>
      </c>
      <c r="O8" s="20">
        <v>43</v>
      </c>
      <c r="P8" s="20">
        <v>23</v>
      </c>
      <c r="Q8" s="20">
        <v>108</v>
      </c>
      <c r="R8" s="20">
        <v>59</v>
      </c>
      <c r="S8" s="20">
        <v>1</v>
      </c>
      <c r="T8" s="20">
        <v>5</v>
      </c>
      <c r="U8" s="104"/>
      <c r="V8" s="20">
        <v>7574</v>
      </c>
      <c r="W8" s="20">
        <v>4158</v>
      </c>
      <c r="X8" s="20">
        <v>3416</v>
      </c>
      <c r="Y8" s="20">
        <v>800</v>
      </c>
      <c r="Z8" s="20">
        <v>787</v>
      </c>
      <c r="AA8" s="20">
        <v>825</v>
      </c>
      <c r="AB8" s="20">
        <v>811</v>
      </c>
      <c r="AC8" s="20">
        <v>800</v>
      </c>
      <c r="AD8" s="20">
        <v>726</v>
      </c>
      <c r="AE8" s="20">
        <v>1035</v>
      </c>
      <c r="AF8" s="20">
        <v>725</v>
      </c>
      <c r="AG8" s="20">
        <v>71</v>
      </c>
      <c r="AH8" s="20">
        <v>34</v>
      </c>
      <c r="AI8" s="20">
        <v>59</v>
      </c>
      <c r="AJ8" s="20">
        <v>10</v>
      </c>
      <c r="AK8" s="20">
        <v>568</v>
      </c>
      <c r="AL8" s="20">
        <v>293</v>
      </c>
    </row>
    <row r="9" spans="1:38" s="103" customFormat="1" ht="16.5" customHeight="1">
      <c r="A9" s="549">
        <f>A8+1</f>
        <v>27</v>
      </c>
      <c r="B9" s="550"/>
      <c r="C9" s="68">
        <v>4</v>
      </c>
      <c r="D9" s="21">
        <v>737</v>
      </c>
      <c r="E9" s="21">
        <v>556</v>
      </c>
      <c r="F9" s="21">
        <v>181</v>
      </c>
      <c r="G9" s="21">
        <v>3</v>
      </c>
      <c r="H9" s="97" t="s">
        <v>63</v>
      </c>
      <c r="I9" s="21">
        <v>2</v>
      </c>
      <c r="J9" s="97" t="s">
        <v>63</v>
      </c>
      <c r="K9" s="21">
        <v>237</v>
      </c>
      <c r="L9" s="21">
        <v>50</v>
      </c>
      <c r="M9" s="21">
        <v>157</v>
      </c>
      <c r="N9" s="21">
        <v>45</v>
      </c>
      <c r="O9" s="21">
        <v>44</v>
      </c>
      <c r="P9" s="21">
        <v>21</v>
      </c>
      <c r="Q9" s="286">
        <v>112</v>
      </c>
      <c r="R9" s="21">
        <v>61</v>
      </c>
      <c r="S9" s="21">
        <v>1</v>
      </c>
      <c r="T9" s="21">
        <v>4</v>
      </c>
      <c r="U9" s="104"/>
      <c r="V9" s="21">
        <v>7574</v>
      </c>
      <c r="W9" s="21">
        <v>4152</v>
      </c>
      <c r="X9" s="21">
        <v>3422</v>
      </c>
      <c r="Y9" s="21">
        <v>821</v>
      </c>
      <c r="Z9" s="21">
        <v>824</v>
      </c>
      <c r="AA9" s="21">
        <v>808</v>
      </c>
      <c r="AB9" s="21">
        <v>784</v>
      </c>
      <c r="AC9" s="21">
        <v>842</v>
      </c>
      <c r="AD9" s="21">
        <v>691</v>
      </c>
      <c r="AE9" s="21">
        <v>1017</v>
      </c>
      <c r="AF9" s="21">
        <v>759</v>
      </c>
      <c r="AG9" s="21">
        <v>70</v>
      </c>
      <c r="AH9" s="21">
        <v>42</v>
      </c>
      <c r="AI9" s="21">
        <v>71</v>
      </c>
      <c r="AJ9" s="21">
        <v>34</v>
      </c>
      <c r="AK9" s="21">
        <v>523</v>
      </c>
      <c r="AL9" s="21">
        <v>288</v>
      </c>
    </row>
    <row r="10" spans="1:39" s="103" customFormat="1" ht="16.5" customHeight="1">
      <c r="A10" s="549">
        <f>A9+1</f>
        <v>28</v>
      </c>
      <c r="B10" s="550"/>
      <c r="C10" s="68">
        <v>4</v>
      </c>
      <c r="D10" s="21">
        <v>725</v>
      </c>
      <c r="E10" s="21">
        <v>533</v>
      </c>
      <c r="F10" s="21">
        <v>192</v>
      </c>
      <c r="G10" s="21">
        <v>2</v>
      </c>
      <c r="H10" s="97" t="s">
        <v>63</v>
      </c>
      <c r="I10" s="21">
        <v>1</v>
      </c>
      <c r="J10" s="97">
        <v>1</v>
      </c>
      <c r="K10" s="21">
        <v>236</v>
      </c>
      <c r="L10" s="21">
        <v>49</v>
      </c>
      <c r="M10" s="21">
        <v>143</v>
      </c>
      <c r="N10" s="21">
        <v>50</v>
      </c>
      <c r="O10" s="21">
        <v>44</v>
      </c>
      <c r="P10" s="21">
        <v>23</v>
      </c>
      <c r="Q10" s="286">
        <v>106</v>
      </c>
      <c r="R10" s="21">
        <v>65</v>
      </c>
      <c r="S10" s="21" t="s">
        <v>63</v>
      </c>
      <c r="T10" s="21">
        <v>4</v>
      </c>
      <c r="U10" s="104"/>
      <c r="V10" s="21">
        <v>7539</v>
      </c>
      <c r="W10" s="21">
        <v>4122</v>
      </c>
      <c r="X10" s="21">
        <v>3417</v>
      </c>
      <c r="Y10" s="21">
        <v>806</v>
      </c>
      <c r="Z10" s="21">
        <v>818</v>
      </c>
      <c r="AA10" s="21">
        <v>830</v>
      </c>
      <c r="AB10" s="21">
        <v>821</v>
      </c>
      <c r="AC10" s="21">
        <v>809</v>
      </c>
      <c r="AD10" s="21">
        <v>691</v>
      </c>
      <c r="AE10" s="21">
        <v>1035</v>
      </c>
      <c r="AF10" s="21">
        <v>734</v>
      </c>
      <c r="AG10" s="21">
        <v>66</v>
      </c>
      <c r="AH10" s="21">
        <v>44</v>
      </c>
      <c r="AI10" s="21">
        <v>70</v>
      </c>
      <c r="AJ10" s="21">
        <v>41</v>
      </c>
      <c r="AK10" s="21">
        <v>503</v>
      </c>
      <c r="AL10" s="21">
        <v>268</v>
      </c>
      <c r="AM10" s="345"/>
    </row>
    <row r="11" spans="1:39" s="103" customFormat="1" ht="15.75" customHeight="1">
      <c r="A11" s="549">
        <f>A10+1</f>
        <v>29</v>
      </c>
      <c r="B11" s="550"/>
      <c r="C11" s="68">
        <v>4</v>
      </c>
      <c r="D11" s="21">
        <v>710</v>
      </c>
      <c r="E11" s="21">
        <v>524</v>
      </c>
      <c r="F11" s="21">
        <v>186</v>
      </c>
      <c r="G11" s="21">
        <v>3</v>
      </c>
      <c r="H11" s="71" t="s">
        <v>369</v>
      </c>
      <c r="I11" s="21">
        <v>1</v>
      </c>
      <c r="J11" s="21">
        <v>1</v>
      </c>
      <c r="K11" s="21">
        <v>239</v>
      </c>
      <c r="L11" s="21">
        <v>46</v>
      </c>
      <c r="M11" s="21">
        <v>134</v>
      </c>
      <c r="N11" s="21">
        <v>49</v>
      </c>
      <c r="O11" s="21">
        <v>46</v>
      </c>
      <c r="P11" s="21">
        <v>26</v>
      </c>
      <c r="Q11" s="21">
        <v>101</v>
      </c>
      <c r="R11" s="21">
        <v>60</v>
      </c>
      <c r="S11" s="71" t="s">
        <v>369</v>
      </c>
      <c r="T11" s="21">
        <v>4</v>
      </c>
      <c r="U11" s="21"/>
      <c r="V11" s="21">
        <v>7541</v>
      </c>
      <c r="W11" s="21">
        <v>4080</v>
      </c>
      <c r="X11" s="21">
        <v>3461</v>
      </c>
      <c r="Y11" s="21">
        <v>762</v>
      </c>
      <c r="Z11" s="21">
        <v>907</v>
      </c>
      <c r="AA11" s="21">
        <v>820</v>
      </c>
      <c r="AB11" s="21">
        <v>824</v>
      </c>
      <c r="AC11" s="21">
        <v>831</v>
      </c>
      <c r="AD11" s="21">
        <v>696</v>
      </c>
      <c r="AE11" s="21">
        <v>1017</v>
      </c>
      <c r="AF11" s="21">
        <v>736</v>
      </c>
      <c r="AG11" s="21">
        <v>84</v>
      </c>
      <c r="AH11" s="21">
        <v>37</v>
      </c>
      <c r="AI11" s="21">
        <v>62</v>
      </c>
      <c r="AJ11" s="21">
        <v>44</v>
      </c>
      <c r="AK11" s="21">
        <v>501</v>
      </c>
      <c r="AL11" s="21">
        <v>215</v>
      </c>
      <c r="AM11" s="345"/>
    </row>
    <row r="12" spans="1:39" s="344" customFormat="1" ht="16.5" customHeight="1">
      <c r="A12" s="551">
        <f>A11+1</f>
        <v>30</v>
      </c>
      <c r="B12" s="552"/>
      <c r="C12" s="448">
        <v>4</v>
      </c>
      <c r="D12" s="448">
        <v>718</v>
      </c>
      <c r="E12" s="448">
        <v>529</v>
      </c>
      <c r="F12" s="448">
        <v>189</v>
      </c>
      <c r="G12" s="448">
        <v>3</v>
      </c>
      <c r="H12" s="431">
        <v>1</v>
      </c>
      <c r="I12" s="448">
        <v>7</v>
      </c>
      <c r="J12" s="431" t="s">
        <v>63</v>
      </c>
      <c r="K12" s="448">
        <v>247</v>
      </c>
      <c r="L12" s="448">
        <v>51</v>
      </c>
      <c r="M12" s="448">
        <v>131</v>
      </c>
      <c r="N12" s="448">
        <v>49</v>
      </c>
      <c r="O12" s="448">
        <v>45</v>
      </c>
      <c r="P12" s="448">
        <v>25</v>
      </c>
      <c r="Q12" s="448">
        <v>102</v>
      </c>
      <c r="R12" s="448">
        <v>60</v>
      </c>
      <c r="S12" s="449" t="s">
        <v>63</v>
      </c>
      <c r="T12" s="448">
        <v>2</v>
      </c>
      <c r="U12" s="448"/>
      <c r="V12" s="448">
        <v>7645</v>
      </c>
      <c r="W12" s="448">
        <v>4109</v>
      </c>
      <c r="X12" s="448">
        <v>3536</v>
      </c>
      <c r="Y12" s="448">
        <v>832</v>
      </c>
      <c r="Z12" s="448">
        <v>872</v>
      </c>
      <c r="AA12" s="448">
        <v>769</v>
      </c>
      <c r="AB12" s="448">
        <v>899</v>
      </c>
      <c r="AC12" s="448">
        <v>811</v>
      </c>
      <c r="AD12" s="448">
        <v>745</v>
      </c>
      <c r="AE12" s="448">
        <v>1006</v>
      </c>
      <c r="AF12" s="448">
        <v>727</v>
      </c>
      <c r="AG12" s="448">
        <v>78</v>
      </c>
      <c r="AH12" s="448">
        <v>39</v>
      </c>
      <c r="AI12" s="448">
        <v>82</v>
      </c>
      <c r="AJ12" s="448">
        <v>37</v>
      </c>
      <c r="AK12" s="448">
        <v>535</v>
      </c>
      <c r="AL12" s="448">
        <v>246</v>
      </c>
      <c r="AM12" s="346"/>
    </row>
    <row r="13" spans="1:38" s="103" customFormat="1" ht="16.5" customHeight="1">
      <c r="A13" s="546" t="s">
        <v>104</v>
      </c>
      <c r="B13" s="547"/>
      <c r="C13" s="68">
        <v>1</v>
      </c>
      <c r="D13" s="21">
        <v>608</v>
      </c>
      <c r="E13" s="21">
        <v>478</v>
      </c>
      <c r="F13" s="71">
        <v>130</v>
      </c>
      <c r="G13" s="71">
        <v>1</v>
      </c>
      <c r="H13" s="71" t="s">
        <v>63</v>
      </c>
      <c r="I13" s="107" t="s">
        <v>415</v>
      </c>
      <c r="J13" s="107" t="s">
        <v>63</v>
      </c>
      <c r="K13" s="21">
        <v>222</v>
      </c>
      <c r="L13" s="86">
        <v>31</v>
      </c>
      <c r="M13" s="86">
        <v>123</v>
      </c>
      <c r="N13" s="86">
        <v>33</v>
      </c>
      <c r="O13" s="21">
        <v>37</v>
      </c>
      <c r="P13" s="21">
        <v>15</v>
      </c>
      <c r="Q13" s="21">
        <v>95</v>
      </c>
      <c r="R13" s="21">
        <v>49</v>
      </c>
      <c r="S13" s="71" t="s">
        <v>63</v>
      </c>
      <c r="T13" s="21">
        <v>2</v>
      </c>
      <c r="U13" s="104"/>
      <c r="V13" s="21">
        <v>6399</v>
      </c>
      <c r="W13" s="21">
        <v>3752</v>
      </c>
      <c r="X13" s="21">
        <v>2647</v>
      </c>
      <c r="Y13" s="21">
        <v>734</v>
      </c>
      <c r="Z13" s="21">
        <v>559</v>
      </c>
      <c r="AA13" s="21">
        <v>687</v>
      </c>
      <c r="AB13" s="21">
        <v>608</v>
      </c>
      <c r="AC13" s="21">
        <v>734</v>
      </c>
      <c r="AD13" s="21">
        <v>586</v>
      </c>
      <c r="AE13" s="21">
        <v>909</v>
      </c>
      <c r="AF13" s="21">
        <v>602</v>
      </c>
      <c r="AG13" s="21">
        <v>78</v>
      </c>
      <c r="AH13" s="21">
        <v>39</v>
      </c>
      <c r="AI13" s="21">
        <v>82</v>
      </c>
      <c r="AJ13" s="21">
        <v>37</v>
      </c>
      <c r="AK13" s="21">
        <v>528</v>
      </c>
      <c r="AL13" s="21">
        <v>216</v>
      </c>
    </row>
    <row r="14" spans="1:38" s="103" customFormat="1" ht="16.5" customHeight="1">
      <c r="A14" s="442"/>
      <c r="B14" s="443" t="s">
        <v>105</v>
      </c>
      <c r="C14" s="96"/>
      <c r="D14" s="21">
        <v>83</v>
      </c>
      <c r="E14" s="21">
        <v>62</v>
      </c>
      <c r="F14" s="21">
        <v>21</v>
      </c>
      <c r="G14" s="71" t="s">
        <v>63</v>
      </c>
      <c r="H14" s="71" t="s">
        <v>63</v>
      </c>
      <c r="I14" s="71" t="s">
        <v>63</v>
      </c>
      <c r="J14" s="71" t="s">
        <v>63</v>
      </c>
      <c r="K14" s="21">
        <v>38</v>
      </c>
      <c r="L14" s="21">
        <v>12</v>
      </c>
      <c r="M14" s="21">
        <v>24</v>
      </c>
      <c r="N14" s="21">
        <v>8</v>
      </c>
      <c r="O14" s="21" t="s">
        <v>63</v>
      </c>
      <c r="P14" s="71">
        <v>1</v>
      </c>
      <c r="Q14" s="21" t="s">
        <v>63</v>
      </c>
      <c r="R14" s="71" t="s">
        <v>63</v>
      </c>
      <c r="S14" s="21" t="s">
        <v>63</v>
      </c>
      <c r="T14" s="71" t="s">
        <v>63</v>
      </c>
      <c r="U14" s="105"/>
      <c r="V14" s="21">
        <v>888</v>
      </c>
      <c r="W14" s="21">
        <v>370</v>
      </c>
      <c r="X14" s="21">
        <v>518</v>
      </c>
      <c r="Y14" s="71">
        <v>69</v>
      </c>
      <c r="Z14" s="21">
        <v>95</v>
      </c>
      <c r="AA14" s="71">
        <v>81</v>
      </c>
      <c r="AB14" s="21">
        <v>132</v>
      </c>
      <c r="AC14" s="71">
        <v>84</v>
      </c>
      <c r="AD14" s="71">
        <v>121</v>
      </c>
      <c r="AE14" s="71">
        <v>103</v>
      </c>
      <c r="AF14" s="71">
        <v>137</v>
      </c>
      <c r="AG14" s="71" t="s">
        <v>63</v>
      </c>
      <c r="AH14" s="71" t="s">
        <v>63</v>
      </c>
      <c r="AI14" s="71" t="s">
        <v>63</v>
      </c>
      <c r="AJ14" s="71" t="s">
        <v>63</v>
      </c>
      <c r="AK14" s="71">
        <v>33</v>
      </c>
      <c r="AL14" s="21">
        <v>33</v>
      </c>
    </row>
    <row r="15" spans="1:38" s="103" customFormat="1" ht="16.5" customHeight="1">
      <c r="A15" s="442"/>
      <c r="B15" s="443" t="s">
        <v>106</v>
      </c>
      <c r="C15" s="96"/>
      <c r="D15" s="21">
        <v>26</v>
      </c>
      <c r="E15" s="21">
        <v>21</v>
      </c>
      <c r="F15" s="21">
        <v>5</v>
      </c>
      <c r="G15" s="71" t="s">
        <v>63</v>
      </c>
      <c r="H15" s="71" t="s">
        <v>63</v>
      </c>
      <c r="I15" s="71" t="s">
        <v>63</v>
      </c>
      <c r="J15" s="71" t="s">
        <v>63</v>
      </c>
      <c r="K15" s="21">
        <v>15</v>
      </c>
      <c r="L15" s="21">
        <v>2</v>
      </c>
      <c r="M15" s="21">
        <v>6</v>
      </c>
      <c r="N15" s="21">
        <v>3</v>
      </c>
      <c r="O15" s="71" t="s">
        <v>63</v>
      </c>
      <c r="P15" s="71" t="s">
        <v>63</v>
      </c>
      <c r="Q15" s="71" t="s">
        <v>63</v>
      </c>
      <c r="R15" s="71" t="s">
        <v>63</v>
      </c>
      <c r="S15" s="71" t="s">
        <v>63</v>
      </c>
      <c r="T15" s="71" t="s">
        <v>63</v>
      </c>
      <c r="U15" s="105"/>
      <c r="V15" s="21">
        <v>745</v>
      </c>
      <c r="W15" s="21">
        <v>423</v>
      </c>
      <c r="X15" s="21">
        <v>322</v>
      </c>
      <c r="Y15" s="71">
        <v>95</v>
      </c>
      <c r="Z15" s="21">
        <v>72</v>
      </c>
      <c r="AA15" s="71">
        <v>86</v>
      </c>
      <c r="AB15" s="21">
        <v>79</v>
      </c>
      <c r="AC15" s="71">
        <v>100</v>
      </c>
      <c r="AD15" s="71">
        <v>78</v>
      </c>
      <c r="AE15" s="71">
        <v>132</v>
      </c>
      <c r="AF15" s="71">
        <v>91</v>
      </c>
      <c r="AG15" s="71" t="s">
        <v>63</v>
      </c>
      <c r="AH15" s="71" t="s">
        <v>63</v>
      </c>
      <c r="AI15" s="71" t="s">
        <v>63</v>
      </c>
      <c r="AJ15" s="71" t="s">
        <v>63</v>
      </c>
      <c r="AK15" s="71">
        <v>10</v>
      </c>
      <c r="AL15" s="21">
        <v>2</v>
      </c>
    </row>
    <row r="16" spans="1:38" s="103" customFormat="1" ht="16.5" customHeight="1">
      <c r="A16" s="442"/>
      <c r="B16" s="443" t="s">
        <v>107</v>
      </c>
      <c r="C16" s="96"/>
      <c r="D16" s="21">
        <v>48</v>
      </c>
      <c r="E16" s="21">
        <v>35</v>
      </c>
      <c r="F16" s="21">
        <v>13</v>
      </c>
      <c r="G16" s="71" t="s">
        <v>63</v>
      </c>
      <c r="H16" s="71" t="s">
        <v>63</v>
      </c>
      <c r="I16" s="71" t="s">
        <v>63</v>
      </c>
      <c r="J16" s="71" t="s">
        <v>63</v>
      </c>
      <c r="K16" s="21">
        <v>24</v>
      </c>
      <c r="L16" s="71">
        <v>6</v>
      </c>
      <c r="M16" s="21">
        <v>10</v>
      </c>
      <c r="N16" s="21">
        <v>5</v>
      </c>
      <c r="O16" s="71">
        <v>1</v>
      </c>
      <c r="P16" s="71" t="s">
        <v>63</v>
      </c>
      <c r="Q16" s="71" t="s">
        <v>63</v>
      </c>
      <c r="R16" s="71" t="s">
        <v>63</v>
      </c>
      <c r="S16" s="71" t="s">
        <v>63</v>
      </c>
      <c r="T16" s="71">
        <v>2</v>
      </c>
      <c r="U16" s="105"/>
      <c r="V16" s="21">
        <v>1256</v>
      </c>
      <c r="W16" s="21">
        <v>664</v>
      </c>
      <c r="X16" s="21">
        <v>592</v>
      </c>
      <c r="Y16" s="71">
        <v>131</v>
      </c>
      <c r="Z16" s="21">
        <v>126</v>
      </c>
      <c r="AA16" s="71">
        <v>143</v>
      </c>
      <c r="AB16" s="21">
        <v>149</v>
      </c>
      <c r="AC16" s="71">
        <v>163</v>
      </c>
      <c r="AD16" s="71">
        <v>149</v>
      </c>
      <c r="AE16" s="71">
        <v>219</v>
      </c>
      <c r="AF16" s="71">
        <v>158</v>
      </c>
      <c r="AG16" s="71" t="s">
        <v>63</v>
      </c>
      <c r="AH16" s="71" t="s">
        <v>63</v>
      </c>
      <c r="AI16" s="71" t="s">
        <v>63</v>
      </c>
      <c r="AJ16" s="71" t="s">
        <v>63</v>
      </c>
      <c r="AK16" s="71">
        <v>8</v>
      </c>
      <c r="AL16" s="21">
        <v>10</v>
      </c>
    </row>
    <row r="17" spans="1:38" s="103" customFormat="1" ht="16.5" customHeight="1">
      <c r="A17" s="442"/>
      <c r="B17" s="443" t="s">
        <v>108</v>
      </c>
      <c r="C17" s="96"/>
      <c r="D17" s="21">
        <v>163</v>
      </c>
      <c r="E17" s="21">
        <v>115</v>
      </c>
      <c r="F17" s="21">
        <v>48</v>
      </c>
      <c r="G17" s="71" t="s">
        <v>63</v>
      </c>
      <c r="H17" s="71" t="s">
        <v>63</v>
      </c>
      <c r="I17" s="71" t="s">
        <v>63</v>
      </c>
      <c r="J17" s="71" t="s">
        <v>63</v>
      </c>
      <c r="K17" s="21">
        <v>46</v>
      </c>
      <c r="L17" s="71">
        <v>10</v>
      </c>
      <c r="M17" s="71">
        <v>24</v>
      </c>
      <c r="N17" s="71">
        <v>9</v>
      </c>
      <c r="O17" s="71">
        <v>4</v>
      </c>
      <c r="P17" s="21">
        <v>2</v>
      </c>
      <c r="Q17" s="21">
        <v>41</v>
      </c>
      <c r="R17" s="21">
        <v>27</v>
      </c>
      <c r="S17" s="71" t="s">
        <v>63</v>
      </c>
      <c r="T17" s="71" t="s">
        <v>63</v>
      </c>
      <c r="U17" s="105"/>
      <c r="V17" s="21">
        <v>1187</v>
      </c>
      <c r="W17" s="21">
        <v>588</v>
      </c>
      <c r="X17" s="27">
        <v>599</v>
      </c>
      <c r="Y17" s="71">
        <v>77</v>
      </c>
      <c r="Z17" s="21">
        <v>123</v>
      </c>
      <c r="AA17" s="71">
        <v>80</v>
      </c>
      <c r="AB17" s="21">
        <v>114</v>
      </c>
      <c r="AC17" s="71">
        <v>73</v>
      </c>
      <c r="AD17" s="71">
        <v>114</v>
      </c>
      <c r="AE17" s="71">
        <v>72</v>
      </c>
      <c r="AF17" s="71">
        <v>99</v>
      </c>
      <c r="AG17" s="71">
        <v>78</v>
      </c>
      <c r="AH17" s="71">
        <v>39</v>
      </c>
      <c r="AI17" s="71">
        <v>82</v>
      </c>
      <c r="AJ17" s="71">
        <v>37</v>
      </c>
      <c r="AK17" s="71">
        <v>126</v>
      </c>
      <c r="AL17" s="21">
        <v>73</v>
      </c>
    </row>
    <row r="18" spans="1:38" s="103" customFormat="1" ht="16.5" customHeight="1">
      <c r="A18" s="442"/>
      <c r="B18" s="443" t="s">
        <v>416</v>
      </c>
      <c r="C18" s="96"/>
      <c r="D18" s="21">
        <v>87</v>
      </c>
      <c r="E18" s="21">
        <v>80</v>
      </c>
      <c r="F18" s="21">
        <v>7</v>
      </c>
      <c r="G18" s="71" t="s">
        <v>63</v>
      </c>
      <c r="H18" s="71" t="s">
        <v>63</v>
      </c>
      <c r="I18" s="71" t="s">
        <v>63</v>
      </c>
      <c r="J18" s="71" t="s">
        <v>63</v>
      </c>
      <c r="K18" s="21">
        <v>47</v>
      </c>
      <c r="L18" s="71" t="s">
        <v>63</v>
      </c>
      <c r="M18" s="71">
        <v>20</v>
      </c>
      <c r="N18" s="71">
        <v>2</v>
      </c>
      <c r="O18" s="71">
        <v>8</v>
      </c>
      <c r="P18" s="21">
        <v>3</v>
      </c>
      <c r="Q18" s="21">
        <v>5</v>
      </c>
      <c r="R18" s="21">
        <v>2</v>
      </c>
      <c r="S18" s="71" t="s">
        <v>63</v>
      </c>
      <c r="T18" s="71" t="s">
        <v>63</v>
      </c>
      <c r="U18" s="105"/>
      <c r="V18" s="21">
        <v>347</v>
      </c>
      <c r="W18" s="21">
        <v>275</v>
      </c>
      <c r="X18" s="27">
        <v>72</v>
      </c>
      <c r="Y18" s="71">
        <v>275</v>
      </c>
      <c r="Z18" s="21">
        <v>72</v>
      </c>
      <c r="AA18" s="71" t="s">
        <v>63</v>
      </c>
      <c r="AB18" s="21" t="s">
        <v>63</v>
      </c>
      <c r="AC18" s="71" t="s">
        <v>63</v>
      </c>
      <c r="AD18" s="71" t="s">
        <v>63</v>
      </c>
      <c r="AE18" s="71" t="s">
        <v>63</v>
      </c>
      <c r="AF18" s="71" t="s">
        <v>63</v>
      </c>
      <c r="AG18" s="71" t="s">
        <v>63</v>
      </c>
      <c r="AH18" s="71" t="s">
        <v>63</v>
      </c>
      <c r="AI18" s="71" t="s">
        <v>63</v>
      </c>
      <c r="AJ18" s="71" t="s">
        <v>63</v>
      </c>
      <c r="AK18" s="71" t="s">
        <v>63</v>
      </c>
      <c r="AL18" s="21" t="s">
        <v>63</v>
      </c>
    </row>
    <row r="19" spans="1:38" s="103" customFormat="1" ht="16.5" customHeight="1">
      <c r="A19" s="442"/>
      <c r="B19" s="443" t="s">
        <v>109</v>
      </c>
      <c r="C19" s="96"/>
      <c r="D19" s="21">
        <v>0</v>
      </c>
      <c r="E19" s="21" t="s">
        <v>63</v>
      </c>
      <c r="F19" s="71" t="s">
        <v>63</v>
      </c>
      <c r="G19" s="71" t="s">
        <v>63</v>
      </c>
      <c r="H19" s="71" t="s">
        <v>63</v>
      </c>
      <c r="I19" s="71" t="s">
        <v>63</v>
      </c>
      <c r="J19" s="71" t="s">
        <v>63</v>
      </c>
      <c r="K19" s="21" t="s">
        <v>63</v>
      </c>
      <c r="L19" s="71" t="s">
        <v>63</v>
      </c>
      <c r="M19" s="21" t="s">
        <v>63</v>
      </c>
      <c r="N19" s="71" t="s">
        <v>63</v>
      </c>
      <c r="O19" s="21" t="s">
        <v>63</v>
      </c>
      <c r="P19" s="71" t="s">
        <v>63</v>
      </c>
      <c r="Q19" s="71" t="s">
        <v>63</v>
      </c>
      <c r="R19" s="71" t="s">
        <v>63</v>
      </c>
      <c r="S19" s="71" t="s">
        <v>63</v>
      </c>
      <c r="T19" s="71" t="s">
        <v>63</v>
      </c>
      <c r="U19" s="105"/>
      <c r="V19" s="21">
        <v>1158</v>
      </c>
      <c r="W19" s="21">
        <v>991</v>
      </c>
      <c r="X19" s="27">
        <v>167</v>
      </c>
      <c r="Y19" s="71" t="s">
        <v>63</v>
      </c>
      <c r="Z19" s="21" t="s">
        <v>63</v>
      </c>
      <c r="AA19" s="71">
        <v>222</v>
      </c>
      <c r="AB19" s="71">
        <v>48</v>
      </c>
      <c r="AC19" s="71">
        <v>239</v>
      </c>
      <c r="AD19" s="71">
        <v>47</v>
      </c>
      <c r="AE19" s="71">
        <v>294</v>
      </c>
      <c r="AF19" s="71">
        <v>40</v>
      </c>
      <c r="AG19" s="71" t="s">
        <v>63</v>
      </c>
      <c r="AH19" s="71" t="s">
        <v>63</v>
      </c>
      <c r="AI19" s="71" t="s">
        <v>63</v>
      </c>
      <c r="AJ19" s="71" t="s">
        <v>63</v>
      </c>
      <c r="AK19" s="71">
        <v>236</v>
      </c>
      <c r="AL19" s="71">
        <v>32</v>
      </c>
    </row>
    <row r="20" spans="1:38" s="103" customFormat="1" ht="16.5" customHeight="1">
      <c r="A20" s="442"/>
      <c r="B20" s="443" t="s">
        <v>110</v>
      </c>
      <c r="C20" s="96"/>
      <c r="D20" s="21">
        <v>62</v>
      </c>
      <c r="E20" s="21">
        <v>57</v>
      </c>
      <c r="F20" s="71">
        <v>5</v>
      </c>
      <c r="G20" s="71" t="s">
        <v>63</v>
      </c>
      <c r="H20" s="71" t="s">
        <v>63</v>
      </c>
      <c r="I20" s="71" t="s">
        <v>63</v>
      </c>
      <c r="J20" s="71" t="s">
        <v>63</v>
      </c>
      <c r="K20" s="21">
        <v>32</v>
      </c>
      <c r="L20" s="71">
        <v>1</v>
      </c>
      <c r="M20" s="21">
        <v>19</v>
      </c>
      <c r="N20" s="71">
        <v>2</v>
      </c>
      <c r="O20" s="71" t="s">
        <v>63</v>
      </c>
      <c r="P20" s="71" t="s">
        <v>63</v>
      </c>
      <c r="Q20" s="71">
        <v>6</v>
      </c>
      <c r="R20" s="71">
        <v>2</v>
      </c>
      <c r="S20" s="71" t="s">
        <v>63</v>
      </c>
      <c r="T20" s="71" t="s">
        <v>63</v>
      </c>
      <c r="U20" s="105"/>
      <c r="V20" s="21">
        <v>763</v>
      </c>
      <c r="W20" s="21">
        <v>399</v>
      </c>
      <c r="X20" s="21">
        <v>364</v>
      </c>
      <c r="Y20" s="71">
        <v>87</v>
      </c>
      <c r="Z20" s="21">
        <v>71</v>
      </c>
      <c r="AA20" s="71">
        <v>75</v>
      </c>
      <c r="AB20" s="21">
        <v>86</v>
      </c>
      <c r="AC20" s="71">
        <v>75</v>
      </c>
      <c r="AD20" s="71">
        <v>77</v>
      </c>
      <c r="AE20" s="71">
        <v>89</v>
      </c>
      <c r="AF20" s="71">
        <v>77</v>
      </c>
      <c r="AG20" s="71" t="s">
        <v>63</v>
      </c>
      <c r="AH20" s="71" t="s">
        <v>63</v>
      </c>
      <c r="AI20" s="71" t="s">
        <v>63</v>
      </c>
      <c r="AJ20" s="71" t="s">
        <v>63</v>
      </c>
      <c r="AK20" s="71">
        <v>73</v>
      </c>
      <c r="AL20" s="21">
        <v>53</v>
      </c>
    </row>
    <row r="21" spans="1:38" s="103" customFormat="1" ht="16.5" customHeight="1">
      <c r="A21" s="106" t="s">
        <v>111</v>
      </c>
      <c r="B21" s="444" t="s">
        <v>112</v>
      </c>
      <c r="C21" s="96"/>
      <c r="D21" s="71">
        <v>11</v>
      </c>
      <c r="E21" s="71">
        <v>10</v>
      </c>
      <c r="F21" s="71">
        <v>1</v>
      </c>
      <c r="G21" s="71" t="s">
        <v>63</v>
      </c>
      <c r="H21" s="71" t="s">
        <v>63</v>
      </c>
      <c r="I21" s="71" t="s">
        <v>63</v>
      </c>
      <c r="J21" s="71" t="s">
        <v>63</v>
      </c>
      <c r="K21" s="71">
        <v>6</v>
      </c>
      <c r="L21" s="71" t="s">
        <v>63</v>
      </c>
      <c r="M21" s="71">
        <v>4</v>
      </c>
      <c r="N21" s="71">
        <v>1</v>
      </c>
      <c r="O21" s="71" t="s">
        <v>63</v>
      </c>
      <c r="P21" s="71" t="s">
        <v>63</v>
      </c>
      <c r="Q21" s="71" t="s">
        <v>63</v>
      </c>
      <c r="R21" s="71" t="s">
        <v>63</v>
      </c>
      <c r="S21" s="71" t="s">
        <v>63</v>
      </c>
      <c r="T21" s="71" t="s">
        <v>63</v>
      </c>
      <c r="U21" s="105"/>
      <c r="V21" s="21">
        <v>55</v>
      </c>
      <c r="W21" s="71">
        <v>42</v>
      </c>
      <c r="X21" s="71">
        <v>13</v>
      </c>
      <c r="Y21" s="71" t="s">
        <v>63</v>
      </c>
      <c r="Z21" s="71" t="s">
        <v>63</v>
      </c>
      <c r="AA21" s="71" t="s">
        <v>63</v>
      </c>
      <c r="AB21" s="71" t="s">
        <v>63</v>
      </c>
      <c r="AC21" s="71" t="s">
        <v>63</v>
      </c>
      <c r="AD21" s="71" t="s">
        <v>63</v>
      </c>
      <c r="AE21" s="71" t="s">
        <v>63</v>
      </c>
      <c r="AF21" s="71" t="s">
        <v>63</v>
      </c>
      <c r="AG21" s="71" t="s">
        <v>63</v>
      </c>
      <c r="AH21" s="71" t="s">
        <v>63</v>
      </c>
      <c r="AI21" s="71" t="s">
        <v>63</v>
      </c>
      <c r="AJ21" s="71" t="s">
        <v>63</v>
      </c>
      <c r="AK21" s="71">
        <v>42</v>
      </c>
      <c r="AL21" s="21">
        <v>13</v>
      </c>
    </row>
    <row r="22" spans="1:38" s="103" customFormat="1" ht="16.5" customHeight="1">
      <c r="A22" s="106"/>
      <c r="B22" s="444" t="s">
        <v>402</v>
      </c>
      <c r="C22" s="96"/>
      <c r="D22" s="275">
        <v>101</v>
      </c>
      <c r="E22" s="275">
        <v>77</v>
      </c>
      <c r="F22" s="275">
        <v>24</v>
      </c>
      <c r="G22" s="275" t="s">
        <v>63</v>
      </c>
      <c r="H22" s="71" t="s">
        <v>63</v>
      </c>
      <c r="I22" s="71" t="s">
        <v>63</v>
      </c>
      <c r="J22" s="71" t="s">
        <v>63</v>
      </c>
      <c r="K22" s="71">
        <v>4</v>
      </c>
      <c r="L22" s="71" t="s">
        <v>63</v>
      </c>
      <c r="M22" s="71">
        <v>9</v>
      </c>
      <c r="N22" s="71" t="s">
        <v>63</v>
      </c>
      <c r="O22" s="71">
        <v>21</v>
      </c>
      <c r="P22" s="71">
        <v>6</v>
      </c>
      <c r="Q22" s="71">
        <v>43</v>
      </c>
      <c r="R22" s="71">
        <v>18</v>
      </c>
      <c r="S22" s="71" t="s">
        <v>63</v>
      </c>
      <c r="T22" s="71" t="s">
        <v>63</v>
      </c>
      <c r="U22" s="105"/>
      <c r="V22" s="21" t="s">
        <v>63</v>
      </c>
      <c r="W22" s="71" t="s">
        <v>63</v>
      </c>
      <c r="X22" s="71" t="s">
        <v>63</v>
      </c>
      <c r="Y22" s="71" t="s">
        <v>63</v>
      </c>
      <c r="Z22" s="71" t="s">
        <v>63</v>
      </c>
      <c r="AA22" s="71" t="s">
        <v>63</v>
      </c>
      <c r="AB22" s="71" t="s">
        <v>63</v>
      </c>
      <c r="AC22" s="71" t="s">
        <v>63</v>
      </c>
      <c r="AD22" s="71" t="s">
        <v>63</v>
      </c>
      <c r="AE22" s="71" t="s">
        <v>63</v>
      </c>
      <c r="AF22" s="71" t="s">
        <v>63</v>
      </c>
      <c r="AG22" s="71" t="s">
        <v>63</v>
      </c>
      <c r="AH22" s="71" t="s">
        <v>63</v>
      </c>
      <c r="AI22" s="71" t="s">
        <v>63</v>
      </c>
      <c r="AJ22" s="71" t="s">
        <v>63</v>
      </c>
      <c r="AK22" s="71" t="s">
        <v>63</v>
      </c>
      <c r="AL22" s="21" t="s">
        <v>63</v>
      </c>
    </row>
    <row r="23" spans="1:38" s="103" customFormat="1" ht="16.5" customHeight="1">
      <c r="A23" s="106"/>
      <c r="B23" s="444" t="s">
        <v>403</v>
      </c>
      <c r="C23" s="96"/>
      <c r="D23" s="275">
        <v>26</v>
      </c>
      <c r="E23" s="275">
        <v>20</v>
      </c>
      <c r="F23" s="275">
        <v>6</v>
      </c>
      <c r="G23" s="275" t="s">
        <v>63</v>
      </c>
      <c r="H23" s="71" t="s">
        <v>63</v>
      </c>
      <c r="I23" s="71" t="s">
        <v>63</v>
      </c>
      <c r="J23" s="71" t="s">
        <v>63</v>
      </c>
      <c r="K23" s="71">
        <v>10</v>
      </c>
      <c r="L23" s="71" t="s">
        <v>63</v>
      </c>
      <c r="M23" s="71">
        <v>7</v>
      </c>
      <c r="N23" s="71">
        <v>3</v>
      </c>
      <c r="O23" s="71">
        <v>3</v>
      </c>
      <c r="P23" s="71">
        <v>3</v>
      </c>
      <c r="Q23" s="71" t="s">
        <v>63</v>
      </c>
      <c r="R23" s="71" t="s">
        <v>63</v>
      </c>
      <c r="S23" s="71" t="s">
        <v>63</v>
      </c>
      <c r="T23" s="71" t="s">
        <v>63</v>
      </c>
      <c r="U23" s="105"/>
      <c r="V23" s="71" t="s">
        <v>63</v>
      </c>
      <c r="W23" s="71" t="s">
        <v>63</v>
      </c>
      <c r="X23" s="71" t="s">
        <v>63</v>
      </c>
      <c r="Y23" s="71" t="s">
        <v>63</v>
      </c>
      <c r="Z23" s="71" t="s">
        <v>63</v>
      </c>
      <c r="AA23" s="71" t="s">
        <v>63</v>
      </c>
      <c r="AB23" s="71" t="s">
        <v>63</v>
      </c>
      <c r="AC23" s="71" t="s">
        <v>63</v>
      </c>
      <c r="AD23" s="71" t="s">
        <v>63</v>
      </c>
      <c r="AE23" s="71" t="s">
        <v>63</v>
      </c>
      <c r="AF23" s="71" t="s">
        <v>63</v>
      </c>
      <c r="AG23" s="71" t="s">
        <v>63</v>
      </c>
      <c r="AH23" s="71" t="s">
        <v>63</v>
      </c>
      <c r="AI23" s="71" t="s">
        <v>63</v>
      </c>
      <c r="AJ23" s="71" t="s">
        <v>63</v>
      </c>
      <c r="AK23" s="71" t="s">
        <v>63</v>
      </c>
      <c r="AL23" s="71" t="s">
        <v>63</v>
      </c>
    </row>
    <row r="24" spans="1:38" s="103" customFormat="1" ht="16.5" customHeight="1">
      <c r="A24" s="546" t="s">
        <v>113</v>
      </c>
      <c r="B24" s="547"/>
      <c r="C24" s="68">
        <v>1</v>
      </c>
      <c r="D24" s="21">
        <v>39</v>
      </c>
      <c r="E24" s="21">
        <v>29</v>
      </c>
      <c r="F24" s="21">
        <v>10</v>
      </c>
      <c r="G24" s="21">
        <v>1</v>
      </c>
      <c r="H24" s="97" t="s">
        <v>63</v>
      </c>
      <c r="I24" s="97">
        <v>1</v>
      </c>
      <c r="J24" s="71" t="s">
        <v>63</v>
      </c>
      <c r="K24" s="21">
        <v>16</v>
      </c>
      <c r="L24" s="71">
        <v>3</v>
      </c>
      <c r="M24" s="21">
        <v>4</v>
      </c>
      <c r="N24" s="71">
        <v>5</v>
      </c>
      <c r="O24" s="21">
        <v>4</v>
      </c>
      <c r="P24" s="21">
        <v>2</v>
      </c>
      <c r="Q24" s="21">
        <v>3</v>
      </c>
      <c r="R24" s="21" t="s">
        <v>63</v>
      </c>
      <c r="S24" s="97" t="s">
        <v>63</v>
      </c>
      <c r="T24" s="97" t="s">
        <v>63</v>
      </c>
      <c r="U24" s="105"/>
      <c r="V24" s="21">
        <v>613</v>
      </c>
      <c r="W24" s="21">
        <v>313</v>
      </c>
      <c r="X24" s="21">
        <v>300</v>
      </c>
      <c r="Y24" s="71">
        <v>82</v>
      </c>
      <c r="Z24" s="21">
        <v>83</v>
      </c>
      <c r="AA24" s="71">
        <v>69</v>
      </c>
      <c r="AB24" s="21">
        <v>88</v>
      </c>
      <c r="AC24" s="71">
        <v>70</v>
      </c>
      <c r="AD24" s="71">
        <v>80</v>
      </c>
      <c r="AE24" s="71">
        <v>89</v>
      </c>
      <c r="AF24" s="71">
        <v>48</v>
      </c>
      <c r="AG24" s="97" t="s">
        <v>63</v>
      </c>
      <c r="AH24" s="97" t="s">
        <v>63</v>
      </c>
      <c r="AI24" s="97" t="s">
        <v>63</v>
      </c>
      <c r="AJ24" s="97" t="s">
        <v>63</v>
      </c>
      <c r="AK24" s="97">
        <v>3</v>
      </c>
      <c r="AL24" s="71">
        <v>1</v>
      </c>
    </row>
    <row r="25" spans="1:38" s="103" customFormat="1" ht="16.5" customHeight="1">
      <c r="A25" s="546" t="s">
        <v>114</v>
      </c>
      <c r="B25" s="547"/>
      <c r="C25" s="68">
        <v>1</v>
      </c>
      <c r="D25" s="103">
        <v>52</v>
      </c>
      <c r="E25" s="103">
        <v>14</v>
      </c>
      <c r="F25" s="103">
        <v>38</v>
      </c>
      <c r="H25" s="97">
        <v>1</v>
      </c>
      <c r="J25" s="97">
        <v>1</v>
      </c>
      <c r="K25" s="103">
        <v>7</v>
      </c>
      <c r="L25" s="103">
        <v>13</v>
      </c>
      <c r="M25" s="103">
        <v>3</v>
      </c>
      <c r="N25" s="103">
        <v>7</v>
      </c>
      <c r="O25" s="103">
        <v>1</v>
      </c>
      <c r="P25" s="103">
        <v>6</v>
      </c>
      <c r="Q25" s="103">
        <v>3</v>
      </c>
      <c r="R25" s="103">
        <v>10</v>
      </c>
      <c r="S25" s="97"/>
      <c r="T25" s="97"/>
      <c r="V25" s="103">
        <v>356</v>
      </c>
      <c r="W25" s="103">
        <v>41</v>
      </c>
      <c r="X25" s="103">
        <v>315</v>
      </c>
      <c r="Y25" s="103">
        <v>15</v>
      </c>
      <c r="Z25" s="103">
        <v>78</v>
      </c>
      <c r="AA25" s="103">
        <v>11</v>
      </c>
      <c r="AB25" s="103">
        <v>81</v>
      </c>
      <c r="AC25" s="103">
        <v>7</v>
      </c>
      <c r="AD25" s="103">
        <v>79</v>
      </c>
      <c r="AE25" s="103">
        <v>8</v>
      </c>
      <c r="AF25" s="103">
        <v>77</v>
      </c>
      <c r="AG25" s="97"/>
      <c r="AH25" s="97"/>
      <c r="AI25" s="97"/>
      <c r="AJ25" s="97"/>
      <c r="AK25" s="103">
        <v>4</v>
      </c>
      <c r="AL25" s="103">
        <v>29</v>
      </c>
    </row>
    <row r="26" spans="1:38" s="103" customFormat="1" ht="16.5" customHeight="1">
      <c r="A26" s="548" t="s">
        <v>115</v>
      </c>
      <c r="B26" s="547"/>
      <c r="C26" s="68">
        <v>1</v>
      </c>
      <c r="D26" s="21">
        <v>19</v>
      </c>
      <c r="E26" s="21">
        <v>8</v>
      </c>
      <c r="F26" s="21">
        <v>11</v>
      </c>
      <c r="G26" s="21">
        <v>1</v>
      </c>
      <c r="H26" s="97" t="s">
        <v>63</v>
      </c>
      <c r="I26" s="71" t="s">
        <v>417</v>
      </c>
      <c r="J26" s="97" t="s">
        <v>63</v>
      </c>
      <c r="K26" s="21">
        <v>2</v>
      </c>
      <c r="L26" s="71">
        <v>4</v>
      </c>
      <c r="M26" s="21">
        <v>1</v>
      </c>
      <c r="N26" s="71">
        <v>4</v>
      </c>
      <c r="O26" s="97">
        <v>3</v>
      </c>
      <c r="P26" s="21">
        <v>2</v>
      </c>
      <c r="Q26" s="21">
        <v>1</v>
      </c>
      <c r="R26" s="21">
        <v>1</v>
      </c>
      <c r="S26" s="97" t="s">
        <v>63</v>
      </c>
      <c r="T26" s="97" t="s">
        <v>63</v>
      </c>
      <c r="U26" s="105"/>
      <c r="V26" s="21">
        <v>277</v>
      </c>
      <c r="W26" s="21">
        <v>3</v>
      </c>
      <c r="X26" s="21">
        <v>274</v>
      </c>
      <c r="Y26" s="71">
        <v>1</v>
      </c>
      <c r="Z26" s="21">
        <v>152</v>
      </c>
      <c r="AA26" s="71">
        <v>2</v>
      </c>
      <c r="AB26" s="21">
        <v>122</v>
      </c>
      <c r="AC26" s="71" t="s">
        <v>63</v>
      </c>
      <c r="AD26" s="71" t="s">
        <v>63</v>
      </c>
      <c r="AE26" s="71" t="s">
        <v>63</v>
      </c>
      <c r="AF26" s="71" t="s">
        <v>63</v>
      </c>
      <c r="AG26" s="97" t="s">
        <v>63</v>
      </c>
      <c r="AH26" s="97" t="s">
        <v>63</v>
      </c>
      <c r="AI26" s="97" t="s">
        <v>63</v>
      </c>
      <c r="AJ26" s="97" t="s">
        <v>63</v>
      </c>
      <c r="AK26" s="71" t="s">
        <v>63</v>
      </c>
      <c r="AL26" s="71" t="s">
        <v>63</v>
      </c>
    </row>
    <row r="27" spans="1:38" s="103" customFormat="1" ht="3" customHeight="1" thickBot="1">
      <c r="A27" s="564"/>
      <c r="B27" s="565"/>
      <c r="C27" s="108"/>
      <c r="D27" s="109"/>
      <c r="E27" s="109"/>
      <c r="F27" s="110"/>
      <c r="G27" s="110"/>
      <c r="H27" s="111"/>
      <c r="I27" s="110"/>
      <c r="J27" s="110"/>
      <c r="K27" s="109"/>
      <c r="L27" s="109"/>
      <c r="M27" s="109"/>
      <c r="N27" s="109"/>
      <c r="O27" s="109"/>
      <c r="P27" s="109"/>
      <c r="Q27" s="109"/>
      <c r="R27" s="109"/>
      <c r="S27" s="110"/>
      <c r="T27" s="110"/>
      <c r="U27" s="105"/>
      <c r="V27" s="109"/>
      <c r="W27" s="109"/>
      <c r="X27" s="109"/>
      <c r="Y27" s="110"/>
      <c r="Z27" s="109"/>
      <c r="AA27" s="110"/>
      <c r="AB27" s="109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</row>
    <row r="28" spans="1:38" s="115" customFormat="1" ht="15" customHeight="1">
      <c r="A28" s="446" t="s">
        <v>366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347"/>
      <c r="U28" s="348"/>
      <c r="V28" s="348"/>
      <c r="W28" s="349"/>
      <c r="X28" s="113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:38" s="115" customFormat="1" ht="15" customHeight="1">
      <c r="A29" s="554" t="s">
        <v>464</v>
      </c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350"/>
      <c r="U29" s="351"/>
      <c r="V29" s="352"/>
      <c r="W29" s="349"/>
      <c r="X29" s="349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</row>
    <row r="30" spans="1:38" s="115" customFormat="1" ht="15" customHeight="1">
      <c r="A30" s="554" t="s">
        <v>465</v>
      </c>
      <c r="B30" s="554"/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350"/>
      <c r="U30" s="351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</row>
    <row r="31" spans="1:38" s="115" customFormat="1" ht="15" customHeight="1">
      <c r="A31" s="555" t="s">
        <v>466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5"/>
      <c r="R31" s="555"/>
      <c r="S31" s="555"/>
      <c r="T31" s="350"/>
      <c r="U31" s="351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</row>
    <row r="32" spans="1:38" s="115" customFormat="1" ht="15" customHeight="1">
      <c r="A32" s="555" t="s">
        <v>467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555"/>
      <c r="Q32" s="555"/>
      <c r="R32" s="555"/>
      <c r="S32" s="555"/>
      <c r="T32" s="353"/>
      <c r="U32" s="69"/>
      <c r="V32" s="352"/>
      <c r="W32" s="349"/>
      <c r="X32" s="349"/>
      <c r="Y32" s="114"/>
      <c r="Z32" s="114"/>
      <c r="AA32" s="114"/>
      <c r="AB32" s="114"/>
      <c r="AC32" s="114"/>
      <c r="AD32" s="113"/>
      <c r="AE32" s="114"/>
      <c r="AF32" s="114"/>
      <c r="AG32" s="114"/>
      <c r="AH32" s="114"/>
      <c r="AI32" s="114"/>
      <c r="AJ32" s="114"/>
      <c r="AK32" s="114"/>
      <c r="AL32" s="114"/>
    </row>
    <row r="33" spans="1:38" s="115" customFormat="1" ht="15" customHeight="1">
      <c r="A33" s="553" t="s">
        <v>468</v>
      </c>
      <c r="B33" s="553"/>
      <c r="C33" s="553"/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553"/>
      <c r="R33" s="553"/>
      <c r="S33" s="553"/>
      <c r="T33" s="353"/>
      <c r="U33" s="69"/>
      <c r="V33" s="352"/>
      <c r="W33" s="349"/>
      <c r="X33" s="349"/>
      <c r="Y33" s="114"/>
      <c r="Z33" s="114"/>
      <c r="AA33" s="114"/>
      <c r="AB33" s="114"/>
      <c r="AC33" s="114"/>
      <c r="AD33" s="113"/>
      <c r="AE33" s="114"/>
      <c r="AF33" s="114"/>
      <c r="AG33" s="114"/>
      <c r="AH33" s="114"/>
      <c r="AI33" s="114"/>
      <c r="AJ33" s="114"/>
      <c r="AK33" s="114"/>
      <c r="AL33" s="114"/>
    </row>
    <row r="34" spans="1:38" s="115" customFormat="1" ht="15" customHeight="1">
      <c r="A34" s="553" t="s">
        <v>469</v>
      </c>
      <c r="B34" s="553"/>
      <c r="C34" s="553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3"/>
      <c r="Q34" s="553"/>
      <c r="R34" s="553"/>
      <c r="S34" s="553"/>
      <c r="T34" s="267"/>
      <c r="U34" s="69"/>
      <c r="V34" s="352"/>
      <c r="W34" s="349"/>
      <c r="X34" s="349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</row>
    <row r="35" spans="1:38" s="115" customFormat="1" ht="15" customHeight="1">
      <c r="A35" s="447" t="s">
        <v>470</v>
      </c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267"/>
      <c r="U35" s="69"/>
      <c r="V35" s="352"/>
      <c r="W35" s="349"/>
      <c r="X35" s="349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</row>
    <row r="36" spans="1:38" s="102" customFormat="1" ht="15.75" customHeight="1">
      <c r="A36" s="121"/>
      <c r="B36" s="121"/>
      <c r="C36" s="121"/>
      <c r="D36" s="121"/>
      <c r="E36" s="121"/>
      <c r="F36" s="120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2"/>
      <c r="V36" s="119"/>
      <c r="W36" s="112"/>
      <c r="X36" s="112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</row>
    <row r="37" spans="2:38" s="102" customFormat="1" ht="15.75" customHeight="1">
      <c r="B37" s="106"/>
      <c r="C37" s="117"/>
      <c r="D37" s="123"/>
      <c r="E37" s="121"/>
      <c r="F37" s="120"/>
      <c r="G37" s="117"/>
      <c r="H37" s="117"/>
      <c r="I37" s="117"/>
      <c r="J37" s="117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4"/>
      <c r="V37" s="119"/>
      <c r="W37" s="112"/>
      <c r="X37" s="112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</row>
    <row r="38" spans="1:38" s="102" customFormat="1" ht="15.75" customHeight="1">
      <c r="A38" s="125"/>
      <c r="B38" s="117"/>
      <c r="C38" s="117"/>
      <c r="D38" s="123"/>
      <c r="E38" s="121"/>
      <c r="F38" s="120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4"/>
      <c r="V38" s="120"/>
      <c r="W38" s="116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</row>
    <row r="39" spans="5:38" s="102" customFormat="1" ht="11.25" customHeight="1">
      <c r="E39" s="121"/>
      <c r="F39" s="120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8"/>
      <c r="V39" s="120"/>
      <c r="W39" s="116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</row>
    <row r="40" spans="5:23" s="102" customFormat="1" ht="11.25" customHeight="1">
      <c r="E40" s="121"/>
      <c r="F40" s="120"/>
      <c r="U40" s="126"/>
      <c r="V40" s="120"/>
      <c r="W40" s="116"/>
    </row>
    <row r="41" spans="5:23" s="102" customFormat="1" ht="13.5">
      <c r="E41" s="121"/>
      <c r="F41" s="120"/>
      <c r="U41" s="126"/>
      <c r="V41" s="120"/>
      <c r="W41" s="116"/>
    </row>
    <row r="42" spans="5:23" s="102" customFormat="1" ht="13.5">
      <c r="E42" s="121"/>
      <c r="F42" s="120"/>
      <c r="U42" s="126"/>
      <c r="V42" s="120"/>
      <c r="W42" s="116"/>
    </row>
    <row r="43" spans="5:23" s="102" customFormat="1" ht="13.5">
      <c r="E43" s="121"/>
      <c r="F43" s="120"/>
      <c r="U43" s="126"/>
      <c r="V43" s="120"/>
      <c r="W43" s="116"/>
    </row>
    <row r="44" spans="5:23" s="102" customFormat="1" ht="13.5">
      <c r="E44" s="121"/>
      <c r="F44" s="120"/>
      <c r="U44" s="126"/>
      <c r="V44" s="120"/>
      <c r="W44" s="116"/>
    </row>
    <row r="45" spans="5:23" s="102" customFormat="1" ht="13.5">
      <c r="E45" s="121"/>
      <c r="F45" s="120"/>
      <c r="U45" s="126"/>
      <c r="V45" s="120"/>
      <c r="W45" s="116"/>
    </row>
    <row r="46" spans="5:23" s="102" customFormat="1" ht="13.5">
      <c r="E46" s="121"/>
      <c r="F46" s="120"/>
      <c r="U46" s="126"/>
      <c r="V46" s="120"/>
      <c r="W46" s="116"/>
    </row>
    <row r="47" spans="5:23" s="102" customFormat="1" ht="13.5">
      <c r="E47" s="121"/>
      <c r="F47" s="120"/>
      <c r="U47" s="126"/>
      <c r="V47" s="120"/>
      <c r="W47" s="116"/>
    </row>
    <row r="48" spans="21:23" s="102" customFormat="1" ht="13.5">
      <c r="U48" s="126"/>
      <c r="V48" s="120"/>
      <c r="W48" s="116"/>
    </row>
    <row r="49" spans="21:23" s="102" customFormat="1" ht="13.5">
      <c r="U49" s="126"/>
      <c r="W49" s="116"/>
    </row>
    <row r="50" s="102" customFormat="1" ht="13.5">
      <c r="U50" s="126"/>
    </row>
  </sheetData>
  <sheetProtection/>
  <mergeCells count="38">
    <mergeCell ref="A27:B27"/>
    <mergeCell ref="A1:T1"/>
    <mergeCell ref="A4:B6"/>
    <mergeCell ref="C4:C6"/>
    <mergeCell ref="D4:T4"/>
    <mergeCell ref="O5:P5"/>
    <mergeCell ref="Q5:R5"/>
    <mergeCell ref="S5:T5"/>
    <mergeCell ref="A11:B11"/>
    <mergeCell ref="A8:B8"/>
    <mergeCell ref="V4:AL4"/>
    <mergeCell ref="A13:B13"/>
    <mergeCell ref="AC5:AD5"/>
    <mergeCell ref="AE5:AF5"/>
    <mergeCell ref="AG5:AH5"/>
    <mergeCell ref="AI5:AJ5"/>
    <mergeCell ref="AK5:AL5"/>
    <mergeCell ref="Y5:Z5"/>
    <mergeCell ref="AA5:AB5"/>
    <mergeCell ref="A7:B7"/>
    <mergeCell ref="V5:X5"/>
    <mergeCell ref="D5:F5"/>
    <mergeCell ref="G5:H5"/>
    <mergeCell ref="I5:J5"/>
    <mergeCell ref="K5:L5"/>
    <mergeCell ref="M5:N5"/>
    <mergeCell ref="A33:S33"/>
    <mergeCell ref="A34:S34"/>
    <mergeCell ref="A29:S29"/>
    <mergeCell ref="A30:S30"/>
    <mergeCell ref="A31:S31"/>
    <mergeCell ref="A32:S32"/>
    <mergeCell ref="A25:B25"/>
    <mergeCell ref="A26:B26"/>
    <mergeCell ref="A9:B9"/>
    <mergeCell ref="A10:B10"/>
    <mergeCell ref="A12:B12"/>
    <mergeCell ref="A24:B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colBreaks count="1" manualBreakCount="1">
    <brk id="21" max="65535" man="1"/>
  </colBreaks>
  <ignoredErrors>
    <ignoredError sqref="I13 I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2021-02-10T04:23:03Z</dcterms:modified>
  <cp:category/>
  <cp:version/>
  <cp:contentType/>
  <cp:contentStatus/>
</cp:coreProperties>
</file>