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91" yWindow="255" windowWidth="14940" windowHeight="7425" activeTab="0"/>
  </bookViews>
  <sheets>
    <sheet name="42.電気(1)" sheetId="1" r:id="rId1"/>
    <sheet name="43.電気(2)" sheetId="2" r:id="rId2"/>
    <sheet name="44.水道(1)" sheetId="3" r:id="rId3"/>
    <sheet name="45.水道(2)" sheetId="4" r:id="rId4"/>
    <sheet name="46.水道(3)" sheetId="5" r:id="rId5"/>
    <sheet name="47.工業(1)" sheetId="6" r:id="rId6"/>
    <sheet name="48.工業(2)" sheetId="7" r:id="rId7"/>
    <sheet name="49.水道(4)" sheetId="8" r:id="rId8"/>
    <sheet name="50.水道(5)" sheetId="9" r:id="rId9"/>
  </sheets>
  <definedNames>
    <definedName name="_xlnm.Print_Area" localSheetId="0">'42.電気(1)'!$A$1:$G$29</definedName>
    <definedName name="_xlnm.Print_Area" localSheetId="1">'43.電気(2)'!$A$1:$M$29</definedName>
    <definedName name="_xlnm.Print_Area" localSheetId="2">'44.水道(1)'!$A$1:$N$13</definedName>
    <definedName name="_xlnm.Print_Area" localSheetId="3">'45.水道(2)'!$A$1:$J$38</definedName>
    <definedName name="_xlnm.Print_Area" localSheetId="4">'46.水道(3)'!$A$1:$G$39</definedName>
    <definedName name="_xlnm.Print_Area" localSheetId="5">'47.工業(1)'!$A$1:$J$26</definedName>
    <definedName name="_xlnm.Print_Area" localSheetId="6">'48.工業(2)'!$A$1:$J$24</definedName>
    <definedName name="_xlnm.Print_Area" localSheetId="7">'49.水道(4)'!$A$1:$H$11</definedName>
    <definedName name="_xlnm.Print_Area" localSheetId="8">'50.水道(5)'!$A$1:$G$29</definedName>
  </definedNames>
  <calcPr fullCalcOnLoad="1"/>
</workbook>
</file>

<file path=xl/sharedStrings.xml><?xml version="1.0" encoding="utf-8"?>
<sst xmlns="http://schemas.openxmlformats.org/spreadsheetml/2006/main" count="271" uniqueCount="208">
  <si>
    <t>契 　約   種   別</t>
  </si>
  <si>
    <t>契  約  口  数</t>
  </si>
  <si>
    <t>契  約  電  力</t>
  </si>
  <si>
    <t>使  用  電  力  量</t>
  </si>
  <si>
    <t>(契 約 灯 数)</t>
  </si>
  <si>
    <t>(ｋＷ)</t>
  </si>
  <si>
    <t>(ＭＷＨ)</t>
  </si>
  <si>
    <t>Ａ</t>
  </si>
  <si>
    <t>電灯</t>
  </si>
  <si>
    <t>定額電灯</t>
  </si>
  <si>
    <t>従量電灯</t>
  </si>
  <si>
    <t>時間帯別電灯</t>
  </si>
  <si>
    <t>臨時電灯</t>
  </si>
  <si>
    <t>公衆街路灯</t>
  </si>
  <si>
    <t>Ｂ</t>
  </si>
  <si>
    <t>電力</t>
  </si>
  <si>
    <t>業務用電力</t>
  </si>
  <si>
    <t>大口電力</t>
  </si>
  <si>
    <t>深夜ほか</t>
  </si>
  <si>
    <t>資料：四国電力株式会社高松支店（直轄分）</t>
  </si>
  <si>
    <t>　　・契約口数・契約電力（契約灯数）は年度末の数値である。</t>
  </si>
  <si>
    <t>４２　電　灯　・　電　力　の　使　用　量</t>
  </si>
  <si>
    <t>平成 13 年度</t>
  </si>
  <si>
    <t>-</t>
  </si>
  <si>
    <t>小口電力</t>
  </si>
  <si>
    <t>産　　業　　分　　類</t>
  </si>
  <si>
    <t>総          数</t>
  </si>
  <si>
    <t>低圧電力（50KW未満)</t>
  </si>
  <si>
    <t>高圧電力甲（50KW以上）</t>
  </si>
  <si>
    <t>契約電力</t>
  </si>
  <si>
    <t>使用電力量</t>
  </si>
  <si>
    <t>農業</t>
  </si>
  <si>
    <t>}</t>
  </si>
  <si>
    <t>林業</t>
  </si>
  <si>
    <t>Ｃ</t>
  </si>
  <si>
    <t>漁業</t>
  </si>
  <si>
    <t>Ｄ</t>
  </si>
  <si>
    <t>鉱業</t>
  </si>
  <si>
    <t>Ｆ</t>
  </si>
  <si>
    <t>製造業</t>
  </si>
  <si>
    <t>Ｇ</t>
  </si>
  <si>
    <t>電気・ｶﾞｽ・熱供給・水道業</t>
  </si>
  <si>
    <t>Ｈ</t>
  </si>
  <si>
    <t>運輸・通信業</t>
  </si>
  <si>
    <t>Ｉ</t>
  </si>
  <si>
    <t>卸売・小売業，飲食店</t>
  </si>
  <si>
    <t>Ｌ</t>
  </si>
  <si>
    <t>サービス業</t>
  </si>
  <si>
    <t>（事務所、ビル）</t>
  </si>
  <si>
    <t>Ｎ</t>
  </si>
  <si>
    <t>その他の産業</t>
  </si>
  <si>
    <t>（建設業含む）</t>
  </si>
  <si>
    <t xml:space="preserve">    ・契約口数,契約電力は年度末の数値である。</t>
  </si>
  <si>
    <t>４３　産 業 別 小 口 電 力 消 費 量</t>
  </si>
  <si>
    <t>契 約</t>
  </si>
  <si>
    <t>口 数</t>
  </si>
  <si>
    <t>平成13年度</t>
  </si>
  <si>
    <t>年度末</t>
  </si>
  <si>
    <t>総      数</t>
  </si>
  <si>
    <t>専       　　用　       　栓</t>
  </si>
  <si>
    <t>連　用　栓</t>
  </si>
  <si>
    <t>給   水</t>
  </si>
  <si>
    <t>戸　 数</t>
  </si>
  <si>
    <t>栓 　数</t>
  </si>
  <si>
    <t>一  　　般　  　用</t>
  </si>
  <si>
    <t>湯屋用</t>
  </si>
  <si>
    <t>特殊用</t>
  </si>
  <si>
    <t>戸　数</t>
  </si>
  <si>
    <t>栓　数</t>
  </si>
  <si>
    <t>人   口</t>
  </si>
  <si>
    <t>戸   数</t>
  </si>
  <si>
    <t>栓   数</t>
  </si>
  <si>
    <t>家庭用</t>
  </si>
  <si>
    <t>工業用</t>
  </si>
  <si>
    <t>業務用</t>
  </si>
  <si>
    <t>ﾌﾟｰﾙ用</t>
  </si>
  <si>
    <t xml:space="preserve"> (人)</t>
  </si>
  <si>
    <t>　　・専用栓戸数および連用栓戸数は料金調定戸数である。</t>
  </si>
  <si>
    <t>４４　用途別給水戸数・給水栓数および給水人口</t>
  </si>
  <si>
    <t xml:space="preserve"> </t>
  </si>
  <si>
    <t>(単位：)</t>
  </si>
  <si>
    <t>年度</t>
  </si>
  <si>
    <t>総給水量</t>
  </si>
  <si>
    <t>専　　　　　　　用　　　　　　　栓</t>
  </si>
  <si>
    <t>連用栓</t>
  </si>
  <si>
    <t>一日平均</t>
  </si>
  <si>
    <t>および</t>
  </si>
  <si>
    <t>一 　　　　　般 　　　　　用</t>
  </si>
  <si>
    <t>一般用</t>
  </si>
  <si>
    <t>月次</t>
  </si>
  <si>
    <t>プール用</t>
  </si>
  <si>
    <t>給水量</t>
  </si>
  <si>
    <t>16  年　度</t>
  </si>
  <si>
    <t xml:space="preserve">  16 年 4 月 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</si>
  <si>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</si>
  <si>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</si>
  <si>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</si>
  <si>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</si>
  <si>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</si>
  <si>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</si>
  <si>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</si>
  <si>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</si>
  <si>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17 年 1 月 </t>
  </si>
  <si>
    <t xml:space="preserve">    2</t>
  </si>
  <si>
    <t xml:space="preserve">    3</t>
  </si>
  <si>
    <t>17  年　度</t>
  </si>
  <si>
    <t xml:space="preserve">  17 年 4 月 </t>
  </si>
  <si>
    <t xml:space="preserve">  18 年 1 月 </t>
  </si>
  <si>
    <t>４５　有収水量</t>
  </si>
  <si>
    <t>年度および月次</t>
  </si>
  <si>
    <t>取　　水　　量</t>
  </si>
  <si>
    <t>配  　　　水  　　　量</t>
  </si>
  <si>
    <t>総　　量</t>
  </si>
  <si>
    <t>１日平均</t>
  </si>
  <si>
    <t>上     水     道</t>
  </si>
  <si>
    <t>１日最大</t>
  </si>
  <si>
    <t>１日最少</t>
  </si>
  <si>
    <t>平成16年 4月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</si>
  <si>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</si>
  <si>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</si>
  <si>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</si>
  <si>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</si>
  <si>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</si>
  <si>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11</t>
  </si>
  <si>
    <t xml:space="preserve">        12</t>
  </si>
  <si>
    <t>平成17年 1月</t>
  </si>
  <si>
    <t xml:space="preserve">         3</t>
  </si>
  <si>
    <t>平成17年 4月</t>
  </si>
  <si>
    <t>平成18年 1月</t>
  </si>
  <si>
    <t>４６　上 水 道 取 水 量 ・ 配 水 量</t>
  </si>
  <si>
    <t>平成13年度</t>
  </si>
  <si>
    <t xml:space="preserve">        10</t>
  </si>
  <si>
    <t xml:space="preserve">         2</t>
  </si>
  <si>
    <t xml:space="preserve">  (単位：ｍ)</t>
  </si>
  <si>
    <t>年</t>
  </si>
  <si>
    <t>度</t>
  </si>
  <si>
    <t>末</t>
  </si>
  <si>
    <t>総　　数</t>
  </si>
  <si>
    <t>平成</t>
  </si>
  <si>
    <t>年度</t>
  </si>
  <si>
    <t>資料：高松市水道局水道整備課</t>
  </si>
  <si>
    <t>４９　下水管布設状況</t>
  </si>
  <si>
    <t xml:space="preserve">    (単位：ｍ)</t>
  </si>
  <si>
    <t>総　　　　数</t>
  </si>
  <si>
    <t xml:space="preserve"> ㎜</t>
  </si>
  <si>
    <t>-</t>
  </si>
  <si>
    <t>　　・取水導水送水管を含む。</t>
  </si>
  <si>
    <t>５０　上水道配水管延長</t>
  </si>
  <si>
    <t>口  　　　径</t>
  </si>
  <si>
    <t>平成13年度末</t>
  </si>
  <si>
    <t>14年度末</t>
  </si>
  <si>
    <t>15年度末</t>
  </si>
  <si>
    <t>16年度末</t>
  </si>
  <si>
    <t>17年度末</t>
  </si>
  <si>
    <t>資料：高松市水道局お客さまセンター</t>
  </si>
  <si>
    <t>資料：高松市水道局お客さまセンター
　　・上記のほか，消火用水その他の水量が平成16年度分3,620，平成17年度分2,059，また，旧香南町
　　　と旧国分寺町でのメータ検針分が平成17年度に268,407ある。）</t>
  </si>
  <si>
    <t>資料：高松市水道局浄水課</t>
  </si>
  <si>
    <t>工業統計調査（各年12月31日）結果</t>
  </si>
  <si>
    <t>用　　途　　別</t>
  </si>
  <si>
    <t>平成15年</t>
  </si>
  <si>
    <t>前 年 比</t>
  </si>
  <si>
    <t>構 成 比</t>
  </si>
  <si>
    <t>事業所数</t>
  </si>
  <si>
    <t>-</t>
  </si>
  <si>
    <t>総数</t>
  </si>
  <si>
    <t>淡水</t>
  </si>
  <si>
    <t>ボイラー用水</t>
  </si>
  <si>
    <t>原料用水</t>
  </si>
  <si>
    <t>製品処理用水</t>
  </si>
  <si>
    <t>冷却・温調用水</t>
  </si>
  <si>
    <t>その他</t>
  </si>
  <si>
    <t>海水</t>
  </si>
  <si>
    <t>・従業者３０人以上の事業所</t>
  </si>
  <si>
    <t>・「ボイラー用水」とは，ボイラー内で蒸気を発生させるために使用される水をいう。「原料用水」とは，</t>
  </si>
  <si>
    <t>　製品の製造過程において原料としてそのまま用いられる水，あるいは製品原料の一部として添加される</t>
  </si>
  <si>
    <t>　水をいう。「製品処理水」とは，原料，半製品，製品などの浸漬溶解などの物理的な処理を加えるため</t>
  </si>
  <si>
    <t>　に使用される水をいう。「冷却用水」とは，工場の設備または製品の冷却用に使用される水を，「温調</t>
  </si>
  <si>
    <t>47　　工 　業 　用 　水 　用 　途 　別</t>
  </si>
  <si>
    <t>（単位：/日，％）</t>
  </si>
  <si>
    <t>平成15年</t>
  </si>
  <si>
    <t>平成16年</t>
  </si>
  <si>
    <t>平成17年</t>
  </si>
  <si>
    <t>事業所数</t>
  </si>
  <si>
    <t>-</t>
  </si>
  <si>
    <t>総数</t>
  </si>
  <si>
    <t>淡水</t>
  </si>
  <si>
    <t>（飲料水，雑用水を含む）</t>
  </si>
  <si>
    <t>海水</t>
  </si>
  <si>
    <t>・従業者３０人以上の事業所</t>
  </si>
  <si>
    <t>　用水」とは，工場内の温度または湿度の調整などのために使用される水をいう。</t>
  </si>
  <si>
    <t>48　　工 　業 　用 　水 　水 　源 　別</t>
  </si>
  <si>
    <t>水　　源　　別</t>
  </si>
  <si>
    <t>平成16年</t>
  </si>
  <si>
    <t>平成17年</t>
  </si>
  <si>
    <t>工業用水道</t>
  </si>
  <si>
    <t>上水道</t>
  </si>
  <si>
    <t>井戸水</t>
  </si>
  <si>
    <t>その他の淡水</t>
  </si>
  <si>
    <t>回収水</t>
  </si>
  <si>
    <t>・「その他の淡水」とは，農業用水路から取水する水，他の工場，事業所から供給を受ける使用済の水など</t>
  </si>
  <si>
    <t>　をいう。「回収水」とは，事業所内で一度使用した水のうち，回収装置（冷却塔，戻水池，沈でん池，循</t>
  </si>
  <si>
    <t>　環装置など）を通じて回収使用するものと，回収装置を通さずに循環して使用しているものをいう。</t>
  </si>
  <si>
    <t>　</t>
  </si>
  <si>
    <t>資料：高松市土木部下水道管理課</t>
  </si>
  <si>
    <t>40㎝以下</t>
  </si>
  <si>
    <t>40㎝超
100cm以下</t>
  </si>
  <si>
    <t>100㎝超
150cm以下</t>
  </si>
  <si>
    <t>150㎝超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</si>
</sst>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¥&quot;#,##0;&quot;¥&quot;\!\-#,##0"/>
    <numFmt numFmtId="182" formatCode="&quot;¥&quot;#,##0;[Red]&quot;¥&quot;\!\-#,##0"/>
    <numFmt numFmtId="183" formatCode="&quot;¥&quot;#,##0.00;&quot;¥&quot;\!\-#,##0.00"/>
    <numFmt numFmtId="184" formatCode="&quot;¥&quot;#,##0.00;[Red]&quot;¥&quot;\!\-#,##0.00"/>
    <numFmt numFmtId="185" formatCode="_ &quot;¥&quot;* #,##0_ ;_ &quot;¥&quot;* \!\-#,##0_ ;_ &quot;¥&quot;* &quot;-&quot;_ ;_ @_ "/>
    <numFmt numFmtId="186" formatCode="_ * #,##0_ ;_ * \!\-#,##0_ ;_ * &quot;-&quot;_ ;_ @_ "/>
    <numFmt numFmtId="187" formatCode="_ &quot;¥&quot;* #,##0.00_ ;_ &quot;¥&quot;* \!\-#,##0.00_ ;_ &quot;¥&quot;* &quot;-&quot;??_ ;_ @_ "/>
    <numFmt numFmtId="188" formatCode="_ * #,##0.00_ ;_ * \!\-#,##0.00_ ;_ * &quot;-&quot;??_ ;_ @_ "/>
    <numFmt numFmtId="189" formatCode="\!\$#,##0_);\!\(\!\$#,##0\!\)"/>
    <numFmt numFmtId="190" formatCode="\!\$#,##0_);[Red]\!\(\!\$#,##0\!\)"/>
    <numFmt numFmtId="191" formatCode="\!\$#,##0.00_);\!\(\!\$#,##0.00\!\)"/>
    <numFmt numFmtId="192" formatCode="\!\$#,##0.00_);[Red]\!\(\!\$#,##0.00\!\)"/>
    <numFmt numFmtId="193" formatCode="&quot;¥&quot;#,##0;&quot;¥&quot;&quot;¥&quot;\!\-#,##0"/>
    <numFmt numFmtId="194" formatCode="&quot;¥&quot;#,##0;[Red]&quot;¥&quot;&quot;¥&quot;\!\-#,##0"/>
    <numFmt numFmtId="195" formatCode="&quot;¥&quot;#,##0.00;&quot;¥&quot;&quot;¥&quot;\!\-#,##0.00"/>
    <numFmt numFmtId="196" formatCode="&quot;¥&quot;#,##0.00;[Red]&quot;¥&quot;&quot;¥&quot;\!\-#,##0.00"/>
    <numFmt numFmtId="197" formatCode="_ &quot;¥&quot;* #,##0_ ;_ &quot;¥&quot;* &quot;¥&quot;\!\-#,##0_ ;_ &quot;¥&quot;* &quot;-&quot;_ ;_ @_ "/>
    <numFmt numFmtId="198" formatCode="_ * #,##0_ ;_ * &quot;¥&quot;\!\-#,##0_ ;_ * &quot;-&quot;_ ;_ @_ "/>
    <numFmt numFmtId="199" formatCode="_ &quot;¥&quot;* #,##0.00_ ;_ &quot;¥&quot;* &quot;¥&quot;\!\-#,##0.00_ ;_ &quot;¥&quot;* &quot;-&quot;??_ ;_ @_ "/>
    <numFmt numFmtId="200" formatCode="_ * #,##0.00_ ;_ * &quot;¥&quot;\!\-#,##0.00_ ;_ * &quot;-&quot;??_ ;_ @_ "/>
    <numFmt numFmtId="201" formatCode="&quot;¥&quot;\!\$#,##0_);&quot;¥&quot;\!\(&quot;¥&quot;\!\$#,##0&quot;¥&quot;\!\)"/>
    <numFmt numFmtId="202" formatCode="&quot;¥&quot;\!\$#,##0_);[Red]&quot;¥&quot;\!\(&quot;¥&quot;\!\$#,##0&quot;¥&quot;\!\)"/>
    <numFmt numFmtId="203" formatCode="&quot;¥&quot;\!\$#,##0.00_);&quot;¥&quot;\!\(&quot;¥&quot;\!\$#,##0.00&quot;¥&quot;\!\)"/>
    <numFmt numFmtId="204" formatCode="&quot;¥&quot;\!\$#,##0.00_);[Red]&quot;¥&quot;\!\(&quot;¥&quot;\!\$#,##0.00&quot;¥&quot;\!\)"/>
    <numFmt numFmtId="205" formatCode="#,##0.0"/>
    <numFmt numFmtId="206" formatCode="#,##0.0;[Red]\-#,##0.0"/>
    <numFmt numFmtId="207" formatCode="#,##0.0_ "/>
    <numFmt numFmtId="208" formatCode="#,##0;\-#,##0;\-;\-"/>
  </numFmts>
  <fonts count="5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8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48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b/>
      <sz val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72"/>
      <name val="ＭＳ 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9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3" fontId="6" fillId="0" borderId="20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 quotePrefix="1">
      <alignment horizontal="center" vertical="center"/>
    </xf>
    <xf numFmtId="38" fontId="6" fillId="0" borderId="20" xfId="49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38" fontId="7" fillId="0" borderId="2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38" fontId="6" fillId="0" borderId="20" xfId="49" applyFont="1" applyBorder="1" applyAlignment="1">
      <alignment horizontal="right" vertical="center"/>
    </xf>
    <xf numFmtId="38" fontId="6" fillId="0" borderId="0" xfId="49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 applyProtection="1">
      <alignment vertical="center"/>
      <protection locked="0"/>
    </xf>
    <xf numFmtId="3" fontId="6" fillId="0" borderId="0" xfId="0" applyNumberFormat="1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3" fontId="6" fillId="0" borderId="22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8" fontId="6" fillId="0" borderId="20" xfId="49" applyFont="1" applyFill="1" applyBorder="1" applyAlignment="1" applyProtection="1">
      <alignment vertical="center"/>
      <protection locked="0"/>
    </xf>
    <xf numFmtId="38" fontId="6" fillId="0" borderId="0" xfId="49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38" fontId="7" fillId="0" borderId="20" xfId="49" applyFont="1" applyFill="1" applyBorder="1" applyAlignment="1" applyProtection="1">
      <alignment vertical="center"/>
      <protection locked="0"/>
    </xf>
    <xf numFmtId="38" fontId="7" fillId="0" borderId="0" xfId="49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2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>
      <alignment vertical="center"/>
    </xf>
    <xf numFmtId="0" fontId="6" fillId="0" borderId="22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>
      <alignment vertic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/>
    </xf>
    <xf numFmtId="0" fontId="7" fillId="0" borderId="0" xfId="0" applyFont="1" applyBorder="1" applyAlignment="1">
      <alignment/>
    </xf>
    <xf numFmtId="0" fontId="7" fillId="0" borderId="13" xfId="0" applyFont="1" applyBorder="1" applyAlignment="1" quotePrefix="1">
      <alignment horizontal="center" vertical="center"/>
    </xf>
    <xf numFmtId="3" fontId="7" fillId="0" borderId="22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38" fontId="10" fillId="0" borderId="2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20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6" fillId="0" borderId="0" xfId="0" applyNumberFormat="1" applyFont="1" applyAlignment="1">
      <alignment/>
    </xf>
    <xf numFmtId="0" fontId="10" fillId="0" borderId="13" xfId="0" applyFont="1" applyBorder="1" applyAlignment="1" quotePrefix="1">
      <alignment horizontal="center" vertical="center"/>
    </xf>
    <xf numFmtId="0" fontId="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38" fontId="12" fillId="0" borderId="0" xfId="49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quotePrefix="1">
      <alignment horizontal="center" vertical="center"/>
    </xf>
    <xf numFmtId="38" fontId="10" fillId="0" borderId="22" xfId="49" applyFont="1" applyFill="1" applyBorder="1" applyAlignment="1" applyProtection="1">
      <alignment vertical="center"/>
      <protection locked="0"/>
    </xf>
    <xf numFmtId="38" fontId="10" fillId="0" borderId="10" xfId="49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horizontal="right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0" xfId="49" applyFont="1" applyBorder="1" applyAlignment="1" applyProtection="1">
      <alignment vertical="center"/>
      <protection locked="0"/>
    </xf>
    <xf numFmtId="38" fontId="6" fillId="0" borderId="0" xfId="49" applyFont="1" applyBorder="1" applyAlignment="1" applyProtection="1">
      <alignment vertical="center"/>
      <protection locked="0"/>
    </xf>
    <xf numFmtId="38" fontId="7" fillId="0" borderId="0" xfId="49" applyFont="1" applyAlignment="1">
      <alignment vertical="center"/>
    </xf>
    <xf numFmtId="38" fontId="7" fillId="0" borderId="0" xfId="0" applyNumberFormat="1" applyFont="1" applyAlignment="1" applyProtection="1">
      <alignment vertical="center"/>
      <protection locked="0"/>
    </xf>
    <xf numFmtId="38" fontId="7" fillId="0" borderId="0" xfId="49" applyFont="1" applyBorder="1" applyAlignment="1" applyProtection="1">
      <alignment vertical="center"/>
      <protection locked="0"/>
    </xf>
    <xf numFmtId="49" fontId="6" fillId="0" borderId="13" xfId="0" applyNumberFormat="1" applyFont="1" applyBorder="1" applyAlignment="1">
      <alignment vertical="center"/>
    </xf>
    <xf numFmtId="38" fontId="6" fillId="0" borderId="22" xfId="49" applyFont="1" applyBorder="1" applyAlignment="1" applyProtection="1">
      <alignment vertical="center"/>
      <protection locked="0"/>
    </xf>
    <xf numFmtId="38" fontId="6" fillId="0" borderId="10" xfId="49" applyFont="1" applyBorder="1" applyAlignment="1" applyProtection="1">
      <alignment vertical="center"/>
      <protection locked="0"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3" fontId="6" fillId="33" borderId="20" xfId="0" applyNumberFormat="1" applyFont="1" applyFill="1" applyBorder="1" applyAlignment="1">
      <alignment vertical="center"/>
    </xf>
    <xf numFmtId="38" fontId="6" fillId="33" borderId="0" xfId="49" applyFont="1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13" xfId="0" applyFont="1" applyFill="1" applyBorder="1" applyAlignment="1" quotePrefix="1">
      <alignment horizontal="center" vertical="center"/>
    </xf>
    <xf numFmtId="0" fontId="7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10" xfId="0" applyFont="1" applyFill="1" applyBorder="1" applyAlignment="1" quotePrefix="1">
      <alignment horizontal="center" vertical="center"/>
    </xf>
    <xf numFmtId="0" fontId="7" fillId="33" borderId="13" xfId="0" applyFont="1" applyFill="1" applyBorder="1" applyAlignment="1" quotePrefix="1">
      <alignment horizontal="center" vertical="center"/>
    </xf>
    <xf numFmtId="3" fontId="7" fillId="33" borderId="20" xfId="0" applyNumberFormat="1" applyFont="1" applyFill="1" applyBorder="1" applyAlignment="1">
      <alignment vertical="center"/>
    </xf>
    <xf numFmtId="38" fontId="7" fillId="33" borderId="10" xfId="49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3" fontId="6" fillId="0" borderId="13" xfId="0" applyNumberFormat="1" applyFont="1" applyBorder="1" applyAlignment="1">
      <alignment horizontal="center" vertical="center"/>
    </xf>
    <xf numFmtId="38" fontId="6" fillId="0" borderId="0" xfId="49" applyFont="1" applyBorder="1" applyAlignment="1" applyProtection="1">
      <alignment horizontal="right" vertical="center"/>
      <protection locked="0"/>
    </xf>
    <xf numFmtId="38" fontId="7" fillId="0" borderId="0" xfId="49" applyFont="1" applyBorder="1" applyAlignment="1" applyProtection="1">
      <alignment horizontal="right" vertical="center"/>
      <protection locked="0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38" fontId="7" fillId="0" borderId="0" xfId="0" applyNumberFormat="1" applyFont="1" applyAlignment="1">
      <alignment/>
    </xf>
    <xf numFmtId="38" fontId="15" fillId="0" borderId="20" xfId="49" applyFont="1" applyFill="1" applyBorder="1" applyAlignment="1" applyProtection="1">
      <alignment vertical="center"/>
      <protection locked="0"/>
    </xf>
    <xf numFmtId="38" fontId="15" fillId="0" borderId="0" xfId="49" applyFont="1" applyFill="1" applyBorder="1" applyAlignment="1" applyProtection="1">
      <alignment vertical="center"/>
      <protection locked="0"/>
    </xf>
    <xf numFmtId="208" fontId="16" fillId="0" borderId="19" xfId="0" applyNumberFormat="1" applyFont="1" applyFill="1" applyBorder="1" applyAlignment="1">
      <alignment horizontal="right"/>
    </xf>
    <xf numFmtId="208" fontId="17" fillId="0" borderId="19" xfId="0" applyNumberFormat="1" applyFont="1" applyFill="1" applyBorder="1" applyAlignment="1">
      <alignment horizontal="right"/>
    </xf>
    <xf numFmtId="205" fontId="6" fillId="0" borderId="19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Border="1" applyAlignment="1">
      <alignment horizontal="distributed" vertical="center"/>
    </xf>
    <xf numFmtId="208" fontId="16" fillId="0" borderId="0" xfId="0" applyNumberFormat="1" applyFont="1" applyFill="1" applyBorder="1" applyAlignment="1">
      <alignment horizontal="right"/>
    </xf>
    <xf numFmtId="205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Alignment="1">
      <alignment horizontal="right" vertical="center"/>
    </xf>
    <xf numFmtId="0" fontId="18" fillId="0" borderId="18" xfId="0" applyFont="1" applyBorder="1" applyAlignment="1">
      <alignment vertical="center"/>
    </xf>
    <xf numFmtId="208" fontId="17" fillId="0" borderId="0" xfId="0" applyNumberFormat="1" applyFont="1" applyFill="1" applyBorder="1" applyAlignment="1">
      <alignment horizontal="right"/>
    </xf>
    <xf numFmtId="205" fontId="6" fillId="0" borderId="0" xfId="0" applyNumberFormat="1" applyFont="1" applyAlignment="1">
      <alignment/>
    </xf>
    <xf numFmtId="0" fontId="18" fillId="0" borderId="20" xfId="0" applyFont="1" applyBorder="1" applyAlignment="1">
      <alignment vertical="center"/>
    </xf>
    <xf numFmtId="208" fontId="16" fillId="0" borderId="0" xfId="0" applyNumberFormat="1" applyFont="1" applyFill="1" applyBorder="1" applyAlignment="1">
      <alignment horizontal="right" vertical="center"/>
    </xf>
    <xf numFmtId="0" fontId="18" fillId="0" borderId="17" xfId="0" applyFont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0" fontId="20" fillId="0" borderId="13" xfId="0" applyFont="1" applyBorder="1" applyAlignment="1">
      <alignment vertical="center"/>
    </xf>
    <xf numFmtId="205" fontId="6" fillId="0" borderId="0" xfId="0" applyNumberFormat="1" applyFont="1" applyFill="1" applyAlignment="1">
      <alignment/>
    </xf>
    <xf numFmtId="0" fontId="11" fillId="0" borderId="0" xfId="0" applyFont="1" applyBorder="1" applyAlignment="1">
      <alignment horizontal="center" vertical="center" wrapText="1"/>
    </xf>
    <xf numFmtId="208" fontId="16" fillId="0" borderId="10" xfId="0" applyNumberFormat="1" applyFont="1" applyFill="1" applyBorder="1" applyAlignment="1">
      <alignment horizontal="right"/>
    </xf>
    <xf numFmtId="208" fontId="17" fillId="0" borderId="10" xfId="0" applyNumberFormat="1" applyFont="1" applyFill="1" applyBorder="1" applyAlignment="1">
      <alignment horizontal="right"/>
    </xf>
    <xf numFmtId="0" fontId="11" fillId="0" borderId="23" xfId="0" applyFont="1" applyBorder="1" applyAlignment="1">
      <alignment horizontal="left" vertical="center"/>
    </xf>
    <xf numFmtId="0" fontId="21" fillId="0" borderId="2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205" fontId="2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/>
    </xf>
    <xf numFmtId="0" fontId="16" fillId="0" borderId="19" xfId="0" applyFont="1" applyBorder="1" applyAlignment="1">
      <alignment/>
    </xf>
    <xf numFmtId="0" fontId="17" fillId="0" borderId="19" xfId="0" applyFont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6" fillId="0" borderId="32" xfId="0" applyFont="1" applyBorder="1" applyAlignment="1">
      <alignment vertical="center"/>
    </xf>
    <xf numFmtId="0" fontId="6" fillId="33" borderId="23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38" fontId="6" fillId="0" borderId="0" xfId="49" applyFont="1" applyFill="1" applyBorder="1" applyAlignment="1" applyProtection="1">
      <alignment vertical="center"/>
      <protection locked="0"/>
    </xf>
    <xf numFmtId="0" fontId="6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6" fillId="0" borderId="20" xfId="49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quotePrefix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7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0" xfId="0" applyFont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11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 horizontal="center"/>
    </xf>
    <xf numFmtId="0" fontId="11" fillId="0" borderId="10" xfId="0" applyFont="1" applyBorder="1" applyAlignment="1">
      <alignment horizontal="distributed" vertical="center"/>
    </xf>
    <xf numFmtId="0" fontId="5" fillId="0" borderId="13" xfId="0" applyFont="1" applyBorder="1" applyAlignment="1">
      <alignment vertical="center"/>
    </xf>
    <xf numFmtId="208" fontId="1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208" fontId="17" fillId="0" borderId="0" xfId="0" applyNumberFormat="1" applyFont="1" applyFill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76200</xdr:rowOff>
    </xdr:from>
    <xdr:to>
      <xdr:col>2</xdr:col>
      <xdr:colOff>0</xdr:colOff>
      <xdr:row>14</xdr:row>
      <xdr:rowOff>76200</xdr:rowOff>
    </xdr:to>
    <xdr:sp>
      <xdr:nvSpPr>
        <xdr:cNvPr id="1" name="Line 1"/>
        <xdr:cNvSpPr>
          <a:spLocks/>
        </xdr:cNvSpPr>
      </xdr:nvSpPr>
      <xdr:spPr>
        <a:xfrm>
          <a:off x="581025" y="24288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G30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28" sqref="A28:F28"/>
    </sheetView>
  </sheetViews>
  <sheetFormatPr defaultColWidth="13.3984375" defaultRowHeight="14.25"/>
  <cols>
    <col min="1" max="1" width="4.3984375" style="1" customWidth="1"/>
    <col min="2" max="2" width="22.5" style="1" customWidth="1"/>
    <col min="3" max="3" width="3.3984375" style="1" customWidth="1"/>
    <col min="4" max="4" width="1" style="1" customWidth="1"/>
    <col min="5" max="5" width="20.3984375" style="1" customWidth="1"/>
    <col min="6" max="6" width="20.8984375" style="1" customWidth="1"/>
    <col min="7" max="7" width="21.3984375" style="1" customWidth="1"/>
    <col min="8" max="8" width="11.3984375" style="1" customWidth="1"/>
    <col min="9" max="9" width="32.3984375" style="1" customWidth="1"/>
    <col min="10" max="10" width="7.3984375" style="1" customWidth="1"/>
    <col min="11" max="11" width="9" style="1" customWidth="1"/>
    <col min="12" max="12" width="11.3984375" style="1" customWidth="1"/>
    <col min="13" max="13" width="7.3984375" style="1" customWidth="1"/>
    <col min="14" max="14" width="9" style="1" customWidth="1"/>
    <col min="15" max="15" width="11.3984375" style="1" customWidth="1"/>
    <col min="16" max="16" width="7.3984375" style="1" customWidth="1"/>
    <col min="17" max="17" width="9" style="1" customWidth="1"/>
    <col min="18" max="19" width="11.3984375" style="1" customWidth="1"/>
    <col min="20" max="20" width="13.3984375" style="1" customWidth="1"/>
    <col min="21" max="24" width="11.3984375" style="1" customWidth="1"/>
    <col min="25" max="28" width="9" style="1" customWidth="1"/>
    <col min="29" max="32" width="11.3984375" style="1" customWidth="1"/>
    <col min="33" max="33" width="15.3984375" style="1" customWidth="1"/>
    <col min="34" max="34" width="11.3984375" style="1" customWidth="1"/>
    <col min="35" max="35" width="17.3984375" style="1" customWidth="1"/>
    <col min="36" max="44" width="15.3984375" style="1" customWidth="1"/>
    <col min="45" max="45" width="11.3984375" style="1" customWidth="1"/>
    <col min="46" max="46" width="15.3984375" style="1" customWidth="1"/>
    <col min="47" max="53" width="11.3984375" style="1" customWidth="1"/>
    <col min="54" max="54" width="15.3984375" style="1" customWidth="1"/>
    <col min="55" max="59" width="13.3984375" style="1" customWidth="1"/>
    <col min="60" max="60" width="11.3984375" style="1" customWidth="1"/>
    <col min="61" max="61" width="15.3984375" style="1" customWidth="1"/>
    <col min="62" max="66" width="13.3984375" style="1" customWidth="1"/>
    <col min="67" max="67" width="11.3984375" style="1" customWidth="1"/>
    <col min="68" max="68" width="30.3984375" style="1" customWidth="1"/>
    <col min="69" max="81" width="11.3984375" style="1" customWidth="1"/>
    <col min="82" max="82" width="13.3984375" style="1" customWidth="1"/>
    <col min="83" max="88" width="11.3984375" style="1" customWidth="1"/>
    <col min="89" max="89" width="4.3984375" style="1" customWidth="1"/>
    <col min="90" max="90" width="13.3984375" style="1" customWidth="1"/>
    <col min="91" max="96" width="11.3984375" style="1" customWidth="1"/>
    <col min="97" max="98" width="5.3984375" style="1" customWidth="1"/>
    <col min="99" max="99" width="23.3984375" style="1" customWidth="1"/>
    <col min="100" max="101" width="13.3984375" style="1" customWidth="1"/>
    <col min="102" max="104" width="10.3984375" style="1" customWidth="1"/>
    <col min="105" max="105" width="5.3984375" style="1" customWidth="1"/>
    <col min="106" max="106" width="11.3984375" style="1" customWidth="1"/>
    <col min="107" max="107" width="10.3984375" style="1" customWidth="1"/>
    <col min="108" max="109" width="9" style="1" customWidth="1"/>
    <col min="110" max="110" width="10.3984375" style="1" customWidth="1"/>
    <col min="111" max="113" width="8.3984375" style="1" customWidth="1"/>
    <col min="114" max="115" width="7.3984375" style="1" customWidth="1"/>
    <col min="116" max="116" width="5.3984375" style="1" customWidth="1"/>
    <col min="117" max="117" width="17.3984375" style="1" customWidth="1"/>
    <col min="118" max="119" width="15.3984375" style="1" customWidth="1"/>
    <col min="120" max="122" width="12.3984375" style="1" customWidth="1"/>
    <col min="123" max="123" width="5.3984375" style="1" customWidth="1"/>
    <col min="124" max="124" width="16.3984375" style="1" customWidth="1"/>
    <col min="125" max="128" width="18.3984375" style="1" customWidth="1"/>
    <col min="129" max="129" width="5.3984375" style="1" customWidth="1"/>
    <col min="130" max="130" width="19.3984375" style="1" customWidth="1"/>
    <col min="131" max="138" width="17.3984375" style="1" customWidth="1"/>
    <col min="139" max="139" width="11.3984375" style="1" customWidth="1"/>
    <col min="140" max="140" width="15.3984375" style="1" customWidth="1"/>
    <col min="141" max="146" width="11.3984375" style="1" customWidth="1"/>
    <col min="147" max="147" width="7.3984375" style="1" customWidth="1"/>
    <col min="148" max="148" width="15.3984375" style="1" customWidth="1"/>
    <col min="149" max="154" width="11.3984375" style="1" customWidth="1"/>
    <col min="155" max="155" width="15.3984375" style="1" customWidth="1"/>
    <col min="156" max="156" width="18.3984375" style="1" customWidth="1"/>
    <col min="157" max="159" width="16.3984375" style="1" customWidth="1"/>
    <col min="160" max="160" width="7.3984375" style="1" customWidth="1"/>
    <col min="161" max="161" width="15.3984375" style="1" customWidth="1"/>
    <col min="162" max="163" width="22.3984375" style="1" customWidth="1"/>
    <col min="164" max="164" width="21.3984375" style="1" customWidth="1"/>
    <col min="165" max="165" width="11.3984375" style="1" customWidth="1"/>
    <col min="166" max="166" width="15.3984375" style="1" customWidth="1"/>
    <col min="167" max="167" width="17.3984375" style="1" customWidth="1"/>
    <col min="168" max="170" width="15.3984375" style="1" customWidth="1"/>
    <col min="171" max="171" width="11.3984375" style="1" customWidth="1"/>
    <col min="172" max="175" width="20.3984375" style="1" customWidth="1"/>
    <col min="176" max="176" width="11.3984375" style="1" customWidth="1"/>
    <col min="177" max="177" width="15.3984375" style="1" customWidth="1"/>
    <col min="178" max="185" width="9" style="1" customWidth="1"/>
    <col min="186" max="186" width="11.3984375" style="1" customWidth="1"/>
    <col min="187" max="187" width="15.3984375" style="1" customWidth="1"/>
    <col min="188" max="194" width="11.3984375" style="1" customWidth="1"/>
    <col min="195" max="199" width="16.3984375" style="1" customWidth="1"/>
    <col min="200" max="200" width="11.3984375" style="1" customWidth="1"/>
    <col min="201" max="201" width="19.3984375" style="1" customWidth="1"/>
    <col min="202" max="204" width="20.3984375" style="1" customWidth="1"/>
    <col min="205" max="206" width="26.3984375" style="1" customWidth="1"/>
    <col min="207" max="207" width="27.3984375" style="1" customWidth="1"/>
    <col min="208" max="208" width="11.3984375" style="1" customWidth="1"/>
    <col min="209" max="209" width="19.3984375" style="1" customWidth="1"/>
    <col min="210" max="215" width="10.3984375" style="1" customWidth="1"/>
    <col min="216" max="218" width="13.3984375" style="1" customWidth="1"/>
    <col min="219" max="220" width="20.3984375" style="1" customWidth="1"/>
    <col min="221" max="221" width="11.3984375" style="1" customWidth="1"/>
    <col min="222" max="222" width="19.3984375" style="1" customWidth="1"/>
    <col min="223" max="224" width="10.3984375" style="1" customWidth="1"/>
    <col min="225" max="225" width="12.3984375" style="1" customWidth="1"/>
    <col min="226" max="226" width="10.3984375" style="1" customWidth="1"/>
    <col min="227" max="228" width="9" style="1" customWidth="1"/>
    <col min="229" max="231" width="11.3984375" style="1" customWidth="1"/>
    <col min="232" max="232" width="12.3984375" style="1" customWidth="1"/>
    <col min="233" max="234" width="11.3984375" style="1" customWidth="1"/>
    <col min="235" max="235" width="12.3984375" style="1" customWidth="1"/>
    <col min="236" max="238" width="11.3984375" style="1" customWidth="1"/>
    <col min="239" max="239" width="13.3984375" style="1" customWidth="1"/>
    <col min="240" max="240" width="11.3984375" style="1" customWidth="1"/>
    <col min="241" max="241" width="13.3984375" style="1" customWidth="1"/>
    <col min="242" max="242" width="11.3984375" style="1" customWidth="1"/>
    <col min="243" max="243" width="13.3984375" style="1" customWidth="1"/>
    <col min="244" max="244" width="11.3984375" style="1" customWidth="1"/>
    <col min="245" max="245" width="13.3984375" style="1" customWidth="1"/>
    <col min="246" max="246" width="11.3984375" style="1" customWidth="1"/>
    <col min="247" max="247" width="13.3984375" style="1" customWidth="1"/>
    <col min="248" max="248" width="11.3984375" style="1" customWidth="1"/>
    <col min="249" max="249" width="13.3984375" style="1" customWidth="1"/>
    <col min="250" max="251" width="11.3984375" style="1" customWidth="1"/>
    <col min="252" max="16384" width="13.3984375" style="1" customWidth="1"/>
  </cols>
  <sheetData>
    <row r="1" spans="1:7" ht="21">
      <c r="A1" s="194" t="s">
        <v>21</v>
      </c>
      <c r="B1" s="194"/>
      <c r="C1" s="194"/>
      <c r="D1" s="194"/>
      <c r="E1" s="194"/>
      <c r="F1" s="194"/>
      <c r="G1" s="194"/>
    </row>
    <row r="2" spans="1:7" ht="20.25" customHeight="1" thickBot="1">
      <c r="A2" s="2"/>
      <c r="B2" s="2"/>
      <c r="C2" s="2"/>
      <c r="D2" s="2"/>
      <c r="E2" s="2"/>
      <c r="F2" s="2"/>
      <c r="G2" s="2"/>
    </row>
    <row r="3" spans="1:7" ht="13.5" customHeight="1">
      <c r="A3" s="203" t="s">
        <v>0</v>
      </c>
      <c r="B3" s="203"/>
      <c r="C3" s="203"/>
      <c r="D3" s="3"/>
      <c r="E3" s="198" t="s">
        <v>1</v>
      </c>
      <c r="F3" s="4" t="s">
        <v>2</v>
      </c>
      <c r="G3" s="201" t="s">
        <v>3</v>
      </c>
    </row>
    <row r="4" spans="1:7" ht="13.5" customHeight="1">
      <c r="A4" s="204"/>
      <c r="B4" s="204"/>
      <c r="C4" s="204"/>
      <c r="D4" s="6"/>
      <c r="E4" s="199"/>
      <c r="F4" s="7" t="s">
        <v>4</v>
      </c>
      <c r="G4" s="202"/>
    </row>
    <row r="5" spans="1:7" ht="13.5" customHeight="1">
      <c r="A5" s="205"/>
      <c r="B5" s="205"/>
      <c r="C5" s="205"/>
      <c r="D5" s="8"/>
      <c r="E5" s="200"/>
      <c r="F5" s="9" t="s">
        <v>5</v>
      </c>
      <c r="G5" s="10" t="s">
        <v>6</v>
      </c>
    </row>
    <row r="6" spans="4:7" ht="6" customHeight="1">
      <c r="D6" s="11"/>
      <c r="E6" s="12"/>
      <c r="F6" s="13"/>
      <c r="G6" s="13"/>
    </row>
    <row r="7" spans="2:7" ht="14.25" customHeight="1">
      <c r="B7" s="14" t="s">
        <v>22</v>
      </c>
      <c r="C7" s="5"/>
      <c r="D7" s="6"/>
      <c r="E7" s="15">
        <v>294492</v>
      </c>
      <c r="F7" s="16">
        <v>972572</v>
      </c>
      <c r="G7" s="16">
        <v>2724214</v>
      </c>
    </row>
    <row r="8" spans="2:7" ht="14.25" customHeight="1">
      <c r="B8" s="17">
        <v>14</v>
      </c>
      <c r="C8" s="5"/>
      <c r="D8" s="6"/>
      <c r="E8" s="18">
        <v>296004</v>
      </c>
      <c r="F8" s="19">
        <v>977925</v>
      </c>
      <c r="G8" s="19">
        <v>2747342</v>
      </c>
    </row>
    <row r="9" spans="2:7" ht="14.25" customHeight="1">
      <c r="B9" s="17">
        <v>15</v>
      </c>
      <c r="C9" s="5"/>
      <c r="D9" s="6"/>
      <c r="E9" s="18">
        <v>296613</v>
      </c>
      <c r="F9" s="19">
        <v>986709</v>
      </c>
      <c r="G9" s="19">
        <v>2705605</v>
      </c>
    </row>
    <row r="10" spans="2:7" s="20" customFormat="1" ht="14.25" customHeight="1">
      <c r="B10" s="17">
        <v>16</v>
      </c>
      <c r="C10" s="5"/>
      <c r="D10" s="6"/>
      <c r="E10" s="18">
        <v>297675</v>
      </c>
      <c r="F10" s="19">
        <v>997331</v>
      </c>
      <c r="G10" s="19">
        <v>2752815</v>
      </c>
    </row>
    <row r="11" spans="2:7" s="20" customFormat="1" ht="14.25" customHeight="1">
      <c r="B11" s="21">
        <v>17</v>
      </c>
      <c r="C11" s="5"/>
      <c r="D11" s="6"/>
      <c r="E11" s="22">
        <v>300288</v>
      </c>
      <c r="F11" s="23">
        <v>999197</v>
      </c>
      <c r="G11" s="23">
        <v>2809891</v>
      </c>
    </row>
    <row r="12" spans="2:7" ht="14.25" customHeight="1">
      <c r="B12" s="24"/>
      <c r="C12" s="24"/>
      <c r="D12" s="11"/>
      <c r="E12" s="15"/>
      <c r="F12" s="24"/>
      <c r="G12" s="24"/>
    </row>
    <row r="13" spans="1:7" s="20" customFormat="1" ht="13.5">
      <c r="A13" s="25" t="s">
        <v>7</v>
      </c>
      <c r="B13" s="197" t="s">
        <v>8</v>
      </c>
      <c r="C13" s="197"/>
      <c r="D13" s="27"/>
      <c r="E13" s="22">
        <f>SUM(E15:E19)</f>
        <v>254971</v>
      </c>
      <c r="F13" s="23">
        <f>SUM(F15:F19)</f>
        <v>170843</v>
      </c>
      <c r="G13" s="23">
        <f>SUM(G15:G19)</f>
        <v>1028383</v>
      </c>
    </row>
    <row r="14" spans="1:7" s="20" customFormat="1" ht="6" customHeight="1">
      <c r="A14" s="25"/>
      <c r="B14" s="26"/>
      <c r="C14" s="26"/>
      <c r="D14" s="27"/>
      <c r="E14" s="18"/>
      <c r="F14" s="19"/>
      <c r="G14" s="19"/>
    </row>
    <row r="15" spans="1:7" s="20" customFormat="1" ht="13.5">
      <c r="A15" s="28">
        <v>1</v>
      </c>
      <c r="B15" s="14" t="s">
        <v>9</v>
      </c>
      <c r="C15" s="26"/>
      <c r="D15" s="27"/>
      <c r="E15" s="29">
        <v>4994</v>
      </c>
      <c r="F15" s="30" t="s">
        <v>23</v>
      </c>
      <c r="G15" s="30">
        <v>1782</v>
      </c>
    </row>
    <row r="16" spans="1:7" s="20" customFormat="1" ht="13.5">
      <c r="A16" s="28">
        <v>2</v>
      </c>
      <c r="B16" s="14" t="s">
        <v>10</v>
      </c>
      <c r="C16" s="26"/>
      <c r="D16" s="27"/>
      <c r="E16" s="29">
        <v>205727</v>
      </c>
      <c r="F16" s="30">
        <v>85066</v>
      </c>
      <c r="G16" s="30">
        <v>876786</v>
      </c>
    </row>
    <row r="17" spans="1:7" s="20" customFormat="1" ht="13.5">
      <c r="A17" s="28">
        <v>3</v>
      </c>
      <c r="B17" s="14" t="s">
        <v>11</v>
      </c>
      <c r="C17" s="26"/>
      <c r="D17" s="27"/>
      <c r="E17" s="29">
        <v>12524</v>
      </c>
      <c r="F17" s="30">
        <v>83153</v>
      </c>
      <c r="G17" s="30">
        <v>122773</v>
      </c>
    </row>
    <row r="18" spans="1:7" s="20" customFormat="1" ht="13.5">
      <c r="A18" s="28">
        <v>4</v>
      </c>
      <c r="B18" s="14" t="s">
        <v>12</v>
      </c>
      <c r="C18" s="26"/>
      <c r="D18" s="27"/>
      <c r="E18" s="29">
        <v>1099</v>
      </c>
      <c r="F18" s="30">
        <v>719</v>
      </c>
      <c r="G18" s="30">
        <v>1848</v>
      </c>
    </row>
    <row r="19" spans="1:7" s="20" customFormat="1" ht="13.5">
      <c r="A19" s="28">
        <v>5</v>
      </c>
      <c r="B19" s="14" t="s">
        <v>13</v>
      </c>
      <c r="C19" s="14"/>
      <c r="D19" s="31"/>
      <c r="E19" s="29">
        <v>30627</v>
      </c>
      <c r="F19" s="30">
        <v>1905</v>
      </c>
      <c r="G19" s="30">
        <v>25194</v>
      </c>
    </row>
    <row r="20" spans="2:7" ht="13.5">
      <c r="B20" s="24"/>
      <c r="C20" s="24"/>
      <c r="D20" s="11"/>
      <c r="E20" s="15"/>
      <c r="F20" s="24"/>
      <c r="G20" s="24"/>
    </row>
    <row r="21" spans="1:7" s="20" customFormat="1" ht="14.25" customHeight="1">
      <c r="A21" s="25" t="s">
        <v>14</v>
      </c>
      <c r="B21" s="197" t="s">
        <v>15</v>
      </c>
      <c r="C21" s="197"/>
      <c r="D21" s="27"/>
      <c r="E21" s="22">
        <f>SUM(E23:E26)</f>
        <v>45317</v>
      </c>
      <c r="F21" s="23">
        <f>SUM(F23:F26)</f>
        <v>828354</v>
      </c>
      <c r="G21" s="23">
        <f>SUM(G23:G26)</f>
        <v>1781508</v>
      </c>
    </row>
    <row r="22" spans="2:7" ht="6" customHeight="1">
      <c r="B22" s="24"/>
      <c r="C22" s="24"/>
      <c r="D22" s="11"/>
      <c r="E22" s="15"/>
      <c r="F22" s="24"/>
      <c r="G22" s="24"/>
    </row>
    <row r="23" spans="1:7" ht="14.25" customHeight="1">
      <c r="A23" s="28">
        <v>1</v>
      </c>
      <c r="B23" s="14" t="s">
        <v>16</v>
      </c>
      <c r="C23" s="24"/>
      <c r="D23" s="11"/>
      <c r="E23" s="32">
        <v>2400</v>
      </c>
      <c r="F23" s="33">
        <v>311953</v>
      </c>
      <c r="G23" s="33">
        <v>921618</v>
      </c>
    </row>
    <row r="24" spans="1:7" ht="14.25" customHeight="1">
      <c r="A24" s="28">
        <v>2</v>
      </c>
      <c r="B24" s="14" t="s">
        <v>24</v>
      </c>
      <c r="C24" s="24"/>
      <c r="D24" s="11"/>
      <c r="E24" s="15">
        <v>22494</v>
      </c>
      <c r="F24" s="34">
        <v>277962</v>
      </c>
      <c r="G24" s="34">
        <v>329203</v>
      </c>
    </row>
    <row r="25" spans="1:7" ht="14.25" customHeight="1">
      <c r="A25" s="28">
        <v>3</v>
      </c>
      <c r="B25" s="14" t="s">
        <v>17</v>
      </c>
      <c r="C25" s="24"/>
      <c r="D25" s="11"/>
      <c r="E25" s="32">
        <v>59</v>
      </c>
      <c r="F25" s="33">
        <v>144488</v>
      </c>
      <c r="G25" s="33">
        <v>430164</v>
      </c>
    </row>
    <row r="26" spans="1:7" ht="14.25" customHeight="1">
      <c r="A26" s="28">
        <v>4</v>
      </c>
      <c r="B26" s="14" t="s">
        <v>18</v>
      </c>
      <c r="C26" s="24"/>
      <c r="D26" s="11"/>
      <c r="E26" s="32">
        <v>20364</v>
      </c>
      <c r="F26" s="33">
        <v>93951</v>
      </c>
      <c r="G26" s="33">
        <v>100523</v>
      </c>
    </row>
    <row r="27" spans="1:7" ht="6.75" customHeight="1" thickBot="1">
      <c r="A27" s="5"/>
      <c r="B27" s="24"/>
      <c r="C27" s="24"/>
      <c r="D27" s="35"/>
      <c r="E27" s="36"/>
      <c r="F27" s="37"/>
      <c r="G27" s="37"/>
    </row>
    <row r="28" spans="1:6" ht="13.5">
      <c r="A28" s="196" t="s">
        <v>19</v>
      </c>
      <c r="B28" s="196"/>
      <c r="C28" s="196"/>
      <c r="D28" s="196"/>
      <c r="E28" s="196"/>
      <c r="F28" s="196"/>
    </row>
    <row r="29" spans="1:6" ht="13.5">
      <c r="A29" s="195" t="s">
        <v>20</v>
      </c>
      <c r="B29" s="195"/>
      <c r="C29" s="195"/>
      <c r="D29" s="195"/>
      <c r="E29" s="195"/>
      <c r="F29" s="195"/>
    </row>
    <row r="30" spans="1:6" ht="13.5">
      <c r="A30" s="195"/>
      <c r="B30" s="195"/>
      <c r="C30" s="195"/>
      <c r="D30" s="195"/>
      <c r="E30" s="195"/>
      <c r="F30" s="195"/>
    </row>
  </sheetData>
  <sheetProtection/>
  <mergeCells count="9">
    <mergeCell ref="A1:G1"/>
    <mergeCell ref="A30:F30"/>
    <mergeCell ref="A29:F29"/>
    <mergeCell ref="A28:F28"/>
    <mergeCell ref="B21:C21"/>
    <mergeCell ref="E3:E5"/>
    <mergeCell ref="G3:G4"/>
    <mergeCell ref="A3:C5"/>
    <mergeCell ref="B13:C13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N30"/>
  <sheetViews>
    <sheetView showGridLines="0" zoomScale="90" zoomScaleNormal="90" zoomScalePageLayoutView="0" workbookViewId="0" topLeftCell="C1">
      <pane ySplit="6" topLeftCell="A7" activePane="bottomLeft" state="frozen"/>
      <selection pane="topLeft" activeCell="A1" sqref="A1"/>
      <selection pane="bottomLeft" activeCell="F37" sqref="F37"/>
    </sheetView>
  </sheetViews>
  <sheetFormatPr defaultColWidth="13.3984375" defaultRowHeight="14.25"/>
  <cols>
    <col min="1" max="1" width="4.19921875" style="40" customWidth="1"/>
    <col min="2" max="2" width="3.3984375" style="40" customWidth="1"/>
    <col min="3" max="3" width="23.69921875" style="40" customWidth="1"/>
    <col min="4" max="4" width="4.8984375" style="40" customWidth="1"/>
    <col min="5" max="5" width="9.19921875" style="40" customWidth="1"/>
    <col min="6" max="6" width="10.69921875" style="40" customWidth="1"/>
    <col min="7" max="7" width="11.3984375" style="40" customWidth="1"/>
    <col min="8" max="8" width="9.69921875" style="40" customWidth="1"/>
    <col min="9" max="9" width="11.09765625" style="40" customWidth="1"/>
    <col min="10" max="10" width="11.69921875" style="40" customWidth="1"/>
    <col min="11" max="11" width="7.19921875" style="40" customWidth="1"/>
    <col min="12" max="12" width="10.59765625" style="40" customWidth="1"/>
    <col min="13" max="13" width="10.8984375" style="40" customWidth="1"/>
    <col min="14" max="14" width="11.3984375" style="40" customWidth="1"/>
    <col min="15" max="15" width="13.3984375" style="40" customWidth="1"/>
    <col min="16" max="19" width="11.3984375" style="40" customWidth="1"/>
    <col min="20" max="23" width="9" style="40" customWidth="1"/>
    <col min="24" max="27" width="11.3984375" style="40" customWidth="1"/>
    <col min="28" max="28" width="15.3984375" style="40" customWidth="1"/>
    <col min="29" max="29" width="11.3984375" style="40" customWidth="1"/>
    <col min="30" max="30" width="17.3984375" style="40" customWidth="1"/>
    <col min="31" max="39" width="15.3984375" style="40" customWidth="1"/>
    <col min="40" max="40" width="11.3984375" style="40" customWidth="1"/>
    <col min="41" max="41" width="15.3984375" style="40" customWidth="1"/>
    <col min="42" max="48" width="11.3984375" style="40" customWidth="1"/>
    <col min="49" max="49" width="15.3984375" style="40" customWidth="1"/>
    <col min="50" max="54" width="13.3984375" style="40" customWidth="1"/>
    <col min="55" max="55" width="11.3984375" style="40" customWidth="1"/>
    <col min="56" max="56" width="15.3984375" style="40" customWidth="1"/>
    <col min="57" max="61" width="13.3984375" style="40" customWidth="1"/>
    <col min="62" max="62" width="11.3984375" style="40" customWidth="1"/>
    <col min="63" max="63" width="30.3984375" style="40" customWidth="1"/>
    <col min="64" max="76" width="11.3984375" style="40" customWidth="1"/>
    <col min="77" max="77" width="13.3984375" style="40" customWidth="1"/>
    <col min="78" max="83" width="11.3984375" style="40" customWidth="1"/>
    <col min="84" max="84" width="4.3984375" style="40" customWidth="1"/>
    <col min="85" max="85" width="13.3984375" style="40" customWidth="1"/>
    <col min="86" max="91" width="11.3984375" style="40" customWidth="1"/>
    <col min="92" max="93" width="5.3984375" style="40" customWidth="1"/>
    <col min="94" max="94" width="23.3984375" style="40" customWidth="1"/>
    <col min="95" max="96" width="13.3984375" style="40" customWidth="1"/>
    <col min="97" max="99" width="10.3984375" style="40" customWidth="1"/>
    <col min="100" max="100" width="5.3984375" style="40" customWidth="1"/>
    <col min="101" max="101" width="11.3984375" style="40" customWidth="1"/>
    <col min="102" max="102" width="10.3984375" style="40" customWidth="1"/>
    <col min="103" max="104" width="9" style="40" customWidth="1"/>
    <col min="105" max="105" width="10.3984375" style="40" customWidth="1"/>
    <col min="106" max="108" width="8.3984375" style="40" customWidth="1"/>
    <col min="109" max="110" width="7.3984375" style="40" customWidth="1"/>
    <col min="111" max="111" width="5.3984375" style="40" customWidth="1"/>
    <col min="112" max="112" width="17.3984375" style="40" customWidth="1"/>
    <col min="113" max="114" width="15.3984375" style="40" customWidth="1"/>
    <col min="115" max="117" width="12.3984375" style="40" customWidth="1"/>
    <col min="118" max="118" width="5.3984375" style="40" customWidth="1"/>
    <col min="119" max="119" width="16.3984375" style="40" customWidth="1"/>
    <col min="120" max="123" width="18.3984375" style="40" customWidth="1"/>
    <col min="124" max="124" width="5.3984375" style="40" customWidth="1"/>
    <col min="125" max="125" width="19.3984375" style="40" customWidth="1"/>
    <col min="126" max="133" width="17.3984375" style="40" customWidth="1"/>
    <col min="134" max="134" width="11.3984375" style="40" customWidth="1"/>
    <col min="135" max="135" width="15.3984375" style="40" customWidth="1"/>
    <col min="136" max="141" width="11.3984375" style="40" customWidth="1"/>
    <col min="142" max="142" width="7.3984375" style="40" customWidth="1"/>
    <col min="143" max="143" width="15.3984375" style="40" customWidth="1"/>
    <col min="144" max="149" width="11.3984375" style="40" customWidth="1"/>
    <col min="150" max="150" width="15.3984375" style="40" customWidth="1"/>
    <col min="151" max="151" width="18.3984375" style="40" customWidth="1"/>
    <col min="152" max="154" width="16.3984375" style="40" customWidth="1"/>
    <col min="155" max="155" width="7.3984375" style="40" customWidth="1"/>
    <col min="156" max="156" width="15.3984375" style="40" customWidth="1"/>
    <col min="157" max="158" width="22.3984375" style="40" customWidth="1"/>
    <col min="159" max="159" width="21.3984375" style="40" customWidth="1"/>
    <col min="160" max="160" width="11.3984375" style="40" customWidth="1"/>
    <col min="161" max="161" width="15.3984375" style="40" customWidth="1"/>
    <col min="162" max="162" width="17.3984375" style="40" customWidth="1"/>
    <col min="163" max="165" width="15.3984375" style="40" customWidth="1"/>
    <col min="166" max="166" width="11.3984375" style="40" customWidth="1"/>
    <col min="167" max="170" width="20.3984375" style="40" customWidth="1"/>
    <col min="171" max="171" width="11.3984375" style="40" customWidth="1"/>
    <col min="172" max="172" width="15.3984375" style="40" customWidth="1"/>
    <col min="173" max="180" width="9" style="40" customWidth="1"/>
    <col min="181" max="181" width="11.3984375" style="40" customWidth="1"/>
    <col min="182" max="182" width="15.3984375" style="40" customWidth="1"/>
    <col min="183" max="189" width="11.3984375" style="40" customWidth="1"/>
    <col min="190" max="194" width="16.3984375" style="40" customWidth="1"/>
    <col min="195" max="195" width="11.3984375" style="40" customWidth="1"/>
    <col min="196" max="196" width="19.3984375" style="40" customWidth="1"/>
    <col min="197" max="199" width="20.3984375" style="40" customWidth="1"/>
    <col min="200" max="201" width="26.3984375" style="40" customWidth="1"/>
    <col min="202" max="202" width="27.3984375" style="40" customWidth="1"/>
    <col min="203" max="203" width="11.3984375" style="40" customWidth="1"/>
    <col min="204" max="204" width="19.3984375" style="40" customWidth="1"/>
    <col min="205" max="210" width="10.3984375" style="40" customWidth="1"/>
    <col min="211" max="213" width="13.3984375" style="40" customWidth="1"/>
    <col min="214" max="215" width="20.3984375" style="40" customWidth="1"/>
    <col min="216" max="216" width="11.3984375" style="40" customWidth="1"/>
    <col min="217" max="217" width="19.3984375" style="40" customWidth="1"/>
    <col min="218" max="219" width="10.3984375" style="40" customWidth="1"/>
    <col min="220" max="220" width="12.3984375" style="40" customWidth="1"/>
    <col min="221" max="221" width="10.3984375" style="40" customWidth="1"/>
    <col min="222" max="223" width="9" style="40" customWidth="1"/>
    <col min="224" max="226" width="11.3984375" style="40" customWidth="1"/>
    <col min="227" max="227" width="12.3984375" style="40" customWidth="1"/>
    <col min="228" max="229" width="11.3984375" style="40" customWidth="1"/>
    <col min="230" max="230" width="12.3984375" style="40" customWidth="1"/>
    <col min="231" max="233" width="11.3984375" style="40" customWidth="1"/>
    <col min="234" max="234" width="13.3984375" style="40" customWidth="1"/>
    <col min="235" max="235" width="11.3984375" style="40" customWidth="1"/>
    <col min="236" max="236" width="13.3984375" style="40" customWidth="1"/>
    <col min="237" max="237" width="11.3984375" style="40" customWidth="1"/>
    <col min="238" max="238" width="13.3984375" style="40" customWidth="1"/>
    <col min="239" max="239" width="11.3984375" style="40" customWidth="1"/>
    <col min="240" max="240" width="13.3984375" style="40" customWidth="1"/>
    <col min="241" max="241" width="11.3984375" style="40" customWidth="1"/>
    <col min="242" max="242" width="13.3984375" style="40" customWidth="1"/>
    <col min="243" max="243" width="11.3984375" style="40" customWidth="1"/>
    <col min="244" max="244" width="13.3984375" style="40" customWidth="1"/>
    <col min="245" max="246" width="11.3984375" style="40" customWidth="1"/>
    <col min="247" max="16384" width="13.3984375" style="40" customWidth="1"/>
  </cols>
  <sheetData>
    <row r="1" spans="1:13" ht="21">
      <c r="A1" s="221" t="s">
        <v>53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</row>
    <row r="2" spans="1:13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14.25" thickBot="1"/>
    <row r="4" spans="1:13" ht="33" customHeight="1">
      <c r="A4" s="208" t="s">
        <v>25</v>
      </c>
      <c r="B4" s="208"/>
      <c r="C4" s="208"/>
      <c r="D4" s="209"/>
      <c r="E4" s="216" t="s">
        <v>26</v>
      </c>
      <c r="F4" s="217"/>
      <c r="G4" s="218"/>
      <c r="H4" s="216" t="s">
        <v>27</v>
      </c>
      <c r="I4" s="217"/>
      <c r="J4" s="218"/>
      <c r="K4" s="216" t="s">
        <v>28</v>
      </c>
      <c r="L4" s="217"/>
      <c r="M4" s="217"/>
    </row>
    <row r="5" spans="1:13" ht="27" customHeight="1">
      <c r="A5" s="210"/>
      <c r="B5" s="210"/>
      <c r="C5" s="210"/>
      <c r="D5" s="211"/>
      <c r="E5" s="43" t="s">
        <v>54</v>
      </c>
      <c r="F5" s="43" t="s">
        <v>29</v>
      </c>
      <c r="G5" s="43" t="s">
        <v>30</v>
      </c>
      <c r="H5" s="43" t="s">
        <v>54</v>
      </c>
      <c r="I5" s="43" t="s">
        <v>29</v>
      </c>
      <c r="J5" s="43" t="s">
        <v>30</v>
      </c>
      <c r="K5" s="43" t="s">
        <v>54</v>
      </c>
      <c r="L5" s="43" t="s">
        <v>29</v>
      </c>
      <c r="M5" s="44" t="s">
        <v>30</v>
      </c>
    </row>
    <row r="6" spans="1:13" ht="27" customHeight="1">
      <c r="A6" s="212"/>
      <c r="B6" s="212"/>
      <c r="C6" s="212"/>
      <c r="D6" s="213"/>
      <c r="E6" s="45" t="s">
        <v>55</v>
      </c>
      <c r="F6" s="45" t="s">
        <v>5</v>
      </c>
      <c r="G6" s="45" t="s">
        <v>6</v>
      </c>
      <c r="H6" s="45" t="s">
        <v>55</v>
      </c>
      <c r="I6" s="45" t="s">
        <v>5</v>
      </c>
      <c r="J6" s="45" t="s">
        <v>6</v>
      </c>
      <c r="K6" s="45" t="s">
        <v>55</v>
      </c>
      <c r="L6" s="45" t="s">
        <v>5</v>
      </c>
      <c r="M6" s="46" t="s">
        <v>6</v>
      </c>
    </row>
    <row r="7" ht="13.5" customHeight="1">
      <c r="E7" s="47"/>
    </row>
    <row r="8" spans="2:13" ht="21" customHeight="1">
      <c r="B8" s="206" t="s">
        <v>56</v>
      </c>
      <c r="C8" s="206"/>
      <c r="D8" s="42"/>
      <c r="E8" s="48">
        <v>23663</v>
      </c>
      <c r="F8" s="49">
        <v>291436</v>
      </c>
      <c r="G8" s="49">
        <v>331778</v>
      </c>
      <c r="H8" s="49">
        <v>22734</v>
      </c>
      <c r="I8" s="49">
        <v>208171</v>
      </c>
      <c r="J8" s="49">
        <v>159283</v>
      </c>
      <c r="K8" s="49">
        <v>929</v>
      </c>
      <c r="L8" s="49">
        <v>83265</v>
      </c>
      <c r="M8" s="49">
        <v>172495</v>
      </c>
    </row>
    <row r="9" spans="2:13" ht="21" customHeight="1">
      <c r="B9" s="215">
        <v>14</v>
      </c>
      <c r="C9" s="215"/>
      <c r="D9" s="42"/>
      <c r="E9" s="50">
        <v>23267</v>
      </c>
      <c r="F9" s="51">
        <v>287580</v>
      </c>
      <c r="G9" s="51">
        <v>334739</v>
      </c>
      <c r="H9" s="51">
        <v>22339</v>
      </c>
      <c r="I9" s="51">
        <v>205056</v>
      </c>
      <c r="J9" s="51">
        <v>163473</v>
      </c>
      <c r="K9" s="51">
        <v>928</v>
      </c>
      <c r="L9" s="51">
        <v>82524</v>
      </c>
      <c r="M9" s="51">
        <v>171266</v>
      </c>
    </row>
    <row r="10" spans="2:13" ht="21" customHeight="1">
      <c r="B10" s="215">
        <v>15</v>
      </c>
      <c r="C10" s="215"/>
      <c r="D10" s="42"/>
      <c r="E10" s="50">
        <v>22917</v>
      </c>
      <c r="F10" s="51">
        <v>283202</v>
      </c>
      <c r="G10" s="51">
        <v>324214</v>
      </c>
      <c r="H10" s="51">
        <v>21994</v>
      </c>
      <c r="I10" s="51">
        <v>201746</v>
      </c>
      <c r="J10" s="51">
        <v>148561</v>
      </c>
      <c r="K10" s="51">
        <v>923</v>
      </c>
      <c r="L10" s="51">
        <v>81456</v>
      </c>
      <c r="M10" s="51">
        <v>175653</v>
      </c>
    </row>
    <row r="11" spans="2:13" s="52" customFormat="1" ht="21" customHeight="1">
      <c r="B11" s="215">
        <v>16</v>
      </c>
      <c r="C11" s="215"/>
      <c r="D11" s="53"/>
      <c r="E11" s="50">
        <v>22552</v>
      </c>
      <c r="F11" s="51">
        <v>280902</v>
      </c>
      <c r="G11" s="51">
        <v>328322</v>
      </c>
      <c r="H11" s="51">
        <v>21641</v>
      </c>
      <c r="I11" s="51">
        <v>198991</v>
      </c>
      <c r="J11" s="51">
        <v>150508</v>
      </c>
      <c r="K11" s="51">
        <v>911</v>
      </c>
      <c r="L11" s="51">
        <v>81911</v>
      </c>
      <c r="M11" s="51">
        <v>177814</v>
      </c>
    </row>
    <row r="12" spans="2:13" s="52" customFormat="1" ht="21" customHeight="1">
      <c r="B12" s="220">
        <v>17</v>
      </c>
      <c r="C12" s="220"/>
      <c r="D12" s="53"/>
      <c r="E12" s="54">
        <f>SUM(E14:E24)</f>
        <v>22498</v>
      </c>
      <c r="F12" s="55">
        <f>SUM(F14:F24)</f>
        <v>277993</v>
      </c>
      <c r="G12" s="55">
        <f>SUM(G14:G24)</f>
        <v>329793</v>
      </c>
      <c r="H12" s="55">
        <f aca="true" t="shared" si="0" ref="H12:M12">SUM(H14:H25)</f>
        <v>21564</v>
      </c>
      <c r="I12" s="55">
        <f t="shared" si="0"/>
        <v>195913</v>
      </c>
      <c r="J12" s="55">
        <f t="shared" si="0"/>
        <v>148503</v>
      </c>
      <c r="K12" s="55">
        <f t="shared" si="0"/>
        <v>934</v>
      </c>
      <c r="L12" s="55">
        <f t="shared" si="0"/>
        <v>82080</v>
      </c>
      <c r="M12" s="55">
        <f t="shared" si="0"/>
        <v>181290</v>
      </c>
    </row>
    <row r="13" spans="2:13" ht="21.75" customHeight="1">
      <c r="B13" s="56"/>
      <c r="C13" s="56"/>
      <c r="D13" s="57"/>
      <c r="E13" s="50"/>
      <c r="F13" s="51"/>
      <c r="G13" s="51"/>
      <c r="H13" s="51"/>
      <c r="I13" s="51"/>
      <c r="J13" s="51"/>
      <c r="K13" s="51"/>
      <c r="L13" s="51"/>
      <c r="M13" s="51"/>
    </row>
    <row r="14" spans="1:13" ht="18" customHeight="1">
      <c r="A14" s="40" t="s">
        <v>7</v>
      </c>
      <c r="B14" s="206" t="s">
        <v>31</v>
      </c>
      <c r="C14" s="206"/>
      <c r="D14" s="219" t="s">
        <v>32</v>
      </c>
      <c r="E14" s="214">
        <v>1995</v>
      </c>
      <c r="F14" s="207">
        <v>15867</v>
      </c>
      <c r="G14" s="207">
        <v>19585</v>
      </c>
      <c r="H14" s="207">
        <v>1949</v>
      </c>
      <c r="I14" s="207">
        <v>11063</v>
      </c>
      <c r="J14" s="207">
        <v>7725</v>
      </c>
      <c r="K14" s="207">
        <v>46</v>
      </c>
      <c r="L14" s="207">
        <v>4804</v>
      </c>
      <c r="M14" s="207">
        <v>11860</v>
      </c>
    </row>
    <row r="15" spans="1:13" ht="18" customHeight="1">
      <c r="A15" s="40" t="s">
        <v>14</v>
      </c>
      <c r="B15" s="206" t="s">
        <v>33</v>
      </c>
      <c r="C15" s="206"/>
      <c r="D15" s="219"/>
      <c r="E15" s="214"/>
      <c r="F15" s="207"/>
      <c r="G15" s="207"/>
      <c r="H15" s="207"/>
      <c r="I15" s="207"/>
      <c r="J15" s="207"/>
      <c r="K15" s="207"/>
      <c r="L15" s="207"/>
      <c r="M15" s="207"/>
    </row>
    <row r="16" spans="1:13" ht="18" customHeight="1">
      <c r="A16" s="40" t="s">
        <v>34</v>
      </c>
      <c r="B16" s="206" t="s">
        <v>35</v>
      </c>
      <c r="C16" s="206"/>
      <c r="D16" s="219"/>
      <c r="E16" s="214"/>
      <c r="F16" s="207"/>
      <c r="G16" s="207"/>
      <c r="H16" s="207"/>
      <c r="I16" s="207"/>
      <c r="J16" s="207"/>
      <c r="K16" s="207"/>
      <c r="L16" s="207"/>
      <c r="M16" s="207"/>
    </row>
    <row r="17" spans="1:13" ht="18" customHeight="1">
      <c r="A17" s="40" t="s">
        <v>36</v>
      </c>
      <c r="B17" s="206" t="s">
        <v>37</v>
      </c>
      <c r="C17" s="206"/>
      <c r="D17" s="57"/>
      <c r="E17" s="50">
        <v>23</v>
      </c>
      <c r="F17" s="51">
        <v>1183</v>
      </c>
      <c r="G17" s="51">
        <v>1611</v>
      </c>
      <c r="H17" s="51">
        <v>18</v>
      </c>
      <c r="I17" s="51">
        <v>311</v>
      </c>
      <c r="J17" s="51">
        <v>81</v>
      </c>
      <c r="K17" s="51">
        <v>5</v>
      </c>
      <c r="L17" s="51">
        <v>872</v>
      </c>
      <c r="M17" s="51">
        <v>1530</v>
      </c>
    </row>
    <row r="18" spans="1:13" ht="18" customHeight="1">
      <c r="A18" s="40" t="s">
        <v>38</v>
      </c>
      <c r="B18" s="206" t="s">
        <v>39</v>
      </c>
      <c r="C18" s="206"/>
      <c r="D18" s="57"/>
      <c r="E18" s="50">
        <v>2777</v>
      </c>
      <c r="F18" s="51">
        <v>86225</v>
      </c>
      <c r="G18" s="51">
        <v>130636</v>
      </c>
      <c r="H18" s="51">
        <v>2053</v>
      </c>
      <c r="I18" s="51">
        <v>27592</v>
      </c>
      <c r="J18" s="51">
        <v>10665</v>
      </c>
      <c r="K18" s="51">
        <v>724</v>
      </c>
      <c r="L18" s="51">
        <v>58633</v>
      </c>
      <c r="M18" s="51">
        <v>119971</v>
      </c>
    </row>
    <row r="19" spans="1:13" ht="18" customHeight="1">
      <c r="A19" s="40" t="s">
        <v>40</v>
      </c>
      <c r="B19" s="206" t="s">
        <v>41</v>
      </c>
      <c r="C19" s="206"/>
      <c r="D19" s="57"/>
      <c r="E19" s="50">
        <v>222</v>
      </c>
      <c r="F19" s="51">
        <v>5612</v>
      </c>
      <c r="G19" s="51">
        <v>13078</v>
      </c>
      <c r="H19" s="51">
        <v>192</v>
      </c>
      <c r="I19" s="51">
        <v>1819</v>
      </c>
      <c r="J19" s="51">
        <v>2038</v>
      </c>
      <c r="K19" s="51">
        <v>30</v>
      </c>
      <c r="L19" s="51">
        <v>3793</v>
      </c>
      <c r="M19" s="51">
        <v>11040</v>
      </c>
    </row>
    <row r="20" spans="1:13" ht="18" customHeight="1">
      <c r="A20" s="40" t="s">
        <v>42</v>
      </c>
      <c r="B20" s="206" t="s">
        <v>43</v>
      </c>
      <c r="C20" s="206"/>
      <c r="D20" s="57"/>
      <c r="E20" s="50">
        <v>277</v>
      </c>
      <c r="F20" s="51">
        <v>5113</v>
      </c>
      <c r="G20" s="51">
        <v>13394</v>
      </c>
      <c r="H20" s="51">
        <v>254</v>
      </c>
      <c r="I20" s="51">
        <v>2762</v>
      </c>
      <c r="J20" s="51">
        <v>3234</v>
      </c>
      <c r="K20" s="51">
        <v>23</v>
      </c>
      <c r="L20" s="51">
        <v>2351</v>
      </c>
      <c r="M20" s="51">
        <v>10160</v>
      </c>
    </row>
    <row r="21" spans="1:13" ht="18" customHeight="1">
      <c r="A21" s="40" t="s">
        <v>44</v>
      </c>
      <c r="B21" s="206" t="s">
        <v>45</v>
      </c>
      <c r="C21" s="206"/>
      <c r="D21" s="57"/>
      <c r="E21" s="50">
        <v>6997</v>
      </c>
      <c r="F21" s="51">
        <v>74008</v>
      </c>
      <c r="G21" s="51">
        <v>77540</v>
      </c>
      <c r="H21" s="51">
        <v>6955</v>
      </c>
      <c r="I21" s="51">
        <v>69196</v>
      </c>
      <c r="J21" s="51">
        <v>66694</v>
      </c>
      <c r="K21" s="51">
        <v>42</v>
      </c>
      <c r="L21" s="51">
        <v>4812</v>
      </c>
      <c r="M21" s="51">
        <v>10846</v>
      </c>
    </row>
    <row r="22" spans="1:13" ht="18" customHeight="1">
      <c r="A22" s="40" t="s">
        <v>46</v>
      </c>
      <c r="B22" s="206" t="s">
        <v>47</v>
      </c>
      <c r="C22" s="206"/>
      <c r="D22" s="57"/>
      <c r="E22" s="50">
        <v>3608</v>
      </c>
      <c r="F22" s="51">
        <v>37486</v>
      </c>
      <c r="G22" s="51">
        <v>28557</v>
      </c>
      <c r="H22" s="51">
        <v>3602</v>
      </c>
      <c r="I22" s="51">
        <v>36827</v>
      </c>
      <c r="J22" s="51">
        <v>27603</v>
      </c>
      <c r="K22" s="51">
        <v>6</v>
      </c>
      <c r="L22" s="51">
        <v>659</v>
      </c>
      <c r="M22" s="51">
        <v>954</v>
      </c>
    </row>
    <row r="23" spans="2:13" ht="21.75" customHeight="1">
      <c r="B23" s="58"/>
      <c r="C23" s="59" t="s">
        <v>48</v>
      </c>
      <c r="D23" s="57"/>
      <c r="E23" s="50"/>
      <c r="F23" s="51"/>
      <c r="G23" s="51"/>
      <c r="H23" s="51"/>
      <c r="I23" s="51"/>
      <c r="J23" s="51"/>
      <c r="K23" s="51"/>
      <c r="L23" s="51"/>
      <c r="M23" s="51"/>
    </row>
    <row r="24" spans="1:13" ht="18" customHeight="1">
      <c r="A24" s="40" t="s">
        <v>49</v>
      </c>
      <c r="B24" s="206" t="s">
        <v>50</v>
      </c>
      <c r="C24" s="206"/>
      <c r="D24" s="57"/>
      <c r="E24" s="50">
        <v>6599</v>
      </c>
      <c r="F24" s="51">
        <v>52499</v>
      </c>
      <c r="G24" s="51">
        <v>45392</v>
      </c>
      <c r="H24" s="51">
        <v>6541</v>
      </c>
      <c r="I24" s="51">
        <v>46343</v>
      </c>
      <c r="J24" s="51">
        <v>30463</v>
      </c>
      <c r="K24" s="51">
        <v>58</v>
      </c>
      <c r="L24" s="51">
        <v>6156</v>
      </c>
      <c r="M24" s="51">
        <v>14929</v>
      </c>
    </row>
    <row r="25" spans="1:13" ht="18" customHeight="1">
      <c r="A25" s="56"/>
      <c r="B25" s="56"/>
      <c r="C25" s="41" t="s">
        <v>51</v>
      </c>
      <c r="D25" s="56"/>
      <c r="E25" s="60"/>
      <c r="F25" s="61"/>
      <c r="G25" s="61"/>
      <c r="H25" s="61"/>
      <c r="I25" s="61"/>
      <c r="J25" s="61"/>
      <c r="K25" s="61"/>
      <c r="L25" s="61"/>
      <c r="M25" s="61"/>
    </row>
    <row r="26" spans="1:13" ht="18" customHeight="1" thickBot="1">
      <c r="A26" s="56"/>
      <c r="B26" s="62"/>
      <c r="C26" s="41"/>
      <c r="D26" s="56"/>
      <c r="E26" s="63"/>
      <c r="F26" s="64"/>
      <c r="G26" s="64"/>
      <c r="H26" s="64"/>
      <c r="I26" s="64"/>
      <c r="J26" s="64"/>
      <c r="K26" s="64"/>
      <c r="L26" s="64"/>
      <c r="M26" s="64"/>
    </row>
    <row r="27" spans="1:14" ht="13.5">
      <c r="A27" s="65" t="s">
        <v>19</v>
      </c>
      <c r="C27" s="65"/>
      <c r="D27" s="65"/>
      <c r="I27" s="65"/>
      <c r="N27" s="59"/>
    </row>
    <row r="28" spans="1:14" ht="13.5">
      <c r="A28" s="40" t="s">
        <v>52</v>
      </c>
      <c r="N28" s="59"/>
    </row>
    <row r="29" ht="13.5">
      <c r="N29" s="59"/>
    </row>
    <row r="30" ht="13.5">
      <c r="N30" s="59"/>
    </row>
  </sheetData>
  <sheetProtection/>
  <mergeCells count="30">
    <mergeCell ref="A1:M1"/>
    <mergeCell ref="H4:J4"/>
    <mergeCell ref="K4:M4"/>
    <mergeCell ref="B10:C10"/>
    <mergeCell ref="L14:L16"/>
    <mergeCell ref="M14:M16"/>
    <mergeCell ref="H14:H16"/>
    <mergeCell ref="I14:I16"/>
    <mergeCell ref="J14:J16"/>
    <mergeCell ref="K14:K16"/>
    <mergeCell ref="G14:G16"/>
    <mergeCell ref="A4:D6"/>
    <mergeCell ref="E14:E16"/>
    <mergeCell ref="F14:F16"/>
    <mergeCell ref="B9:C9"/>
    <mergeCell ref="E4:G4"/>
    <mergeCell ref="D14:D16"/>
    <mergeCell ref="B11:C11"/>
    <mergeCell ref="B8:C8"/>
    <mergeCell ref="B12:C12"/>
    <mergeCell ref="B22:C22"/>
    <mergeCell ref="B24:C24"/>
    <mergeCell ref="B14:C14"/>
    <mergeCell ref="B15:C15"/>
    <mergeCell ref="B16:C16"/>
    <mergeCell ref="B17:C17"/>
    <mergeCell ref="B18:C18"/>
    <mergeCell ref="B19:C19"/>
    <mergeCell ref="B20:C20"/>
    <mergeCell ref="B21:C21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N14"/>
  <sheetViews>
    <sheetView showGridLines="0" zoomScaleSheetLayoutView="100" zoomScalePageLayoutView="0" workbookViewId="0" topLeftCell="A1">
      <selection activeCell="C19" sqref="C19"/>
    </sheetView>
  </sheetViews>
  <sheetFormatPr defaultColWidth="17.3984375" defaultRowHeight="14.25"/>
  <cols>
    <col min="1" max="1" width="10.59765625" style="66" customWidth="1"/>
    <col min="2" max="5" width="9.09765625" style="66" customWidth="1"/>
    <col min="6" max="6" width="9.59765625" style="66" bestFit="1" customWidth="1"/>
    <col min="7" max="7" width="5.8984375" style="66" customWidth="1"/>
    <col min="8" max="8" width="8.3984375" style="66" customWidth="1"/>
    <col min="9" max="10" width="5.8984375" style="66" customWidth="1"/>
    <col min="11" max="11" width="7.09765625" style="66" customWidth="1"/>
    <col min="12" max="12" width="8.09765625" style="66" customWidth="1"/>
    <col min="13" max="13" width="7.8984375" style="66" customWidth="1"/>
    <col min="14" max="14" width="9.09765625" style="66" customWidth="1"/>
    <col min="15" max="17" width="11.3984375" style="66" customWidth="1"/>
    <col min="18" max="18" width="13.3984375" style="66" customWidth="1"/>
    <col min="19" max="24" width="11.3984375" style="66" customWidth="1"/>
    <col min="25" max="25" width="4.3984375" style="66" customWidth="1"/>
    <col min="26" max="26" width="13.3984375" style="66" customWidth="1"/>
    <col min="27" max="32" width="11.3984375" style="66" customWidth="1"/>
    <col min="33" max="34" width="5.3984375" style="66" customWidth="1"/>
    <col min="35" max="35" width="23.3984375" style="66" customWidth="1"/>
    <col min="36" max="37" width="13.3984375" style="66" customWidth="1"/>
    <col min="38" max="40" width="10.3984375" style="66" customWidth="1"/>
    <col min="41" max="41" width="5.3984375" style="66" customWidth="1"/>
    <col min="42" max="42" width="11.3984375" style="66" customWidth="1"/>
    <col min="43" max="43" width="10.3984375" style="66" customWidth="1"/>
    <col min="44" max="45" width="9" style="66" customWidth="1"/>
    <col min="46" max="46" width="10.3984375" style="66" customWidth="1"/>
    <col min="47" max="49" width="8.3984375" style="66" customWidth="1"/>
    <col min="50" max="51" width="7.3984375" style="66" customWidth="1"/>
    <col min="52" max="52" width="5.3984375" style="66" customWidth="1"/>
    <col min="53" max="53" width="17.3984375" style="66" customWidth="1"/>
    <col min="54" max="55" width="15.3984375" style="66" customWidth="1"/>
    <col min="56" max="58" width="12.3984375" style="66" customWidth="1"/>
    <col min="59" max="59" width="5.3984375" style="66" customWidth="1"/>
    <col min="60" max="60" width="16.3984375" style="66" customWidth="1"/>
    <col min="61" max="64" width="18.3984375" style="66" customWidth="1"/>
    <col min="65" max="65" width="5.3984375" style="66" customWidth="1"/>
    <col min="66" max="66" width="19.3984375" style="66" customWidth="1"/>
    <col min="67" max="74" width="17.3984375" style="66" customWidth="1"/>
    <col min="75" max="75" width="11.3984375" style="66" customWidth="1"/>
    <col min="76" max="76" width="15.3984375" style="66" customWidth="1"/>
    <col min="77" max="82" width="11.3984375" style="66" customWidth="1"/>
    <col min="83" max="83" width="7.3984375" style="66" customWidth="1"/>
    <col min="84" max="84" width="15.3984375" style="66" customWidth="1"/>
    <col min="85" max="90" width="11.3984375" style="66" customWidth="1"/>
    <col min="91" max="91" width="15.3984375" style="66" customWidth="1"/>
    <col min="92" max="92" width="18.3984375" style="66" customWidth="1"/>
    <col min="93" max="95" width="16.3984375" style="66" customWidth="1"/>
    <col min="96" max="96" width="7.3984375" style="66" customWidth="1"/>
    <col min="97" max="97" width="15.3984375" style="66" customWidth="1"/>
    <col min="98" max="99" width="22.3984375" style="66" customWidth="1"/>
    <col min="100" max="100" width="21.3984375" style="66" customWidth="1"/>
    <col min="101" max="101" width="11.3984375" style="66" customWidth="1"/>
    <col min="102" max="102" width="15.3984375" style="66" customWidth="1"/>
    <col min="103" max="103" width="17.3984375" style="66" customWidth="1"/>
    <col min="104" max="106" width="15.3984375" style="66" customWidth="1"/>
    <col min="107" max="107" width="11.3984375" style="66" customWidth="1"/>
    <col min="108" max="111" width="20.3984375" style="66" customWidth="1"/>
    <col min="112" max="112" width="11.3984375" style="66" customWidth="1"/>
    <col min="113" max="113" width="15.3984375" style="66" customWidth="1"/>
    <col min="114" max="121" width="9" style="66" customWidth="1"/>
    <col min="122" max="122" width="11.3984375" style="66" customWidth="1"/>
    <col min="123" max="123" width="15.3984375" style="66" customWidth="1"/>
    <col min="124" max="130" width="11.3984375" style="66" customWidth="1"/>
    <col min="131" max="135" width="16.3984375" style="66" customWidth="1"/>
    <col min="136" max="136" width="11.3984375" style="66" customWidth="1"/>
    <col min="137" max="137" width="19.3984375" style="66" customWidth="1"/>
    <col min="138" max="140" width="20.3984375" style="66" customWidth="1"/>
    <col min="141" max="142" width="26.3984375" style="66" customWidth="1"/>
    <col min="143" max="143" width="27.3984375" style="66" customWidth="1"/>
    <col min="144" max="144" width="11.3984375" style="66" customWidth="1"/>
    <col min="145" max="145" width="19.3984375" style="66" customWidth="1"/>
    <col min="146" max="151" width="10.3984375" style="66" customWidth="1"/>
    <col min="152" max="154" width="13.3984375" style="66" customWidth="1"/>
    <col min="155" max="156" width="20.3984375" style="66" customWidth="1"/>
    <col min="157" max="157" width="11.3984375" style="66" customWidth="1"/>
    <col min="158" max="158" width="19.3984375" style="66" customWidth="1"/>
    <col min="159" max="160" width="10.3984375" style="66" customWidth="1"/>
    <col min="161" max="161" width="12.3984375" style="66" customWidth="1"/>
    <col min="162" max="162" width="10.3984375" style="66" customWidth="1"/>
    <col min="163" max="164" width="9" style="66" customWidth="1"/>
    <col min="165" max="167" width="11.3984375" style="66" customWidth="1"/>
    <col min="168" max="168" width="12.3984375" style="66" customWidth="1"/>
    <col min="169" max="170" width="11.3984375" style="66" customWidth="1"/>
    <col min="171" max="171" width="12.3984375" style="66" customWidth="1"/>
    <col min="172" max="174" width="11.3984375" style="66" customWidth="1"/>
    <col min="175" max="175" width="13.3984375" style="66" customWidth="1"/>
    <col min="176" max="176" width="11.3984375" style="66" customWidth="1"/>
    <col min="177" max="177" width="13.3984375" style="66" customWidth="1"/>
    <col min="178" max="178" width="11.3984375" style="66" customWidth="1"/>
    <col min="179" max="179" width="13.3984375" style="66" customWidth="1"/>
    <col min="180" max="180" width="11.3984375" style="66" customWidth="1"/>
    <col min="181" max="181" width="13.3984375" style="66" customWidth="1"/>
    <col min="182" max="182" width="11.3984375" style="66" customWidth="1"/>
    <col min="183" max="183" width="13.3984375" style="66" customWidth="1"/>
    <col min="184" max="184" width="11.3984375" style="66" customWidth="1"/>
    <col min="185" max="185" width="13.3984375" style="66" customWidth="1"/>
    <col min="186" max="187" width="11.3984375" style="66" customWidth="1"/>
    <col min="188" max="195" width="13.3984375" style="66" customWidth="1"/>
    <col min="196" max="196" width="11.3984375" style="66" customWidth="1"/>
    <col min="197" max="197" width="9" style="66" customWidth="1"/>
    <col min="198" max="203" width="11.3984375" style="66" customWidth="1"/>
    <col min="204" max="204" width="5.3984375" style="66" customWidth="1"/>
    <col min="205" max="205" width="15.3984375" style="66" customWidth="1"/>
    <col min="206" max="211" width="11.3984375" style="66" customWidth="1"/>
    <col min="212" max="212" width="9" style="66" customWidth="1"/>
    <col min="213" max="213" width="17.3984375" style="66" customWidth="1"/>
    <col min="214" max="215" width="31.3984375" style="66" customWidth="1"/>
    <col min="216" max="217" width="11.3984375" style="66" customWidth="1"/>
    <col min="218" max="226" width="9" style="66" customWidth="1"/>
    <col min="227" max="227" width="17.3984375" style="66" customWidth="1"/>
    <col min="228" max="228" width="62.3984375" style="66" customWidth="1"/>
    <col min="229" max="230" width="11.3984375" style="66" customWidth="1"/>
    <col min="231" max="232" width="8.3984375" style="66" customWidth="1"/>
    <col min="233" max="233" width="19.3984375" style="66" customWidth="1"/>
    <col min="234" max="235" width="8.3984375" style="66" customWidth="1"/>
    <col min="236" max="236" width="19.3984375" style="66" customWidth="1"/>
    <col min="237" max="237" width="9" style="66" customWidth="1"/>
    <col min="238" max="238" width="11.3984375" style="66" customWidth="1"/>
    <col min="239" max="241" width="8.3984375" style="66" customWidth="1"/>
    <col min="242" max="243" width="9" style="66" customWidth="1"/>
    <col min="244" max="244" width="8.3984375" style="66" customWidth="1"/>
    <col min="245" max="246" width="9" style="66" customWidth="1"/>
    <col min="247" max="247" width="11.3984375" style="66" customWidth="1"/>
    <col min="248" max="248" width="20.3984375" style="66" customWidth="1"/>
    <col min="249" max="250" width="30.3984375" style="66" customWidth="1"/>
    <col min="251" max="251" width="11.3984375" style="66" customWidth="1"/>
    <col min="252" max="252" width="3.3984375" style="66" customWidth="1"/>
    <col min="253" max="253" width="27.3984375" style="66" customWidth="1"/>
    <col min="254" max="254" width="9" style="66" customWidth="1"/>
    <col min="255" max="16384" width="17.3984375" style="66" customWidth="1"/>
  </cols>
  <sheetData>
    <row r="1" spans="1:14" ht="21">
      <c r="A1" s="194" t="s">
        <v>78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</row>
    <row r="2" spans="1:14" ht="13.5" customHeight="1">
      <c r="A2" s="67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4.2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9.5" customHeight="1">
      <c r="A4" s="230" t="s">
        <v>57</v>
      </c>
      <c r="B4" s="227" t="s">
        <v>58</v>
      </c>
      <c r="C4" s="228"/>
      <c r="D4" s="227" t="s">
        <v>59</v>
      </c>
      <c r="E4" s="229"/>
      <c r="F4" s="229"/>
      <c r="G4" s="229"/>
      <c r="H4" s="229"/>
      <c r="I4" s="229"/>
      <c r="J4" s="229"/>
      <c r="K4" s="228"/>
      <c r="L4" s="227" t="s">
        <v>60</v>
      </c>
      <c r="M4" s="228"/>
      <c r="N4" s="68" t="s">
        <v>61</v>
      </c>
    </row>
    <row r="5" spans="1:14" ht="19.5" customHeight="1">
      <c r="A5" s="231"/>
      <c r="B5" s="70" t="s">
        <v>61</v>
      </c>
      <c r="C5" s="70" t="s">
        <v>61</v>
      </c>
      <c r="D5" s="225" t="s">
        <v>62</v>
      </c>
      <c r="E5" s="225" t="s">
        <v>63</v>
      </c>
      <c r="F5" s="222" t="s">
        <v>64</v>
      </c>
      <c r="G5" s="223"/>
      <c r="H5" s="223"/>
      <c r="I5" s="224"/>
      <c r="J5" s="225" t="s">
        <v>65</v>
      </c>
      <c r="K5" s="225" t="s">
        <v>66</v>
      </c>
      <c r="L5" s="225" t="s">
        <v>67</v>
      </c>
      <c r="M5" s="225" t="s">
        <v>68</v>
      </c>
      <c r="N5" s="71" t="s">
        <v>69</v>
      </c>
    </row>
    <row r="6" spans="1:14" ht="19.5" customHeight="1">
      <c r="A6" s="232"/>
      <c r="B6" s="72" t="s">
        <v>70</v>
      </c>
      <c r="C6" s="72" t="s">
        <v>71</v>
      </c>
      <c r="D6" s="226"/>
      <c r="E6" s="226"/>
      <c r="F6" s="73" t="s">
        <v>72</v>
      </c>
      <c r="G6" s="73" t="s">
        <v>73</v>
      </c>
      <c r="H6" s="73" t="s">
        <v>74</v>
      </c>
      <c r="I6" s="73" t="s">
        <v>75</v>
      </c>
      <c r="J6" s="226"/>
      <c r="K6" s="226"/>
      <c r="L6" s="226"/>
      <c r="M6" s="226"/>
      <c r="N6" s="74" t="s">
        <v>76</v>
      </c>
    </row>
    <row r="7" spans="1:14" ht="27" customHeight="1">
      <c r="A7" s="6" t="s">
        <v>56</v>
      </c>
      <c r="B7" s="15">
        <v>130587</v>
      </c>
      <c r="C7" s="16">
        <v>117635</v>
      </c>
      <c r="D7" s="16">
        <v>114221</v>
      </c>
      <c r="E7" s="16">
        <v>114221</v>
      </c>
      <c r="F7" s="16">
        <v>95083</v>
      </c>
      <c r="G7" s="16">
        <v>26</v>
      </c>
      <c r="H7" s="16">
        <v>18341</v>
      </c>
      <c r="I7" s="16">
        <v>18</v>
      </c>
      <c r="J7" s="16">
        <v>23</v>
      </c>
      <c r="K7" s="16">
        <v>730</v>
      </c>
      <c r="L7" s="16">
        <v>46358</v>
      </c>
      <c r="M7" s="16">
        <v>3414</v>
      </c>
      <c r="N7" s="16">
        <v>326604</v>
      </c>
    </row>
    <row r="8" spans="1:14" ht="27" customHeight="1">
      <c r="A8" s="75">
        <v>14</v>
      </c>
      <c r="B8" s="32">
        <v>132200</v>
      </c>
      <c r="C8" s="33">
        <v>119422</v>
      </c>
      <c r="D8" s="33">
        <v>116023</v>
      </c>
      <c r="E8" s="33">
        <v>116023</v>
      </c>
      <c r="F8" s="33">
        <v>96706</v>
      </c>
      <c r="G8" s="33">
        <v>25</v>
      </c>
      <c r="H8" s="33">
        <v>18488</v>
      </c>
      <c r="I8" s="33">
        <v>18</v>
      </c>
      <c r="J8" s="33">
        <v>22</v>
      </c>
      <c r="K8" s="33">
        <v>764</v>
      </c>
      <c r="L8" s="33">
        <v>46906</v>
      </c>
      <c r="M8" s="33">
        <v>3401</v>
      </c>
      <c r="N8" s="33">
        <v>327476</v>
      </c>
    </row>
    <row r="9" spans="1:14" ht="27" customHeight="1">
      <c r="A9" s="75">
        <v>15</v>
      </c>
      <c r="B9" s="32">
        <v>133703</v>
      </c>
      <c r="C9" s="33">
        <v>121231</v>
      </c>
      <c r="D9" s="33">
        <v>117104</v>
      </c>
      <c r="E9" s="33">
        <v>117104</v>
      </c>
      <c r="F9" s="33">
        <v>98481</v>
      </c>
      <c r="G9" s="33">
        <v>25</v>
      </c>
      <c r="H9" s="33">
        <v>18579</v>
      </c>
      <c r="I9" s="33">
        <v>19</v>
      </c>
      <c r="J9" s="33">
        <v>20</v>
      </c>
      <c r="K9" s="33">
        <v>713</v>
      </c>
      <c r="L9" s="33">
        <v>47422</v>
      </c>
      <c r="M9" s="33">
        <v>3394</v>
      </c>
      <c r="N9" s="33">
        <v>328107</v>
      </c>
    </row>
    <row r="10" spans="1:14" s="76" customFormat="1" ht="27" customHeight="1">
      <c r="A10" s="75">
        <v>16</v>
      </c>
      <c r="B10" s="32">
        <v>135114</v>
      </c>
      <c r="C10" s="33">
        <v>122740</v>
      </c>
      <c r="D10" s="33">
        <v>118482</v>
      </c>
      <c r="E10" s="33">
        <v>118482</v>
      </c>
      <c r="F10" s="33">
        <v>99782</v>
      </c>
      <c r="G10" s="33">
        <v>22</v>
      </c>
      <c r="H10" s="33">
        <v>18660</v>
      </c>
      <c r="I10" s="33">
        <v>18</v>
      </c>
      <c r="J10" s="33">
        <v>18</v>
      </c>
      <c r="K10" s="33">
        <v>851</v>
      </c>
      <c r="L10" s="33">
        <v>47801</v>
      </c>
      <c r="M10" s="33">
        <v>3389</v>
      </c>
      <c r="N10" s="33">
        <v>329002</v>
      </c>
    </row>
    <row r="11" spans="1:14" s="80" customFormat="1" ht="27" customHeight="1" thickBot="1">
      <c r="A11" s="77">
        <v>17</v>
      </c>
      <c r="B11" s="78">
        <v>161997</v>
      </c>
      <c r="C11" s="79">
        <v>153864</v>
      </c>
      <c r="D11" s="79">
        <v>150420</v>
      </c>
      <c r="E11" s="79">
        <v>150420</v>
      </c>
      <c r="F11" s="79">
        <v>128704</v>
      </c>
      <c r="G11" s="79">
        <v>20</v>
      </c>
      <c r="H11" s="79">
        <v>20571</v>
      </c>
      <c r="I11" s="79">
        <v>17</v>
      </c>
      <c r="J11" s="79">
        <v>18</v>
      </c>
      <c r="K11" s="79">
        <v>1090</v>
      </c>
      <c r="L11" s="79">
        <v>49700</v>
      </c>
      <c r="M11" s="79">
        <v>3444</v>
      </c>
      <c r="N11" s="79">
        <v>407058</v>
      </c>
    </row>
    <row r="12" spans="1:14" ht="18" customHeight="1">
      <c r="A12" s="38" t="s">
        <v>154</v>
      </c>
      <c r="B12" s="24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8" customHeight="1">
      <c r="A13" s="1" t="s">
        <v>77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ht="13.5">
      <c r="H14" s="81" t="s">
        <v>79</v>
      </c>
    </row>
  </sheetData>
  <sheetProtection/>
  <mergeCells count="12">
    <mergeCell ref="D4:K4"/>
    <mergeCell ref="A4:A6"/>
    <mergeCell ref="F5:I5"/>
    <mergeCell ref="E5:E6"/>
    <mergeCell ref="A1:N1"/>
    <mergeCell ref="L4:M4"/>
    <mergeCell ref="J5:J6"/>
    <mergeCell ref="K5:K6"/>
    <mergeCell ref="L5:L6"/>
    <mergeCell ref="M5:M6"/>
    <mergeCell ref="D5:D6"/>
    <mergeCell ref="B4:C4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K38"/>
  <sheetViews>
    <sheetView showGridLines="0" zoomScale="125" zoomScaleNormal="12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45" sqref="D45"/>
    </sheetView>
  </sheetViews>
  <sheetFormatPr defaultColWidth="8.3984375" defaultRowHeight="14.25"/>
  <cols>
    <col min="1" max="1" width="10.59765625" style="66" customWidth="1"/>
    <col min="2" max="10" width="9.3984375" style="66" customWidth="1"/>
    <col min="11" max="11" width="15.3984375" style="66" customWidth="1"/>
    <col min="12" max="16" width="13.3984375" style="66" customWidth="1"/>
    <col min="17" max="17" width="11.3984375" style="66" customWidth="1"/>
    <col min="18" max="18" width="15.3984375" style="66" customWidth="1"/>
    <col min="19" max="23" width="13.3984375" style="66" customWidth="1"/>
    <col min="24" max="24" width="11.3984375" style="66" customWidth="1"/>
    <col min="25" max="25" width="30.3984375" style="66" customWidth="1"/>
    <col min="26" max="38" width="11.3984375" style="66" customWidth="1"/>
    <col min="39" max="39" width="13.3984375" style="66" customWidth="1"/>
    <col min="40" max="45" width="11.3984375" style="66" customWidth="1"/>
    <col min="46" max="46" width="4.3984375" style="66" customWidth="1"/>
    <col min="47" max="47" width="13.3984375" style="66" customWidth="1"/>
    <col min="48" max="53" width="11.3984375" style="66" customWidth="1"/>
    <col min="54" max="55" width="5.3984375" style="66" customWidth="1"/>
    <col min="56" max="56" width="23.3984375" style="66" customWidth="1"/>
    <col min="57" max="58" width="13.3984375" style="66" customWidth="1"/>
    <col min="59" max="61" width="10.3984375" style="66" customWidth="1"/>
    <col min="62" max="62" width="5.3984375" style="66" customWidth="1"/>
    <col min="63" max="63" width="11.3984375" style="66" customWidth="1"/>
    <col min="64" max="64" width="10.3984375" style="66" customWidth="1"/>
    <col min="65" max="66" width="9" style="66" customWidth="1"/>
    <col min="67" max="67" width="10.3984375" style="66" customWidth="1"/>
    <col min="68" max="70" width="8.3984375" style="66" customWidth="1"/>
    <col min="71" max="72" width="7.3984375" style="66" customWidth="1"/>
    <col min="73" max="73" width="5.3984375" style="66" customWidth="1"/>
    <col min="74" max="74" width="17.3984375" style="66" customWidth="1"/>
    <col min="75" max="76" width="15.3984375" style="66" customWidth="1"/>
    <col min="77" max="79" width="12.3984375" style="66" customWidth="1"/>
    <col min="80" max="80" width="5.3984375" style="66" customWidth="1"/>
    <col min="81" max="81" width="16.3984375" style="66" customWidth="1"/>
    <col min="82" max="85" width="18.3984375" style="66" customWidth="1"/>
    <col min="86" max="86" width="5.3984375" style="66" customWidth="1"/>
    <col min="87" max="87" width="19.3984375" style="66" customWidth="1"/>
    <col min="88" max="95" width="17.3984375" style="66" customWidth="1"/>
    <col min="96" max="96" width="11.3984375" style="66" customWidth="1"/>
    <col min="97" max="97" width="15.3984375" style="66" customWidth="1"/>
    <col min="98" max="103" width="11.3984375" style="66" customWidth="1"/>
    <col min="104" max="104" width="7.3984375" style="66" customWidth="1"/>
    <col min="105" max="105" width="15.3984375" style="66" customWidth="1"/>
    <col min="106" max="111" width="11.3984375" style="66" customWidth="1"/>
    <col min="112" max="112" width="15.3984375" style="66" customWidth="1"/>
    <col min="113" max="113" width="18.3984375" style="66" customWidth="1"/>
    <col min="114" max="116" width="16.3984375" style="66" customWidth="1"/>
    <col min="117" max="117" width="7.3984375" style="66" customWidth="1"/>
    <col min="118" max="118" width="15.3984375" style="66" customWidth="1"/>
    <col min="119" max="120" width="22.3984375" style="66" customWidth="1"/>
    <col min="121" max="121" width="21.3984375" style="66" customWidth="1"/>
    <col min="122" max="122" width="11.3984375" style="66" customWidth="1"/>
    <col min="123" max="123" width="15.3984375" style="66" customWidth="1"/>
    <col min="124" max="124" width="17.3984375" style="66" customWidth="1"/>
    <col min="125" max="127" width="15.3984375" style="66" customWidth="1"/>
    <col min="128" max="128" width="11.3984375" style="66" customWidth="1"/>
    <col min="129" max="132" width="20.3984375" style="66" customWidth="1"/>
    <col min="133" max="133" width="11.3984375" style="66" customWidth="1"/>
    <col min="134" max="134" width="15.3984375" style="66" customWidth="1"/>
    <col min="135" max="142" width="9" style="66" customWidth="1"/>
    <col min="143" max="143" width="11.3984375" style="66" customWidth="1"/>
    <col min="144" max="144" width="15.3984375" style="66" customWidth="1"/>
    <col min="145" max="151" width="11.3984375" style="66" customWidth="1"/>
    <col min="152" max="156" width="16.3984375" style="66" customWidth="1"/>
    <col min="157" max="157" width="11.3984375" style="66" customWidth="1"/>
    <col min="158" max="158" width="19.3984375" style="66" customWidth="1"/>
    <col min="159" max="161" width="20.3984375" style="66" customWidth="1"/>
    <col min="162" max="163" width="26.3984375" style="66" customWidth="1"/>
    <col min="164" max="164" width="27.3984375" style="66" customWidth="1"/>
    <col min="165" max="165" width="11.3984375" style="66" customWidth="1"/>
    <col min="166" max="166" width="19.3984375" style="66" customWidth="1"/>
    <col min="167" max="172" width="10.3984375" style="66" customWidth="1"/>
    <col min="173" max="175" width="13.3984375" style="66" customWidth="1"/>
    <col min="176" max="177" width="20.3984375" style="66" customWidth="1"/>
    <col min="178" max="178" width="11.3984375" style="66" customWidth="1"/>
    <col min="179" max="179" width="19.3984375" style="66" customWidth="1"/>
    <col min="180" max="181" width="10.3984375" style="66" customWidth="1"/>
    <col min="182" max="182" width="12.3984375" style="66" customWidth="1"/>
    <col min="183" max="183" width="10.3984375" style="66" customWidth="1"/>
    <col min="184" max="185" width="9" style="66" customWidth="1"/>
    <col min="186" max="188" width="11.3984375" style="66" customWidth="1"/>
    <col min="189" max="189" width="12.3984375" style="66" customWidth="1"/>
    <col min="190" max="191" width="11.3984375" style="66" customWidth="1"/>
    <col min="192" max="192" width="12.3984375" style="66" customWidth="1"/>
    <col min="193" max="195" width="11.3984375" style="66" customWidth="1"/>
    <col min="196" max="196" width="13.3984375" style="66" customWidth="1"/>
    <col min="197" max="197" width="11.3984375" style="66" customWidth="1"/>
    <col min="198" max="198" width="13.3984375" style="66" customWidth="1"/>
    <col min="199" max="199" width="11.3984375" style="66" customWidth="1"/>
    <col min="200" max="200" width="13.3984375" style="66" customWidth="1"/>
    <col min="201" max="201" width="11.3984375" style="66" customWidth="1"/>
    <col min="202" max="202" width="13.3984375" style="66" customWidth="1"/>
    <col min="203" max="203" width="11.3984375" style="66" customWidth="1"/>
    <col min="204" max="204" width="13.3984375" style="66" customWidth="1"/>
    <col min="205" max="205" width="11.3984375" style="66" customWidth="1"/>
    <col min="206" max="206" width="13.3984375" style="66" customWidth="1"/>
    <col min="207" max="208" width="11.3984375" style="66" customWidth="1"/>
    <col min="209" max="216" width="13.3984375" style="66" customWidth="1"/>
    <col min="217" max="217" width="11.3984375" style="66" customWidth="1"/>
    <col min="218" max="218" width="9" style="66" customWidth="1"/>
    <col min="219" max="224" width="11.3984375" style="66" customWidth="1"/>
    <col min="225" max="225" width="5.3984375" style="66" customWidth="1"/>
    <col min="226" max="226" width="15.3984375" style="66" customWidth="1"/>
    <col min="227" max="232" width="11.3984375" style="66" customWidth="1"/>
    <col min="233" max="233" width="9" style="66" customWidth="1"/>
    <col min="234" max="234" width="17.3984375" style="66" customWidth="1"/>
    <col min="235" max="236" width="31.3984375" style="66" customWidth="1"/>
    <col min="237" max="238" width="11.3984375" style="66" customWidth="1"/>
    <col min="239" max="247" width="9" style="66" customWidth="1"/>
    <col min="248" max="248" width="17.3984375" style="66" customWidth="1"/>
    <col min="249" max="249" width="62.3984375" style="66" customWidth="1"/>
    <col min="250" max="251" width="11.3984375" style="66" customWidth="1"/>
    <col min="252" max="253" width="8.3984375" style="66" customWidth="1"/>
    <col min="254" max="254" width="19.3984375" style="66" customWidth="1"/>
    <col min="255" max="16384" width="8.3984375" style="66" customWidth="1"/>
  </cols>
  <sheetData>
    <row r="1" spans="1:10" ht="21">
      <c r="A1" s="235" t="s">
        <v>108</v>
      </c>
      <c r="B1" s="235"/>
      <c r="C1" s="235"/>
      <c r="D1" s="235"/>
      <c r="E1" s="235"/>
      <c r="F1" s="235"/>
      <c r="G1" s="235"/>
      <c r="H1" s="235"/>
      <c r="I1" s="235"/>
      <c r="J1" s="235"/>
    </row>
    <row r="2" ht="9.75" customHeight="1">
      <c r="F2" s="82"/>
    </row>
    <row r="3" spans="1:10" ht="18" customHeight="1" thickBot="1">
      <c r="A3" s="83"/>
      <c r="B3" s="83"/>
      <c r="C3" s="83"/>
      <c r="D3" s="83"/>
      <c r="E3" s="83"/>
      <c r="F3" s="83"/>
      <c r="G3" s="83"/>
      <c r="H3" s="83"/>
      <c r="I3" s="83"/>
      <c r="J3" s="84" t="s">
        <v>80</v>
      </c>
    </row>
    <row r="4" spans="1:10" ht="18" customHeight="1">
      <c r="A4" s="85" t="s">
        <v>81</v>
      </c>
      <c r="B4" s="239" t="s">
        <v>82</v>
      </c>
      <c r="C4" s="86"/>
      <c r="D4" s="238" t="s">
        <v>83</v>
      </c>
      <c r="E4" s="238"/>
      <c r="F4" s="238"/>
      <c r="G4" s="238"/>
      <c r="H4" s="87"/>
      <c r="I4" s="88" t="s">
        <v>84</v>
      </c>
      <c r="J4" s="89" t="s">
        <v>85</v>
      </c>
    </row>
    <row r="5" spans="1:10" ht="18" customHeight="1">
      <c r="A5" s="90" t="s">
        <v>86</v>
      </c>
      <c r="B5" s="240"/>
      <c r="C5" s="241" t="s">
        <v>87</v>
      </c>
      <c r="D5" s="242"/>
      <c r="E5" s="242"/>
      <c r="F5" s="243"/>
      <c r="G5" s="236" t="s">
        <v>65</v>
      </c>
      <c r="H5" s="236" t="s">
        <v>66</v>
      </c>
      <c r="I5" s="236" t="s">
        <v>88</v>
      </c>
      <c r="J5" s="91"/>
    </row>
    <row r="6" spans="1:10" ht="18" customHeight="1">
      <c r="A6" s="92" t="s">
        <v>89</v>
      </c>
      <c r="B6" s="237"/>
      <c r="C6" s="93" t="s">
        <v>72</v>
      </c>
      <c r="D6" s="93" t="s">
        <v>73</v>
      </c>
      <c r="E6" s="93" t="s">
        <v>74</v>
      </c>
      <c r="F6" s="93" t="s">
        <v>90</v>
      </c>
      <c r="G6" s="237"/>
      <c r="H6" s="237"/>
      <c r="I6" s="237"/>
      <c r="J6" s="94" t="s">
        <v>91</v>
      </c>
    </row>
    <row r="7" spans="1:10" ht="6" customHeight="1">
      <c r="A7" s="95"/>
      <c r="B7" s="96"/>
      <c r="C7" s="97"/>
      <c r="D7" s="97"/>
      <c r="E7" s="97"/>
      <c r="F7" s="97"/>
      <c r="G7" s="97"/>
      <c r="H7" s="97"/>
      <c r="I7" s="97"/>
      <c r="J7" s="97"/>
    </row>
    <row r="8" spans="1:10" ht="16.5" customHeight="1">
      <c r="A8" s="69" t="s">
        <v>92</v>
      </c>
      <c r="B8" s="98">
        <f aca="true" t="shared" si="0" ref="B8:I8">SUM(B10:B21)</f>
        <v>40260790</v>
      </c>
      <c r="C8" s="99">
        <f t="shared" si="0"/>
        <v>20619909</v>
      </c>
      <c r="D8" s="99">
        <f t="shared" si="0"/>
        <v>696795</v>
      </c>
      <c r="E8" s="99">
        <f t="shared" si="0"/>
        <v>11964580</v>
      </c>
      <c r="F8" s="99">
        <f t="shared" si="0"/>
        <v>22542</v>
      </c>
      <c r="G8" s="99">
        <f t="shared" si="0"/>
        <v>201600</v>
      </c>
      <c r="H8" s="99">
        <f t="shared" si="0"/>
        <v>127667</v>
      </c>
      <c r="I8" s="99">
        <f t="shared" si="0"/>
        <v>6638697</v>
      </c>
      <c r="J8" s="99">
        <v>110304</v>
      </c>
    </row>
    <row r="9" spans="1:10" ht="16.5" customHeight="1">
      <c r="A9" s="95"/>
      <c r="B9" s="100"/>
      <c r="C9" s="101"/>
      <c r="D9" s="101"/>
      <c r="E9" s="101"/>
      <c r="F9" s="101"/>
      <c r="G9" s="101"/>
      <c r="H9" s="101"/>
      <c r="I9" s="101"/>
      <c r="J9" s="101"/>
    </row>
    <row r="10" spans="1:11" ht="16.5" customHeight="1">
      <c r="A10" s="69" t="s">
        <v>93</v>
      </c>
      <c r="B10" s="98">
        <v>3075148</v>
      </c>
      <c r="C10" s="99">
        <v>1654023</v>
      </c>
      <c r="D10" s="99">
        <v>21747</v>
      </c>
      <c r="E10" s="99">
        <v>867978</v>
      </c>
      <c r="F10" s="99">
        <v>697</v>
      </c>
      <c r="G10" s="99">
        <v>13196</v>
      </c>
      <c r="H10" s="99">
        <v>14528</v>
      </c>
      <c r="I10" s="99">
        <v>502979</v>
      </c>
      <c r="J10" s="99">
        <v>102505</v>
      </c>
      <c r="K10" s="102"/>
    </row>
    <row r="11" spans="1:10" ht="16.5" customHeight="1">
      <c r="A11" s="103" t="s">
        <v>94</v>
      </c>
      <c r="B11" s="98">
        <v>3487582</v>
      </c>
      <c r="C11" s="99">
        <v>1732972</v>
      </c>
      <c r="D11" s="99">
        <v>94578</v>
      </c>
      <c r="E11" s="99">
        <v>1040975</v>
      </c>
      <c r="F11" s="99">
        <v>1414</v>
      </c>
      <c r="G11" s="99">
        <v>21010</v>
      </c>
      <c r="H11" s="99">
        <v>6746</v>
      </c>
      <c r="I11" s="99">
        <v>589887</v>
      </c>
      <c r="J11" s="99">
        <v>112503</v>
      </c>
    </row>
    <row r="12" spans="1:10" ht="16.5" customHeight="1">
      <c r="A12" s="103" t="s">
        <v>95</v>
      </c>
      <c r="B12" s="98">
        <v>3233725</v>
      </c>
      <c r="C12" s="99">
        <v>1752783</v>
      </c>
      <c r="D12" s="99">
        <v>25680</v>
      </c>
      <c r="E12" s="99">
        <v>906027</v>
      </c>
      <c r="F12" s="99">
        <v>4171</v>
      </c>
      <c r="G12" s="99">
        <v>12890</v>
      </c>
      <c r="H12" s="99">
        <v>11006</v>
      </c>
      <c r="I12" s="99">
        <v>521168</v>
      </c>
      <c r="J12" s="99">
        <v>107791</v>
      </c>
    </row>
    <row r="13" spans="1:10" ht="16.5" customHeight="1">
      <c r="A13" s="103" t="s">
        <v>96</v>
      </c>
      <c r="B13" s="98">
        <v>3621424</v>
      </c>
      <c r="C13" s="99">
        <v>1760633</v>
      </c>
      <c r="D13" s="99">
        <v>108730</v>
      </c>
      <c r="E13" s="99">
        <v>1122444</v>
      </c>
      <c r="F13" s="99">
        <v>7092</v>
      </c>
      <c r="G13" s="99">
        <v>18988</v>
      </c>
      <c r="H13" s="99">
        <v>11403</v>
      </c>
      <c r="I13" s="99">
        <v>592134</v>
      </c>
      <c r="J13" s="99">
        <v>116820</v>
      </c>
    </row>
    <row r="14" spans="1:10" ht="16.5" customHeight="1">
      <c r="A14" s="103" t="s">
        <v>97</v>
      </c>
      <c r="B14" s="98">
        <v>3490019</v>
      </c>
      <c r="C14" s="99">
        <v>1857661</v>
      </c>
      <c r="D14" s="99">
        <v>28015</v>
      </c>
      <c r="E14" s="99">
        <v>1033696</v>
      </c>
      <c r="F14" s="99">
        <v>6652</v>
      </c>
      <c r="G14" s="99">
        <v>13423</v>
      </c>
      <c r="H14" s="99">
        <v>12596</v>
      </c>
      <c r="I14" s="99">
        <v>537976</v>
      </c>
      <c r="J14" s="99">
        <v>112581</v>
      </c>
    </row>
    <row r="15" spans="1:10" ht="16.5" customHeight="1">
      <c r="A15" s="103" t="s">
        <v>98</v>
      </c>
      <c r="B15" s="98">
        <v>3661499</v>
      </c>
      <c r="C15" s="99">
        <v>1765721</v>
      </c>
      <c r="D15" s="99">
        <v>87862</v>
      </c>
      <c r="E15" s="99">
        <v>1181323</v>
      </c>
      <c r="F15" s="99">
        <v>2066</v>
      </c>
      <c r="G15" s="99">
        <v>20249</v>
      </c>
      <c r="H15" s="99">
        <v>6639</v>
      </c>
      <c r="I15" s="99">
        <v>597639</v>
      </c>
      <c r="J15" s="99">
        <v>122050</v>
      </c>
    </row>
    <row r="16" spans="1:10" ht="16.5" customHeight="1">
      <c r="A16" s="103" t="s">
        <v>99</v>
      </c>
      <c r="B16" s="98">
        <v>3189374</v>
      </c>
      <c r="C16" s="99">
        <v>1716319</v>
      </c>
      <c r="D16" s="99">
        <v>22539</v>
      </c>
      <c r="E16" s="99">
        <v>914745</v>
      </c>
      <c r="F16" s="99">
        <v>18</v>
      </c>
      <c r="G16" s="99">
        <v>13473</v>
      </c>
      <c r="H16" s="99">
        <v>12253</v>
      </c>
      <c r="I16" s="99">
        <v>510027</v>
      </c>
      <c r="J16" s="99">
        <v>102883</v>
      </c>
    </row>
    <row r="17" spans="1:10" ht="16.5" customHeight="1">
      <c r="A17" s="103" t="s">
        <v>100</v>
      </c>
      <c r="B17" s="98">
        <v>3402487</v>
      </c>
      <c r="C17" s="99">
        <v>1638787</v>
      </c>
      <c r="D17" s="99">
        <v>93793</v>
      </c>
      <c r="E17" s="99">
        <v>1059329</v>
      </c>
      <c r="F17" s="99">
        <v>141</v>
      </c>
      <c r="G17" s="99">
        <v>18770</v>
      </c>
      <c r="H17" s="99">
        <v>9773</v>
      </c>
      <c r="I17" s="99">
        <v>581894</v>
      </c>
      <c r="J17" s="99">
        <v>113416</v>
      </c>
    </row>
    <row r="18" spans="1:10" ht="16.5" customHeight="1">
      <c r="A18" s="103" t="s">
        <v>101</v>
      </c>
      <c r="B18" s="98">
        <v>3138318</v>
      </c>
      <c r="C18" s="99">
        <v>1683004</v>
      </c>
      <c r="D18" s="99">
        <v>24081</v>
      </c>
      <c r="E18" s="99">
        <v>879127</v>
      </c>
      <c r="F18" s="99">
        <v>2</v>
      </c>
      <c r="G18" s="99">
        <v>14050</v>
      </c>
      <c r="H18" s="99">
        <v>11566</v>
      </c>
      <c r="I18" s="99">
        <v>526488</v>
      </c>
      <c r="J18" s="99">
        <v>101236</v>
      </c>
    </row>
    <row r="19" spans="1:10" ht="16.5" customHeight="1">
      <c r="A19" s="69" t="s">
        <v>102</v>
      </c>
      <c r="B19" s="98">
        <v>3591787</v>
      </c>
      <c r="C19" s="99">
        <v>1790539</v>
      </c>
      <c r="D19" s="99">
        <v>91747</v>
      </c>
      <c r="E19" s="99">
        <v>1066153</v>
      </c>
      <c r="F19" s="99">
        <v>11</v>
      </c>
      <c r="G19" s="99">
        <v>20858</v>
      </c>
      <c r="H19" s="99">
        <v>7066</v>
      </c>
      <c r="I19" s="99">
        <v>616413</v>
      </c>
      <c r="J19" s="99">
        <v>115864</v>
      </c>
    </row>
    <row r="20" spans="1:10" ht="16.5" customHeight="1">
      <c r="A20" s="103" t="s">
        <v>103</v>
      </c>
      <c r="B20" s="98">
        <v>3262669</v>
      </c>
      <c r="C20" s="99">
        <v>1736640</v>
      </c>
      <c r="D20" s="99">
        <v>19752</v>
      </c>
      <c r="E20" s="99">
        <v>963804</v>
      </c>
      <c r="F20" s="99">
        <v>10</v>
      </c>
      <c r="G20" s="99">
        <v>15833</v>
      </c>
      <c r="H20" s="99">
        <v>13137</v>
      </c>
      <c r="I20" s="99">
        <v>523493</v>
      </c>
      <c r="J20" s="99">
        <v>116524</v>
      </c>
    </row>
    <row r="21" spans="1:10" ht="16.5" customHeight="1">
      <c r="A21" s="103" t="s">
        <v>104</v>
      </c>
      <c r="B21" s="98">
        <v>3106758</v>
      </c>
      <c r="C21" s="99">
        <v>1530827</v>
      </c>
      <c r="D21" s="99">
        <v>78271</v>
      </c>
      <c r="E21" s="99">
        <v>928979</v>
      </c>
      <c r="F21" s="99">
        <v>268</v>
      </c>
      <c r="G21" s="99">
        <v>18860</v>
      </c>
      <c r="H21" s="99">
        <v>10954</v>
      </c>
      <c r="I21" s="99">
        <v>538599</v>
      </c>
      <c r="J21" s="99">
        <v>100218</v>
      </c>
    </row>
    <row r="22" spans="1:10" s="104" customFormat="1" ht="16.5" customHeight="1">
      <c r="A22" s="103"/>
      <c r="B22" s="98"/>
      <c r="C22" s="99"/>
      <c r="D22" s="99"/>
      <c r="E22" s="99"/>
      <c r="F22" s="99"/>
      <c r="G22" s="99"/>
      <c r="H22" s="99"/>
      <c r="I22" s="99"/>
      <c r="J22" s="99"/>
    </row>
    <row r="23" spans="1:10" s="80" customFormat="1" ht="16.5" customHeight="1">
      <c r="A23" s="105" t="s">
        <v>105</v>
      </c>
      <c r="B23" s="157">
        <f aca="true" t="shared" si="1" ref="B23:I23">SUM(B25:B36)</f>
        <v>40717476</v>
      </c>
      <c r="C23" s="158">
        <f t="shared" si="1"/>
        <v>21706389</v>
      </c>
      <c r="D23" s="106">
        <f t="shared" si="1"/>
        <v>599459</v>
      </c>
      <c r="E23" s="158">
        <f t="shared" si="1"/>
        <v>11610727</v>
      </c>
      <c r="F23" s="106">
        <f t="shared" si="1"/>
        <v>15146</v>
      </c>
      <c r="G23" s="106">
        <f t="shared" si="1"/>
        <v>201247</v>
      </c>
      <c r="H23" s="106">
        <f t="shared" si="1"/>
        <v>121265</v>
      </c>
      <c r="I23" s="106">
        <f t="shared" si="1"/>
        <v>6463243</v>
      </c>
      <c r="J23" s="106">
        <v>111555</v>
      </c>
    </row>
    <row r="24" spans="1:10" ht="16.5" customHeight="1">
      <c r="A24" s="95"/>
      <c r="B24" s="100"/>
      <c r="C24" s="101"/>
      <c r="D24" s="101"/>
      <c r="E24" s="101"/>
      <c r="F24" s="101"/>
      <c r="G24" s="101"/>
      <c r="H24" s="101"/>
      <c r="I24" s="101"/>
      <c r="J24" s="101"/>
    </row>
    <row r="25" spans="1:11" ht="16.5" customHeight="1">
      <c r="A25" s="69" t="s">
        <v>106</v>
      </c>
      <c r="B25" s="98">
        <v>3077563</v>
      </c>
      <c r="C25" s="99">
        <v>1649007</v>
      </c>
      <c r="D25" s="99">
        <v>21131</v>
      </c>
      <c r="E25" s="99">
        <v>872875</v>
      </c>
      <c r="F25" s="99">
        <v>652</v>
      </c>
      <c r="G25" s="99">
        <v>14978</v>
      </c>
      <c r="H25" s="99">
        <v>11983</v>
      </c>
      <c r="I25" s="99">
        <v>506937</v>
      </c>
      <c r="J25" s="99">
        <v>102585</v>
      </c>
      <c r="K25" s="102"/>
    </row>
    <row r="26" spans="1:10" ht="16.5" customHeight="1">
      <c r="A26" s="103" t="s">
        <v>94</v>
      </c>
      <c r="B26" s="98">
        <v>3470807</v>
      </c>
      <c r="C26" s="99">
        <v>1744453</v>
      </c>
      <c r="D26" s="99">
        <v>76115</v>
      </c>
      <c r="E26" s="99">
        <v>1028366</v>
      </c>
      <c r="F26" s="99">
        <v>1374</v>
      </c>
      <c r="G26" s="99">
        <v>20217</v>
      </c>
      <c r="H26" s="99">
        <v>11026</v>
      </c>
      <c r="I26" s="99">
        <v>589256</v>
      </c>
      <c r="J26" s="99">
        <v>111962</v>
      </c>
    </row>
    <row r="27" spans="1:10" ht="16.5" customHeight="1">
      <c r="A27" s="103" t="s">
        <v>95</v>
      </c>
      <c r="B27" s="98">
        <v>3258021</v>
      </c>
      <c r="C27" s="99">
        <v>1780057</v>
      </c>
      <c r="D27" s="99">
        <v>21864</v>
      </c>
      <c r="E27" s="99">
        <v>903375</v>
      </c>
      <c r="F27" s="99">
        <v>4089</v>
      </c>
      <c r="G27" s="99">
        <v>14968</v>
      </c>
      <c r="H27" s="99">
        <v>9081</v>
      </c>
      <c r="I27" s="99">
        <v>524587</v>
      </c>
      <c r="J27" s="99">
        <v>108601</v>
      </c>
    </row>
    <row r="28" spans="1:10" ht="16.5" customHeight="1">
      <c r="A28" s="103" t="s">
        <v>96</v>
      </c>
      <c r="B28" s="98">
        <v>3526410</v>
      </c>
      <c r="C28" s="99">
        <v>1732163</v>
      </c>
      <c r="D28" s="99">
        <v>94351</v>
      </c>
      <c r="E28" s="99">
        <v>1087016</v>
      </c>
      <c r="F28" s="99">
        <v>3928</v>
      </c>
      <c r="G28" s="99">
        <v>18934</v>
      </c>
      <c r="H28" s="99">
        <v>11924</v>
      </c>
      <c r="I28" s="99">
        <v>578094</v>
      </c>
      <c r="J28" s="99">
        <v>113755</v>
      </c>
    </row>
    <row r="29" spans="1:10" ht="16.5" customHeight="1">
      <c r="A29" s="103" t="s">
        <v>97</v>
      </c>
      <c r="B29" s="98">
        <v>3159083</v>
      </c>
      <c r="C29" s="99">
        <v>1718492</v>
      </c>
      <c r="D29" s="99">
        <v>17164</v>
      </c>
      <c r="E29" s="99">
        <v>892785</v>
      </c>
      <c r="F29" s="99">
        <v>3918</v>
      </c>
      <c r="G29" s="99">
        <v>13893</v>
      </c>
      <c r="H29" s="99">
        <v>9118</v>
      </c>
      <c r="I29" s="99">
        <v>503713</v>
      </c>
      <c r="J29" s="99">
        <v>101906</v>
      </c>
    </row>
    <row r="30" spans="1:10" ht="16.5" customHeight="1">
      <c r="A30" s="103" t="s">
        <v>98</v>
      </c>
      <c r="B30" s="98">
        <v>3364612</v>
      </c>
      <c r="C30" s="99">
        <v>1683678</v>
      </c>
      <c r="D30" s="99">
        <v>71787</v>
      </c>
      <c r="E30" s="99">
        <v>1036059</v>
      </c>
      <c r="F30" s="99">
        <v>558</v>
      </c>
      <c r="G30" s="99">
        <v>17740</v>
      </c>
      <c r="H30" s="99">
        <v>6646</v>
      </c>
      <c r="I30" s="99">
        <v>548144</v>
      </c>
      <c r="J30" s="99">
        <v>112154</v>
      </c>
    </row>
    <row r="31" spans="1:10" ht="16.5" customHeight="1">
      <c r="A31" s="103" t="s">
        <v>99</v>
      </c>
      <c r="B31" s="98">
        <v>3062208</v>
      </c>
      <c r="C31" s="99">
        <v>1695380</v>
      </c>
      <c r="D31" s="99">
        <v>14965</v>
      </c>
      <c r="E31" s="99">
        <v>841885</v>
      </c>
      <c r="F31" s="99">
        <v>356</v>
      </c>
      <c r="G31" s="99">
        <v>14499</v>
      </c>
      <c r="H31" s="99">
        <v>8621</v>
      </c>
      <c r="I31" s="99">
        <v>486502</v>
      </c>
      <c r="J31" s="99">
        <v>98781</v>
      </c>
    </row>
    <row r="32" spans="1:10" ht="16.5" customHeight="1">
      <c r="A32" s="103" t="s">
        <v>100</v>
      </c>
      <c r="B32" s="98">
        <v>3324528</v>
      </c>
      <c r="C32" s="99">
        <v>1653949</v>
      </c>
      <c r="D32" s="99">
        <v>92242</v>
      </c>
      <c r="E32" s="99">
        <v>990385</v>
      </c>
      <c r="F32" s="99">
        <v>78</v>
      </c>
      <c r="G32" s="99">
        <v>17802</v>
      </c>
      <c r="H32" s="99">
        <v>9520</v>
      </c>
      <c r="I32" s="99">
        <v>560552</v>
      </c>
      <c r="J32" s="99">
        <v>110818</v>
      </c>
    </row>
    <row r="33" spans="1:10" ht="16.5" customHeight="1">
      <c r="A33" s="103" t="s">
        <v>101</v>
      </c>
      <c r="B33" s="98">
        <v>3091081</v>
      </c>
      <c r="C33" s="99">
        <v>1674997</v>
      </c>
      <c r="D33" s="99">
        <v>14083</v>
      </c>
      <c r="E33" s="99">
        <v>863335</v>
      </c>
      <c r="F33" s="99">
        <v>6</v>
      </c>
      <c r="G33" s="99">
        <v>14763</v>
      </c>
      <c r="H33" s="99">
        <v>10360</v>
      </c>
      <c r="I33" s="99">
        <v>513537</v>
      </c>
      <c r="J33" s="99">
        <v>99712</v>
      </c>
    </row>
    <row r="34" spans="1:10" ht="16.5" customHeight="1">
      <c r="A34" s="69" t="s">
        <v>107</v>
      </c>
      <c r="B34" s="98">
        <v>3991584</v>
      </c>
      <c r="C34" s="99">
        <v>2202434</v>
      </c>
      <c r="D34" s="99">
        <v>84558</v>
      </c>
      <c r="E34" s="99">
        <v>1083267</v>
      </c>
      <c r="F34" s="99">
        <v>7</v>
      </c>
      <c r="G34" s="99">
        <v>19361</v>
      </c>
      <c r="H34" s="99">
        <v>8168</v>
      </c>
      <c r="I34" s="99">
        <v>593789</v>
      </c>
      <c r="J34" s="99">
        <v>128761</v>
      </c>
    </row>
    <row r="35" spans="1:10" ht="16.5" customHeight="1">
      <c r="A35" s="103" t="s">
        <v>103</v>
      </c>
      <c r="B35" s="98">
        <v>3634831</v>
      </c>
      <c r="C35" s="99">
        <v>2062016</v>
      </c>
      <c r="D35" s="99">
        <v>13187</v>
      </c>
      <c r="E35" s="99">
        <v>1012219</v>
      </c>
      <c r="F35" s="99">
        <v>175</v>
      </c>
      <c r="G35" s="99">
        <v>16240</v>
      </c>
      <c r="H35" s="99">
        <v>12089</v>
      </c>
      <c r="I35" s="99">
        <v>518905</v>
      </c>
      <c r="J35" s="99">
        <v>129815</v>
      </c>
    </row>
    <row r="36" spans="1:10" ht="16.5" customHeight="1">
      <c r="A36" s="103" t="s">
        <v>104</v>
      </c>
      <c r="B36" s="98">
        <v>3756748</v>
      </c>
      <c r="C36" s="99">
        <v>2109763</v>
      </c>
      <c r="D36" s="99">
        <v>78012</v>
      </c>
      <c r="E36" s="99">
        <v>999160</v>
      </c>
      <c r="F36" s="99">
        <v>5</v>
      </c>
      <c r="G36" s="99">
        <v>17852</v>
      </c>
      <c r="H36" s="99">
        <v>12729</v>
      </c>
      <c r="I36" s="99">
        <v>539227</v>
      </c>
      <c r="J36" s="99">
        <v>121185</v>
      </c>
    </row>
    <row r="37" spans="1:10" ht="6" customHeight="1" thickBot="1">
      <c r="A37" s="107"/>
      <c r="B37" s="108"/>
      <c r="C37" s="109"/>
      <c r="D37" s="109"/>
      <c r="E37" s="109"/>
      <c r="F37" s="109"/>
      <c r="G37" s="109"/>
      <c r="H37" s="109"/>
      <c r="I37" s="109"/>
      <c r="J37" s="109"/>
    </row>
    <row r="38" spans="1:10" ht="45" customHeight="1">
      <c r="A38" s="233" t="s">
        <v>155</v>
      </c>
      <c r="B38" s="234"/>
      <c r="C38" s="234"/>
      <c r="D38" s="234"/>
      <c r="E38" s="234"/>
      <c r="F38" s="234"/>
      <c r="G38" s="234"/>
      <c r="H38" s="234"/>
      <c r="I38" s="234"/>
      <c r="J38" s="234"/>
    </row>
  </sheetData>
  <sheetProtection/>
  <mergeCells count="8">
    <mergeCell ref="A38:J38"/>
    <mergeCell ref="A1:J1"/>
    <mergeCell ref="H5:H6"/>
    <mergeCell ref="I5:I6"/>
    <mergeCell ref="D4:G4"/>
    <mergeCell ref="B4:B6"/>
    <mergeCell ref="C5:F5"/>
    <mergeCell ref="G5:G6"/>
  </mergeCells>
  <printOptions/>
  <pageMargins left="0.5118110236220472" right="0.5118110236220472" top="0.7874015748031497" bottom="0.7874015748031497" header="0.5118110236220472" footer="0.5118110236220472"/>
  <pageSetup horizontalDpi="400" verticalDpi="4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G4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C42" sqref="C42"/>
    </sheetView>
  </sheetViews>
  <sheetFormatPr defaultColWidth="19.3984375" defaultRowHeight="14.25"/>
  <cols>
    <col min="1" max="1" width="15.59765625" style="66" customWidth="1"/>
    <col min="2" max="2" width="13.09765625" style="66" customWidth="1"/>
    <col min="3" max="3" width="12.69921875" style="66" customWidth="1"/>
    <col min="4" max="7" width="13.09765625" style="66" customWidth="1"/>
    <col min="8" max="8" width="11.3984375" style="66" customWidth="1"/>
    <col min="9" max="9" width="15.3984375" style="66" customWidth="1"/>
    <col min="10" max="14" width="13.3984375" style="66" customWidth="1"/>
    <col min="15" max="15" width="11.3984375" style="66" customWidth="1"/>
    <col min="16" max="16" width="15.3984375" style="66" customWidth="1"/>
    <col min="17" max="21" width="13.3984375" style="66" customWidth="1"/>
    <col min="22" max="22" width="11.3984375" style="66" customWidth="1"/>
    <col min="23" max="23" width="30.3984375" style="66" customWidth="1"/>
    <col min="24" max="36" width="11.3984375" style="66" customWidth="1"/>
    <col min="37" max="37" width="13.3984375" style="66" customWidth="1"/>
    <col min="38" max="43" width="11.3984375" style="66" customWidth="1"/>
    <col min="44" max="44" width="4.3984375" style="66" customWidth="1"/>
    <col min="45" max="45" width="13.3984375" style="66" customWidth="1"/>
    <col min="46" max="51" width="11.3984375" style="66" customWidth="1"/>
    <col min="52" max="53" width="5.3984375" style="66" customWidth="1"/>
    <col min="54" max="54" width="23.3984375" style="66" customWidth="1"/>
    <col min="55" max="56" width="13.3984375" style="66" customWidth="1"/>
    <col min="57" max="59" width="10.3984375" style="66" customWidth="1"/>
    <col min="60" max="60" width="5.3984375" style="66" customWidth="1"/>
    <col min="61" max="61" width="11.3984375" style="66" customWidth="1"/>
    <col min="62" max="62" width="10.3984375" style="66" customWidth="1"/>
    <col min="63" max="64" width="9" style="66" customWidth="1"/>
    <col min="65" max="65" width="10.3984375" style="66" customWidth="1"/>
    <col min="66" max="68" width="8.3984375" style="66" customWidth="1"/>
    <col min="69" max="70" width="7.3984375" style="66" customWidth="1"/>
    <col min="71" max="71" width="5.3984375" style="66" customWidth="1"/>
    <col min="72" max="72" width="17.3984375" style="66" customWidth="1"/>
    <col min="73" max="74" width="15.3984375" style="66" customWidth="1"/>
    <col min="75" max="77" width="12.3984375" style="66" customWidth="1"/>
    <col min="78" max="78" width="5.3984375" style="66" customWidth="1"/>
    <col min="79" max="79" width="16.3984375" style="66" customWidth="1"/>
    <col min="80" max="83" width="18.3984375" style="66" customWidth="1"/>
    <col min="84" max="84" width="5.3984375" style="66" customWidth="1"/>
    <col min="85" max="85" width="19.3984375" style="66" customWidth="1"/>
    <col min="86" max="93" width="17.3984375" style="66" customWidth="1"/>
    <col min="94" max="94" width="11.3984375" style="66" customWidth="1"/>
    <col min="95" max="95" width="15.3984375" style="66" customWidth="1"/>
    <col min="96" max="101" width="11.3984375" style="66" customWidth="1"/>
    <col min="102" max="102" width="7.3984375" style="66" customWidth="1"/>
    <col min="103" max="103" width="15.3984375" style="66" customWidth="1"/>
    <col min="104" max="109" width="11.3984375" style="66" customWidth="1"/>
    <col min="110" max="110" width="15.3984375" style="66" customWidth="1"/>
    <col min="111" max="111" width="18.3984375" style="66" customWidth="1"/>
    <col min="112" max="114" width="16.3984375" style="66" customWidth="1"/>
    <col min="115" max="115" width="7.3984375" style="66" customWidth="1"/>
    <col min="116" max="116" width="15.3984375" style="66" customWidth="1"/>
    <col min="117" max="118" width="22.3984375" style="66" customWidth="1"/>
    <col min="119" max="119" width="21.3984375" style="66" customWidth="1"/>
    <col min="120" max="120" width="11.3984375" style="66" customWidth="1"/>
    <col min="121" max="121" width="15.3984375" style="66" customWidth="1"/>
    <col min="122" max="122" width="17.3984375" style="66" customWidth="1"/>
    <col min="123" max="125" width="15.3984375" style="66" customWidth="1"/>
    <col min="126" max="126" width="11.3984375" style="66" customWidth="1"/>
    <col min="127" max="130" width="20.3984375" style="66" customWidth="1"/>
    <col min="131" max="131" width="11.3984375" style="66" customWidth="1"/>
    <col min="132" max="132" width="15.3984375" style="66" customWidth="1"/>
    <col min="133" max="140" width="9" style="66" customWidth="1"/>
    <col min="141" max="141" width="11.3984375" style="66" customWidth="1"/>
    <col min="142" max="142" width="15.3984375" style="66" customWidth="1"/>
    <col min="143" max="149" width="11.3984375" style="66" customWidth="1"/>
    <col min="150" max="154" width="16.3984375" style="66" customWidth="1"/>
    <col min="155" max="155" width="11.3984375" style="66" customWidth="1"/>
    <col min="156" max="156" width="19.3984375" style="66" customWidth="1"/>
    <col min="157" max="159" width="20.3984375" style="66" customWidth="1"/>
    <col min="160" max="161" width="26.3984375" style="66" customWidth="1"/>
    <col min="162" max="162" width="27.3984375" style="66" customWidth="1"/>
    <col min="163" max="163" width="11.3984375" style="66" customWidth="1"/>
    <col min="164" max="164" width="19.3984375" style="66" customWidth="1"/>
    <col min="165" max="170" width="10.3984375" style="66" customWidth="1"/>
    <col min="171" max="173" width="13.3984375" style="66" customWidth="1"/>
    <col min="174" max="175" width="20.3984375" style="66" customWidth="1"/>
    <col min="176" max="176" width="11.3984375" style="66" customWidth="1"/>
    <col min="177" max="177" width="19.3984375" style="66" customWidth="1"/>
    <col min="178" max="179" width="10.3984375" style="66" customWidth="1"/>
    <col min="180" max="180" width="12.3984375" style="66" customWidth="1"/>
    <col min="181" max="181" width="10.3984375" style="66" customWidth="1"/>
    <col min="182" max="183" width="9" style="66" customWidth="1"/>
    <col min="184" max="186" width="11.3984375" style="66" customWidth="1"/>
    <col min="187" max="187" width="12.3984375" style="66" customWidth="1"/>
    <col min="188" max="189" width="11.3984375" style="66" customWidth="1"/>
    <col min="190" max="190" width="12.3984375" style="66" customWidth="1"/>
    <col min="191" max="193" width="11.3984375" style="66" customWidth="1"/>
    <col min="194" max="194" width="13.3984375" style="66" customWidth="1"/>
    <col min="195" max="195" width="11.3984375" style="66" customWidth="1"/>
    <col min="196" max="196" width="13.3984375" style="66" customWidth="1"/>
    <col min="197" max="197" width="11.3984375" style="66" customWidth="1"/>
    <col min="198" max="198" width="13.3984375" style="66" customWidth="1"/>
    <col min="199" max="199" width="11.3984375" style="66" customWidth="1"/>
    <col min="200" max="200" width="13.3984375" style="66" customWidth="1"/>
    <col min="201" max="201" width="11.3984375" style="66" customWidth="1"/>
    <col min="202" max="202" width="13.3984375" style="66" customWidth="1"/>
    <col min="203" max="203" width="11.3984375" style="66" customWidth="1"/>
    <col min="204" max="204" width="13.3984375" style="66" customWidth="1"/>
    <col min="205" max="206" width="11.3984375" style="66" customWidth="1"/>
    <col min="207" max="214" width="13.3984375" style="66" customWidth="1"/>
    <col min="215" max="215" width="11.3984375" style="66" customWidth="1"/>
    <col min="216" max="216" width="9" style="66" customWidth="1"/>
    <col min="217" max="222" width="11.3984375" style="66" customWidth="1"/>
    <col min="223" max="223" width="5.3984375" style="66" customWidth="1"/>
    <col min="224" max="224" width="15.3984375" style="66" customWidth="1"/>
    <col min="225" max="230" width="11.3984375" style="66" customWidth="1"/>
    <col min="231" max="231" width="9" style="66" customWidth="1"/>
    <col min="232" max="232" width="17.3984375" style="66" customWidth="1"/>
    <col min="233" max="234" width="31.3984375" style="66" customWidth="1"/>
    <col min="235" max="236" width="11.3984375" style="66" customWidth="1"/>
    <col min="237" max="245" width="9" style="66" customWidth="1"/>
    <col min="246" max="246" width="17.3984375" style="66" customWidth="1"/>
    <col min="247" max="247" width="62.3984375" style="66" customWidth="1"/>
    <col min="248" max="249" width="11.3984375" style="66" customWidth="1"/>
    <col min="250" max="251" width="8.3984375" style="66" customWidth="1"/>
    <col min="252" max="252" width="19.3984375" style="66" customWidth="1"/>
    <col min="253" max="254" width="8.3984375" style="66" customWidth="1"/>
    <col min="255" max="16384" width="19.3984375" style="66" customWidth="1"/>
  </cols>
  <sheetData>
    <row r="1" spans="1:7" ht="21">
      <c r="A1" s="235" t="s">
        <v>129</v>
      </c>
      <c r="B1" s="235"/>
      <c r="C1" s="235"/>
      <c r="D1" s="235"/>
      <c r="E1" s="235"/>
      <c r="F1" s="235"/>
      <c r="G1" s="235"/>
    </row>
    <row r="2" ht="9" customHeight="1"/>
    <row r="3" spans="1:7" ht="14.25" thickBot="1">
      <c r="A3" s="2"/>
      <c r="B3" s="2"/>
      <c r="C3" s="2"/>
      <c r="D3" s="2"/>
      <c r="E3" s="2"/>
      <c r="F3" s="2"/>
      <c r="G3" s="110" t="s">
        <v>80</v>
      </c>
    </row>
    <row r="4" spans="1:7" ht="19.5" customHeight="1">
      <c r="A4" s="244" t="s">
        <v>109</v>
      </c>
      <c r="B4" s="248" t="s">
        <v>110</v>
      </c>
      <c r="C4" s="252"/>
      <c r="D4" s="248" t="s">
        <v>111</v>
      </c>
      <c r="E4" s="249"/>
      <c r="F4" s="249"/>
      <c r="G4" s="249"/>
    </row>
    <row r="5" spans="1:7" ht="19.5" customHeight="1">
      <c r="A5" s="245"/>
      <c r="B5" s="247" t="s">
        <v>112</v>
      </c>
      <c r="C5" s="247" t="s">
        <v>113</v>
      </c>
      <c r="D5" s="247" t="s">
        <v>112</v>
      </c>
      <c r="E5" s="250" t="s">
        <v>114</v>
      </c>
      <c r="F5" s="251"/>
      <c r="G5" s="251"/>
    </row>
    <row r="6" spans="1:7" ht="19.5" customHeight="1">
      <c r="A6" s="246"/>
      <c r="B6" s="200"/>
      <c r="C6" s="200"/>
      <c r="D6" s="200"/>
      <c r="E6" s="113" t="s">
        <v>115</v>
      </c>
      <c r="F6" s="113" t="s">
        <v>116</v>
      </c>
      <c r="G6" s="112" t="s">
        <v>113</v>
      </c>
    </row>
    <row r="7" spans="1:7" ht="24" customHeight="1">
      <c r="A7" s="6" t="s">
        <v>130</v>
      </c>
      <c r="B7" s="15">
        <v>45578433</v>
      </c>
      <c r="C7" s="16">
        <v>124872</v>
      </c>
      <c r="D7" s="16">
        <v>45164823</v>
      </c>
      <c r="E7" s="16">
        <v>138690</v>
      </c>
      <c r="F7" s="16">
        <v>100500</v>
      </c>
      <c r="G7" s="16">
        <v>123739</v>
      </c>
    </row>
    <row r="8" spans="1:7" ht="24" customHeight="1">
      <c r="A8" s="75">
        <v>14</v>
      </c>
      <c r="B8" s="114">
        <v>45570742</v>
      </c>
      <c r="C8" s="115">
        <v>124851</v>
      </c>
      <c r="D8" s="115">
        <v>45171502</v>
      </c>
      <c r="E8" s="115">
        <v>137850</v>
      </c>
      <c r="F8" s="115">
        <v>101740</v>
      </c>
      <c r="G8" s="115">
        <v>123758</v>
      </c>
    </row>
    <row r="9" spans="1:7" ht="24" customHeight="1">
      <c r="A9" s="75">
        <v>15</v>
      </c>
      <c r="B9" s="114">
        <v>45126149</v>
      </c>
      <c r="C9" s="115">
        <v>123295</v>
      </c>
      <c r="D9" s="115">
        <v>44696217</v>
      </c>
      <c r="E9" s="115">
        <v>135750</v>
      </c>
      <c r="F9" s="115">
        <v>102020</v>
      </c>
      <c r="G9" s="115">
        <v>122121</v>
      </c>
    </row>
    <row r="10" spans="1:7" ht="24" customHeight="1">
      <c r="A10" s="75">
        <v>16</v>
      </c>
      <c r="B10" s="114">
        <v>44680368</v>
      </c>
      <c r="C10" s="115">
        <v>122412</v>
      </c>
      <c r="D10" s="115">
        <v>44220996</v>
      </c>
      <c r="E10" s="115">
        <v>134980</v>
      </c>
      <c r="F10" s="115">
        <v>102130</v>
      </c>
      <c r="G10" s="115">
        <v>121153</v>
      </c>
    </row>
    <row r="11" spans="1:7" s="80" customFormat="1" ht="24" customHeight="1">
      <c r="A11" s="77">
        <v>17</v>
      </c>
      <c r="B11" s="116">
        <f>SUM(B26:B37)</f>
        <v>44942037</v>
      </c>
      <c r="C11" s="117">
        <v>123128</v>
      </c>
      <c r="D11" s="118">
        <f>SUM(D26:D37)</f>
        <v>44244880</v>
      </c>
      <c r="E11" s="23">
        <v>146947</v>
      </c>
      <c r="F11" s="116">
        <v>99850</v>
      </c>
      <c r="G11" s="117">
        <v>140956</v>
      </c>
    </row>
    <row r="12" spans="1:7" ht="19.5" customHeight="1">
      <c r="A12" s="11"/>
      <c r="B12" s="15"/>
      <c r="C12" s="1"/>
      <c r="D12" s="1"/>
      <c r="E12" s="1"/>
      <c r="F12" s="1"/>
      <c r="G12" s="1"/>
    </row>
    <row r="13" spans="1:7" ht="21" customHeight="1">
      <c r="A13" s="6" t="s">
        <v>117</v>
      </c>
      <c r="B13" s="114">
        <v>3627173</v>
      </c>
      <c r="C13" s="115">
        <f>B13/30</f>
        <v>120905.76666666666</v>
      </c>
      <c r="D13" s="115">
        <v>3584441</v>
      </c>
      <c r="E13" s="115">
        <v>124890</v>
      </c>
      <c r="F13" s="115">
        <v>106850</v>
      </c>
      <c r="G13" s="115">
        <v>119481</v>
      </c>
    </row>
    <row r="14" spans="1:7" ht="21" customHeight="1">
      <c r="A14" s="119" t="s">
        <v>118</v>
      </c>
      <c r="B14" s="114">
        <v>3725753</v>
      </c>
      <c r="C14" s="115">
        <f>B14/31</f>
        <v>120185.58064516129</v>
      </c>
      <c r="D14" s="115">
        <v>3698439</v>
      </c>
      <c r="E14" s="115">
        <v>126460</v>
      </c>
      <c r="F14" s="115">
        <v>106100</v>
      </c>
      <c r="G14" s="115">
        <v>119304</v>
      </c>
    </row>
    <row r="15" spans="1:7" ht="21" customHeight="1">
      <c r="A15" s="119" t="s">
        <v>119</v>
      </c>
      <c r="B15" s="114">
        <v>3750145</v>
      </c>
      <c r="C15" s="115">
        <f>B15/30</f>
        <v>125004.83333333333</v>
      </c>
      <c r="D15" s="115">
        <v>3706007</v>
      </c>
      <c r="E15" s="115">
        <v>131327</v>
      </c>
      <c r="F15" s="115">
        <v>113180</v>
      </c>
      <c r="G15" s="115">
        <v>123534</v>
      </c>
    </row>
    <row r="16" spans="1:7" ht="21" customHeight="1">
      <c r="A16" s="119" t="s">
        <v>120</v>
      </c>
      <c r="B16" s="114">
        <v>4065017</v>
      </c>
      <c r="C16" s="115">
        <f>B16/31</f>
        <v>131129.5806451613</v>
      </c>
      <c r="D16" s="115">
        <v>4024260</v>
      </c>
      <c r="E16" s="115">
        <v>134980</v>
      </c>
      <c r="F16" s="115">
        <v>115910</v>
      </c>
      <c r="G16" s="115">
        <v>129815</v>
      </c>
    </row>
    <row r="17" spans="1:7" ht="21" customHeight="1">
      <c r="A17" s="119" t="s">
        <v>121</v>
      </c>
      <c r="B17" s="114">
        <v>3841179</v>
      </c>
      <c r="C17" s="115">
        <f>B17/31</f>
        <v>123909</v>
      </c>
      <c r="D17" s="115">
        <v>3819949</v>
      </c>
      <c r="E17" s="115">
        <v>131399</v>
      </c>
      <c r="F17" s="115">
        <v>112010</v>
      </c>
      <c r="G17" s="115">
        <v>123224</v>
      </c>
    </row>
    <row r="18" spans="1:7" ht="21" customHeight="1">
      <c r="A18" s="119" t="s">
        <v>122</v>
      </c>
      <c r="B18" s="114">
        <v>3735578</v>
      </c>
      <c r="C18" s="115">
        <f>B18/30</f>
        <v>124519.26666666666</v>
      </c>
      <c r="D18" s="115">
        <v>3699210</v>
      </c>
      <c r="E18" s="115">
        <v>129550</v>
      </c>
      <c r="F18" s="115">
        <v>115580</v>
      </c>
      <c r="G18" s="115">
        <v>123307</v>
      </c>
    </row>
    <row r="19" spans="1:7" ht="21" customHeight="1">
      <c r="A19" s="119" t="s">
        <v>131</v>
      </c>
      <c r="B19" s="114">
        <v>3790195</v>
      </c>
      <c r="C19" s="115">
        <f>B19/31</f>
        <v>122264.35483870968</v>
      </c>
      <c r="D19" s="115">
        <v>3752295</v>
      </c>
      <c r="E19" s="115">
        <v>132230</v>
      </c>
      <c r="F19" s="115">
        <v>113330</v>
      </c>
      <c r="G19" s="115">
        <v>121042</v>
      </c>
    </row>
    <row r="20" spans="1:7" ht="21" customHeight="1">
      <c r="A20" s="119" t="s">
        <v>123</v>
      </c>
      <c r="B20" s="114">
        <v>3621357</v>
      </c>
      <c r="C20" s="115">
        <f>B20/30</f>
        <v>120711.9</v>
      </c>
      <c r="D20" s="115">
        <v>3592516</v>
      </c>
      <c r="E20" s="115">
        <v>123070</v>
      </c>
      <c r="F20" s="115">
        <v>112640</v>
      </c>
      <c r="G20" s="115">
        <v>119751</v>
      </c>
    </row>
    <row r="21" spans="1:7" ht="21" customHeight="1">
      <c r="A21" s="119" t="s">
        <v>124</v>
      </c>
      <c r="B21" s="114">
        <v>3755550</v>
      </c>
      <c r="C21" s="115">
        <f>B21/31</f>
        <v>121146.7741935484</v>
      </c>
      <c r="D21" s="115">
        <v>3711645</v>
      </c>
      <c r="E21" s="115">
        <v>123920</v>
      </c>
      <c r="F21" s="115">
        <v>111930</v>
      </c>
      <c r="G21" s="115">
        <v>119730</v>
      </c>
    </row>
    <row r="22" spans="1:7" ht="21" customHeight="1">
      <c r="A22" s="6" t="s">
        <v>125</v>
      </c>
      <c r="B22" s="114">
        <v>3716179</v>
      </c>
      <c r="C22" s="115">
        <f>B22/31</f>
        <v>119876.74193548386</v>
      </c>
      <c r="D22" s="115">
        <v>3675567</v>
      </c>
      <c r="E22" s="115">
        <v>124460</v>
      </c>
      <c r="F22" s="115">
        <v>102130</v>
      </c>
      <c r="G22" s="115">
        <v>118567</v>
      </c>
    </row>
    <row r="23" spans="1:7" ht="21" customHeight="1">
      <c r="A23" s="119" t="s">
        <v>132</v>
      </c>
      <c r="B23" s="114">
        <v>3353099</v>
      </c>
      <c r="C23" s="115">
        <f>B23/28</f>
        <v>119753.53571428571</v>
      </c>
      <c r="D23" s="115">
        <v>3330970</v>
      </c>
      <c r="E23" s="115">
        <v>123000</v>
      </c>
      <c r="F23" s="115">
        <v>115140</v>
      </c>
      <c r="G23" s="115">
        <v>118963</v>
      </c>
    </row>
    <row r="24" spans="1:7" ht="21" customHeight="1">
      <c r="A24" s="119" t="s">
        <v>126</v>
      </c>
      <c r="B24" s="114">
        <v>3699143</v>
      </c>
      <c r="C24" s="115">
        <f>B24/31</f>
        <v>119327.19354838709</v>
      </c>
      <c r="D24" s="115">
        <v>3625697</v>
      </c>
      <c r="E24" s="115">
        <v>122050</v>
      </c>
      <c r="F24" s="115">
        <v>110960</v>
      </c>
      <c r="G24" s="115">
        <v>116958</v>
      </c>
    </row>
    <row r="25" spans="1:7" s="104" customFormat="1" ht="21.75" customHeight="1">
      <c r="A25" s="119"/>
      <c r="B25" s="114"/>
      <c r="C25" s="115"/>
      <c r="D25" s="115"/>
      <c r="E25" s="115"/>
      <c r="F25" s="115"/>
      <c r="G25" s="115"/>
    </row>
    <row r="26" spans="1:7" ht="21" customHeight="1">
      <c r="A26" s="6" t="s">
        <v>127</v>
      </c>
      <c r="B26" s="114">
        <v>3597575</v>
      </c>
      <c r="C26" s="115">
        <f>B26/30</f>
        <v>119919.16666666667</v>
      </c>
      <c r="D26" s="115">
        <v>3568722</v>
      </c>
      <c r="E26" s="115">
        <v>124820</v>
      </c>
      <c r="F26" s="115">
        <v>111230</v>
      </c>
      <c r="G26" s="115">
        <v>118957</v>
      </c>
    </row>
    <row r="27" spans="1:7" ht="21" customHeight="1">
      <c r="A27" s="119" t="s">
        <v>118</v>
      </c>
      <c r="B27" s="114">
        <v>3778253</v>
      </c>
      <c r="C27" s="115">
        <f>B27/31</f>
        <v>121879.12903225806</v>
      </c>
      <c r="D27" s="115">
        <v>3726377</v>
      </c>
      <c r="E27" s="115">
        <v>128557</v>
      </c>
      <c r="F27" s="115">
        <v>108310</v>
      </c>
      <c r="G27" s="115">
        <v>120206</v>
      </c>
    </row>
    <row r="28" spans="1:7" ht="21" customHeight="1">
      <c r="A28" s="119" t="s">
        <v>119</v>
      </c>
      <c r="B28" s="114">
        <v>3795058</v>
      </c>
      <c r="C28" s="115">
        <f>B28/30</f>
        <v>126501.93333333333</v>
      </c>
      <c r="D28" s="115">
        <v>3723266</v>
      </c>
      <c r="E28" s="115">
        <v>130000</v>
      </c>
      <c r="F28" s="115">
        <v>113686</v>
      </c>
      <c r="G28" s="115">
        <v>124109</v>
      </c>
    </row>
    <row r="29" spans="1:7" ht="21" customHeight="1">
      <c r="A29" s="119" t="s">
        <v>120</v>
      </c>
      <c r="B29" s="114">
        <v>3573648</v>
      </c>
      <c r="C29" s="115">
        <f>B29/31</f>
        <v>115278.96774193548</v>
      </c>
      <c r="D29" s="115">
        <v>3527242</v>
      </c>
      <c r="E29" s="115">
        <v>120530</v>
      </c>
      <c r="F29" s="115">
        <v>103350</v>
      </c>
      <c r="G29" s="115">
        <v>113782</v>
      </c>
    </row>
    <row r="30" spans="1:7" ht="21" customHeight="1">
      <c r="A30" s="119" t="s">
        <v>121</v>
      </c>
      <c r="B30" s="114">
        <v>3484558</v>
      </c>
      <c r="C30" s="115">
        <f>B30/31</f>
        <v>112405.09677419355</v>
      </c>
      <c r="D30" s="115">
        <v>3436206</v>
      </c>
      <c r="E30" s="115">
        <v>119200</v>
      </c>
      <c r="F30" s="115">
        <v>100570</v>
      </c>
      <c r="G30" s="115">
        <v>110845</v>
      </c>
    </row>
    <row r="31" spans="1:7" ht="21" customHeight="1">
      <c r="A31" s="119" t="s">
        <v>122</v>
      </c>
      <c r="B31" s="114">
        <v>3473389</v>
      </c>
      <c r="C31" s="115">
        <f>B31/30</f>
        <v>115779.63333333333</v>
      </c>
      <c r="D31" s="115">
        <v>3415049</v>
      </c>
      <c r="E31" s="115">
        <v>119600</v>
      </c>
      <c r="F31" s="115">
        <v>103850</v>
      </c>
      <c r="G31" s="115">
        <v>113835</v>
      </c>
    </row>
    <row r="32" spans="1:7" ht="21" customHeight="1">
      <c r="A32" s="119" t="s">
        <v>131</v>
      </c>
      <c r="B32" s="114">
        <v>3649124</v>
      </c>
      <c r="C32" s="115">
        <f>B32/31</f>
        <v>117713.67741935483</v>
      </c>
      <c r="D32" s="115">
        <v>3557651</v>
      </c>
      <c r="E32" s="115">
        <v>119560</v>
      </c>
      <c r="F32" s="115">
        <v>108220</v>
      </c>
      <c r="G32" s="115">
        <v>114763</v>
      </c>
    </row>
    <row r="33" spans="1:7" ht="21" customHeight="1">
      <c r="A33" s="119" t="s">
        <v>123</v>
      </c>
      <c r="B33" s="114">
        <v>3501367</v>
      </c>
      <c r="C33" s="115">
        <f>B33/30</f>
        <v>116712.23333333334</v>
      </c>
      <c r="D33" s="115">
        <v>3432474</v>
      </c>
      <c r="E33" s="115">
        <v>117550</v>
      </c>
      <c r="F33" s="115">
        <v>106780</v>
      </c>
      <c r="G33" s="115">
        <v>114416</v>
      </c>
    </row>
    <row r="34" spans="1:7" ht="21" customHeight="1">
      <c r="A34" s="119" t="s">
        <v>124</v>
      </c>
      <c r="B34" s="114">
        <v>3717065</v>
      </c>
      <c r="C34" s="115">
        <f>B34/31</f>
        <v>119905.32258064517</v>
      </c>
      <c r="D34" s="115">
        <v>3649399</v>
      </c>
      <c r="E34" s="115">
        <v>125590</v>
      </c>
      <c r="F34" s="115">
        <v>110840</v>
      </c>
      <c r="G34" s="115">
        <v>117723</v>
      </c>
    </row>
    <row r="35" spans="1:7" ht="21" customHeight="1">
      <c r="A35" s="6" t="s">
        <v>128</v>
      </c>
      <c r="B35" s="114">
        <v>4164017</v>
      </c>
      <c r="C35" s="115">
        <f>B35/31</f>
        <v>134323.12903225806</v>
      </c>
      <c r="D35" s="115">
        <v>4097848</v>
      </c>
      <c r="E35" s="115">
        <v>146947</v>
      </c>
      <c r="F35" s="115">
        <v>99850</v>
      </c>
      <c r="G35" s="115">
        <v>132189</v>
      </c>
    </row>
    <row r="36" spans="1:7" ht="21" customHeight="1">
      <c r="A36" s="119" t="s">
        <v>132</v>
      </c>
      <c r="B36" s="114">
        <v>3919648</v>
      </c>
      <c r="C36" s="115">
        <f>B36/28</f>
        <v>139987.42857142858</v>
      </c>
      <c r="D36" s="115">
        <v>3871570</v>
      </c>
      <c r="E36" s="115">
        <v>143224</v>
      </c>
      <c r="F36" s="115">
        <v>130297</v>
      </c>
      <c r="G36" s="115">
        <v>138270</v>
      </c>
    </row>
    <row r="37" spans="1:7" ht="21" customHeight="1">
      <c r="A37" s="119" t="s">
        <v>126</v>
      </c>
      <c r="B37" s="114">
        <v>4288335</v>
      </c>
      <c r="C37" s="115">
        <f>B37/31</f>
        <v>138333.38709677418</v>
      </c>
      <c r="D37" s="115">
        <v>4239076</v>
      </c>
      <c r="E37" s="115">
        <v>142186</v>
      </c>
      <c r="F37" s="115">
        <v>129705</v>
      </c>
      <c r="G37" s="115">
        <v>136744</v>
      </c>
    </row>
    <row r="38" spans="1:7" ht="6" customHeight="1" thickBot="1">
      <c r="A38" s="119"/>
      <c r="B38" s="120"/>
      <c r="C38" s="121"/>
      <c r="D38" s="121"/>
      <c r="E38" s="121"/>
      <c r="F38" s="121"/>
      <c r="G38" s="121"/>
    </row>
    <row r="39" spans="1:7" ht="19.5" customHeight="1">
      <c r="A39" s="38" t="s">
        <v>156</v>
      </c>
      <c r="B39" s="38"/>
      <c r="C39" s="1"/>
      <c r="D39" s="1"/>
      <c r="E39" s="38"/>
      <c r="F39" s="1"/>
      <c r="G39" s="1"/>
    </row>
    <row r="40" spans="2:4" ht="13.5">
      <c r="B40" s="102"/>
      <c r="D40" s="102"/>
    </row>
  </sheetData>
  <sheetProtection/>
  <mergeCells count="8">
    <mergeCell ref="A1:G1"/>
    <mergeCell ref="A4:A6"/>
    <mergeCell ref="B5:B6"/>
    <mergeCell ref="C5:C6"/>
    <mergeCell ref="D5:D6"/>
    <mergeCell ref="D4:G4"/>
    <mergeCell ref="E5:G5"/>
    <mergeCell ref="B4:C4"/>
  </mergeCells>
  <printOptions/>
  <pageMargins left="0.5118110236220472" right="0.5118110236220472" top="0.48" bottom="0.1968503937007874" header="0.5118110236220472" footer="0.5118110236220472"/>
  <pageSetup horizontalDpi="400" verticalDpi="4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K27"/>
  <sheetViews>
    <sheetView showGridLines="0" zoomScalePageLayoutView="0" workbookViewId="0" topLeftCell="A1">
      <selection activeCell="G31" sqref="G31"/>
    </sheetView>
  </sheetViews>
  <sheetFormatPr defaultColWidth="11.3984375" defaultRowHeight="14.25"/>
  <cols>
    <col min="1" max="1" width="6.09765625" style="66" customWidth="1"/>
    <col min="2" max="2" width="1.203125" style="66" customWidth="1"/>
    <col min="3" max="3" width="0.4921875" style="66" customWidth="1"/>
    <col min="4" max="4" width="15.59765625" style="66" customWidth="1"/>
    <col min="5" max="5" width="2.5" style="66" customWidth="1"/>
    <col min="6" max="10" width="14" style="66" customWidth="1"/>
    <col min="11" max="11" width="11.3984375" style="66" customWidth="1"/>
    <col min="12" max="12" width="21.3984375" style="66" customWidth="1"/>
    <col min="13" max="13" width="11.3984375" style="66" customWidth="1"/>
    <col min="14" max="17" width="17.3984375" style="66" customWidth="1"/>
    <col min="18" max="16384" width="11.3984375" style="66" customWidth="1"/>
  </cols>
  <sheetData>
    <row r="1" spans="1:10" ht="21">
      <c r="A1" s="258" t="s">
        <v>177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3.5">
      <c r="H2" s="82"/>
    </row>
    <row r="4" spans="1:10" ht="14.25" thickBot="1">
      <c r="A4" s="2" t="s">
        <v>157</v>
      </c>
      <c r="B4" s="2"/>
      <c r="C4" s="2"/>
      <c r="D4" s="2"/>
      <c r="E4" s="2"/>
      <c r="F4" s="2"/>
      <c r="G4" s="2"/>
      <c r="H4" s="2"/>
      <c r="I4" s="110"/>
      <c r="J4" s="110" t="s">
        <v>178</v>
      </c>
    </row>
    <row r="5" spans="1:10" ht="13.5">
      <c r="A5" s="203" t="s">
        <v>158</v>
      </c>
      <c r="B5" s="203"/>
      <c r="C5" s="203"/>
      <c r="D5" s="203"/>
      <c r="E5" s="244"/>
      <c r="F5" s="198" t="s">
        <v>179</v>
      </c>
      <c r="G5" s="198" t="s">
        <v>180</v>
      </c>
      <c r="H5" s="253" t="s">
        <v>181</v>
      </c>
      <c r="I5" s="198" t="s">
        <v>160</v>
      </c>
      <c r="J5" s="201" t="s">
        <v>161</v>
      </c>
    </row>
    <row r="6" spans="1:10" ht="13.5">
      <c r="A6" s="204"/>
      <c r="B6" s="204"/>
      <c r="C6" s="204"/>
      <c r="D6" s="204"/>
      <c r="E6" s="245"/>
      <c r="F6" s="199"/>
      <c r="G6" s="199"/>
      <c r="H6" s="254"/>
      <c r="I6" s="199"/>
      <c r="J6" s="202"/>
    </row>
    <row r="7" spans="1:10" ht="13.5">
      <c r="A7" s="205"/>
      <c r="B7" s="205"/>
      <c r="C7" s="205"/>
      <c r="D7" s="205"/>
      <c r="E7" s="246"/>
      <c r="F7" s="200"/>
      <c r="G7" s="200"/>
      <c r="H7" s="254"/>
      <c r="I7" s="200"/>
      <c r="J7" s="264"/>
    </row>
    <row r="8" spans="1:10" ht="13.5" customHeight="1">
      <c r="A8" s="255" t="s">
        <v>182</v>
      </c>
      <c r="B8" s="255"/>
      <c r="C8" s="255"/>
      <c r="D8" s="255"/>
      <c r="E8" s="256"/>
      <c r="F8" s="159">
        <v>82</v>
      </c>
      <c r="G8" s="159">
        <v>79</v>
      </c>
      <c r="H8" s="160">
        <v>78</v>
      </c>
      <c r="I8" s="161">
        <f>SUM(H8/G8*100)</f>
        <v>98.73417721518987</v>
      </c>
      <c r="J8" s="162" t="s">
        <v>183</v>
      </c>
    </row>
    <row r="9" spans="1:10" ht="3.75" customHeight="1">
      <c r="A9" s="163"/>
      <c r="B9" s="163"/>
      <c r="C9" s="163"/>
      <c r="D9" s="163"/>
      <c r="E9" s="164"/>
      <c r="F9" s="104"/>
      <c r="G9" s="104"/>
      <c r="H9" s="76"/>
      <c r="I9" s="165"/>
      <c r="J9" s="165"/>
    </row>
    <row r="10" spans="1:10" ht="13.5" customHeight="1">
      <c r="A10" s="257" t="s">
        <v>184</v>
      </c>
      <c r="B10" s="257"/>
      <c r="C10" s="257"/>
      <c r="D10" s="257"/>
      <c r="E10" s="164"/>
      <c r="F10" s="167">
        <f>SUM(F13:F20)</f>
        <v>87677</v>
      </c>
      <c r="G10" s="167">
        <f>SUM(G13:G20)</f>
        <v>74250</v>
      </c>
      <c r="H10" s="171">
        <f>SUM(H12,H20)</f>
        <v>61484</v>
      </c>
      <c r="I10" s="168">
        <f>SUM(H10/G10*100)</f>
        <v>82.806734006734</v>
      </c>
      <c r="J10" s="169">
        <v>100</v>
      </c>
    </row>
    <row r="11" spans="1:10" ht="6" customHeight="1">
      <c r="A11" s="24"/>
      <c r="B11" s="24"/>
      <c r="C11" s="24"/>
      <c r="D11" s="24"/>
      <c r="E11" s="11"/>
      <c r="F11" s="104"/>
      <c r="G11" s="104"/>
      <c r="H11" s="76"/>
      <c r="I11" s="165"/>
      <c r="J11" s="165"/>
    </row>
    <row r="12" spans="1:11" ht="15" customHeight="1">
      <c r="A12" s="257" t="s">
        <v>185</v>
      </c>
      <c r="B12" s="24"/>
      <c r="C12" s="170"/>
      <c r="D12" s="166" t="s">
        <v>184</v>
      </c>
      <c r="E12" s="11"/>
      <c r="F12" s="167">
        <v>84671</v>
      </c>
      <c r="G12" s="167">
        <v>70998</v>
      </c>
      <c r="H12" s="171">
        <v>58265</v>
      </c>
      <c r="I12" s="168">
        <f aca="true" t="shared" si="0" ref="I12:I17">SUM(H12/G12*100)</f>
        <v>82.0656919913237</v>
      </c>
      <c r="J12" s="169">
        <f>SUM(H12/H10*100)</f>
        <v>94.76449157504392</v>
      </c>
      <c r="K12" s="172"/>
    </row>
    <row r="13" spans="1:11" ht="15" customHeight="1">
      <c r="A13" s="257"/>
      <c r="B13" s="24"/>
      <c r="C13" s="173"/>
      <c r="D13" s="166" t="s">
        <v>166</v>
      </c>
      <c r="E13" s="11"/>
      <c r="F13" s="167">
        <v>516</v>
      </c>
      <c r="G13" s="167">
        <v>424</v>
      </c>
      <c r="H13" s="171">
        <v>360</v>
      </c>
      <c r="I13" s="168">
        <f t="shared" si="0"/>
        <v>84.90566037735849</v>
      </c>
      <c r="J13" s="169">
        <f>SUM(H13/H10*100)</f>
        <v>0.5855181835924793</v>
      </c>
      <c r="K13" s="172"/>
    </row>
    <row r="14" spans="1:10" ht="15" customHeight="1">
      <c r="A14" s="257"/>
      <c r="B14" s="24"/>
      <c r="C14" s="173"/>
      <c r="D14" s="166" t="s">
        <v>167</v>
      </c>
      <c r="E14" s="11"/>
      <c r="F14" s="167">
        <v>2346</v>
      </c>
      <c r="G14" s="167">
        <v>155</v>
      </c>
      <c r="H14" s="171">
        <v>723</v>
      </c>
      <c r="I14" s="168">
        <f t="shared" si="0"/>
        <v>466.45161290322574</v>
      </c>
      <c r="J14" s="169">
        <f>SUM(H14/H10*100)</f>
        <v>1.1759156853815627</v>
      </c>
    </row>
    <row r="15" spans="1:10" ht="15" customHeight="1">
      <c r="A15" s="257"/>
      <c r="B15" s="11"/>
      <c r="C15" s="173"/>
      <c r="D15" s="166" t="s">
        <v>168</v>
      </c>
      <c r="E15" s="260"/>
      <c r="F15" s="167">
        <v>14874</v>
      </c>
      <c r="G15" s="167">
        <v>12402</v>
      </c>
      <c r="H15" s="171">
        <v>11125</v>
      </c>
      <c r="I15" s="168">
        <f t="shared" si="0"/>
        <v>89.70327366553782</v>
      </c>
      <c r="J15" s="169">
        <f>SUM(H15/H10*100)</f>
        <v>18.09413831240648</v>
      </c>
    </row>
    <row r="16" spans="1:10" ht="15" customHeight="1">
      <c r="A16" s="257"/>
      <c r="B16" s="11"/>
      <c r="C16" s="173"/>
      <c r="D16" s="166" t="s">
        <v>169</v>
      </c>
      <c r="E16" s="260"/>
      <c r="F16" s="167">
        <v>65465</v>
      </c>
      <c r="G16" s="167">
        <v>56847</v>
      </c>
      <c r="H16" s="171">
        <v>44503</v>
      </c>
      <c r="I16" s="168">
        <f t="shared" si="0"/>
        <v>78.28557355709185</v>
      </c>
      <c r="J16" s="169">
        <f>SUM(H16/H10*100)</f>
        <v>72.38143256782253</v>
      </c>
    </row>
    <row r="17" spans="1:10" ht="13.5" customHeight="1">
      <c r="A17" s="257"/>
      <c r="B17" s="24"/>
      <c r="C17" s="173"/>
      <c r="D17" s="166" t="s">
        <v>170</v>
      </c>
      <c r="E17" s="11"/>
      <c r="F17" s="174">
        <v>1470</v>
      </c>
      <c r="G17" s="261">
        <v>1170</v>
      </c>
      <c r="H17" s="265">
        <v>1554</v>
      </c>
      <c r="I17" s="262">
        <f t="shared" si="0"/>
        <v>132.82051282051282</v>
      </c>
      <c r="J17" s="263">
        <f>SUM(H17/H10*100)</f>
        <v>2.527486825840869</v>
      </c>
    </row>
    <row r="18" spans="1:11" ht="13.5" customHeight="1">
      <c r="A18" s="257"/>
      <c r="B18" s="24"/>
      <c r="C18" s="175"/>
      <c r="D18" s="176" t="s">
        <v>186</v>
      </c>
      <c r="E18" s="177"/>
      <c r="F18" s="174"/>
      <c r="G18" s="261"/>
      <c r="H18" s="265"/>
      <c r="I18" s="262"/>
      <c r="J18" s="263"/>
      <c r="K18" s="178"/>
    </row>
    <row r="19" spans="1:10" ht="6" customHeight="1">
      <c r="A19" s="24"/>
      <c r="B19" s="24"/>
      <c r="C19" s="24"/>
      <c r="D19" s="179"/>
      <c r="E19" s="11"/>
      <c r="F19" s="104"/>
      <c r="G19" s="104"/>
      <c r="H19" s="76"/>
      <c r="I19" s="165"/>
      <c r="J19" s="165"/>
    </row>
    <row r="20" spans="1:10" ht="16.5" customHeight="1" thickBot="1">
      <c r="A20" s="259" t="s">
        <v>187</v>
      </c>
      <c r="B20" s="259"/>
      <c r="C20" s="259"/>
      <c r="D20" s="259"/>
      <c r="E20" s="35"/>
      <c r="F20" s="180">
        <v>3006</v>
      </c>
      <c r="G20" s="180">
        <v>3252</v>
      </c>
      <c r="H20" s="181">
        <v>3219</v>
      </c>
      <c r="I20" s="168">
        <f>SUM(H20/G20*100)</f>
        <v>98.98523985239852</v>
      </c>
      <c r="J20" s="169">
        <f>SUM(H20/H10*100)</f>
        <v>5.235508424956086</v>
      </c>
    </row>
    <row r="21" spans="1:10" ht="11.25" customHeight="1">
      <c r="A21" s="182" t="s">
        <v>188</v>
      </c>
      <c r="B21" s="183"/>
      <c r="C21" s="183"/>
      <c r="D21" s="183"/>
      <c r="E21" s="183"/>
      <c r="F21" s="183"/>
      <c r="G21" s="183"/>
      <c r="H21" s="184"/>
      <c r="I21" s="183"/>
      <c r="J21" s="183"/>
    </row>
    <row r="22" spans="1:10" ht="11.25" customHeight="1">
      <c r="A22" s="163" t="s">
        <v>173</v>
      </c>
      <c r="B22" s="24"/>
      <c r="C22" s="24"/>
      <c r="D22" s="24"/>
      <c r="E22" s="24"/>
      <c r="F22" s="24"/>
      <c r="G22" s="24"/>
      <c r="H22" s="185"/>
      <c r="I22" s="185"/>
      <c r="J22" s="186"/>
    </row>
    <row r="23" spans="1:10" ht="11.25" customHeight="1">
      <c r="A23" s="187" t="s">
        <v>174</v>
      </c>
      <c r="B23" s="1"/>
      <c r="C23" s="1"/>
      <c r="D23" s="1"/>
      <c r="E23" s="1"/>
      <c r="F23" s="1"/>
      <c r="G23" s="1"/>
      <c r="H23" s="185"/>
      <c r="I23" s="185"/>
      <c r="J23" s="185"/>
    </row>
    <row r="24" spans="1:10" ht="11.25" customHeight="1">
      <c r="A24" s="187" t="s">
        <v>175</v>
      </c>
      <c r="B24" s="1"/>
      <c r="C24" s="1"/>
      <c r="D24" s="1"/>
      <c r="E24" s="1"/>
      <c r="F24" s="1"/>
      <c r="G24" s="1"/>
      <c r="H24" s="185"/>
      <c r="I24" s="185"/>
      <c r="J24" s="185"/>
    </row>
    <row r="25" spans="1:10" ht="11.25" customHeight="1">
      <c r="A25" s="187" t="s">
        <v>176</v>
      </c>
      <c r="B25" s="1"/>
      <c r="C25" s="1"/>
      <c r="D25" s="1"/>
      <c r="E25" s="1"/>
      <c r="F25" s="1"/>
      <c r="G25" s="1"/>
      <c r="H25" s="185"/>
      <c r="I25" s="185"/>
      <c r="J25" s="185"/>
    </row>
    <row r="26" spans="1:10" ht="11.25" customHeight="1">
      <c r="A26" s="187" t="s">
        <v>189</v>
      </c>
      <c r="B26" s="187"/>
      <c r="C26" s="187"/>
      <c r="D26" s="187"/>
      <c r="E26" s="187"/>
      <c r="F26" s="187"/>
      <c r="G26" s="187"/>
      <c r="H26" s="185"/>
      <c r="I26" s="185"/>
      <c r="J26" s="185"/>
    </row>
    <row r="27" spans="1:10" ht="11.25" customHeight="1">
      <c r="A27" s="187"/>
      <c r="B27" s="188"/>
      <c r="C27" s="188"/>
      <c r="D27" s="188"/>
      <c r="E27" s="188"/>
      <c r="F27" s="188"/>
      <c r="G27" s="188"/>
      <c r="H27" s="188"/>
      <c r="I27" s="188"/>
      <c r="J27" s="188"/>
    </row>
  </sheetData>
  <sheetProtection/>
  <mergeCells count="16">
    <mergeCell ref="A1:J1"/>
    <mergeCell ref="A20:D20"/>
    <mergeCell ref="E15:E16"/>
    <mergeCell ref="A12:A18"/>
    <mergeCell ref="G17:G18"/>
    <mergeCell ref="I17:I18"/>
    <mergeCell ref="J17:J18"/>
    <mergeCell ref="I5:I7"/>
    <mergeCell ref="J5:J7"/>
    <mergeCell ref="H17:H18"/>
    <mergeCell ref="G5:G7"/>
    <mergeCell ref="H5:H7"/>
    <mergeCell ref="A8:E8"/>
    <mergeCell ref="A10:D10"/>
    <mergeCell ref="A5:E7"/>
    <mergeCell ref="F5:F7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J24"/>
  <sheetViews>
    <sheetView showGridLines="0" zoomScalePageLayoutView="0" workbookViewId="0" topLeftCell="A1">
      <selection activeCell="H29" sqref="H29"/>
    </sheetView>
  </sheetViews>
  <sheetFormatPr defaultColWidth="11.3984375" defaultRowHeight="14.25"/>
  <cols>
    <col min="1" max="1" width="6.09765625" style="66" customWidth="1"/>
    <col min="2" max="2" width="1.203125" style="66" customWidth="1"/>
    <col min="3" max="3" width="0.4921875" style="66" customWidth="1"/>
    <col min="4" max="4" width="12.69921875" style="66" customWidth="1"/>
    <col min="5" max="5" width="2.5" style="66" customWidth="1"/>
    <col min="6" max="10" width="14" style="66" customWidth="1"/>
    <col min="11" max="11" width="11.3984375" style="66" customWidth="1"/>
    <col min="12" max="12" width="21.3984375" style="66" customWidth="1"/>
    <col min="13" max="13" width="11.3984375" style="66" customWidth="1"/>
    <col min="14" max="17" width="17.3984375" style="66" customWidth="1"/>
    <col min="18" max="16384" width="11.3984375" style="66" customWidth="1"/>
  </cols>
  <sheetData>
    <row r="1" spans="1:10" ht="21">
      <c r="A1" s="258" t="s">
        <v>190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3.5">
      <c r="H2" s="82"/>
    </row>
    <row r="4" spans="1:10" ht="14.25" thickBot="1">
      <c r="A4" s="2" t="s">
        <v>157</v>
      </c>
      <c r="B4" s="2"/>
      <c r="C4" s="2"/>
      <c r="D4" s="2"/>
      <c r="E4" s="2"/>
      <c r="F4" s="2"/>
      <c r="G4" s="2"/>
      <c r="H4" s="2"/>
      <c r="I4" s="110"/>
      <c r="J4" s="110" t="s">
        <v>178</v>
      </c>
    </row>
    <row r="5" spans="1:10" ht="13.5">
      <c r="A5" s="203" t="s">
        <v>191</v>
      </c>
      <c r="B5" s="203"/>
      <c r="C5" s="203"/>
      <c r="D5" s="203"/>
      <c r="E5" s="244"/>
      <c r="F5" s="198" t="s">
        <v>159</v>
      </c>
      <c r="G5" s="198" t="s">
        <v>192</v>
      </c>
      <c r="H5" s="253" t="s">
        <v>193</v>
      </c>
      <c r="I5" s="198" t="s">
        <v>160</v>
      </c>
      <c r="J5" s="201" t="s">
        <v>161</v>
      </c>
    </row>
    <row r="6" spans="1:10" ht="13.5">
      <c r="A6" s="204"/>
      <c r="B6" s="204"/>
      <c r="C6" s="204"/>
      <c r="D6" s="204"/>
      <c r="E6" s="245"/>
      <c r="F6" s="199"/>
      <c r="G6" s="199"/>
      <c r="H6" s="254"/>
      <c r="I6" s="199"/>
      <c r="J6" s="202"/>
    </row>
    <row r="7" spans="1:10" ht="13.5">
      <c r="A7" s="205"/>
      <c r="B7" s="205"/>
      <c r="C7" s="205"/>
      <c r="D7" s="205"/>
      <c r="E7" s="246"/>
      <c r="F7" s="200"/>
      <c r="G7" s="200"/>
      <c r="H7" s="266"/>
      <c r="I7" s="200"/>
      <c r="J7" s="264"/>
    </row>
    <row r="8" spans="1:10" ht="13.5" customHeight="1">
      <c r="A8" s="255" t="s">
        <v>162</v>
      </c>
      <c r="B8" s="255"/>
      <c r="C8" s="255"/>
      <c r="D8" s="255"/>
      <c r="E8" s="256"/>
      <c r="F8" s="189">
        <v>82</v>
      </c>
      <c r="G8" s="189">
        <v>79</v>
      </c>
      <c r="H8" s="190">
        <v>78</v>
      </c>
      <c r="I8" s="161">
        <f>SUM(H8/G8*100)</f>
        <v>98.73417721518987</v>
      </c>
      <c r="J8" s="162" t="s">
        <v>163</v>
      </c>
    </row>
    <row r="9" spans="1:10" ht="3.75" customHeight="1">
      <c r="A9" s="163"/>
      <c r="B9" s="163"/>
      <c r="C9" s="163"/>
      <c r="D9" s="163"/>
      <c r="E9" s="164"/>
      <c r="H9" s="80"/>
      <c r="I9" s="168"/>
      <c r="J9" s="165"/>
    </row>
    <row r="10" spans="1:10" ht="13.5" customHeight="1">
      <c r="A10" s="257" t="s">
        <v>164</v>
      </c>
      <c r="B10" s="257"/>
      <c r="C10" s="257"/>
      <c r="D10" s="257"/>
      <c r="E10" s="164"/>
      <c r="F10" s="167">
        <f>SUM(F13:F19)</f>
        <v>87677</v>
      </c>
      <c r="G10" s="167">
        <v>74240</v>
      </c>
      <c r="H10" s="171">
        <f>SUM(H12,H19)</f>
        <v>61484</v>
      </c>
      <c r="I10" s="168">
        <f>SUM(H10/G10*100)</f>
        <v>82.81788793103448</v>
      </c>
      <c r="J10" s="169">
        <v>100</v>
      </c>
    </row>
    <row r="11" spans="1:10" ht="6" customHeight="1">
      <c r="A11" s="24"/>
      <c r="B11" s="24"/>
      <c r="C11" s="24"/>
      <c r="D11" s="24"/>
      <c r="E11" s="11"/>
      <c r="F11" s="167"/>
      <c r="G11" s="167"/>
      <c r="H11" s="171"/>
      <c r="I11" s="191"/>
      <c r="J11" s="165"/>
    </row>
    <row r="12" spans="1:10" ht="15" customHeight="1">
      <c r="A12" s="257" t="s">
        <v>165</v>
      </c>
      <c r="B12" s="24"/>
      <c r="C12" s="170"/>
      <c r="D12" s="166" t="s">
        <v>164</v>
      </c>
      <c r="E12" s="11"/>
      <c r="F12" s="167">
        <v>84671</v>
      </c>
      <c r="G12" s="167">
        <v>70998</v>
      </c>
      <c r="H12" s="171">
        <f>SUM(H13:H17)</f>
        <v>58265</v>
      </c>
      <c r="I12" s="168">
        <f>SUM(H12/G12*100)</f>
        <v>82.0656919913237</v>
      </c>
      <c r="J12" s="169">
        <f>SUM(H12/H10*100)</f>
        <v>94.76449157504392</v>
      </c>
    </row>
    <row r="13" spans="1:10" ht="15" customHeight="1">
      <c r="A13" s="257"/>
      <c r="B13" s="24"/>
      <c r="C13" s="173"/>
      <c r="D13" s="166" t="s">
        <v>194</v>
      </c>
      <c r="E13" s="11"/>
      <c r="F13" s="167" t="s">
        <v>145</v>
      </c>
      <c r="G13" s="167" t="s">
        <v>145</v>
      </c>
      <c r="H13" s="171" t="s">
        <v>163</v>
      </c>
      <c r="I13" s="191" t="s">
        <v>163</v>
      </c>
      <c r="J13" s="165" t="s">
        <v>163</v>
      </c>
    </row>
    <row r="14" spans="1:10" ht="15" customHeight="1">
      <c r="A14" s="257"/>
      <c r="B14" s="24"/>
      <c r="C14" s="173"/>
      <c r="D14" s="166" t="s">
        <v>195</v>
      </c>
      <c r="E14" s="11"/>
      <c r="F14" s="167">
        <v>4415</v>
      </c>
      <c r="G14" s="167">
        <v>3946</v>
      </c>
      <c r="H14" s="171">
        <v>4181</v>
      </c>
      <c r="I14" s="168">
        <f>SUM(H14/G14*100)</f>
        <v>105.95539787126205</v>
      </c>
      <c r="J14" s="169">
        <f>SUM(H14/H10*100)</f>
        <v>6.8001431266671</v>
      </c>
    </row>
    <row r="15" spans="1:10" ht="15" customHeight="1">
      <c r="A15" s="257"/>
      <c r="B15" s="192"/>
      <c r="C15" s="173"/>
      <c r="D15" s="166" t="s">
        <v>196</v>
      </c>
      <c r="E15" s="11"/>
      <c r="F15" s="167">
        <v>12054</v>
      </c>
      <c r="G15" s="167">
        <v>8043</v>
      </c>
      <c r="H15" s="171">
        <v>7945</v>
      </c>
      <c r="I15" s="168">
        <f>SUM(H15/G15*100)</f>
        <v>98.78154917319408</v>
      </c>
      <c r="J15" s="169">
        <f>SUM(H15/H10*100)</f>
        <v>12.922061024006245</v>
      </c>
    </row>
    <row r="16" spans="1:10" ht="15" customHeight="1">
      <c r="A16" s="257"/>
      <c r="B16" s="24"/>
      <c r="C16" s="173"/>
      <c r="D16" s="166" t="s">
        <v>197</v>
      </c>
      <c r="E16" s="11"/>
      <c r="F16" s="167">
        <v>70</v>
      </c>
      <c r="G16" s="167">
        <v>71</v>
      </c>
      <c r="H16" s="171">
        <v>34</v>
      </c>
      <c r="I16" s="168">
        <f>SUM(H16/G16*100)</f>
        <v>47.88732394366197</v>
      </c>
      <c r="J16" s="169">
        <f>SUM(H16/H10*100)</f>
        <v>0.05529893956151194</v>
      </c>
    </row>
    <row r="17" spans="1:10" ht="15" customHeight="1">
      <c r="A17" s="257"/>
      <c r="B17" s="24"/>
      <c r="C17" s="175"/>
      <c r="D17" s="166" t="s">
        <v>198</v>
      </c>
      <c r="E17" s="11"/>
      <c r="F17" s="167">
        <v>68132</v>
      </c>
      <c r="G17" s="167">
        <v>58938</v>
      </c>
      <c r="H17" s="171">
        <v>46105</v>
      </c>
      <c r="I17" s="168">
        <f>SUM(H17/G17*100)</f>
        <v>78.22627167531982</v>
      </c>
      <c r="J17" s="169">
        <f>SUM(H17/H10*100)</f>
        <v>74.98698848480906</v>
      </c>
    </row>
    <row r="18" spans="1:10" ht="6" customHeight="1">
      <c r="A18" s="24"/>
      <c r="B18" s="24"/>
      <c r="C18" s="24"/>
      <c r="D18" s="24"/>
      <c r="E18" s="11"/>
      <c r="F18" s="167"/>
      <c r="G18" s="167"/>
      <c r="H18" s="171"/>
      <c r="I18" s="191"/>
      <c r="J18" s="165"/>
    </row>
    <row r="19" spans="1:10" ht="16.5" customHeight="1" thickBot="1">
      <c r="A19" s="259" t="s">
        <v>171</v>
      </c>
      <c r="B19" s="259"/>
      <c r="C19" s="259"/>
      <c r="D19" s="259"/>
      <c r="E19" s="35"/>
      <c r="F19" s="180">
        <v>3006</v>
      </c>
      <c r="G19" s="180">
        <v>3252</v>
      </c>
      <c r="H19" s="181">
        <v>3219</v>
      </c>
      <c r="I19" s="168">
        <f>SUM(H19/G19*100)</f>
        <v>98.98523985239852</v>
      </c>
      <c r="J19" s="169">
        <f>SUM(H19/H10*100)</f>
        <v>5.235508424956086</v>
      </c>
    </row>
    <row r="20" spans="1:10" ht="11.25" customHeight="1">
      <c r="A20" s="182" t="s">
        <v>172</v>
      </c>
      <c r="B20" s="183"/>
      <c r="C20" s="183"/>
      <c r="D20" s="183"/>
      <c r="E20" s="183"/>
      <c r="F20" s="183"/>
      <c r="G20" s="183"/>
      <c r="H20" s="185"/>
      <c r="I20" s="183"/>
      <c r="J20" s="183"/>
    </row>
    <row r="21" spans="1:10" ht="11.25" customHeight="1">
      <c r="A21" s="187" t="s">
        <v>199</v>
      </c>
      <c r="B21" s="185"/>
      <c r="C21" s="185"/>
      <c r="D21" s="185"/>
      <c r="E21" s="185"/>
      <c r="F21" s="185"/>
      <c r="G21" s="185"/>
      <c r="H21" s="185"/>
      <c r="I21" s="185"/>
      <c r="J21" s="185"/>
    </row>
    <row r="22" spans="1:10" ht="11.25" customHeight="1">
      <c r="A22" s="187" t="s">
        <v>200</v>
      </c>
      <c r="B22" s="185"/>
      <c r="C22" s="185"/>
      <c r="D22" s="185"/>
      <c r="E22" s="185"/>
      <c r="F22" s="185"/>
      <c r="G22" s="185"/>
      <c r="H22" s="185"/>
      <c r="I22" s="185"/>
      <c r="J22" s="185"/>
    </row>
    <row r="23" spans="1:10" ht="11.25" customHeight="1">
      <c r="A23" s="187" t="s">
        <v>201</v>
      </c>
      <c r="B23" s="185"/>
      <c r="C23" s="185"/>
      <c r="D23" s="185"/>
      <c r="E23" s="185"/>
      <c r="F23" s="185"/>
      <c r="G23" s="185"/>
      <c r="H23" s="188"/>
      <c r="I23" s="185"/>
      <c r="J23" s="185"/>
    </row>
    <row r="24" spans="1:10" ht="11.25" customHeight="1">
      <c r="A24" s="187" t="s">
        <v>202</v>
      </c>
      <c r="B24" s="188"/>
      <c r="C24" s="188"/>
      <c r="D24" s="188"/>
      <c r="E24" s="188"/>
      <c r="F24" s="188"/>
      <c r="G24" s="188"/>
      <c r="I24" s="188"/>
      <c r="J24" s="188"/>
    </row>
  </sheetData>
  <sheetProtection/>
  <mergeCells count="11">
    <mergeCell ref="A19:D19"/>
    <mergeCell ref="A5:E7"/>
    <mergeCell ref="A8:E8"/>
    <mergeCell ref="A10:D10"/>
    <mergeCell ref="A12:A17"/>
    <mergeCell ref="A1:J1"/>
    <mergeCell ref="J5:J7"/>
    <mergeCell ref="F5:F7"/>
    <mergeCell ref="G5:G7"/>
    <mergeCell ref="H5:H7"/>
    <mergeCell ref="I5:I7"/>
  </mergeCells>
  <printOptions/>
  <pageMargins left="0.5118110236220472" right="0" top="0.984251968503937" bottom="0.984251968503937" header="0.5118110236220472" footer="0.5118110236220472"/>
  <pageSetup horizontalDpi="400" verticalDpi="4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H13"/>
  <sheetViews>
    <sheetView zoomScaleSheetLayoutView="100" zoomScalePageLayoutView="0" workbookViewId="0" topLeftCell="A1">
      <selection activeCell="O8" sqref="O8"/>
    </sheetView>
  </sheetViews>
  <sheetFormatPr defaultColWidth="17.3984375" defaultRowHeight="14.25"/>
  <cols>
    <col min="1" max="3" width="5.59765625" style="122" customWidth="1"/>
    <col min="4" max="8" width="14.59765625" style="122" customWidth="1"/>
    <col min="9" max="13" width="13.3984375" style="122" customWidth="1"/>
    <col min="14" max="14" width="11.3984375" style="122" customWidth="1"/>
    <col min="15" max="15" width="23.3984375" style="122" customWidth="1"/>
    <col min="16" max="21" width="13.3984375" style="122" customWidth="1"/>
    <col min="22" max="22" width="11.3984375" style="122" customWidth="1"/>
    <col min="23" max="23" width="23.3984375" style="122" customWidth="1"/>
    <col min="24" max="29" width="13.3984375" style="122" customWidth="1"/>
    <col min="30" max="30" width="11.3984375" style="122" customWidth="1"/>
    <col min="31" max="31" width="5.3984375" style="122" customWidth="1"/>
    <col min="32" max="32" width="27.3984375" style="122" customWidth="1"/>
    <col min="33" max="37" width="13.3984375" style="122" customWidth="1"/>
    <col min="38" max="38" width="11.3984375" style="122" customWidth="1"/>
    <col min="39" max="39" width="17.3984375" style="122" customWidth="1"/>
    <col min="40" max="43" width="11.3984375" style="122" customWidth="1"/>
    <col min="44" max="48" width="9" style="122" customWidth="1"/>
    <col min="49" max="49" width="11.3984375" style="122" customWidth="1"/>
    <col min="50" max="50" width="25.3984375" style="122" customWidth="1"/>
    <col min="51" max="55" width="15.3984375" style="122" customWidth="1"/>
    <col min="56" max="56" width="16.3984375" style="122" customWidth="1"/>
    <col min="57" max="57" width="17.3984375" style="122" customWidth="1"/>
    <col min="58" max="61" width="19.3984375" style="122" customWidth="1"/>
    <col min="62" max="62" width="11.3984375" style="122" customWidth="1"/>
    <col min="63" max="63" width="17.3984375" style="122" customWidth="1"/>
    <col min="64" max="66" width="11.3984375" style="122" customWidth="1"/>
    <col min="67" max="71" width="9" style="122" customWidth="1"/>
    <col min="72" max="72" width="15.3984375" style="122" customWidth="1"/>
    <col min="73" max="78" width="11.3984375" style="122" customWidth="1"/>
    <col min="79" max="79" width="7.3984375" style="122" customWidth="1"/>
    <col min="80" max="80" width="15.3984375" style="122" customWidth="1"/>
    <col min="81" max="86" width="11.3984375" style="122" customWidth="1"/>
    <col min="87" max="87" width="15.3984375" style="122" customWidth="1"/>
    <col min="88" max="88" width="18.3984375" style="122" customWidth="1"/>
    <col min="89" max="91" width="16.3984375" style="122" customWidth="1"/>
    <col min="92" max="92" width="7.3984375" style="122" customWidth="1"/>
    <col min="93" max="93" width="15.3984375" style="122" customWidth="1"/>
    <col min="94" max="95" width="22.3984375" style="122" customWidth="1"/>
    <col min="96" max="96" width="21.3984375" style="122" customWidth="1"/>
    <col min="97" max="97" width="11.3984375" style="122" customWidth="1"/>
    <col min="98" max="98" width="15.3984375" style="122" customWidth="1"/>
    <col min="99" max="99" width="17.3984375" style="122" customWidth="1"/>
    <col min="100" max="102" width="15.3984375" style="122" customWidth="1"/>
    <col min="103" max="103" width="11.3984375" style="122" customWidth="1"/>
    <col min="104" max="107" width="20.3984375" style="122" customWidth="1"/>
    <col min="108" max="108" width="11.3984375" style="122" customWidth="1"/>
    <col min="109" max="109" width="15.3984375" style="122" customWidth="1"/>
    <col min="110" max="117" width="9" style="122" customWidth="1"/>
    <col min="118" max="118" width="11.3984375" style="122" customWidth="1"/>
    <col min="119" max="119" width="15.3984375" style="122" customWidth="1"/>
    <col min="120" max="126" width="11.3984375" style="122" customWidth="1"/>
    <col min="127" max="131" width="16.3984375" style="122" customWidth="1"/>
    <col min="132" max="132" width="11.3984375" style="122" customWidth="1"/>
    <col min="133" max="133" width="19.3984375" style="122" customWidth="1"/>
    <col min="134" max="136" width="20.3984375" style="122" customWidth="1"/>
    <col min="137" max="138" width="26.3984375" style="122" customWidth="1"/>
    <col min="139" max="139" width="27.3984375" style="122" customWidth="1"/>
    <col min="140" max="140" width="11.3984375" style="122" customWidth="1"/>
    <col min="141" max="141" width="19.3984375" style="122" customWidth="1"/>
    <col min="142" max="147" width="10.3984375" style="122" customWidth="1"/>
    <col min="148" max="150" width="13.3984375" style="122" customWidth="1"/>
    <col min="151" max="152" width="20.3984375" style="122" customWidth="1"/>
    <col min="153" max="153" width="11.3984375" style="122" customWidth="1"/>
    <col min="154" max="154" width="19.3984375" style="122" customWidth="1"/>
    <col min="155" max="156" width="10.3984375" style="122" customWidth="1"/>
    <col min="157" max="157" width="12.3984375" style="122" customWidth="1"/>
    <col min="158" max="158" width="10.3984375" style="122" customWidth="1"/>
    <col min="159" max="160" width="9" style="122" customWidth="1"/>
    <col min="161" max="163" width="11.3984375" style="122" customWidth="1"/>
    <col min="164" max="164" width="12.3984375" style="122" customWidth="1"/>
    <col min="165" max="166" width="11.3984375" style="122" customWidth="1"/>
    <col min="167" max="167" width="12.3984375" style="122" customWidth="1"/>
    <col min="168" max="170" width="11.3984375" style="122" customWidth="1"/>
    <col min="171" max="171" width="13.3984375" style="122" customWidth="1"/>
    <col min="172" max="172" width="11.3984375" style="122" customWidth="1"/>
    <col min="173" max="173" width="13.3984375" style="122" customWidth="1"/>
    <col min="174" max="174" width="11.3984375" style="122" customWidth="1"/>
    <col min="175" max="175" width="13.3984375" style="122" customWidth="1"/>
    <col min="176" max="176" width="11.3984375" style="122" customWidth="1"/>
    <col min="177" max="177" width="13.3984375" style="122" customWidth="1"/>
    <col min="178" max="178" width="11.3984375" style="122" customWidth="1"/>
    <col min="179" max="179" width="13.3984375" style="122" customWidth="1"/>
    <col min="180" max="180" width="11.3984375" style="122" customWidth="1"/>
    <col min="181" max="181" width="13.3984375" style="122" customWidth="1"/>
    <col min="182" max="183" width="11.3984375" style="122" customWidth="1"/>
    <col min="184" max="191" width="13.3984375" style="122" customWidth="1"/>
    <col min="192" max="192" width="11.3984375" style="122" customWidth="1"/>
    <col min="193" max="193" width="9" style="122" customWidth="1"/>
    <col min="194" max="199" width="11.3984375" style="122" customWidth="1"/>
    <col min="200" max="200" width="5.3984375" style="122" customWidth="1"/>
    <col min="201" max="201" width="15.3984375" style="122" customWidth="1"/>
    <col min="202" max="207" width="11.3984375" style="122" customWidth="1"/>
    <col min="208" max="208" width="9" style="122" customWidth="1"/>
    <col min="209" max="209" width="17.3984375" style="122" customWidth="1"/>
    <col min="210" max="211" width="31.3984375" style="122" customWidth="1"/>
    <col min="212" max="213" width="11.3984375" style="122" customWidth="1"/>
    <col min="214" max="222" width="9" style="122" customWidth="1"/>
    <col min="223" max="223" width="17.3984375" style="122" customWidth="1"/>
    <col min="224" max="224" width="62.3984375" style="122" customWidth="1"/>
    <col min="225" max="226" width="11.3984375" style="122" customWidth="1"/>
    <col min="227" max="228" width="8.3984375" style="122" customWidth="1"/>
    <col min="229" max="229" width="19.3984375" style="122" customWidth="1"/>
    <col min="230" max="231" width="8.3984375" style="122" customWidth="1"/>
    <col min="232" max="232" width="19.3984375" style="122" customWidth="1"/>
    <col min="233" max="233" width="9" style="122" customWidth="1"/>
    <col min="234" max="234" width="11.3984375" style="122" customWidth="1"/>
    <col min="235" max="237" width="8.3984375" style="122" customWidth="1"/>
    <col min="238" max="239" width="9" style="122" customWidth="1"/>
    <col min="240" max="240" width="8.3984375" style="122" customWidth="1"/>
    <col min="241" max="242" width="9" style="122" customWidth="1"/>
    <col min="243" max="243" width="11.3984375" style="122" customWidth="1"/>
    <col min="244" max="244" width="20.3984375" style="122" customWidth="1"/>
    <col min="245" max="246" width="30.3984375" style="122" customWidth="1"/>
    <col min="247" max="247" width="11.3984375" style="122" customWidth="1"/>
    <col min="248" max="248" width="3.3984375" style="122" customWidth="1"/>
    <col min="249" max="249" width="27.3984375" style="122" customWidth="1"/>
    <col min="250" max="250" width="9" style="122" customWidth="1"/>
    <col min="251" max="251" width="17.3984375" style="122" customWidth="1"/>
    <col min="252" max="252" width="9" style="122" customWidth="1"/>
    <col min="253" max="253" width="17.3984375" style="122" customWidth="1"/>
    <col min="254" max="254" width="9" style="122" customWidth="1"/>
    <col min="255" max="16384" width="17.3984375" style="122" customWidth="1"/>
  </cols>
  <sheetData>
    <row r="1" spans="1:8" ht="21">
      <c r="A1" s="267" t="s">
        <v>141</v>
      </c>
      <c r="B1" s="267"/>
      <c r="C1" s="267"/>
      <c r="D1" s="267"/>
      <c r="E1" s="267"/>
      <c r="F1" s="267"/>
      <c r="G1" s="267"/>
      <c r="H1" s="267"/>
    </row>
    <row r="3" spans="1:8" ht="14.25" thickBot="1">
      <c r="A3" s="123"/>
      <c r="B3" s="123"/>
      <c r="C3" s="123"/>
      <c r="D3" s="123"/>
      <c r="E3" s="123"/>
      <c r="F3" s="123"/>
      <c r="G3" s="123"/>
      <c r="H3" s="124" t="s">
        <v>133</v>
      </c>
    </row>
    <row r="4" spans="1:8" ht="30.75" customHeight="1">
      <c r="A4" s="125" t="s">
        <v>134</v>
      </c>
      <c r="B4" s="126" t="s">
        <v>135</v>
      </c>
      <c r="C4" s="127" t="s">
        <v>136</v>
      </c>
      <c r="D4" s="128" t="s">
        <v>137</v>
      </c>
      <c r="E4" s="270" t="s">
        <v>204</v>
      </c>
      <c r="F4" s="271" t="s">
        <v>205</v>
      </c>
      <c r="G4" s="271" t="s">
        <v>206</v>
      </c>
      <c r="H4" s="272" t="s">
        <v>207</v>
      </c>
    </row>
    <row r="5" spans="1:8" ht="21" customHeight="1">
      <c r="A5" s="129" t="s">
        <v>138</v>
      </c>
      <c r="B5" s="130">
        <v>13</v>
      </c>
      <c r="C5" s="131" t="s">
        <v>139</v>
      </c>
      <c r="D5" s="132">
        <f>SUM(E5:H5)</f>
        <v>737111</v>
      </c>
      <c r="E5" s="133">
        <v>573812</v>
      </c>
      <c r="F5" s="133">
        <v>96118</v>
      </c>
      <c r="G5" s="133">
        <v>36368</v>
      </c>
      <c r="H5" s="133">
        <v>30813</v>
      </c>
    </row>
    <row r="6" spans="2:8" ht="21" customHeight="1">
      <c r="B6" s="130">
        <v>14</v>
      </c>
      <c r="C6" s="134"/>
      <c r="D6" s="132">
        <f>SUM(E6:H6)</f>
        <v>769379</v>
      </c>
      <c r="E6" s="133">
        <v>601605</v>
      </c>
      <c r="F6" s="133">
        <v>98960</v>
      </c>
      <c r="G6" s="133">
        <v>37283</v>
      </c>
      <c r="H6" s="133">
        <v>31531</v>
      </c>
    </row>
    <row r="7" spans="2:8" ht="21" customHeight="1">
      <c r="B7" s="135">
        <v>15</v>
      </c>
      <c r="C7" s="136"/>
      <c r="D7" s="132">
        <f>SUM(E7:H7)</f>
        <v>807818</v>
      </c>
      <c r="E7" s="133">
        <v>638604</v>
      </c>
      <c r="F7" s="133">
        <v>99716</v>
      </c>
      <c r="G7" s="133">
        <v>37589</v>
      </c>
      <c r="H7" s="133">
        <v>31909</v>
      </c>
    </row>
    <row r="8" spans="2:8" s="137" customFormat="1" ht="21" customHeight="1">
      <c r="B8" s="135">
        <v>16</v>
      </c>
      <c r="C8" s="136"/>
      <c r="D8" s="132">
        <f>SUM(E8:H8)</f>
        <v>839001</v>
      </c>
      <c r="E8" s="133">
        <v>668455</v>
      </c>
      <c r="F8" s="133">
        <v>100534</v>
      </c>
      <c r="G8" s="133">
        <v>37861</v>
      </c>
      <c r="H8" s="133">
        <v>32151</v>
      </c>
    </row>
    <row r="9" spans="2:8" s="138" customFormat="1" ht="21" customHeight="1" thickBot="1">
      <c r="B9" s="139">
        <v>17</v>
      </c>
      <c r="C9" s="140"/>
      <c r="D9" s="141">
        <f>SUM(E9:H9)</f>
        <v>1122940</v>
      </c>
      <c r="E9" s="142">
        <v>949944</v>
      </c>
      <c r="F9" s="142">
        <v>102074</v>
      </c>
      <c r="G9" s="142">
        <v>38305</v>
      </c>
      <c r="H9" s="142">
        <v>32617</v>
      </c>
    </row>
    <row r="10" spans="1:8" ht="13.5">
      <c r="A10" s="193" t="s">
        <v>203</v>
      </c>
      <c r="B10" s="193"/>
      <c r="C10" s="193"/>
      <c r="D10" s="193"/>
      <c r="E10" s="193"/>
      <c r="F10" s="193"/>
      <c r="G10" s="193"/>
      <c r="H10" s="193"/>
    </row>
    <row r="11" spans="4:5" ht="13.5">
      <c r="D11" s="143"/>
      <c r="E11" s="143"/>
    </row>
    <row r="12" ht="13.5">
      <c r="E12" s="143"/>
    </row>
    <row r="13" ht="13.5">
      <c r="F13" s="143"/>
    </row>
  </sheetData>
  <sheetProtection/>
  <mergeCells count="1">
    <mergeCell ref="A1:H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</sheetPr>
  <dimension ref="A1:H30"/>
  <sheetViews>
    <sheetView showGridLines="0" zoomScalePageLayoutView="0" workbookViewId="0" topLeftCell="A1">
      <selection activeCell="E10" sqref="E10"/>
    </sheetView>
  </sheetViews>
  <sheetFormatPr defaultColWidth="8.796875" defaultRowHeight="14.25"/>
  <cols>
    <col min="1" max="1" width="11" style="66" customWidth="1"/>
    <col min="2" max="2" width="5.5" style="66" customWidth="1"/>
    <col min="3" max="6" width="15.5" style="66" customWidth="1"/>
    <col min="7" max="7" width="15.5" style="80" customWidth="1"/>
    <col min="8" max="9" width="13.3984375" style="66" customWidth="1"/>
    <col min="10" max="10" width="11.3984375" style="66" customWidth="1"/>
    <col min="11" max="11" width="23.3984375" style="66" customWidth="1"/>
    <col min="12" max="17" width="13.3984375" style="66" customWidth="1"/>
    <col min="18" max="18" width="11.3984375" style="66" customWidth="1"/>
    <col min="19" max="19" width="23.3984375" style="66" customWidth="1"/>
    <col min="20" max="25" width="13.3984375" style="66" customWidth="1"/>
    <col min="26" max="26" width="11.3984375" style="66" customWidth="1"/>
    <col min="27" max="27" width="5.3984375" style="66" customWidth="1"/>
    <col min="28" max="28" width="27.3984375" style="66" customWidth="1"/>
    <col min="29" max="33" width="13.3984375" style="66" customWidth="1"/>
    <col min="34" max="34" width="11.3984375" style="66" customWidth="1"/>
    <col min="35" max="35" width="17.3984375" style="66" customWidth="1"/>
    <col min="36" max="39" width="11.3984375" style="66" customWidth="1"/>
    <col min="40" max="44" width="9" style="66" customWidth="1"/>
    <col min="45" max="45" width="11.3984375" style="66" customWidth="1"/>
    <col min="46" max="46" width="25.3984375" style="66" customWidth="1"/>
    <col min="47" max="51" width="15.3984375" style="66" customWidth="1"/>
    <col min="52" max="52" width="16.3984375" style="66" customWidth="1"/>
    <col min="53" max="53" width="17.3984375" style="66" customWidth="1"/>
    <col min="54" max="57" width="19.3984375" style="66" customWidth="1"/>
    <col min="58" max="58" width="11.3984375" style="66" customWidth="1"/>
    <col min="59" max="59" width="17.3984375" style="66" customWidth="1"/>
    <col min="60" max="62" width="11.3984375" style="66" customWidth="1"/>
    <col min="63" max="67" width="9" style="66" customWidth="1"/>
    <col min="68" max="68" width="15.3984375" style="66" customWidth="1"/>
    <col min="69" max="74" width="11.3984375" style="66" customWidth="1"/>
    <col min="75" max="75" width="7.3984375" style="66" customWidth="1"/>
    <col min="76" max="76" width="15.3984375" style="66" customWidth="1"/>
    <col min="77" max="82" width="11.3984375" style="66" customWidth="1"/>
    <col min="83" max="83" width="15.3984375" style="66" customWidth="1"/>
    <col min="84" max="84" width="18.3984375" style="66" customWidth="1"/>
    <col min="85" max="87" width="16.3984375" style="66" customWidth="1"/>
    <col min="88" max="88" width="7.3984375" style="66" customWidth="1"/>
    <col min="89" max="89" width="15.3984375" style="66" customWidth="1"/>
    <col min="90" max="91" width="22.3984375" style="66" customWidth="1"/>
    <col min="92" max="92" width="21.3984375" style="66" customWidth="1"/>
    <col min="93" max="93" width="11.3984375" style="66" customWidth="1"/>
    <col min="94" max="94" width="15.3984375" style="66" customWidth="1"/>
    <col min="95" max="95" width="17.3984375" style="66" customWidth="1"/>
    <col min="96" max="98" width="15.3984375" style="66" customWidth="1"/>
    <col min="99" max="99" width="11.3984375" style="66" customWidth="1"/>
    <col min="100" max="103" width="20.3984375" style="66" customWidth="1"/>
    <col min="104" max="104" width="11.3984375" style="66" customWidth="1"/>
    <col min="105" max="105" width="15.3984375" style="66" customWidth="1"/>
    <col min="106" max="113" width="9" style="66" customWidth="1"/>
    <col min="114" max="114" width="11.3984375" style="66" customWidth="1"/>
    <col min="115" max="115" width="15.3984375" style="66" customWidth="1"/>
    <col min="116" max="122" width="11.3984375" style="66" customWidth="1"/>
    <col min="123" max="127" width="16.3984375" style="66" customWidth="1"/>
    <col min="128" max="128" width="11.3984375" style="66" customWidth="1"/>
    <col min="129" max="129" width="19.3984375" style="66" customWidth="1"/>
    <col min="130" max="132" width="20.3984375" style="66" customWidth="1"/>
    <col min="133" max="134" width="26.3984375" style="66" customWidth="1"/>
    <col min="135" max="135" width="27.3984375" style="66" customWidth="1"/>
    <col min="136" max="136" width="11.3984375" style="66" customWidth="1"/>
    <col min="137" max="137" width="19.3984375" style="66" customWidth="1"/>
    <col min="138" max="143" width="10.3984375" style="66" customWidth="1"/>
    <col min="144" max="146" width="13.3984375" style="66" customWidth="1"/>
    <col min="147" max="148" width="20.3984375" style="66" customWidth="1"/>
    <col min="149" max="149" width="11.3984375" style="66" customWidth="1"/>
    <col min="150" max="150" width="19.3984375" style="66" customWidth="1"/>
    <col min="151" max="152" width="10.3984375" style="66" customWidth="1"/>
    <col min="153" max="153" width="12.3984375" style="66" customWidth="1"/>
    <col min="154" max="154" width="10.3984375" style="66" customWidth="1"/>
    <col min="155" max="156" width="9" style="66" customWidth="1"/>
    <col min="157" max="159" width="11.3984375" style="66" customWidth="1"/>
    <col min="160" max="160" width="12.3984375" style="66" customWidth="1"/>
    <col min="161" max="162" width="11.3984375" style="66" customWidth="1"/>
    <col min="163" max="163" width="12.3984375" style="66" customWidth="1"/>
    <col min="164" max="166" width="11.3984375" style="66" customWidth="1"/>
    <col min="167" max="167" width="13.3984375" style="66" customWidth="1"/>
    <col min="168" max="168" width="11.3984375" style="66" customWidth="1"/>
    <col min="169" max="169" width="13.3984375" style="66" customWidth="1"/>
    <col min="170" max="170" width="11.3984375" style="66" customWidth="1"/>
    <col min="171" max="171" width="13.3984375" style="66" customWidth="1"/>
    <col min="172" max="172" width="11.3984375" style="66" customWidth="1"/>
    <col min="173" max="173" width="13.3984375" style="66" customWidth="1"/>
    <col min="174" max="174" width="11.3984375" style="66" customWidth="1"/>
    <col min="175" max="175" width="13.3984375" style="66" customWidth="1"/>
    <col min="176" max="176" width="11.3984375" style="66" customWidth="1"/>
    <col min="177" max="177" width="13.3984375" style="66" customWidth="1"/>
    <col min="178" max="179" width="11.3984375" style="66" customWidth="1"/>
    <col min="180" max="187" width="13.3984375" style="66" customWidth="1"/>
    <col min="188" max="188" width="11.3984375" style="66" customWidth="1"/>
    <col min="189" max="189" width="9" style="66" customWidth="1"/>
    <col min="190" max="195" width="11.3984375" style="66" customWidth="1"/>
    <col min="196" max="196" width="5.3984375" style="66" customWidth="1"/>
    <col min="197" max="197" width="15.3984375" style="66" customWidth="1"/>
    <col min="198" max="203" width="11.3984375" style="66" customWidth="1"/>
    <col min="204" max="204" width="9" style="66" customWidth="1"/>
    <col min="205" max="205" width="17.3984375" style="66" customWidth="1"/>
    <col min="206" max="207" width="31.3984375" style="66" customWidth="1"/>
    <col min="208" max="209" width="11.3984375" style="66" customWidth="1"/>
    <col min="210" max="218" width="9" style="66" customWidth="1"/>
    <col min="219" max="219" width="17.3984375" style="66" customWidth="1"/>
    <col min="220" max="220" width="62.3984375" style="66" customWidth="1"/>
    <col min="221" max="222" width="11.3984375" style="66" customWidth="1"/>
    <col min="223" max="224" width="8.3984375" style="66" customWidth="1"/>
    <col min="225" max="225" width="19.3984375" style="66" customWidth="1"/>
    <col min="226" max="227" width="8.3984375" style="66" customWidth="1"/>
    <col min="228" max="228" width="19.3984375" style="66" customWidth="1"/>
    <col min="229" max="229" width="9" style="66" customWidth="1"/>
    <col min="230" max="230" width="11.3984375" style="66" customWidth="1"/>
    <col min="231" max="233" width="8.3984375" style="66" customWidth="1"/>
    <col min="234" max="235" width="9" style="66" customWidth="1"/>
    <col min="236" max="236" width="8.3984375" style="66" customWidth="1"/>
    <col min="237" max="238" width="9" style="66" customWidth="1"/>
    <col min="239" max="239" width="11.3984375" style="66" customWidth="1"/>
    <col min="240" max="240" width="20.3984375" style="66" customWidth="1"/>
    <col min="241" max="242" width="30.3984375" style="66" customWidth="1"/>
    <col min="243" max="243" width="11.3984375" style="66" customWidth="1"/>
    <col min="244" max="244" width="3.3984375" style="66" customWidth="1"/>
    <col min="245" max="245" width="27.3984375" style="66" customWidth="1"/>
    <col min="246" max="246" width="9" style="66" customWidth="1"/>
    <col min="247" max="247" width="17.3984375" style="66" customWidth="1"/>
    <col min="248" max="248" width="9" style="66" customWidth="1"/>
    <col min="249" max="249" width="17.3984375" style="66" customWidth="1"/>
    <col min="250" max="250" width="9" style="66" customWidth="1"/>
    <col min="251" max="251" width="17.3984375" style="66" customWidth="1"/>
    <col min="252" max="252" width="9" style="66" customWidth="1"/>
    <col min="253" max="253" width="17.3984375" style="66" customWidth="1"/>
    <col min="254" max="16384" width="9" style="66" customWidth="1"/>
  </cols>
  <sheetData>
    <row r="1" spans="1:7" ht="21">
      <c r="A1" s="235" t="s">
        <v>147</v>
      </c>
      <c r="B1" s="235"/>
      <c r="C1" s="235"/>
      <c r="D1" s="235"/>
      <c r="E1" s="235"/>
      <c r="F1" s="235"/>
      <c r="G1" s="235"/>
    </row>
    <row r="3" spans="1:7" ht="14.25" thickBot="1">
      <c r="A3" s="2"/>
      <c r="B3" s="2"/>
      <c r="C3" s="2"/>
      <c r="D3" s="2"/>
      <c r="E3" s="2"/>
      <c r="F3" s="2"/>
      <c r="G3" s="2" t="s">
        <v>142</v>
      </c>
    </row>
    <row r="4" spans="1:7" ht="28.5" customHeight="1">
      <c r="A4" s="249" t="s">
        <v>148</v>
      </c>
      <c r="B4" s="252"/>
      <c r="C4" s="144" t="s">
        <v>149</v>
      </c>
      <c r="D4" s="145" t="s">
        <v>150</v>
      </c>
      <c r="E4" s="145" t="s">
        <v>151</v>
      </c>
      <c r="F4" s="111" t="s">
        <v>152</v>
      </c>
      <c r="G4" s="146" t="s">
        <v>153</v>
      </c>
    </row>
    <row r="5" spans="1:8" ht="22.5" customHeight="1">
      <c r="A5" s="268" t="s">
        <v>143</v>
      </c>
      <c r="B5" s="269"/>
      <c r="C5" s="19">
        <f>SUM(C7:C26)</f>
        <v>1473270</v>
      </c>
      <c r="D5" s="19">
        <f>SUM(D7:D26)</f>
        <v>1440822</v>
      </c>
      <c r="E5" s="19">
        <f>SUM(E7:E26)</f>
        <v>1505073</v>
      </c>
      <c r="F5" s="19">
        <f>SUM(F7:F26)</f>
        <v>1527312</v>
      </c>
      <c r="G5" s="23">
        <f>SUM(G7:G26)</f>
        <v>2145455</v>
      </c>
      <c r="H5" s="102"/>
    </row>
    <row r="6" spans="1:7" ht="13.5">
      <c r="A6" s="5"/>
      <c r="B6" s="6"/>
      <c r="C6" s="24"/>
      <c r="D6" s="24"/>
      <c r="E6" s="24"/>
      <c r="F6" s="24"/>
      <c r="G6" s="147"/>
    </row>
    <row r="7" spans="1:8" ht="15.75" customHeight="1">
      <c r="A7" s="148">
        <v>50</v>
      </c>
      <c r="B7" s="149" t="s">
        <v>144</v>
      </c>
      <c r="C7" s="19">
        <v>69528</v>
      </c>
      <c r="D7" s="115">
        <v>69105</v>
      </c>
      <c r="E7" s="115">
        <v>70818</v>
      </c>
      <c r="F7" s="115">
        <v>71773</v>
      </c>
      <c r="G7" s="118">
        <v>211204</v>
      </c>
      <c r="H7" s="102"/>
    </row>
    <row r="8" spans="1:7" ht="15.75" customHeight="1">
      <c r="A8" s="150">
        <v>65</v>
      </c>
      <c r="B8" s="151"/>
      <c r="C8" s="19">
        <v>922</v>
      </c>
      <c r="D8" s="115">
        <v>922</v>
      </c>
      <c r="E8" s="115">
        <v>922</v>
      </c>
      <c r="F8" s="115">
        <v>922</v>
      </c>
      <c r="G8" s="118">
        <v>1963</v>
      </c>
    </row>
    <row r="9" spans="1:7" ht="15.75" customHeight="1">
      <c r="A9" s="150">
        <v>75</v>
      </c>
      <c r="B9" s="151"/>
      <c r="C9" s="19">
        <v>221177</v>
      </c>
      <c r="D9" s="115">
        <v>227260</v>
      </c>
      <c r="E9" s="115">
        <v>239307</v>
      </c>
      <c r="F9" s="115">
        <v>248133</v>
      </c>
      <c r="G9" s="118">
        <v>492659</v>
      </c>
    </row>
    <row r="10" spans="1:7" ht="15.75" customHeight="1">
      <c r="A10" s="150">
        <v>100</v>
      </c>
      <c r="B10" s="151"/>
      <c r="C10" s="19">
        <v>589120</v>
      </c>
      <c r="D10" s="115">
        <v>591871</v>
      </c>
      <c r="E10" s="115">
        <v>603003</v>
      </c>
      <c r="F10" s="115">
        <v>613958</v>
      </c>
      <c r="G10" s="118">
        <v>740321</v>
      </c>
    </row>
    <row r="11" spans="1:7" ht="15.75" customHeight="1">
      <c r="A11" s="150">
        <v>125</v>
      </c>
      <c r="B11" s="151"/>
      <c r="C11" s="19">
        <v>129</v>
      </c>
      <c r="D11" s="115">
        <v>129</v>
      </c>
      <c r="E11" s="115">
        <v>129</v>
      </c>
      <c r="F11" s="115">
        <v>17</v>
      </c>
      <c r="G11" s="118">
        <v>6046</v>
      </c>
    </row>
    <row r="12" spans="1:7" ht="15.75" customHeight="1">
      <c r="A12" s="150">
        <v>150</v>
      </c>
      <c r="B12" s="151"/>
      <c r="C12" s="19">
        <v>102907</v>
      </c>
      <c r="D12" s="115">
        <v>98073</v>
      </c>
      <c r="E12" s="115">
        <v>101975</v>
      </c>
      <c r="F12" s="115">
        <v>102797</v>
      </c>
      <c r="G12" s="118">
        <v>154811</v>
      </c>
    </row>
    <row r="13" spans="1:7" ht="15.75" customHeight="1">
      <c r="A13" s="150">
        <v>200</v>
      </c>
      <c r="B13" s="151"/>
      <c r="C13" s="19">
        <v>246317</v>
      </c>
      <c r="D13" s="115">
        <v>246657</v>
      </c>
      <c r="E13" s="115">
        <v>252252</v>
      </c>
      <c r="F13" s="115">
        <v>253816</v>
      </c>
      <c r="G13" s="118">
        <v>279542</v>
      </c>
    </row>
    <row r="14" spans="1:7" ht="15.75" customHeight="1">
      <c r="A14" s="150">
        <v>250</v>
      </c>
      <c r="B14" s="151"/>
      <c r="C14" s="19">
        <v>4187</v>
      </c>
      <c r="D14" s="115">
        <v>3692</v>
      </c>
      <c r="E14" s="115">
        <v>2736</v>
      </c>
      <c r="F14" s="115">
        <v>1841</v>
      </c>
      <c r="G14" s="118">
        <v>16795</v>
      </c>
    </row>
    <row r="15" spans="1:7" ht="15.75" customHeight="1">
      <c r="A15" s="150">
        <v>300</v>
      </c>
      <c r="B15" s="151"/>
      <c r="C15" s="19">
        <v>90790</v>
      </c>
      <c r="D15" s="115">
        <v>84129</v>
      </c>
      <c r="E15" s="115">
        <v>88193</v>
      </c>
      <c r="F15" s="115">
        <v>88362</v>
      </c>
      <c r="G15" s="118">
        <v>95453</v>
      </c>
    </row>
    <row r="16" spans="1:7" ht="15.75" customHeight="1">
      <c r="A16" s="150">
        <v>350</v>
      </c>
      <c r="B16" s="151"/>
      <c r="C16" s="19">
        <v>4568</v>
      </c>
      <c r="D16" s="115">
        <v>3825</v>
      </c>
      <c r="E16" s="115">
        <v>4504</v>
      </c>
      <c r="F16" s="115">
        <v>4480</v>
      </c>
      <c r="G16" s="118">
        <v>4480</v>
      </c>
    </row>
    <row r="17" spans="1:7" ht="15.75" customHeight="1">
      <c r="A17" s="150">
        <v>400</v>
      </c>
      <c r="B17" s="151"/>
      <c r="C17" s="19">
        <v>34589</v>
      </c>
      <c r="D17" s="115">
        <v>32169</v>
      </c>
      <c r="E17" s="115">
        <v>34546</v>
      </c>
      <c r="F17" s="115">
        <v>34513</v>
      </c>
      <c r="G17" s="118">
        <v>34820</v>
      </c>
    </row>
    <row r="18" spans="1:7" ht="15.75" customHeight="1">
      <c r="A18" s="150">
        <v>450</v>
      </c>
      <c r="B18" s="151"/>
      <c r="C18" s="30">
        <v>5</v>
      </c>
      <c r="D18" s="152">
        <v>5</v>
      </c>
      <c r="E18" s="152">
        <v>5</v>
      </c>
      <c r="F18" s="152">
        <v>5</v>
      </c>
      <c r="G18" s="153">
        <v>5</v>
      </c>
    </row>
    <row r="19" spans="1:7" ht="15.75" customHeight="1">
      <c r="A19" s="150">
        <v>500</v>
      </c>
      <c r="B19" s="151"/>
      <c r="C19" s="19">
        <v>41919</v>
      </c>
      <c r="D19" s="115">
        <v>26579</v>
      </c>
      <c r="E19" s="115">
        <v>38912</v>
      </c>
      <c r="F19" s="115">
        <v>38912</v>
      </c>
      <c r="G19" s="118">
        <v>38912</v>
      </c>
    </row>
    <row r="20" spans="1:7" ht="15.75" customHeight="1">
      <c r="A20" s="150">
        <v>600</v>
      </c>
      <c r="B20" s="151"/>
      <c r="C20" s="19">
        <v>26606</v>
      </c>
      <c r="D20" s="115">
        <v>21808</v>
      </c>
      <c r="E20" s="115">
        <v>26606</v>
      </c>
      <c r="F20" s="115">
        <v>26606</v>
      </c>
      <c r="G20" s="118">
        <v>26606</v>
      </c>
    </row>
    <row r="21" spans="1:7" ht="15.75" customHeight="1">
      <c r="A21" s="150">
        <v>700</v>
      </c>
      <c r="B21" s="151"/>
      <c r="C21" s="19">
        <v>13327</v>
      </c>
      <c r="D21" s="115">
        <v>10154</v>
      </c>
      <c r="E21" s="115">
        <v>13490</v>
      </c>
      <c r="F21" s="115">
        <v>13490</v>
      </c>
      <c r="G21" s="118">
        <v>13490</v>
      </c>
    </row>
    <row r="22" spans="1:7" ht="15.75" customHeight="1">
      <c r="A22" s="150">
        <v>800</v>
      </c>
      <c r="B22" s="151"/>
      <c r="C22" s="19">
        <v>3968</v>
      </c>
      <c r="D22" s="115">
        <v>1247</v>
      </c>
      <c r="E22" s="115">
        <v>4464</v>
      </c>
      <c r="F22" s="115">
        <v>4476</v>
      </c>
      <c r="G22" s="118">
        <v>5137</v>
      </c>
    </row>
    <row r="23" spans="1:7" ht="15.75" customHeight="1">
      <c r="A23" s="148">
        <v>900</v>
      </c>
      <c r="B23" s="6"/>
      <c r="C23" s="19">
        <v>3600</v>
      </c>
      <c r="D23" s="115">
        <v>3600</v>
      </c>
      <c r="E23" s="115">
        <v>3600</v>
      </c>
      <c r="F23" s="115">
        <v>3600</v>
      </c>
      <c r="G23" s="118">
        <v>3600</v>
      </c>
    </row>
    <row r="24" spans="1:7" ht="15.75" customHeight="1">
      <c r="A24" s="150">
        <v>1000</v>
      </c>
      <c r="B24" s="11"/>
      <c r="C24" s="19">
        <v>18631</v>
      </c>
      <c r="D24" s="115">
        <v>18617</v>
      </c>
      <c r="E24" s="115">
        <v>18631</v>
      </c>
      <c r="F24" s="115">
        <v>18631</v>
      </c>
      <c r="G24" s="118">
        <v>18631</v>
      </c>
    </row>
    <row r="25" spans="1:7" ht="15.75" customHeight="1">
      <c r="A25" s="150">
        <v>1100</v>
      </c>
      <c r="B25" s="11"/>
      <c r="C25" s="19">
        <v>980</v>
      </c>
      <c r="D25" s="115">
        <v>980</v>
      </c>
      <c r="E25" s="115">
        <v>980</v>
      </c>
      <c r="F25" s="115">
        <v>980</v>
      </c>
      <c r="G25" s="118">
        <v>980</v>
      </c>
    </row>
    <row r="26" spans="1:7" ht="15.75" customHeight="1" thickBot="1">
      <c r="A26" s="154">
        <v>1200</v>
      </c>
      <c r="B26" s="35"/>
      <c r="C26" s="110" t="s">
        <v>145</v>
      </c>
      <c r="D26" s="110" t="s">
        <v>145</v>
      </c>
      <c r="E26" s="110" t="s">
        <v>145</v>
      </c>
      <c r="F26" s="110" t="s">
        <v>145</v>
      </c>
      <c r="G26" s="155" t="s">
        <v>145</v>
      </c>
    </row>
    <row r="27" spans="1:7" ht="13.5">
      <c r="A27" s="38" t="s">
        <v>140</v>
      </c>
      <c r="B27" s="38"/>
      <c r="C27" s="38"/>
      <c r="D27" s="38"/>
      <c r="E27" s="38"/>
      <c r="F27" s="38"/>
      <c r="G27" s="38"/>
    </row>
    <row r="28" spans="1:7" ht="13.5">
      <c r="A28" s="1" t="s">
        <v>146</v>
      </c>
      <c r="B28" s="1"/>
      <c r="C28" s="1"/>
      <c r="D28" s="1"/>
      <c r="E28" s="1"/>
      <c r="F28" s="1"/>
      <c r="G28" s="20"/>
    </row>
    <row r="30" spans="3:7" ht="13.5">
      <c r="C30" s="102"/>
      <c r="D30" s="102"/>
      <c r="E30" s="102"/>
      <c r="F30" s="102"/>
      <c r="G30" s="156"/>
    </row>
  </sheetData>
  <sheetProtection/>
  <mergeCells count="3">
    <mergeCell ref="A4:B4"/>
    <mergeCell ref="A5:B5"/>
    <mergeCell ref="A1:G1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k7126</dc:creator>
  <cp:keywords/>
  <dc:description/>
  <cp:lastModifiedBy>guser</cp:lastModifiedBy>
  <cp:lastPrinted>2007-02-02T00:48:02Z</cp:lastPrinted>
  <dcterms:created xsi:type="dcterms:W3CDTF">2006-10-07T07:17:42Z</dcterms:created>
  <dcterms:modified xsi:type="dcterms:W3CDTF">2011-10-12T05:38:31Z</dcterms:modified>
  <cp:category/>
  <cp:version/>
  <cp:contentType/>
  <cp:contentStatus/>
</cp:coreProperties>
</file>