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56" windowWidth="7680" windowHeight="9480" tabRatio="602" firstSheet="1" activeTab="5"/>
  </bookViews>
  <sheets>
    <sheet name="33.推移" sheetId="1" r:id="rId1"/>
    <sheet name="34-1.業種別" sheetId="2" r:id="rId2"/>
    <sheet name="34-2" sheetId="3" r:id="rId3"/>
    <sheet name="35.統計区別" sheetId="4" r:id="rId4"/>
    <sheet name="36.従業者規模別" sheetId="5" r:id="rId5"/>
    <sheet name="37.統計区・業種別" sheetId="6" r:id="rId6"/>
  </sheets>
  <definedNames>
    <definedName name="_xlnm.Print_Area" localSheetId="0">'33.推移'!$A$1:$S$36</definedName>
  </definedNames>
  <calcPr fullCalcOnLoad="1" refMode="R1C1"/>
</workbook>
</file>

<file path=xl/sharedStrings.xml><?xml version="1.0" encoding="utf-8"?>
<sst xmlns="http://schemas.openxmlformats.org/spreadsheetml/2006/main" count="1025" uniqueCount="198">
  <si>
    <t>ｘ</t>
  </si>
  <si>
    <t>食料品製造業</t>
  </si>
  <si>
    <t>衣服,その他の繊維製品製造業</t>
  </si>
  <si>
    <t>木材・木製品製造業(家具を除く)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</si>
  <si>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</si>
  <si>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</si>
  <si>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</si>
  <si>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</si>
  <si>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</si>
  <si>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</si>
  <si>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</si>
  <si>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</si>
  <si>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</si>
  <si>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</si>
  <si>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</si>
  <si>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</si>
  <si>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</si>
  <si>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</si>
  <si>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</si>
  <si>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従  業  者  数</t>
  </si>
  <si>
    <t>製造品       出荷額等</t>
  </si>
  <si>
    <t>付加価値額</t>
  </si>
  <si>
    <t>産 業 中 分 類</t>
  </si>
  <si>
    <t>事  業
所  数</t>
  </si>
  <si>
    <t>（従業者９人以下は粗付加価値額）</t>
  </si>
  <si>
    <t>総　      　　数</t>
  </si>
  <si>
    <t>飲料・たばこ・飼料製造業</t>
  </si>
  <si>
    <t>・調査対象は，日本標準産業分類Ｆ－製造業に属する事業所である。ただし国に属するものは除く。</t>
  </si>
  <si>
    <t>09</t>
  </si>
  <si>
    <t>繊維工業（衣服,その他の繊維製品を除く）</t>
  </si>
  <si>
    <t>印刷・同関連産業</t>
  </si>
  <si>
    <t>プラスチック製品製造業</t>
  </si>
  <si>
    <t>情報通信機械器具製造業</t>
  </si>
  <si>
    <t>電子部品・デバイス製造業</t>
  </si>
  <si>
    <t xml:space="preserve">３３   工  業  生  産　の　推　移  </t>
  </si>
  <si>
    <t>３６ 　　従業者規模別事業所数，従業者数および製造品出荷額等</t>
  </si>
  <si>
    <t>従業者４人以上の事業所（単位：万円，％）</t>
  </si>
  <si>
    <t>従業者規模別</t>
  </si>
  <si>
    <t>事  業  所  数</t>
  </si>
  <si>
    <t xml:space="preserve">     従　  　業</t>
  </si>
  <si>
    <t>　　　　者　   　数</t>
  </si>
  <si>
    <t>製  造  品  出  荷  額  等</t>
  </si>
  <si>
    <t>前年比</t>
  </si>
  <si>
    <t>構成比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</si>
  <si>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</si>
  <si>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</si>
  <si>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</si>
  <si>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</si>
  <si>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</si>
  <si>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</si>
  <si>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 xml:space="preserve">３５ 　　統  計  区  別　工　業　の　概　況 </t>
  </si>
  <si>
    <r>
      <t>工業統計調査（各年1</t>
    </r>
    <r>
      <rPr>
        <sz val="11"/>
        <rFont val="明朝"/>
        <family val="1"/>
      </rPr>
      <t>2</t>
    </r>
    <r>
      <rPr>
        <sz val="11"/>
        <rFont val="明朝"/>
        <family val="1"/>
      </rPr>
      <t>月</t>
    </r>
    <r>
      <rPr>
        <sz val="11"/>
        <rFont val="明朝"/>
        <family val="1"/>
      </rPr>
      <t>31</t>
    </r>
    <r>
      <rPr>
        <sz val="11"/>
        <rFont val="明朝"/>
        <family val="1"/>
      </rPr>
      <t>日）結果</t>
    </r>
  </si>
  <si>
    <t>統　  計　  区</t>
  </si>
  <si>
    <t>事　　　業　　　所　　　数</t>
  </si>
  <si>
    <t>製　造　品　出　荷　額　等</t>
  </si>
  <si>
    <t>前 年 比</t>
  </si>
  <si>
    <t>構 成 比</t>
  </si>
  <si>
    <t>全市</t>
  </si>
  <si>
    <t>本　   庁 (1～9)</t>
  </si>
  <si>
    <t>１</t>
  </si>
  <si>
    <t>四番丁</t>
  </si>
  <si>
    <t>２</t>
  </si>
  <si>
    <t>築地</t>
  </si>
  <si>
    <t>３</t>
  </si>
  <si>
    <t>新塩屋町</t>
  </si>
  <si>
    <t>４</t>
  </si>
  <si>
    <t>松島</t>
  </si>
  <si>
    <t>５</t>
  </si>
  <si>
    <t>花園</t>
  </si>
  <si>
    <t>６</t>
  </si>
  <si>
    <t>栗林</t>
  </si>
  <si>
    <t>７</t>
  </si>
  <si>
    <t>亀阜</t>
  </si>
  <si>
    <t>８</t>
  </si>
  <si>
    <t>日新</t>
  </si>
  <si>
    <t>９</t>
  </si>
  <si>
    <t>二番丁</t>
  </si>
  <si>
    <t>10</t>
  </si>
  <si>
    <t>屋島</t>
  </si>
  <si>
    <t>11</t>
  </si>
  <si>
    <t>古高松</t>
  </si>
  <si>
    <t>12</t>
  </si>
  <si>
    <t>木太</t>
  </si>
  <si>
    <t>13</t>
  </si>
  <si>
    <t>太田</t>
  </si>
  <si>
    <t>14</t>
  </si>
  <si>
    <t>鶴尾</t>
  </si>
  <si>
    <t>15</t>
  </si>
  <si>
    <t>弦打</t>
  </si>
  <si>
    <t>16</t>
  </si>
  <si>
    <t>鬼無</t>
  </si>
  <si>
    <t>17</t>
  </si>
  <si>
    <t>香西</t>
  </si>
  <si>
    <t>18</t>
  </si>
  <si>
    <t>下笠居</t>
  </si>
  <si>
    <t>19</t>
  </si>
  <si>
    <t>前田</t>
  </si>
  <si>
    <t>20</t>
  </si>
  <si>
    <t>川添</t>
  </si>
  <si>
    <t>21</t>
  </si>
  <si>
    <t>林</t>
  </si>
  <si>
    <t>22</t>
  </si>
  <si>
    <t>多肥</t>
  </si>
  <si>
    <t>23</t>
  </si>
  <si>
    <t>仏生山</t>
  </si>
  <si>
    <t>24</t>
  </si>
  <si>
    <t>一宮</t>
  </si>
  <si>
    <t>25</t>
  </si>
  <si>
    <t>円座</t>
  </si>
  <si>
    <t>26</t>
  </si>
  <si>
    <t>檀紙</t>
  </si>
  <si>
    <t>27</t>
  </si>
  <si>
    <t>山田</t>
  </si>
  <si>
    <t>28</t>
  </si>
  <si>
    <t>三谷</t>
  </si>
  <si>
    <t>29</t>
  </si>
  <si>
    <t>川岡</t>
  </si>
  <si>
    <t>30</t>
  </si>
  <si>
    <t>雌雄島</t>
  </si>
  <si>
    <t>-</t>
  </si>
  <si>
    <t xml:space="preserve">３４   業  種  別  工  業　の　概　況   </t>
  </si>
  <si>
    <t>　　　　　（つづきのシートが１枚あります）</t>
  </si>
  <si>
    <t>事　　業　　所　　数</t>
  </si>
  <si>
    <t>従　　業　　者　　数</t>
  </si>
  <si>
    <t>付 　加 　価 　値 　額</t>
  </si>
  <si>
    <t>総　　          　数</t>
  </si>
  <si>
    <t>総数</t>
  </si>
  <si>
    <t>09</t>
  </si>
  <si>
    <t>印刷・同関連産業</t>
  </si>
  <si>
    <t>プラスチック製品製造業</t>
  </si>
  <si>
    <t>・製造品出荷額等，付加価値額は従業者４人以上の事業所。</t>
  </si>
  <si>
    <t>・付加価値額のうち従業者９人以下の事業所は粗付加価値額である。</t>
  </si>
  <si>
    <t>従      業      者      数</t>
  </si>
  <si>
    <t>　 製   造   品 　出 　荷 　額   等</t>
  </si>
  <si>
    <t>諸 　経 　費 　内 　訳</t>
  </si>
  <si>
    <t>総  数</t>
  </si>
  <si>
    <t>常 用 労 働 者</t>
  </si>
  <si>
    <t>事業主・無給家族</t>
  </si>
  <si>
    <t>総　　額</t>
  </si>
  <si>
    <t>計</t>
  </si>
  <si>
    <t>男</t>
  </si>
  <si>
    <t>女</t>
  </si>
  <si>
    <t xml:space="preserve">製造品    </t>
  </si>
  <si>
    <t>加工賃</t>
  </si>
  <si>
    <t>修理料</t>
  </si>
  <si>
    <t>その他の</t>
  </si>
  <si>
    <t>現金給</t>
  </si>
  <si>
    <t>原材料</t>
  </si>
  <si>
    <t>出荷額</t>
  </si>
  <si>
    <t>収入額</t>
  </si>
  <si>
    <t>与総額</t>
  </si>
  <si>
    <t>使用額等</t>
  </si>
  <si>
    <t xml:space="preserve">３７　　 統 計 区 ・ 業 種 別 事 業 所 数  </t>
  </si>
  <si>
    <t>全事業所</t>
  </si>
  <si>
    <t>分類</t>
  </si>
  <si>
    <t>番号</t>
  </si>
  <si>
    <t>飲料・たばこ・飼料製造業</t>
  </si>
  <si>
    <t>繊維工業(衣服,その他の繊維製品を除く)</t>
  </si>
  <si>
    <t>印刷・同関連産業</t>
  </si>
  <si>
    <t>プラスチック製品製造業</t>
  </si>
  <si>
    <t>電子部品・デバイス製造業</t>
  </si>
  <si>
    <t xml:space="preserve">３４   業  種  別  工  業　の　概　況　……　つ　づ　き   </t>
  </si>
  <si>
    <t>従業者４人以上の事業所 (単位：万円)</t>
  </si>
  <si>
    <r>
      <t>0</t>
    </r>
    <r>
      <rPr>
        <sz val="11"/>
        <rFont val="明朝"/>
        <family val="1"/>
      </rPr>
      <t>9</t>
    </r>
  </si>
  <si>
    <t>工業統計調査（各年12月31日）結果</t>
  </si>
  <si>
    <t>平　　成　　14　　年</t>
  </si>
  <si>
    <t>平　　成　　16　　年</t>
  </si>
  <si>
    <t>平成16年</t>
  </si>
  <si>
    <t>工業統計調査（各年12月31日）結果</t>
  </si>
  <si>
    <t>分  類 番  号</t>
  </si>
  <si>
    <t>09</t>
  </si>
  <si>
    <t>分  類 番  号</t>
  </si>
  <si>
    <t>その他の製造業</t>
  </si>
  <si>
    <t>-</t>
  </si>
  <si>
    <t>平　　成　　17　　年</t>
  </si>
  <si>
    <t>平成17年</t>
  </si>
  <si>
    <t>平成17年</t>
  </si>
  <si>
    <t>工業統計調査（平成17年12月31日）結果</t>
  </si>
  <si>
    <t>平成16年</t>
  </si>
  <si>
    <t>工業統計調査（平成17年12月31日）結果</t>
  </si>
  <si>
    <t>従業者４人以上の事業所（単位：人，万円）</t>
  </si>
  <si>
    <t>製造品       
出荷額等</t>
  </si>
  <si>
    <t>繊維工業（衣服,その他の繊維製品を除く）</t>
  </si>
  <si>
    <t>情報通信機械器具製造業</t>
  </si>
  <si>
    <t>電子部品・デバイス製造業</t>
  </si>
  <si>
    <t>（従業者９人以下は
粗付加価値額）</t>
  </si>
  <si>
    <t>31</t>
  </si>
  <si>
    <t>塩江</t>
  </si>
  <si>
    <t>ｘ</t>
  </si>
  <si>
    <t>平　　成</t>
  </si>
  <si>
    <t>15　　年</t>
  </si>
  <si>
    <t>事　業
所　数</t>
  </si>
  <si>
    <t>工業統計調査（各年12月31日）結果</t>
  </si>
  <si>
    <t>-</t>
  </si>
  <si>
    <t>平成16年</t>
  </si>
  <si>
    <t>平成17年</t>
  </si>
  <si>
    <t>平成17年</t>
  </si>
  <si>
    <t>平成17年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</si>
</sst>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&quot;△ &quot;#,##0"/>
    <numFmt numFmtId="180" formatCode="#,##0;\-#,##0;\-;\-"/>
    <numFmt numFmtId="181" formatCode="0.000"/>
    <numFmt numFmtId="182" formatCode="0.0_);[Red]\(0.0\)"/>
    <numFmt numFmtId="183" formatCode="#,##0_);[Red]\(#,##0\)"/>
    <numFmt numFmtId="184" formatCode="#,##0.0"/>
    <numFmt numFmtId="185" formatCode="0;&quot;△ &quot;0"/>
    <numFmt numFmtId="186" formatCode="0.0;&quot;△ &quot;0.0"/>
    <numFmt numFmtId="187" formatCode="#,##0_ "/>
    <numFmt numFmtId="188" formatCode="0.0%"/>
    <numFmt numFmtId="189" formatCode="0_ "/>
    <numFmt numFmtId="190" formatCode="0.0_ "/>
    <numFmt numFmtId="191" formatCode="0.00_ "/>
    <numFmt numFmtId="192" formatCode="0.0000000000_ "/>
    <numFmt numFmtId="193" formatCode="0.000000000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"/>
    <numFmt numFmtId="205" formatCode="0.00000"/>
    <numFmt numFmtId="206" formatCode="0.000000"/>
    <numFmt numFmtId="207" formatCode="0;0;"/>
    <numFmt numFmtId="208" formatCode="&quot;\&quot;#,##0;&quot;\&quot;\!\-#,##0"/>
    <numFmt numFmtId="209" formatCode="&quot;\&quot;#,##0;[Red]&quot;\&quot;\!\-#,##0"/>
    <numFmt numFmtId="210" formatCode="&quot;\&quot;#,##0.00;&quot;\&quot;\!\-#,##0.00"/>
    <numFmt numFmtId="211" formatCode="&quot;\&quot;#,##0.00;[Red]&quot;\&quot;\!\-#,##0.00"/>
    <numFmt numFmtId="212" formatCode="_ &quot;\&quot;* #,##0_ ;_ &quot;\&quot;* \!\-#,##0_ ;_ &quot;\&quot;* &quot;-&quot;_ ;_ @_ "/>
    <numFmt numFmtId="213" formatCode="_ * #,##0_ ;_ * \!\-#,##0_ ;_ * &quot;-&quot;_ ;_ @_ "/>
    <numFmt numFmtId="214" formatCode="_ &quot;\&quot;* #,##0.00_ ;_ &quot;\&quot;* \!\-#,##0.00_ ;_ &quot;\&quot;* &quot;-&quot;??_ ;_ @_ "/>
    <numFmt numFmtId="215" formatCode="_ * #,##0.00_ ;_ * \!\-#,##0.00_ ;_ * &quot;-&quot;??_ ;_ @_ "/>
    <numFmt numFmtId="216" formatCode="\!\$#,##0_);\!\(\!\$#,##0\!\)"/>
    <numFmt numFmtId="217" formatCode="\!\$#,##0_);[Red]\!\(\!\$#,##0\!\)"/>
    <numFmt numFmtId="218" formatCode="\!\$#,##0.00_);\!\(\!\$#,##0.00\!\)"/>
    <numFmt numFmtId="219" formatCode="\!\$#,##0.00_);[Red]\!\(\!\$#,##0.00\!\)"/>
    <numFmt numFmtId="220" formatCode="&quot;\&quot;#,##0;&quot;\&quot;&quot;\&quot;\!\-#,##0"/>
    <numFmt numFmtId="221" formatCode="&quot;\&quot;#,##0;[Red]&quot;\&quot;&quot;\&quot;\!\-#,##0"/>
    <numFmt numFmtId="222" formatCode="&quot;\&quot;#,##0.00;&quot;\&quot;&quot;\&quot;\!\-#,##0.00"/>
    <numFmt numFmtId="223" formatCode="&quot;\&quot;#,##0.00;[Red]&quot;\&quot;&quot;\&quot;\!\-#,##0.00"/>
    <numFmt numFmtId="224" formatCode="_ &quot;\&quot;* #,##0_ ;_ &quot;\&quot;* &quot;\&quot;\!\-#,##0_ ;_ &quot;\&quot;* &quot;-&quot;_ ;_ @_ "/>
    <numFmt numFmtId="225" formatCode="_ * #,##0_ ;_ * &quot;\&quot;\!\-#,##0_ ;_ * &quot;-&quot;_ ;_ @_ "/>
    <numFmt numFmtId="226" formatCode="_ &quot;\&quot;* #,##0.00_ ;_ &quot;\&quot;* &quot;\&quot;\!\-#,##0.00_ ;_ &quot;\&quot;* &quot;-&quot;??_ ;_ @_ "/>
    <numFmt numFmtId="227" formatCode="_ * #,##0.00_ ;_ * &quot;\&quot;\!\-#,##0.00_ ;_ * &quot;-&quot;??_ ;_ @_ "/>
    <numFmt numFmtId="228" formatCode="&quot;\&quot;\!\$#,##0_);&quot;\&quot;\!\(&quot;\&quot;\!\$#,##0&quot;\&quot;\!\)"/>
    <numFmt numFmtId="229" formatCode="&quot;\&quot;\!\$#,##0_);[Red]&quot;\&quot;\!\(&quot;\&quot;\!\$#,##0&quot;\&quot;\!\)"/>
    <numFmt numFmtId="230" formatCode="&quot;\&quot;\!\$#,##0.00_);&quot;\&quot;\!\(&quot;\&quot;\!\$#,##0.00&quot;\&quot;\!\)"/>
    <numFmt numFmtId="231" formatCode="&quot;\&quot;\!\$#,##0.00_);[Red]&quot;\&quot;\!\(&quot;\&quot;\!\$#,##0.00&quot;\&quot;\!\)"/>
    <numFmt numFmtId="232" formatCode="#,##0.0_ "/>
  </numFmts>
  <fonts count="3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2"/>
      <name val="明朝"/>
      <family val="1"/>
    </font>
    <font>
      <sz val="20"/>
      <name val="明朝"/>
      <family val="1"/>
    </font>
    <font>
      <sz val="9"/>
      <color indexed="8"/>
      <name val="明朝"/>
      <family val="1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明朝"/>
      <family val="1"/>
    </font>
    <font>
      <sz val="19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6" fillId="0" borderId="1" xfId="0" applyFont="1" applyAlignment="1">
      <alignment/>
    </xf>
    <xf numFmtId="0" fontId="6" fillId="0" borderId="1" xfId="0" applyFont="1" applyAlignment="1">
      <alignment horizontal="right"/>
    </xf>
    <xf numFmtId="180" fontId="8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180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1" xfId="0" applyFont="1" applyAlignment="1">
      <alignment/>
    </xf>
    <xf numFmtId="0" fontId="0" fillId="0" borderId="1" xfId="0" applyFont="1" applyAlignment="1">
      <alignment horizontal="right"/>
    </xf>
    <xf numFmtId="0" fontId="0" fillId="0" borderId="0" xfId="0" applyFont="1" applyBorder="1" applyAlignment="1">
      <alignment/>
    </xf>
    <xf numFmtId="38" fontId="10" fillId="0" borderId="0" xfId="17" applyFont="1" applyAlignment="1">
      <alignment/>
    </xf>
    <xf numFmtId="0" fontId="0" fillId="0" borderId="1" xfId="0" applyFont="1" applyBorder="1" applyAlignment="1">
      <alignment/>
    </xf>
    <xf numFmtId="38" fontId="0" fillId="0" borderId="1" xfId="17" applyFont="1" applyBorder="1" applyAlignment="1">
      <alignment horizontal="center"/>
    </xf>
    <xf numFmtId="0" fontId="0" fillId="0" borderId="2" xfId="0" applyFont="1" applyBorder="1" applyAlignment="1">
      <alignment/>
    </xf>
    <xf numFmtId="38" fontId="0" fillId="0" borderId="1" xfId="17" applyFont="1" applyBorder="1" applyAlignment="1">
      <alignment horizontal="right"/>
    </xf>
    <xf numFmtId="177" fontId="0" fillId="0" borderId="1" xfId="17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1" xfId="0" applyAlignment="1">
      <alignment/>
    </xf>
    <xf numFmtId="0" fontId="10" fillId="0" borderId="3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3" fontId="0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1" xfId="0" applyFont="1" applyAlignment="1">
      <alignment vertical="center"/>
    </xf>
    <xf numFmtId="0" fontId="0" fillId="0" borderId="5" xfId="0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1" xfId="0" applyFill="1" applyAlignment="1">
      <alignment/>
    </xf>
    <xf numFmtId="0" fontId="6" fillId="0" borderId="1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Alignment="1">
      <alignment horizontal="center" vertical="center"/>
    </xf>
    <xf numFmtId="3" fontId="0" fillId="0" borderId="7" xfId="0" applyFont="1" applyFill="1" applyBorder="1" applyAlignment="1">
      <alignment vertical="center"/>
    </xf>
    <xf numFmtId="180" fontId="17" fillId="0" borderId="0" xfId="0" applyNumberFormat="1" applyFont="1" applyFill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0" fontId="0" fillId="0" borderId="7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8" fillId="0" borderId="4" xfId="0" applyFont="1" applyFill="1" applyAlignment="1">
      <alignment vertical="center" wrapText="1"/>
    </xf>
    <xf numFmtId="38" fontId="10" fillId="0" borderId="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0" fillId="0" borderId="2" xfId="0" applyFill="1" applyAlignment="1">
      <alignment vertical="center"/>
    </xf>
    <xf numFmtId="3" fontId="0" fillId="0" borderId="1" xfId="0" applyNumberFormat="1" applyFont="1" applyFill="1" applyAlignment="1">
      <alignment vertical="center"/>
    </xf>
    <xf numFmtId="3" fontId="0" fillId="0" borderId="1" xfId="0" applyNumberFormat="1" applyFill="1" applyAlignment="1">
      <alignment vertical="center"/>
    </xf>
    <xf numFmtId="0" fontId="0" fillId="0" borderId="1" xfId="0" applyFill="1" applyAlignment="1">
      <alignment vertical="center"/>
    </xf>
    <xf numFmtId="176" fontId="0" fillId="0" borderId="1" xfId="0" applyNumberFormat="1" applyFill="1" applyAlignment="1">
      <alignment vertical="center"/>
    </xf>
    <xf numFmtId="0" fontId="0" fillId="0" borderId="8" xfId="0" applyFill="1" applyAlignment="1">
      <alignment vertical="center"/>
    </xf>
    <xf numFmtId="0" fontId="0" fillId="0" borderId="5" xfId="0" applyFont="1" applyFill="1" applyAlignment="1">
      <alignment vertical="center"/>
    </xf>
    <xf numFmtId="0" fontId="0" fillId="0" borderId="5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Alignment="1">
      <alignment vertical="center"/>
    </xf>
    <xf numFmtId="0" fontId="6" fillId="0" borderId="10" xfId="0" applyFont="1" applyFill="1" applyAlignment="1">
      <alignment horizontal="center" vertical="center"/>
    </xf>
    <xf numFmtId="0" fontId="6" fillId="0" borderId="10" xfId="0" applyFont="1" applyFill="1" applyAlignment="1">
      <alignment vertical="center"/>
    </xf>
    <xf numFmtId="0" fontId="0" fillId="0" borderId="10" xfId="0" applyFont="1" applyFill="1" applyAlignment="1">
      <alignment vertical="center"/>
    </xf>
    <xf numFmtId="0" fontId="0" fillId="0" borderId="11" xfId="0" applyFont="1" applyFill="1" applyAlignment="1">
      <alignment vertical="center"/>
    </xf>
    <xf numFmtId="0" fontId="6" fillId="0" borderId="12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6" xfId="0" applyFont="1" applyFill="1" applyAlignment="1">
      <alignment vertical="center"/>
    </xf>
    <xf numFmtId="0" fontId="0" fillId="0" borderId="13" xfId="0" applyFont="1" applyFill="1" applyAlignment="1">
      <alignment horizontal="center" vertical="center"/>
    </xf>
    <xf numFmtId="0" fontId="0" fillId="0" borderId="14" xfId="0" applyFont="1" applyFill="1" applyAlignment="1">
      <alignment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" xfId="0" applyFont="1" applyFill="1" applyAlignment="1">
      <alignment vertical="center" wrapText="1"/>
    </xf>
    <xf numFmtId="0" fontId="0" fillId="0" borderId="2" xfId="0" applyFont="1" applyFill="1" applyAlignment="1">
      <alignment vertical="center"/>
    </xf>
    <xf numFmtId="38" fontId="0" fillId="0" borderId="8" xfId="17" applyFont="1" applyFill="1" applyAlignment="1">
      <alignment horizontal="right" vertical="center"/>
    </xf>
    <xf numFmtId="38" fontId="0" fillId="0" borderId="1" xfId="17" applyFont="1" applyFill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1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Alignment="1">
      <alignment horizontal="right"/>
    </xf>
    <xf numFmtId="0" fontId="6" fillId="0" borderId="1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5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1" xfId="0" applyFont="1" applyFill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 horizontal="distributed" vertical="center" wrapText="1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Alignment="1">
      <alignment/>
    </xf>
    <xf numFmtId="3" fontId="0" fillId="0" borderId="5" xfId="0" applyNumberFormat="1" applyFont="1" applyFill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5" xfId="0" applyFont="1" applyAlignment="1">
      <alignment/>
    </xf>
    <xf numFmtId="0" fontId="0" fillId="0" borderId="0" xfId="0" applyFont="1" applyAlignment="1">
      <alignment vertical="center"/>
    </xf>
    <xf numFmtId="38" fontId="0" fillId="0" borderId="1" xfId="17" applyFont="1" applyBorder="1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4" xfId="0" applyNumberForma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 wrapText="1"/>
    </xf>
    <xf numFmtId="0" fontId="0" fillId="0" borderId="13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38" fontId="0" fillId="0" borderId="0" xfId="17" applyFont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horizontal="center" vertical="distributed" textRotation="255"/>
    </xf>
    <xf numFmtId="38" fontId="22" fillId="0" borderId="3" xfId="17" applyFont="1" applyBorder="1" applyAlignment="1">
      <alignment horizontal="center" vertical="center"/>
    </xf>
    <xf numFmtId="38" fontId="22" fillId="0" borderId="18" xfId="17" applyFont="1" applyBorder="1" applyAlignment="1">
      <alignment horizontal="center" vertical="center"/>
    </xf>
    <xf numFmtId="38" fontId="22" fillId="0" borderId="0" xfId="17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22" fillId="0" borderId="0" xfId="17" applyFont="1" applyAlignment="1">
      <alignment/>
    </xf>
    <xf numFmtId="180" fontId="2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90" fontId="15" fillId="0" borderId="0" xfId="15" applyNumberFormat="1" applyFont="1" applyFill="1" applyBorder="1" applyAlignment="1">
      <alignment horizontal="right" vertical="center"/>
    </xf>
    <xf numFmtId="176" fontId="15" fillId="0" borderId="0" xfId="0" applyFont="1" applyFill="1" applyBorder="1" applyAlignment="1">
      <alignment horizontal="right" vertical="center"/>
    </xf>
    <xf numFmtId="177" fontId="15" fillId="0" borderId="0" xfId="17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38" fontId="10" fillId="0" borderId="0" xfId="17" applyFont="1" applyFill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3" fontId="15" fillId="0" borderId="0" xfId="0" applyFont="1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3" fontId="10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17" fillId="0" borderId="7" xfId="0" applyNumberFormat="1" applyFont="1" applyFill="1" applyBorder="1" applyAlignment="1">
      <alignment horizontal="right" vertical="center"/>
    </xf>
    <xf numFmtId="38" fontId="10" fillId="0" borderId="7" xfId="17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17" fillId="0" borderId="0" xfId="0" applyNumberFormat="1" applyFont="1" applyFill="1" applyAlignment="1">
      <alignment horizontal="right" vertical="center"/>
    </xf>
    <xf numFmtId="49" fontId="15" fillId="0" borderId="0" xfId="17" applyNumberFormat="1" applyFont="1" applyFill="1" applyBorder="1" applyAlignment="1">
      <alignment horizontal="right" vertical="center"/>
    </xf>
    <xf numFmtId="49" fontId="15" fillId="0" borderId="0" xfId="15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Font="1" applyFill="1" applyAlignment="1">
      <alignment vertical="center"/>
    </xf>
    <xf numFmtId="3" fontId="18" fillId="0" borderId="0" xfId="0" applyFont="1" applyAlignment="1">
      <alignment vertical="center"/>
    </xf>
    <xf numFmtId="3" fontId="18" fillId="0" borderId="0" xfId="0" applyFont="1" applyAlignment="1">
      <alignment horizontal="right" vertical="center"/>
    </xf>
    <xf numFmtId="180" fontId="25" fillId="0" borderId="0" xfId="0" applyNumberFormat="1" applyFont="1" applyAlignment="1">
      <alignment/>
    </xf>
    <xf numFmtId="176" fontId="18" fillId="0" borderId="0" xfId="0" applyNumberFormat="1" applyFont="1" applyBorder="1" applyAlignment="1">
      <alignment vertical="center"/>
    </xf>
    <xf numFmtId="176" fontId="18" fillId="0" borderId="0" xfId="0" applyFont="1" applyBorder="1" applyAlignment="1">
      <alignment vertical="center"/>
    </xf>
    <xf numFmtId="38" fontId="18" fillId="0" borderId="0" xfId="17" applyFont="1" applyAlignment="1">
      <alignment/>
    </xf>
    <xf numFmtId="180" fontId="25" fillId="0" borderId="0" xfId="0" applyNumberFormat="1" applyFont="1" applyBorder="1" applyAlignment="1">
      <alignment/>
    </xf>
    <xf numFmtId="0" fontId="18" fillId="0" borderId="0" xfId="0" applyFont="1" applyAlignment="1">
      <alignment horizontal="right" vertical="center"/>
    </xf>
    <xf numFmtId="38" fontId="18" fillId="0" borderId="0" xfId="17" applyFont="1" applyAlignment="1">
      <alignment horizontal="right"/>
    </xf>
    <xf numFmtId="0" fontId="18" fillId="0" borderId="1" xfId="0" applyFont="1" applyAlignment="1">
      <alignment vertical="center"/>
    </xf>
    <xf numFmtId="0" fontId="18" fillId="0" borderId="0" xfId="0" applyFont="1" applyBorder="1" applyAlignment="1">
      <alignment vertical="center"/>
    </xf>
    <xf numFmtId="38" fontId="18" fillId="0" borderId="0" xfId="17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3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19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7" fillId="0" borderId="5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38" fontId="27" fillId="0" borderId="3" xfId="17" applyFont="1" applyBorder="1" applyAlignment="1">
      <alignment horizontal="center" vertical="center"/>
    </xf>
    <xf numFmtId="38" fontId="28" fillId="0" borderId="0" xfId="17" applyFont="1" applyBorder="1" applyAlignment="1">
      <alignment horizontal="center" vertical="center"/>
    </xf>
    <xf numFmtId="38" fontId="27" fillId="0" borderId="19" xfId="17" applyFont="1" applyBorder="1" applyAlignment="1">
      <alignment horizontal="center" vertical="center"/>
    </xf>
    <xf numFmtId="38" fontId="27" fillId="0" borderId="18" xfId="17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38" fontId="27" fillId="0" borderId="0" xfId="17" applyFont="1" applyBorder="1" applyAlignment="1">
      <alignment horizontal="center" vertical="center"/>
    </xf>
    <xf numFmtId="0" fontId="27" fillId="0" borderId="4" xfId="0" applyFont="1" applyBorder="1" applyAlignment="1">
      <alignment/>
    </xf>
    <xf numFmtId="38" fontId="27" fillId="0" borderId="13" xfId="17" applyFont="1" applyBorder="1" applyAlignment="1">
      <alignment horizontal="center" vertical="center"/>
    </xf>
    <xf numFmtId="177" fontId="27" fillId="0" borderId="0" xfId="17" applyNumberFormat="1" applyFont="1" applyBorder="1" applyAlignment="1">
      <alignment horizontal="right"/>
    </xf>
    <xf numFmtId="38" fontId="27" fillId="0" borderId="0" xfId="17" applyFont="1" applyAlignment="1">
      <alignment/>
    </xf>
    <xf numFmtId="38" fontId="28" fillId="0" borderId="0" xfId="17" applyFont="1" applyBorder="1" applyAlignment="1">
      <alignment/>
    </xf>
    <xf numFmtId="0" fontId="19" fillId="0" borderId="4" xfId="0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0" fontId="19" fillId="0" borderId="4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80" fontId="1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6" fillId="0" borderId="9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25" xfId="0" applyFill="1" applyAlignment="1">
      <alignment horizontal="distributed" vertical="center" wrapText="1"/>
    </xf>
    <xf numFmtId="3" fontId="18" fillId="0" borderId="7" xfId="0" applyFont="1" applyFill="1" applyBorder="1" applyAlignment="1">
      <alignment vertical="center"/>
    </xf>
    <xf numFmtId="3" fontId="18" fillId="0" borderId="0" xfId="0" applyFont="1" applyBorder="1" applyAlignment="1">
      <alignment vertical="center"/>
    </xf>
    <xf numFmtId="180" fontId="25" fillId="0" borderId="0" xfId="0" applyNumberFormat="1" applyFont="1" applyFill="1" applyAlignment="1">
      <alignment horizontal="right" vertical="center"/>
    </xf>
    <xf numFmtId="180" fontId="25" fillId="0" borderId="0" xfId="0" applyNumberFormat="1" applyFont="1" applyFill="1" applyBorder="1" applyAlignment="1">
      <alignment horizontal="right" vertical="center"/>
    </xf>
    <xf numFmtId="3" fontId="18" fillId="0" borderId="7" xfId="0" applyFont="1" applyFill="1" applyBorder="1" applyAlignment="1">
      <alignment horizontal="right" vertical="center" wrapText="1"/>
    </xf>
    <xf numFmtId="3" fontId="18" fillId="0" borderId="0" xfId="0" applyFont="1" applyBorder="1" applyAlignment="1">
      <alignment horizontal="right" vertical="center" wrapText="1"/>
    </xf>
    <xf numFmtId="49" fontId="25" fillId="0" borderId="0" xfId="0" applyNumberFormat="1" applyFont="1" applyFill="1" applyAlignment="1">
      <alignment horizontal="right" vertical="center"/>
    </xf>
    <xf numFmtId="3" fontId="18" fillId="0" borderId="7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3" fontId="18" fillId="0" borderId="0" xfId="0" applyFont="1" applyBorder="1" applyAlignment="1">
      <alignment horizontal="right" vertical="center"/>
    </xf>
    <xf numFmtId="3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179" fontId="18" fillId="0" borderId="0" xfId="0" applyNumberFormat="1" applyFont="1" applyBorder="1" applyAlignment="1">
      <alignment vertical="center"/>
    </xf>
    <xf numFmtId="180" fontId="30" fillId="0" borderId="0" xfId="0" applyNumberFormat="1" applyFont="1" applyFill="1" applyAlignment="1">
      <alignment horizontal="right" vertical="center"/>
    </xf>
    <xf numFmtId="180" fontId="30" fillId="0" borderId="0" xfId="0" applyNumberFormat="1" applyFont="1" applyAlignment="1">
      <alignment horizontal="right" vertical="center"/>
    </xf>
    <xf numFmtId="38" fontId="29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25" xfId="0" applyFont="1" applyFill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8" fillId="0" borderId="9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38" fontId="27" fillId="0" borderId="10" xfId="17" applyFont="1" applyBorder="1" applyAlignment="1">
      <alignment horizontal="center" vertical="center"/>
    </xf>
    <xf numFmtId="38" fontId="27" fillId="0" borderId="11" xfId="17" applyFont="1" applyBorder="1" applyAlignment="1">
      <alignment horizontal="center" vertical="center"/>
    </xf>
    <xf numFmtId="38" fontId="27" fillId="0" borderId="9" xfId="17" applyFont="1" applyBorder="1" applyAlignment="1">
      <alignment horizontal="center" vertical="center"/>
    </xf>
    <xf numFmtId="38" fontId="27" fillId="0" borderId="5" xfId="17" applyFont="1" applyBorder="1" applyAlignment="1">
      <alignment horizontal="center" vertical="center"/>
    </xf>
    <xf numFmtId="0" fontId="27" fillId="0" borderId="5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9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38" fontId="27" fillId="0" borderId="0" xfId="17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2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2" xfId="0" applyFill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180" fontId="31" fillId="0" borderId="0" xfId="0" applyNumberFormat="1" applyFont="1" applyFill="1" applyAlignment="1">
      <alignment horizontal="right" vertical="center"/>
    </xf>
    <xf numFmtId="180" fontId="32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U192"/>
  <sheetViews>
    <sheetView showGridLines="0" zoomScale="85" zoomScaleNormal="85" zoomScaleSheetLayoutView="90" workbookViewId="0" topLeftCell="A1">
      <pane ySplit="7" topLeftCell="BM8" activePane="bottomLeft" state="frozen"/>
      <selection pane="topLeft" activeCell="A1" sqref="A1"/>
      <selection pane="bottomLeft" activeCell="R9" sqref="R9"/>
    </sheetView>
  </sheetViews>
  <sheetFormatPr defaultColWidth="8.796875" defaultRowHeight="14.25"/>
  <cols>
    <col min="1" max="1" width="3.09765625" style="9" customWidth="1"/>
    <col min="2" max="2" width="25.8984375" style="9" customWidth="1"/>
    <col min="3" max="3" width="6.8984375" style="9" customWidth="1"/>
    <col min="4" max="4" width="7.09765625" style="9" customWidth="1"/>
    <col min="5" max="5" width="12.19921875" style="9" customWidth="1"/>
    <col min="6" max="6" width="16.59765625" style="9" customWidth="1"/>
    <col min="7" max="7" width="6.8984375" style="9" customWidth="1"/>
    <col min="8" max="8" width="7.09765625" style="9" customWidth="1"/>
    <col min="9" max="9" width="12.3984375" style="9" customWidth="1"/>
    <col min="10" max="10" width="4.5" style="9" customWidth="1"/>
    <col min="11" max="11" width="16.09765625" style="9" customWidth="1"/>
    <col min="12" max="12" width="6.8984375" style="9" customWidth="1"/>
    <col min="13" max="13" width="7.09765625" style="9" customWidth="1"/>
    <col min="14" max="14" width="10.69921875" style="9" customWidth="1"/>
    <col min="15" max="15" width="16.09765625" style="9" customWidth="1"/>
    <col min="16" max="16" width="6.8984375" style="9" customWidth="1"/>
    <col min="17" max="17" width="7.09765625" style="9" customWidth="1"/>
    <col min="18" max="18" width="10.8984375" style="9" customWidth="1"/>
    <col min="19" max="19" width="16.09765625" style="9" customWidth="1"/>
    <col min="20" max="16384" width="11.3984375" style="9" customWidth="1"/>
  </cols>
  <sheetData>
    <row r="1" spans="1:2" ht="24">
      <c r="A1" s="120"/>
      <c r="B1" s="8" t="s">
        <v>34</v>
      </c>
    </row>
    <row r="2" ht="13.5">
      <c r="J2" s="16"/>
    </row>
    <row r="3" spans="1:20" ht="15" thickBot="1">
      <c r="A3" s="1" t="s">
        <v>164</v>
      </c>
      <c r="B3" s="14"/>
      <c r="C3" s="14"/>
      <c r="D3" s="14"/>
      <c r="E3" s="14"/>
      <c r="F3" s="14"/>
      <c r="G3" s="14"/>
      <c r="H3" s="14"/>
      <c r="I3" s="14"/>
      <c r="J3" s="16"/>
      <c r="K3" s="2"/>
      <c r="L3" s="14"/>
      <c r="M3" s="14"/>
      <c r="N3" s="14"/>
      <c r="O3" s="2"/>
      <c r="P3" s="14"/>
      <c r="Q3" s="14"/>
      <c r="R3" s="14"/>
      <c r="S3" s="49" t="s">
        <v>180</v>
      </c>
      <c r="T3" s="16"/>
    </row>
    <row r="4" spans="1:20" ht="22.5" customHeight="1">
      <c r="A4" s="308" t="s">
        <v>22</v>
      </c>
      <c r="B4" s="309"/>
      <c r="C4" s="296" t="s">
        <v>165</v>
      </c>
      <c r="D4" s="297"/>
      <c r="E4" s="297"/>
      <c r="F4" s="297"/>
      <c r="G4" s="296" t="s">
        <v>189</v>
      </c>
      <c r="H4" s="314"/>
      <c r="I4" s="314"/>
      <c r="J4" s="147"/>
      <c r="K4" s="133" t="s">
        <v>190</v>
      </c>
      <c r="L4" s="296" t="s">
        <v>166</v>
      </c>
      <c r="M4" s="297"/>
      <c r="N4" s="297"/>
      <c r="O4" s="297"/>
      <c r="P4" s="296" t="s">
        <v>174</v>
      </c>
      <c r="Q4" s="297"/>
      <c r="R4" s="297"/>
      <c r="S4" s="297"/>
      <c r="T4" s="16"/>
    </row>
    <row r="5" spans="1:20" ht="18.75" customHeight="1">
      <c r="A5" s="310"/>
      <c r="B5" s="311"/>
      <c r="C5" s="298" t="s">
        <v>23</v>
      </c>
      <c r="D5" s="301" t="s">
        <v>19</v>
      </c>
      <c r="E5" s="301" t="s">
        <v>181</v>
      </c>
      <c r="F5" s="121" t="s">
        <v>21</v>
      </c>
      <c r="G5" s="298" t="s">
        <v>23</v>
      </c>
      <c r="H5" s="301" t="s">
        <v>19</v>
      </c>
      <c r="I5" s="317" t="s">
        <v>181</v>
      </c>
      <c r="J5" s="148"/>
      <c r="K5" s="146" t="s">
        <v>21</v>
      </c>
      <c r="L5" s="298" t="s">
        <v>23</v>
      </c>
      <c r="M5" s="301" t="s">
        <v>19</v>
      </c>
      <c r="N5" s="301" t="s">
        <v>20</v>
      </c>
      <c r="O5" s="121" t="s">
        <v>21</v>
      </c>
      <c r="P5" s="298" t="s">
        <v>23</v>
      </c>
      <c r="Q5" s="301" t="s">
        <v>19</v>
      </c>
      <c r="R5" s="301" t="s">
        <v>20</v>
      </c>
      <c r="S5" s="121" t="s">
        <v>21</v>
      </c>
      <c r="T5" s="16"/>
    </row>
    <row r="6" spans="1:20" ht="17.25" customHeight="1">
      <c r="A6" s="310"/>
      <c r="B6" s="311"/>
      <c r="C6" s="299"/>
      <c r="D6" s="302"/>
      <c r="E6" s="302"/>
      <c r="F6" s="304" t="s">
        <v>185</v>
      </c>
      <c r="G6" s="299"/>
      <c r="H6" s="302"/>
      <c r="I6" s="318"/>
      <c r="J6" s="148"/>
      <c r="K6" s="315" t="s">
        <v>185</v>
      </c>
      <c r="L6" s="299"/>
      <c r="M6" s="302"/>
      <c r="N6" s="302"/>
      <c r="O6" s="304" t="s">
        <v>185</v>
      </c>
      <c r="P6" s="299"/>
      <c r="Q6" s="302"/>
      <c r="R6" s="302"/>
      <c r="S6" s="285" t="s">
        <v>185</v>
      </c>
      <c r="T6" s="16"/>
    </row>
    <row r="7" spans="1:20" ht="17.25" customHeight="1">
      <c r="A7" s="312"/>
      <c r="B7" s="313"/>
      <c r="C7" s="300"/>
      <c r="D7" s="303"/>
      <c r="E7" s="303"/>
      <c r="F7" s="305"/>
      <c r="G7" s="300"/>
      <c r="H7" s="303"/>
      <c r="I7" s="284"/>
      <c r="J7" s="148"/>
      <c r="K7" s="316"/>
      <c r="L7" s="300"/>
      <c r="M7" s="303"/>
      <c r="N7" s="303"/>
      <c r="O7" s="305"/>
      <c r="P7" s="300"/>
      <c r="Q7" s="303"/>
      <c r="R7" s="303"/>
      <c r="S7" s="286"/>
      <c r="T7" s="16"/>
    </row>
    <row r="8" spans="3:20" ht="9" customHeight="1">
      <c r="C8" s="122"/>
      <c r="D8" s="123"/>
      <c r="E8" s="123"/>
      <c r="F8" s="123"/>
      <c r="G8" s="123"/>
      <c r="H8" s="123"/>
      <c r="I8" s="123"/>
      <c r="J8" s="149"/>
      <c r="K8" s="123"/>
      <c r="L8" s="123"/>
      <c r="M8" s="123"/>
      <c r="N8" s="123"/>
      <c r="O8" s="123"/>
      <c r="P8" s="123"/>
      <c r="Q8" s="123"/>
      <c r="R8" s="123"/>
      <c r="S8" s="123"/>
      <c r="T8" s="16"/>
    </row>
    <row r="9" spans="1:20" ht="35.25" customHeight="1">
      <c r="A9" s="306" t="s">
        <v>25</v>
      </c>
      <c r="B9" s="307"/>
      <c r="C9" s="57">
        <v>604</v>
      </c>
      <c r="D9" s="34">
        <v>12292</v>
      </c>
      <c r="E9" s="34">
        <v>32906601</v>
      </c>
      <c r="F9" s="34">
        <v>11401618</v>
      </c>
      <c r="G9" s="198">
        <v>608</v>
      </c>
      <c r="H9" s="198">
        <v>12340</v>
      </c>
      <c r="I9" s="198">
        <v>30619701</v>
      </c>
      <c r="J9" s="199"/>
      <c r="K9" s="198">
        <v>10510744</v>
      </c>
      <c r="L9" s="200">
        <v>542</v>
      </c>
      <c r="M9" s="200">
        <v>11619</v>
      </c>
      <c r="N9" s="200">
        <v>31357722</v>
      </c>
      <c r="O9" s="200">
        <v>11389414</v>
      </c>
      <c r="P9" s="291">
        <f>SUM(P11:P34)</f>
        <v>553</v>
      </c>
      <c r="Q9" s="395">
        <f>SUM(Q11:Q34)</f>
        <v>11683</v>
      </c>
      <c r="R9" s="396">
        <v>20441301</v>
      </c>
      <c r="S9" s="291">
        <f>SUM(S11:S34)</f>
        <v>8782797</v>
      </c>
      <c r="T9" s="16"/>
    </row>
    <row r="10" spans="1:20" ht="9" customHeight="1">
      <c r="A10" s="124"/>
      <c r="B10" s="124"/>
      <c r="C10" s="202"/>
      <c r="D10" s="203"/>
      <c r="E10" s="203"/>
      <c r="F10" s="203"/>
      <c r="G10" s="198"/>
      <c r="H10" s="198"/>
      <c r="I10" s="198"/>
      <c r="J10" s="199"/>
      <c r="K10" s="198"/>
      <c r="L10" s="198"/>
      <c r="M10" s="198"/>
      <c r="N10" s="198"/>
      <c r="O10" s="198"/>
      <c r="P10" s="291"/>
      <c r="Q10" s="291"/>
      <c r="R10" s="293"/>
      <c r="S10" s="291"/>
      <c r="T10" s="16"/>
    </row>
    <row r="11" spans="1:20" ht="26.25" customHeight="1">
      <c r="A11" s="142" t="s">
        <v>28</v>
      </c>
      <c r="B11" s="143" t="s">
        <v>1</v>
      </c>
      <c r="C11" s="276">
        <v>99</v>
      </c>
      <c r="D11" s="277">
        <v>1636</v>
      </c>
      <c r="E11" s="277">
        <v>1620805</v>
      </c>
      <c r="F11" s="277">
        <v>758436</v>
      </c>
      <c r="G11" s="278">
        <v>98</v>
      </c>
      <c r="H11" s="278">
        <v>1726</v>
      </c>
      <c r="I11" s="278">
        <v>1520318</v>
      </c>
      <c r="J11" s="279"/>
      <c r="K11" s="278">
        <v>690291</v>
      </c>
      <c r="L11" s="278">
        <v>84</v>
      </c>
      <c r="M11" s="278">
        <v>1446</v>
      </c>
      <c r="N11" s="278">
        <v>1218583</v>
      </c>
      <c r="O11" s="278">
        <v>552537</v>
      </c>
      <c r="P11" s="292">
        <v>89</v>
      </c>
      <c r="Q11" s="292">
        <v>1515</v>
      </c>
      <c r="R11" s="292">
        <v>1436427</v>
      </c>
      <c r="S11" s="292">
        <v>618191</v>
      </c>
      <c r="T11" s="16"/>
    </row>
    <row r="12" spans="1:20" ht="26.25" customHeight="1">
      <c r="A12" s="144">
        <v>10</v>
      </c>
      <c r="B12" s="143" t="s">
        <v>26</v>
      </c>
      <c r="C12" s="276">
        <v>9</v>
      </c>
      <c r="D12" s="277">
        <v>229</v>
      </c>
      <c r="E12" s="277">
        <v>12219424</v>
      </c>
      <c r="F12" s="277">
        <v>2700179</v>
      </c>
      <c r="G12" s="278">
        <v>9</v>
      </c>
      <c r="H12" s="278">
        <v>225</v>
      </c>
      <c r="I12" s="278">
        <v>10996434</v>
      </c>
      <c r="J12" s="279"/>
      <c r="K12" s="278">
        <v>2279668</v>
      </c>
      <c r="L12" s="278">
        <v>7</v>
      </c>
      <c r="M12" s="278">
        <v>213</v>
      </c>
      <c r="N12" s="278">
        <v>11142063</v>
      </c>
      <c r="O12" s="278">
        <v>2326671</v>
      </c>
      <c r="P12" s="292">
        <v>5</v>
      </c>
      <c r="Q12" s="292">
        <v>49</v>
      </c>
      <c r="R12" s="292">
        <v>113789</v>
      </c>
      <c r="S12" s="292">
        <v>58584</v>
      </c>
      <c r="T12" s="16"/>
    </row>
    <row r="13" spans="1:20" ht="26.25" customHeight="1">
      <c r="A13" s="144">
        <v>11</v>
      </c>
      <c r="B13" s="143" t="s">
        <v>182</v>
      </c>
      <c r="C13" s="276">
        <v>3</v>
      </c>
      <c r="D13" s="277">
        <v>15</v>
      </c>
      <c r="E13" s="277">
        <v>6206</v>
      </c>
      <c r="F13" s="277">
        <v>3981</v>
      </c>
      <c r="G13" s="278">
        <v>4</v>
      </c>
      <c r="H13" s="278">
        <v>31</v>
      </c>
      <c r="I13" s="278">
        <v>13708</v>
      </c>
      <c r="J13" s="279"/>
      <c r="K13" s="278">
        <v>8537</v>
      </c>
      <c r="L13" s="278">
        <v>3</v>
      </c>
      <c r="M13" s="278">
        <v>15</v>
      </c>
      <c r="N13" s="278">
        <v>5828</v>
      </c>
      <c r="O13" s="278">
        <v>3770</v>
      </c>
      <c r="P13" s="292">
        <v>4</v>
      </c>
      <c r="Q13" s="292">
        <v>77</v>
      </c>
      <c r="R13" s="292">
        <v>194021</v>
      </c>
      <c r="S13" s="292">
        <v>48154</v>
      </c>
      <c r="T13" s="16"/>
    </row>
    <row r="14" spans="1:20" ht="26.25" customHeight="1">
      <c r="A14" s="144">
        <v>12</v>
      </c>
      <c r="B14" s="143" t="s">
        <v>2</v>
      </c>
      <c r="C14" s="276">
        <v>31</v>
      </c>
      <c r="D14" s="277">
        <v>510</v>
      </c>
      <c r="E14" s="277">
        <v>297920</v>
      </c>
      <c r="F14" s="277">
        <v>141840</v>
      </c>
      <c r="G14" s="278">
        <v>30</v>
      </c>
      <c r="H14" s="278">
        <v>456</v>
      </c>
      <c r="I14" s="278">
        <v>225341</v>
      </c>
      <c r="J14" s="279"/>
      <c r="K14" s="278">
        <v>114893</v>
      </c>
      <c r="L14" s="278">
        <v>29</v>
      </c>
      <c r="M14" s="278">
        <v>438</v>
      </c>
      <c r="N14" s="278">
        <v>227107</v>
      </c>
      <c r="O14" s="278">
        <v>110258</v>
      </c>
      <c r="P14" s="292">
        <v>30</v>
      </c>
      <c r="Q14" s="292">
        <v>448</v>
      </c>
      <c r="R14" s="292">
        <v>219944</v>
      </c>
      <c r="S14" s="292">
        <v>108427</v>
      </c>
      <c r="T14" s="16"/>
    </row>
    <row r="15" spans="1:20" ht="26.25" customHeight="1">
      <c r="A15" s="144">
        <v>13</v>
      </c>
      <c r="B15" s="143" t="s">
        <v>3</v>
      </c>
      <c r="C15" s="276">
        <v>20</v>
      </c>
      <c r="D15" s="277">
        <v>216</v>
      </c>
      <c r="E15" s="277">
        <v>280528</v>
      </c>
      <c r="F15" s="277">
        <v>95573</v>
      </c>
      <c r="G15" s="278">
        <v>17</v>
      </c>
      <c r="H15" s="278">
        <v>192</v>
      </c>
      <c r="I15" s="278">
        <v>253308</v>
      </c>
      <c r="J15" s="279"/>
      <c r="K15" s="278">
        <v>89443</v>
      </c>
      <c r="L15" s="278">
        <v>16</v>
      </c>
      <c r="M15" s="278">
        <v>180</v>
      </c>
      <c r="N15" s="278">
        <v>243517</v>
      </c>
      <c r="O15" s="278">
        <v>94217</v>
      </c>
      <c r="P15" s="292">
        <v>17</v>
      </c>
      <c r="Q15" s="292">
        <v>190</v>
      </c>
      <c r="R15" s="292">
        <v>228757</v>
      </c>
      <c r="S15" s="292">
        <v>94378</v>
      </c>
      <c r="T15" s="16"/>
    </row>
    <row r="16" spans="1:20" ht="26.25" customHeight="1">
      <c r="A16" s="144">
        <v>14</v>
      </c>
      <c r="B16" s="143" t="s">
        <v>4</v>
      </c>
      <c r="C16" s="276">
        <v>67</v>
      </c>
      <c r="D16" s="277">
        <v>720</v>
      </c>
      <c r="E16" s="277">
        <v>667171</v>
      </c>
      <c r="F16" s="277">
        <v>369002</v>
      </c>
      <c r="G16" s="278">
        <v>65</v>
      </c>
      <c r="H16" s="278">
        <v>683</v>
      </c>
      <c r="I16" s="278">
        <v>666261</v>
      </c>
      <c r="J16" s="279"/>
      <c r="K16" s="278">
        <v>366724</v>
      </c>
      <c r="L16" s="278">
        <v>57</v>
      </c>
      <c r="M16" s="278">
        <v>611</v>
      </c>
      <c r="N16" s="278">
        <v>583648</v>
      </c>
      <c r="O16" s="278">
        <v>301835</v>
      </c>
      <c r="P16" s="292">
        <v>60</v>
      </c>
      <c r="Q16" s="292">
        <v>628</v>
      </c>
      <c r="R16" s="292">
        <v>600171</v>
      </c>
      <c r="S16" s="292">
        <v>335545</v>
      </c>
      <c r="T16" s="16"/>
    </row>
    <row r="17" spans="1:20" ht="26.25" customHeight="1">
      <c r="A17" s="144">
        <v>15</v>
      </c>
      <c r="B17" s="143" t="s">
        <v>5</v>
      </c>
      <c r="C17" s="280">
        <v>9</v>
      </c>
      <c r="D17" s="277">
        <v>330</v>
      </c>
      <c r="E17" s="277">
        <v>1019581</v>
      </c>
      <c r="F17" s="277">
        <v>469130</v>
      </c>
      <c r="G17" s="278">
        <v>10</v>
      </c>
      <c r="H17" s="278">
        <v>347</v>
      </c>
      <c r="I17" s="278">
        <v>1064052</v>
      </c>
      <c r="J17" s="279"/>
      <c r="K17" s="278">
        <v>457520</v>
      </c>
      <c r="L17" s="278">
        <v>9</v>
      </c>
      <c r="M17" s="278">
        <v>340</v>
      </c>
      <c r="N17" s="278">
        <v>1012117</v>
      </c>
      <c r="O17" s="278">
        <v>458057</v>
      </c>
      <c r="P17" s="292">
        <v>8</v>
      </c>
      <c r="Q17" s="292">
        <v>306</v>
      </c>
      <c r="R17" s="292">
        <v>904799</v>
      </c>
      <c r="S17" s="292">
        <v>291588</v>
      </c>
      <c r="T17" s="16"/>
    </row>
    <row r="18" spans="1:20" ht="26.25" customHeight="1">
      <c r="A18" s="144">
        <v>16</v>
      </c>
      <c r="B18" s="143" t="s">
        <v>30</v>
      </c>
      <c r="C18" s="276">
        <v>67</v>
      </c>
      <c r="D18" s="277">
        <v>1599</v>
      </c>
      <c r="E18" s="277">
        <v>2632410</v>
      </c>
      <c r="F18" s="277">
        <v>1188256</v>
      </c>
      <c r="G18" s="278">
        <v>67</v>
      </c>
      <c r="H18" s="278">
        <v>1613</v>
      </c>
      <c r="I18" s="278">
        <v>2533449</v>
      </c>
      <c r="J18" s="279"/>
      <c r="K18" s="278">
        <v>1116579</v>
      </c>
      <c r="L18" s="278">
        <v>59</v>
      </c>
      <c r="M18" s="278">
        <v>1393</v>
      </c>
      <c r="N18" s="278">
        <v>2339502</v>
      </c>
      <c r="O18" s="278">
        <v>1197587</v>
      </c>
      <c r="P18" s="292">
        <v>57</v>
      </c>
      <c r="Q18" s="292">
        <v>1426</v>
      </c>
      <c r="R18" s="292">
        <v>2349254</v>
      </c>
      <c r="S18" s="292">
        <v>1281731</v>
      </c>
      <c r="T18" s="16"/>
    </row>
    <row r="19" spans="1:20" ht="26.25" customHeight="1">
      <c r="A19" s="144">
        <v>17</v>
      </c>
      <c r="B19" s="143" t="s">
        <v>6</v>
      </c>
      <c r="C19" s="276">
        <v>10</v>
      </c>
      <c r="D19" s="277">
        <v>357</v>
      </c>
      <c r="E19" s="277">
        <v>711007</v>
      </c>
      <c r="F19" s="277">
        <v>343440</v>
      </c>
      <c r="G19" s="278">
        <v>10</v>
      </c>
      <c r="H19" s="278">
        <v>365</v>
      </c>
      <c r="I19" s="278">
        <v>768255</v>
      </c>
      <c r="J19" s="279"/>
      <c r="K19" s="278">
        <v>373391</v>
      </c>
      <c r="L19" s="278">
        <v>10</v>
      </c>
      <c r="M19" s="278">
        <v>355</v>
      </c>
      <c r="N19" s="278">
        <v>742559</v>
      </c>
      <c r="O19" s="278">
        <v>345345</v>
      </c>
      <c r="P19" s="292">
        <v>10</v>
      </c>
      <c r="Q19" s="292">
        <v>355</v>
      </c>
      <c r="R19" s="292">
        <v>751936</v>
      </c>
      <c r="S19" s="292">
        <v>354615</v>
      </c>
      <c r="T19" s="16"/>
    </row>
    <row r="20" spans="1:20" ht="26.25" customHeight="1">
      <c r="A20" s="145">
        <v>18</v>
      </c>
      <c r="B20" s="143" t="s">
        <v>7</v>
      </c>
      <c r="C20" s="280">
        <v>2</v>
      </c>
      <c r="D20" s="281" t="s">
        <v>0</v>
      </c>
      <c r="E20" s="281" t="s">
        <v>0</v>
      </c>
      <c r="F20" s="281" t="s">
        <v>0</v>
      </c>
      <c r="G20" s="278">
        <v>2</v>
      </c>
      <c r="H20" s="281" t="s">
        <v>0</v>
      </c>
      <c r="I20" s="281" t="s">
        <v>0</v>
      </c>
      <c r="J20" s="281"/>
      <c r="K20" s="281" t="s">
        <v>0</v>
      </c>
      <c r="L20" s="282">
        <v>2</v>
      </c>
      <c r="M20" s="282" t="s">
        <v>0</v>
      </c>
      <c r="N20" s="282" t="s">
        <v>0</v>
      </c>
      <c r="O20" s="282" t="s">
        <v>0</v>
      </c>
      <c r="P20" s="294">
        <v>2</v>
      </c>
      <c r="Q20" s="294" t="s">
        <v>0</v>
      </c>
      <c r="R20" s="294" t="s">
        <v>0</v>
      </c>
      <c r="S20" s="294" t="s">
        <v>0</v>
      </c>
      <c r="T20" s="16"/>
    </row>
    <row r="21" spans="1:20" ht="26.25" customHeight="1">
      <c r="A21" s="144">
        <v>19</v>
      </c>
      <c r="B21" s="143" t="s">
        <v>31</v>
      </c>
      <c r="C21" s="276">
        <v>27</v>
      </c>
      <c r="D21" s="277">
        <v>454</v>
      </c>
      <c r="E21" s="277">
        <v>641658</v>
      </c>
      <c r="F21" s="277">
        <v>221351</v>
      </c>
      <c r="G21" s="278">
        <v>24</v>
      </c>
      <c r="H21" s="278">
        <v>464</v>
      </c>
      <c r="I21" s="278">
        <v>774092</v>
      </c>
      <c r="J21" s="279"/>
      <c r="K21" s="278">
        <v>306979</v>
      </c>
      <c r="L21" s="278">
        <v>18</v>
      </c>
      <c r="M21" s="278">
        <v>387</v>
      </c>
      <c r="N21" s="278">
        <v>535976</v>
      </c>
      <c r="O21" s="278">
        <v>185477</v>
      </c>
      <c r="P21" s="292">
        <v>17</v>
      </c>
      <c r="Q21" s="292">
        <v>374</v>
      </c>
      <c r="R21" s="292">
        <v>532278</v>
      </c>
      <c r="S21" s="292">
        <v>178795</v>
      </c>
      <c r="T21" s="16"/>
    </row>
    <row r="22" spans="1:20" ht="26.25" customHeight="1">
      <c r="A22" s="145">
        <v>20</v>
      </c>
      <c r="B22" s="143" t="s">
        <v>8</v>
      </c>
      <c r="C22" s="280">
        <v>2</v>
      </c>
      <c r="D22" s="281" t="s">
        <v>0</v>
      </c>
      <c r="E22" s="281" t="s">
        <v>0</v>
      </c>
      <c r="F22" s="281" t="s">
        <v>0</v>
      </c>
      <c r="G22" s="278">
        <v>3</v>
      </c>
      <c r="H22" s="278">
        <v>27</v>
      </c>
      <c r="I22" s="278">
        <v>35050</v>
      </c>
      <c r="J22" s="279"/>
      <c r="K22" s="278">
        <v>24329</v>
      </c>
      <c r="L22" s="278">
        <v>2</v>
      </c>
      <c r="M22" s="282" t="s">
        <v>0</v>
      </c>
      <c r="N22" s="282" t="s">
        <v>0</v>
      </c>
      <c r="O22" s="282" t="s">
        <v>0</v>
      </c>
      <c r="P22" s="292">
        <v>2</v>
      </c>
      <c r="Q22" s="294" t="s">
        <v>0</v>
      </c>
      <c r="R22" s="294" t="s">
        <v>0</v>
      </c>
      <c r="S22" s="294" t="s">
        <v>0</v>
      </c>
      <c r="T22" s="16"/>
    </row>
    <row r="23" spans="1:20" ht="26.25" customHeight="1">
      <c r="A23" s="142">
        <v>21</v>
      </c>
      <c r="B23" s="143" t="s">
        <v>9</v>
      </c>
      <c r="C23" s="276">
        <v>2</v>
      </c>
      <c r="D23" s="281" t="s">
        <v>0</v>
      </c>
      <c r="E23" s="281" t="s">
        <v>0</v>
      </c>
      <c r="F23" s="281" t="s">
        <v>0</v>
      </c>
      <c r="G23" s="278">
        <v>3</v>
      </c>
      <c r="H23" s="278">
        <v>18</v>
      </c>
      <c r="I23" s="278">
        <v>20955</v>
      </c>
      <c r="J23" s="278"/>
      <c r="K23" s="278">
        <v>9274</v>
      </c>
      <c r="L23" s="278">
        <v>2</v>
      </c>
      <c r="M23" s="282" t="s">
        <v>0</v>
      </c>
      <c r="N23" s="282" t="s">
        <v>0</v>
      </c>
      <c r="O23" s="282" t="s">
        <v>0</v>
      </c>
      <c r="P23" s="292">
        <v>1</v>
      </c>
      <c r="Q23" s="294" t="s">
        <v>0</v>
      </c>
      <c r="R23" s="294" t="s">
        <v>0</v>
      </c>
      <c r="S23" s="294" t="s">
        <v>0</v>
      </c>
      <c r="T23" s="16"/>
    </row>
    <row r="24" spans="1:20" ht="26.25" customHeight="1">
      <c r="A24" s="144">
        <v>22</v>
      </c>
      <c r="B24" s="143" t="s">
        <v>10</v>
      </c>
      <c r="C24" s="276">
        <v>27</v>
      </c>
      <c r="D24" s="277">
        <v>391</v>
      </c>
      <c r="E24" s="277">
        <v>710374</v>
      </c>
      <c r="F24" s="277">
        <v>341811</v>
      </c>
      <c r="G24" s="278">
        <v>25</v>
      </c>
      <c r="H24" s="278">
        <v>350</v>
      </c>
      <c r="I24" s="278">
        <v>596808</v>
      </c>
      <c r="J24" s="278"/>
      <c r="K24" s="278">
        <v>265819</v>
      </c>
      <c r="L24" s="278">
        <v>24</v>
      </c>
      <c r="M24" s="278">
        <v>363</v>
      </c>
      <c r="N24" s="278">
        <v>555535</v>
      </c>
      <c r="O24" s="278">
        <v>267894</v>
      </c>
      <c r="P24" s="292">
        <v>25</v>
      </c>
      <c r="Q24" s="292">
        <v>360</v>
      </c>
      <c r="R24" s="292">
        <v>596047</v>
      </c>
      <c r="S24" s="292">
        <v>279958</v>
      </c>
      <c r="T24" s="16"/>
    </row>
    <row r="25" spans="1:20" ht="26.25" customHeight="1">
      <c r="A25" s="144">
        <v>23</v>
      </c>
      <c r="B25" s="143" t="s">
        <v>11</v>
      </c>
      <c r="C25" s="276">
        <v>14</v>
      </c>
      <c r="D25" s="277">
        <v>325</v>
      </c>
      <c r="E25" s="277">
        <v>1034508</v>
      </c>
      <c r="F25" s="277">
        <v>319989</v>
      </c>
      <c r="G25" s="278">
        <v>14</v>
      </c>
      <c r="H25" s="278">
        <v>288</v>
      </c>
      <c r="I25" s="278">
        <v>947134</v>
      </c>
      <c r="J25" s="278"/>
      <c r="K25" s="278">
        <v>208014</v>
      </c>
      <c r="L25" s="278">
        <v>13</v>
      </c>
      <c r="M25" s="278">
        <v>301</v>
      </c>
      <c r="N25" s="278">
        <v>1337288</v>
      </c>
      <c r="O25" s="278">
        <v>401837</v>
      </c>
      <c r="P25" s="292">
        <v>13</v>
      </c>
      <c r="Q25" s="292">
        <v>272</v>
      </c>
      <c r="R25" s="292">
        <v>1095827</v>
      </c>
      <c r="S25" s="292">
        <v>348336</v>
      </c>
      <c r="T25" s="16"/>
    </row>
    <row r="26" spans="1:20" ht="26.25" customHeight="1">
      <c r="A26" s="144">
        <v>24</v>
      </c>
      <c r="B26" s="143" t="s">
        <v>12</v>
      </c>
      <c r="C26" s="276">
        <v>4</v>
      </c>
      <c r="D26" s="277">
        <v>154</v>
      </c>
      <c r="E26" s="277">
        <v>301909</v>
      </c>
      <c r="F26" s="277">
        <v>113353</v>
      </c>
      <c r="G26" s="278">
        <v>3</v>
      </c>
      <c r="H26" s="278">
        <v>159</v>
      </c>
      <c r="I26" s="278">
        <v>321780</v>
      </c>
      <c r="J26" s="278"/>
      <c r="K26" s="278">
        <v>132076</v>
      </c>
      <c r="L26" s="278">
        <v>4</v>
      </c>
      <c r="M26" s="278">
        <v>161</v>
      </c>
      <c r="N26" s="278">
        <v>408957</v>
      </c>
      <c r="O26" s="278">
        <v>187149</v>
      </c>
      <c r="P26" s="292">
        <v>3</v>
      </c>
      <c r="Q26" s="292">
        <v>156</v>
      </c>
      <c r="R26" s="292">
        <v>337127</v>
      </c>
      <c r="S26" s="292">
        <v>131604</v>
      </c>
      <c r="T26" s="16"/>
    </row>
    <row r="27" spans="1:20" ht="26.25" customHeight="1">
      <c r="A27" s="144">
        <v>25</v>
      </c>
      <c r="B27" s="143" t="s">
        <v>13</v>
      </c>
      <c r="C27" s="276">
        <v>76</v>
      </c>
      <c r="D27" s="277">
        <v>1435</v>
      </c>
      <c r="E27" s="277">
        <v>2653931</v>
      </c>
      <c r="F27" s="277">
        <v>1153180</v>
      </c>
      <c r="G27" s="278">
        <v>86</v>
      </c>
      <c r="H27" s="278">
        <v>1489</v>
      </c>
      <c r="I27" s="278">
        <v>2491278</v>
      </c>
      <c r="J27" s="278"/>
      <c r="K27" s="278">
        <v>1040015</v>
      </c>
      <c r="L27" s="278">
        <v>73</v>
      </c>
      <c r="M27" s="278">
        <v>1458</v>
      </c>
      <c r="N27" s="278">
        <v>2638866</v>
      </c>
      <c r="O27" s="278">
        <v>1274688</v>
      </c>
      <c r="P27" s="292">
        <v>81</v>
      </c>
      <c r="Q27" s="292">
        <v>1452</v>
      </c>
      <c r="R27" s="292">
        <v>2550293</v>
      </c>
      <c r="S27" s="292">
        <v>1302411</v>
      </c>
      <c r="T27" s="16"/>
    </row>
    <row r="28" spans="1:20" ht="26.25" customHeight="1">
      <c r="A28" s="144">
        <v>26</v>
      </c>
      <c r="B28" s="143" t="s">
        <v>14</v>
      </c>
      <c r="C28" s="276">
        <v>66</v>
      </c>
      <c r="D28" s="277">
        <v>1568</v>
      </c>
      <c r="E28" s="277">
        <v>2959260</v>
      </c>
      <c r="F28" s="277">
        <v>993471</v>
      </c>
      <c r="G28" s="278">
        <v>68</v>
      </c>
      <c r="H28" s="278">
        <v>1227</v>
      </c>
      <c r="I28" s="278">
        <v>1856600</v>
      </c>
      <c r="J28" s="278"/>
      <c r="K28" s="278">
        <v>866226</v>
      </c>
      <c r="L28" s="278">
        <v>65</v>
      </c>
      <c r="M28" s="278">
        <v>1292</v>
      </c>
      <c r="N28" s="278">
        <v>1987976</v>
      </c>
      <c r="O28" s="278">
        <v>985998</v>
      </c>
      <c r="P28" s="292">
        <v>63</v>
      </c>
      <c r="Q28" s="292">
        <v>1428</v>
      </c>
      <c r="R28" s="292">
        <v>2342988</v>
      </c>
      <c r="S28" s="292">
        <v>939711</v>
      </c>
      <c r="T28" s="16"/>
    </row>
    <row r="29" spans="1:20" ht="26.25" customHeight="1">
      <c r="A29" s="144">
        <v>27</v>
      </c>
      <c r="B29" s="143" t="s">
        <v>15</v>
      </c>
      <c r="C29" s="276">
        <v>21</v>
      </c>
      <c r="D29" s="277">
        <v>633</v>
      </c>
      <c r="E29" s="277">
        <v>1120796</v>
      </c>
      <c r="F29" s="277">
        <v>535091</v>
      </c>
      <c r="G29" s="278">
        <v>19</v>
      </c>
      <c r="H29" s="278">
        <v>695</v>
      </c>
      <c r="I29" s="278">
        <v>1805313</v>
      </c>
      <c r="J29" s="278"/>
      <c r="K29" s="278">
        <v>822756</v>
      </c>
      <c r="L29" s="278">
        <v>19</v>
      </c>
      <c r="M29" s="278">
        <v>723</v>
      </c>
      <c r="N29" s="278">
        <v>1803175</v>
      </c>
      <c r="O29" s="278">
        <v>805518</v>
      </c>
      <c r="P29" s="292">
        <v>17</v>
      </c>
      <c r="Q29" s="292">
        <v>661</v>
      </c>
      <c r="R29" s="292">
        <v>1729282</v>
      </c>
      <c r="S29" s="292">
        <v>618572</v>
      </c>
      <c r="T29" s="16"/>
    </row>
    <row r="30" spans="1:20" ht="26.25" customHeight="1">
      <c r="A30" s="144">
        <v>28</v>
      </c>
      <c r="B30" s="143" t="s">
        <v>183</v>
      </c>
      <c r="C30" s="283" t="s">
        <v>173</v>
      </c>
      <c r="D30" s="287" t="s">
        <v>173</v>
      </c>
      <c r="E30" s="287" t="s">
        <v>173</v>
      </c>
      <c r="F30" s="287" t="s">
        <v>173</v>
      </c>
      <c r="G30" s="288" t="s">
        <v>173</v>
      </c>
      <c r="H30" s="287" t="s">
        <v>173</v>
      </c>
      <c r="I30" s="287" t="s">
        <v>173</v>
      </c>
      <c r="J30" s="287"/>
      <c r="K30" s="287" t="s">
        <v>173</v>
      </c>
      <c r="L30" s="287" t="s">
        <v>173</v>
      </c>
      <c r="M30" s="287" t="s">
        <v>173</v>
      </c>
      <c r="N30" s="287" t="s">
        <v>173</v>
      </c>
      <c r="O30" s="287" t="s">
        <v>173</v>
      </c>
      <c r="P30" s="295" t="s">
        <v>173</v>
      </c>
      <c r="Q30" s="295" t="s">
        <v>173</v>
      </c>
      <c r="R30" s="293" t="s">
        <v>119</v>
      </c>
      <c r="S30" s="295" t="s">
        <v>173</v>
      </c>
      <c r="T30" s="16"/>
    </row>
    <row r="31" spans="1:20" ht="26.25" customHeight="1">
      <c r="A31" s="144">
        <v>29</v>
      </c>
      <c r="B31" s="143" t="s">
        <v>184</v>
      </c>
      <c r="C31" s="276">
        <v>2</v>
      </c>
      <c r="D31" s="281" t="s">
        <v>0</v>
      </c>
      <c r="E31" s="281" t="s">
        <v>0</v>
      </c>
      <c r="F31" s="281" t="s">
        <v>0</v>
      </c>
      <c r="G31" s="278">
        <v>2</v>
      </c>
      <c r="H31" s="281" t="s">
        <v>0</v>
      </c>
      <c r="I31" s="281" t="s">
        <v>0</v>
      </c>
      <c r="J31" s="281"/>
      <c r="K31" s="281" t="s">
        <v>0</v>
      </c>
      <c r="L31" s="278">
        <v>2</v>
      </c>
      <c r="M31" s="289" t="s">
        <v>0</v>
      </c>
      <c r="N31" s="289" t="s">
        <v>0</v>
      </c>
      <c r="O31" s="289" t="s">
        <v>0</v>
      </c>
      <c r="P31" s="292">
        <v>3</v>
      </c>
      <c r="Q31" s="292">
        <v>1218</v>
      </c>
      <c r="R31" s="292">
        <v>2382407</v>
      </c>
      <c r="S31" s="292">
        <v>1051267</v>
      </c>
      <c r="T31" s="16"/>
    </row>
    <row r="32" spans="1:20" ht="26.25" customHeight="1">
      <c r="A32" s="144">
        <v>30</v>
      </c>
      <c r="B32" s="143" t="s">
        <v>16</v>
      </c>
      <c r="C32" s="276">
        <v>12</v>
      </c>
      <c r="D32" s="277">
        <v>341</v>
      </c>
      <c r="E32" s="277">
        <v>1132529</v>
      </c>
      <c r="F32" s="290">
        <v>374149</v>
      </c>
      <c r="G32" s="278">
        <v>14</v>
      </c>
      <c r="H32" s="278">
        <v>360</v>
      </c>
      <c r="I32" s="278">
        <v>1346748</v>
      </c>
      <c r="J32" s="279"/>
      <c r="K32" s="278">
        <v>266698</v>
      </c>
      <c r="L32" s="278">
        <v>12</v>
      </c>
      <c r="M32" s="278">
        <v>358</v>
      </c>
      <c r="N32" s="278">
        <v>1402549</v>
      </c>
      <c r="O32" s="278">
        <v>476214</v>
      </c>
      <c r="P32" s="292">
        <v>13</v>
      </c>
      <c r="Q32" s="292">
        <v>392</v>
      </c>
      <c r="R32" s="292">
        <v>1562876</v>
      </c>
      <c r="S32" s="292">
        <v>492149</v>
      </c>
      <c r="T32" s="16"/>
    </row>
    <row r="33" spans="1:20" ht="26.25" customHeight="1">
      <c r="A33" s="144">
        <v>31</v>
      </c>
      <c r="B33" s="143" t="s">
        <v>17</v>
      </c>
      <c r="C33" s="276">
        <v>3</v>
      </c>
      <c r="D33" s="277">
        <v>37</v>
      </c>
      <c r="E33" s="277">
        <v>46799</v>
      </c>
      <c r="F33" s="277">
        <v>31246</v>
      </c>
      <c r="G33" s="278">
        <v>3</v>
      </c>
      <c r="H33" s="278">
        <v>38</v>
      </c>
      <c r="I33" s="278">
        <v>35729</v>
      </c>
      <c r="J33" s="279"/>
      <c r="K33" s="278">
        <v>23431</v>
      </c>
      <c r="L33" s="278">
        <v>3</v>
      </c>
      <c r="M33" s="278">
        <v>38</v>
      </c>
      <c r="N33" s="278">
        <v>41954</v>
      </c>
      <c r="O33" s="278">
        <v>29976</v>
      </c>
      <c r="P33" s="292">
        <v>3</v>
      </c>
      <c r="Q33" s="292">
        <v>36</v>
      </c>
      <c r="R33" s="292">
        <v>35373</v>
      </c>
      <c r="S33" s="292">
        <v>21551</v>
      </c>
      <c r="T33" s="16"/>
    </row>
    <row r="34" spans="1:20" ht="26.25" customHeight="1">
      <c r="A34" s="144">
        <v>32</v>
      </c>
      <c r="B34" s="143" t="s">
        <v>18</v>
      </c>
      <c r="C34" s="276">
        <v>31</v>
      </c>
      <c r="D34" s="277">
        <v>348</v>
      </c>
      <c r="E34" s="277">
        <v>400306</v>
      </c>
      <c r="F34" s="277">
        <v>199361</v>
      </c>
      <c r="G34" s="279">
        <v>32</v>
      </c>
      <c r="H34" s="279">
        <v>407</v>
      </c>
      <c r="I34" s="279">
        <v>396231</v>
      </c>
      <c r="J34" s="279"/>
      <c r="K34" s="279">
        <v>208003</v>
      </c>
      <c r="L34" s="278">
        <v>29</v>
      </c>
      <c r="M34" s="278">
        <v>341</v>
      </c>
      <c r="N34" s="278">
        <v>380301</v>
      </c>
      <c r="O34" s="278">
        <v>210710</v>
      </c>
      <c r="P34" s="292">
        <v>30</v>
      </c>
      <c r="Q34" s="292">
        <v>340</v>
      </c>
      <c r="R34" s="292">
        <v>406410</v>
      </c>
      <c r="S34" s="292">
        <v>227230</v>
      </c>
      <c r="T34" s="16"/>
    </row>
    <row r="35" spans="1:21" ht="12" customHeight="1" thickBot="1">
      <c r="A35" s="126"/>
      <c r="B35" s="127"/>
      <c r="C35" s="128"/>
      <c r="D35" s="126"/>
      <c r="E35" s="126"/>
      <c r="F35" s="126"/>
      <c r="G35" s="126"/>
      <c r="H35" s="126"/>
      <c r="I35" s="126"/>
      <c r="J35" s="125"/>
      <c r="K35" s="126"/>
      <c r="L35" s="5"/>
      <c r="M35" s="5"/>
      <c r="N35" s="6"/>
      <c r="O35" s="6"/>
      <c r="P35" s="5"/>
      <c r="Q35" s="5"/>
      <c r="R35" s="6"/>
      <c r="S35" s="6"/>
      <c r="T35" s="4"/>
      <c r="U35" s="3"/>
    </row>
    <row r="36" spans="1:21" ht="17.25" customHeight="1">
      <c r="A36" s="9" t="s">
        <v>27</v>
      </c>
      <c r="B36" s="129"/>
      <c r="D36" s="129"/>
      <c r="E36" s="129"/>
      <c r="F36" s="129"/>
      <c r="G36" s="130"/>
      <c r="H36" s="130"/>
      <c r="I36" s="130"/>
      <c r="J36" s="150"/>
      <c r="K36" s="130"/>
      <c r="L36" s="7"/>
      <c r="M36" s="7"/>
      <c r="N36" s="3"/>
      <c r="O36" s="3"/>
      <c r="P36" s="7"/>
      <c r="Q36" s="7"/>
      <c r="R36" s="3"/>
      <c r="S36" s="3"/>
      <c r="T36" s="4"/>
      <c r="U36" s="3"/>
    </row>
    <row r="37" spans="10:21" ht="17.25" customHeight="1">
      <c r="J37" s="16"/>
      <c r="L37" s="7"/>
      <c r="M37" s="7"/>
      <c r="N37" s="3"/>
      <c r="O37" s="3"/>
      <c r="P37" s="7"/>
      <c r="Q37" s="7"/>
      <c r="R37" s="3"/>
      <c r="S37" s="3"/>
      <c r="T37" s="3"/>
      <c r="U37" s="3"/>
    </row>
    <row r="38" spans="10:21" ht="17.25" customHeight="1">
      <c r="J38" s="16"/>
      <c r="L38" s="7"/>
      <c r="M38" s="7"/>
      <c r="N38" s="3"/>
      <c r="O38" s="3"/>
      <c r="P38" s="7"/>
      <c r="Q38" s="7"/>
      <c r="R38" s="3"/>
      <c r="S38" s="3"/>
      <c r="T38" s="3"/>
      <c r="U38" s="3"/>
    </row>
    <row r="39" spans="1:21" ht="13.5">
      <c r="A39" s="61"/>
      <c r="J39" s="16"/>
      <c r="L39" s="7"/>
      <c r="M39" s="7"/>
      <c r="N39" s="3"/>
      <c r="O39" s="3"/>
      <c r="P39" s="7"/>
      <c r="Q39" s="7"/>
      <c r="R39" s="3"/>
      <c r="S39" s="3"/>
      <c r="T39" s="3"/>
      <c r="U39" s="3"/>
    </row>
    <row r="40" spans="10:21" ht="13.5">
      <c r="J40" s="16"/>
      <c r="L40" s="7"/>
      <c r="M40" s="7"/>
      <c r="N40" s="3"/>
      <c r="O40" s="3"/>
      <c r="P40" s="7"/>
      <c r="Q40" s="7"/>
      <c r="R40" s="3"/>
      <c r="S40" s="3"/>
      <c r="T40" s="3"/>
      <c r="U40" s="3"/>
    </row>
    <row r="41" spans="10:21" ht="13.5">
      <c r="J41" s="16"/>
      <c r="L41" s="7"/>
      <c r="M41" s="7"/>
      <c r="N41" s="3"/>
      <c r="O41" s="3"/>
      <c r="P41" s="7"/>
      <c r="Q41" s="7"/>
      <c r="R41" s="3"/>
      <c r="S41" s="3"/>
      <c r="T41" s="3"/>
      <c r="U41" s="3"/>
    </row>
    <row r="42" spans="10:21" ht="13.5">
      <c r="J42" s="16"/>
      <c r="L42" s="7"/>
      <c r="M42" s="7"/>
      <c r="N42" s="3"/>
      <c r="O42" s="3"/>
      <c r="P42" s="7"/>
      <c r="Q42" s="7"/>
      <c r="R42" s="3"/>
      <c r="S42" s="3"/>
      <c r="T42" s="3"/>
      <c r="U42" s="3"/>
    </row>
    <row r="43" spans="10:21" ht="13.5">
      <c r="J43" s="16"/>
      <c r="L43" s="7"/>
      <c r="M43" s="7"/>
      <c r="N43" s="3"/>
      <c r="O43" s="3"/>
      <c r="P43" s="7"/>
      <c r="Q43" s="7"/>
      <c r="R43" s="3"/>
      <c r="S43" s="3"/>
      <c r="T43" s="3"/>
      <c r="U43" s="3"/>
    </row>
    <row r="44" spans="10:21" ht="13.5">
      <c r="J44" s="16"/>
      <c r="L44" s="7"/>
      <c r="M44" s="7"/>
      <c r="N44" s="3"/>
      <c r="O44" s="3"/>
      <c r="P44" s="7"/>
      <c r="Q44" s="7"/>
      <c r="R44" s="3"/>
      <c r="S44" s="3"/>
      <c r="T44" s="3"/>
      <c r="U44" s="3"/>
    </row>
    <row r="45" spans="12:21" ht="13.5">
      <c r="L45" s="7"/>
      <c r="M45" s="7"/>
      <c r="N45" s="3"/>
      <c r="O45" s="3"/>
      <c r="P45" s="7"/>
      <c r="Q45" s="7"/>
      <c r="R45" s="3"/>
      <c r="S45" s="3"/>
      <c r="T45" s="3"/>
      <c r="U45" s="3"/>
    </row>
    <row r="46" spans="12:21" ht="13.5">
      <c r="L46" s="7"/>
      <c r="M46" s="7"/>
      <c r="N46" s="3"/>
      <c r="O46" s="3"/>
      <c r="P46" s="7"/>
      <c r="Q46" s="7"/>
      <c r="R46" s="3"/>
      <c r="S46" s="3"/>
      <c r="T46" s="3"/>
      <c r="U46" s="3"/>
    </row>
    <row r="47" spans="12:21" ht="13.5">
      <c r="L47" s="7"/>
      <c r="M47" s="7"/>
      <c r="N47" s="3"/>
      <c r="O47" s="3"/>
      <c r="P47" s="7"/>
      <c r="Q47" s="7"/>
      <c r="R47" s="3"/>
      <c r="S47" s="3"/>
      <c r="T47" s="3"/>
      <c r="U47" s="3"/>
    </row>
    <row r="48" spans="12:21" ht="13.5">
      <c r="L48" s="7"/>
      <c r="M48" s="7"/>
      <c r="N48" s="3"/>
      <c r="O48" s="3"/>
      <c r="P48" s="7"/>
      <c r="Q48" s="7"/>
      <c r="R48" s="3"/>
      <c r="S48" s="3"/>
      <c r="T48" s="3"/>
      <c r="U48" s="3"/>
    </row>
    <row r="49" spans="12:21" ht="13.5">
      <c r="L49" s="7"/>
      <c r="M49" s="7"/>
      <c r="N49" s="3"/>
      <c r="O49" s="3"/>
      <c r="P49" s="7"/>
      <c r="Q49" s="7"/>
      <c r="R49" s="3"/>
      <c r="S49" s="3"/>
      <c r="T49" s="3"/>
      <c r="U49" s="3"/>
    </row>
    <row r="50" spans="12:21" ht="13.5">
      <c r="L50" s="7"/>
      <c r="M50" s="7"/>
      <c r="N50" s="3"/>
      <c r="O50" s="3"/>
      <c r="P50" s="7"/>
      <c r="Q50" s="7"/>
      <c r="R50" s="3"/>
      <c r="S50" s="3"/>
      <c r="T50" s="3"/>
      <c r="U50" s="3"/>
    </row>
    <row r="51" spans="12:21" ht="13.5">
      <c r="L51" s="7"/>
      <c r="M51" s="7"/>
      <c r="N51" s="3"/>
      <c r="O51" s="3"/>
      <c r="P51" s="7"/>
      <c r="Q51" s="7"/>
      <c r="R51" s="3"/>
      <c r="S51" s="3"/>
      <c r="T51" s="3"/>
      <c r="U51" s="3"/>
    </row>
    <row r="52" spans="12:21" ht="13.5">
      <c r="L52" s="7"/>
      <c r="M52" s="7"/>
      <c r="N52" s="3"/>
      <c r="O52" s="3"/>
      <c r="P52" s="7"/>
      <c r="Q52" s="7"/>
      <c r="R52" s="3"/>
      <c r="S52" s="3"/>
      <c r="T52" s="3"/>
      <c r="U52" s="3"/>
    </row>
    <row r="53" spans="12:21" ht="13.5">
      <c r="L53" s="7"/>
      <c r="M53" s="7"/>
      <c r="N53" s="3"/>
      <c r="O53" s="3"/>
      <c r="P53" s="7"/>
      <c r="Q53" s="7"/>
      <c r="R53" s="3"/>
      <c r="S53" s="3"/>
      <c r="T53" s="3"/>
      <c r="U53" s="3"/>
    </row>
    <row r="54" spans="12:21" ht="13.5">
      <c r="L54" s="7"/>
      <c r="M54" s="7"/>
      <c r="N54" s="3"/>
      <c r="O54" s="3"/>
      <c r="P54" s="7"/>
      <c r="Q54" s="7"/>
      <c r="R54" s="3"/>
      <c r="S54" s="3"/>
      <c r="T54" s="3"/>
      <c r="U54" s="3"/>
    </row>
    <row r="55" spans="12:21" ht="13.5">
      <c r="L55" s="7"/>
      <c r="M55" s="7"/>
      <c r="N55" s="3"/>
      <c r="O55" s="3"/>
      <c r="P55" s="7"/>
      <c r="Q55" s="7"/>
      <c r="R55" s="3"/>
      <c r="S55" s="3"/>
      <c r="T55" s="3"/>
      <c r="U55" s="3"/>
    </row>
    <row r="56" spans="12:21" ht="13.5">
      <c r="L56" s="7"/>
      <c r="M56" s="7"/>
      <c r="N56" s="3"/>
      <c r="O56" s="3"/>
      <c r="P56" s="7"/>
      <c r="Q56" s="7"/>
      <c r="R56" s="3"/>
      <c r="S56" s="3"/>
      <c r="T56" s="3"/>
      <c r="U56" s="3"/>
    </row>
    <row r="57" spans="12:21" ht="13.5">
      <c r="L57" s="7"/>
      <c r="M57" s="7"/>
      <c r="N57" s="3"/>
      <c r="O57" s="3"/>
      <c r="P57" s="7"/>
      <c r="Q57" s="7"/>
      <c r="R57" s="3"/>
      <c r="S57" s="3"/>
      <c r="T57" s="3"/>
      <c r="U57" s="3"/>
    </row>
    <row r="58" spans="12:21" ht="13.5">
      <c r="L58" s="7"/>
      <c r="M58" s="7"/>
      <c r="N58" s="3"/>
      <c r="O58" s="3"/>
      <c r="P58" s="7"/>
      <c r="Q58" s="7"/>
      <c r="R58" s="3"/>
      <c r="S58" s="3"/>
      <c r="T58" s="3"/>
      <c r="U58" s="3"/>
    </row>
    <row r="59" spans="12:21" ht="13.5">
      <c r="L59" s="7"/>
      <c r="M59" s="7"/>
      <c r="N59" s="3"/>
      <c r="O59" s="3"/>
      <c r="P59" s="7"/>
      <c r="Q59" s="7"/>
      <c r="R59" s="3"/>
      <c r="S59" s="3"/>
      <c r="T59" s="3"/>
      <c r="U59" s="3"/>
    </row>
    <row r="60" spans="12:21" ht="13.5">
      <c r="L60" s="7"/>
      <c r="M60" s="7"/>
      <c r="N60" s="3"/>
      <c r="O60" s="3"/>
      <c r="P60" s="7"/>
      <c r="Q60" s="7"/>
      <c r="R60" s="3"/>
      <c r="S60" s="3"/>
      <c r="T60" s="3"/>
      <c r="U60" s="3"/>
    </row>
    <row r="61" spans="12:21" ht="13.5">
      <c r="L61" s="7"/>
      <c r="M61" s="7"/>
      <c r="N61" s="3"/>
      <c r="O61" s="3"/>
      <c r="P61" s="7"/>
      <c r="Q61" s="7"/>
      <c r="R61" s="3"/>
      <c r="S61" s="3"/>
      <c r="T61" s="3"/>
      <c r="U61" s="3"/>
    </row>
    <row r="62" spans="12:21" ht="13.5">
      <c r="L62" s="7"/>
      <c r="M62" s="7"/>
      <c r="N62" s="3"/>
      <c r="O62" s="3"/>
      <c r="P62" s="7"/>
      <c r="Q62" s="7"/>
      <c r="R62" s="3"/>
      <c r="S62" s="3"/>
      <c r="T62" s="3"/>
      <c r="U62" s="3"/>
    </row>
    <row r="63" spans="12:21" ht="13.5">
      <c r="L63" s="7"/>
      <c r="M63" s="7"/>
      <c r="N63" s="3"/>
      <c r="O63" s="3"/>
      <c r="P63" s="7"/>
      <c r="Q63" s="7"/>
      <c r="R63" s="3"/>
      <c r="S63" s="3"/>
      <c r="T63" s="3"/>
      <c r="U63" s="3"/>
    </row>
    <row r="64" spans="12:21" ht="13.5">
      <c r="L64" s="7"/>
      <c r="M64" s="7"/>
      <c r="N64" s="3"/>
      <c r="O64" s="3"/>
      <c r="P64" s="7"/>
      <c r="Q64" s="7"/>
      <c r="R64" s="3"/>
      <c r="S64" s="3"/>
      <c r="T64" s="3"/>
      <c r="U64" s="3"/>
    </row>
    <row r="65" spans="12:21" ht="13.5">
      <c r="L65" s="7"/>
      <c r="M65" s="7"/>
      <c r="N65" s="3"/>
      <c r="O65" s="3"/>
      <c r="P65" s="7"/>
      <c r="Q65" s="7"/>
      <c r="R65" s="3"/>
      <c r="S65" s="3"/>
      <c r="T65" s="3"/>
      <c r="U65" s="3"/>
    </row>
    <row r="66" spans="12:21" ht="13.5">
      <c r="L66" s="7"/>
      <c r="M66" s="7"/>
      <c r="N66" s="3"/>
      <c r="O66" s="3"/>
      <c r="P66" s="7"/>
      <c r="Q66" s="7"/>
      <c r="R66" s="3"/>
      <c r="S66" s="3"/>
      <c r="T66" s="3"/>
      <c r="U66" s="3"/>
    </row>
    <row r="67" spans="12:21" ht="13.5">
      <c r="L67" s="7"/>
      <c r="M67" s="7"/>
      <c r="N67" s="3"/>
      <c r="O67" s="3"/>
      <c r="P67" s="7"/>
      <c r="Q67" s="7"/>
      <c r="R67" s="3"/>
      <c r="S67" s="3"/>
      <c r="T67" s="3"/>
      <c r="U67" s="3"/>
    </row>
    <row r="68" spans="12:21" ht="13.5">
      <c r="L68" s="7"/>
      <c r="M68" s="7"/>
      <c r="N68" s="3"/>
      <c r="O68" s="3"/>
      <c r="P68" s="7"/>
      <c r="Q68" s="7"/>
      <c r="R68" s="3"/>
      <c r="S68" s="3"/>
      <c r="T68" s="3"/>
      <c r="U68" s="3"/>
    </row>
    <row r="69" spans="12:21" ht="13.5">
      <c r="L69" s="7"/>
      <c r="M69" s="7"/>
      <c r="N69" s="3"/>
      <c r="O69" s="3"/>
      <c r="P69" s="7"/>
      <c r="Q69" s="7"/>
      <c r="R69" s="3"/>
      <c r="S69" s="3"/>
      <c r="T69" s="3"/>
      <c r="U69" s="3"/>
    </row>
    <row r="70" spans="12:21" ht="13.5">
      <c r="L70" s="7"/>
      <c r="M70" s="7"/>
      <c r="N70" s="3"/>
      <c r="O70" s="3"/>
      <c r="P70" s="7"/>
      <c r="Q70" s="7"/>
      <c r="R70" s="3"/>
      <c r="S70" s="3"/>
      <c r="T70" s="3"/>
      <c r="U70" s="3"/>
    </row>
    <row r="71" spans="12:21" ht="13.5">
      <c r="L71" s="7"/>
      <c r="M71" s="7"/>
      <c r="N71" s="3"/>
      <c r="O71" s="3"/>
      <c r="P71" s="7"/>
      <c r="Q71" s="7"/>
      <c r="R71" s="3"/>
      <c r="S71" s="3"/>
      <c r="T71" s="3"/>
      <c r="U71" s="3"/>
    </row>
    <row r="72" spans="12:21" ht="13.5">
      <c r="L72" s="7"/>
      <c r="M72" s="7"/>
      <c r="N72" s="3"/>
      <c r="O72" s="3"/>
      <c r="P72" s="7"/>
      <c r="Q72" s="7"/>
      <c r="R72" s="3"/>
      <c r="S72" s="3"/>
      <c r="T72" s="3"/>
      <c r="U72" s="3"/>
    </row>
    <row r="73" spans="12:21" ht="13.5">
      <c r="L73" s="7"/>
      <c r="M73" s="7"/>
      <c r="N73" s="3"/>
      <c r="O73" s="3"/>
      <c r="P73" s="7"/>
      <c r="Q73" s="7"/>
      <c r="R73" s="3"/>
      <c r="S73" s="3"/>
      <c r="T73" s="3"/>
      <c r="U73" s="3"/>
    </row>
    <row r="74" spans="12:21" ht="13.5">
      <c r="L74" s="7"/>
      <c r="M74" s="7"/>
      <c r="N74" s="3"/>
      <c r="O74" s="3"/>
      <c r="P74" s="7"/>
      <c r="Q74" s="7"/>
      <c r="R74" s="3"/>
      <c r="S74" s="3"/>
      <c r="T74" s="3"/>
      <c r="U74" s="3"/>
    </row>
    <row r="75" spans="12:21" ht="13.5">
      <c r="L75" s="7"/>
      <c r="M75" s="7"/>
      <c r="N75" s="3"/>
      <c r="O75" s="3"/>
      <c r="P75" s="7"/>
      <c r="Q75" s="7"/>
      <c r="R75" s="3"/>
      <c r="S75" s="3"/>
      <c r="T75" s="3"/>
      <c r="U75" s="3"/>
    </row>
    <row r="76" spans="12:21" ht="13.5">
      <c r="L76" s="7"/>
      <c r="M76" s="7"/>
      <c r="N76" s="3"/>
      <c r="O76" s="3"/>
      <c r="P76" s="7"/>
      <c r="Q76" s="7"/>
      <c r="R76" s="3"/>
      <c r="S76" s="3"/>
      <c r="T76" s="3"/>
      <c r="U76" s="3"/>
    </row>
    <row r="77" spans="12:21" ht="13.5">
      <c r="L77" s="7"/>
      <c r="M77" s="7"/>
      <c r="N77" s="3"/>
      <c r="O77" s="3"/>
      <c r="P77" s="7"/>
      <c r="Q77" s="7"/>
      <c r="R77" s="3"/>
      <c r="S77" s="3"/>
      <c r="T77" s="3"/>
      <c r="U77" s="3"/>
    </row>
    <row r="78" spans="12:21" ht="13.5">
      <c r="L78" s="7"/>
      <c r="M78" s="7"/>
      <c r="N78" s="3"/>
      <c r="O78" s="3"/>
      <c r="P78" s="7"/>
      <c r="Q78" s="7"/>
      <c r="R78" s="3"/>
      <c r="S78" s="3"/>
      <c r="T78" s="3"/>
      <c r="U78" s="3"/>
    </row>
    <row r="79" spans="12:21" ht="13.5">
      <c r="L79" s="7"/>
      <c r="M79" s="7"/>
      <c r="N79" s="3"/>
      <c r="O79" s="3"/>
      <c r="P79" s="7"/>
      <c r="Q79" s="7"/>
      <c r="R79" s="3"/>
      <c r="S79" s="3"/>
      <c r="T79" s="3"/>
      <c r="U79" s="3"/>
    </row>
    <row r="80" spans="12:21" ht="13.5">
      <c r="L80" s="7"/>
      <c r="M80" s="7"/>
      <c r="N80" s="3"/>
      <c r="O80" s="3"/>
      <c r="P80" s="7"/>
      <c r="Q80" s="7"/>
      <c r="R80" s="3"/>
      <c r="S80" s="3"/>
      <c r="T80" s="3"/>
      <c r="U80" s="3"/>
    </row>
    <row r="81" spans="12:21" ht="13.5">
      <c r="L81" s="7"/>
      <c r="M81" s="7"/>
      <c r="N81" s="3"/>
      <c r="O81" s="3"/>
      <c r="P81" s="7"/>
      <c r="Q81" s="7"/>
      <c r="R81" s="3"/>
      <c r="S81" s="3"/>
      <c r="T81" s="3"/>
      <c r="U81" s="3"/>
    </row>
    <row r="82" spans="12:21" ht="13.5">
      <c r="L82" s="7"/>
      <c r="M82" s="7"/>
      <c r="N82" s="3"/>
      <c r="O82" s="3"/>
      <c r="P82" s="7"/>
      <c r="Q82" s="7"/>
      <c r="R82" s="3"/>
      <c r="S82" s="3"/>
      <c r="T82" s="3"/>
      <c r="U82" s="3"/>
    </row>
    <row r="83" spans="12:21" ht="13.5">
      <c r="L83" s="7"/>
      <c r="M83" s="7"/>
      <c r="N83" s="3"/>
      <c r="O83" s="3"/>
      <c r="P83" s="7"/>
      <c r="Q83" s="7"/>
      <c r="R83" s="3"/>
      <c r="S83" s="3"/>
      <c r="T83" s="3"/>
      <c r="U83" s="3"/>
    </row>
    <row r="84" spans="12:21" ht="13.5">
      <c r="L84" s="7"/>
      <c r="M84" s="7"/>
      <c r="N84" s="3"/>
      <c r="O84" s="3"/>
      <c r="P84" s="7"/>
      <c r="Q84" s="7"/>
      <c r="R84" s="3"/>
      <c r="S84" s="3"/>
      <c r="T84" s="3"/>
      <c r="U84" s="3"/>
    </row>
    <row r="85" spans="12:21" ht="13.5">
      <c r="L85" s="7"/>
      <c r="M85" s="7"/>
      <c r="N85" s="3"/>
      <c r="O85" s="3"/>
      <c r="P85" s="7"/>
      <c r="Q85" s="7"/>
      <c r="R85" s="3"/>
      <c r="S85" s="3"/>
      <c r="T85" s="3"/>
      <c r="U85" s="3"/>
    </row>
    <row r="86" spans="12:21" ht="13.5">
      <c r="L86" s="7"/>
      <c r="M86" s="7"/>
      <c r="N86" s="3"/>
      <c r="O86" s="3"/>
      <c r="P86" s="7"/>
      <c r="Q86" s="7"/>
      <c r="R86" s="3"/>
      <c r="S86" s="3"/>
      <c r="T86" s="3"/>
      <c r="U86" s="3"/>
    </row>
    <row r="87" spans="12:21" ht="13.5">
      <c r="L87" s="7"/>
      <c r="M87" s="7"/>
      <c r="N87" s="3"/>
      <c r="O87" s="3"/>
      <c r="P87" s="7"/>
      <c r="Q87" s="7"/>
      <c r="R87" s="3"/>
      <c r="S87" s="3"/>
      <c r="T87" s="3"/>
      <c r="U87" s="3"/>
    </row>
    <row r="88" spans="12:21" ht="13.5">
      <c r="L88" s="7"/>
      <c r="M88" s="7"/>
      <c r="N88" s="3"/>
      <c r="O88" s="3"/>
      <c r="P88" s="7"/>
      <c r="Q88" s="7"/>
      <c r="R88" s="3"/>
      <c r="S88" s="3"/>
      <c r="T88" s="3"/>
      <c r="U88" s="3"/>
    </row>
    <row r="89" spans="12:21" ht="13.5">
      <c r="L89" s="7"/>
      <c r="M89" s="7"/>
      <c r="N89" s="3"/>
      <c r="O89" s="3"/>
      <c r="P89" s="7"/>
      <c r="Q89" s="7"/>
      <c r="R89" s="3"/>
      <c r="S89" s="3"/>
      <c r="T89" s="3"/>
      <c r="U89" s="3"/>
    </row>
    <row r="90" spans="12:21" ht="13.5">
      <c r="L90" s="7"/>
      <c r="M90" s="7"/>
      <c r="N90" s="3"/>
      <c r="O90" s="3"/>
      <c r="P90" s="7"/>
      <c r="Q90" s="7"/>
      <c r="R90" s="3"/>
      <c r="S90" s="3"/>
      <c r="T90" s="3"/>
      <c r="U90" s="3"/>
    </row>
    <row r="91" spans="12:21" ht="13.5">
      <c r="L91" s="7"/>
      <c r="M91" s="7"/>
      <c r="N91" s="3"/>
      <c r="O91" s="3"/>
      <c r="P91" s="7"/>
      <c r="Q91" s="7"/>
      <c r="R91" s="3"/>
      <c r="S91" s="3"/>
      <c r="T91" s="3"/>
      <c r="U91" s="3"/>
    </row>
    <row r="92" spans="12:21" ht="13.5">
      <c r="L92" s="7"/>
      <c r="M92" s="7"/>
      <c r="N92" s="3"/>
      <c r="O92" s="3"/>
      <c r="P92" s="7"/>
      <c r="Q92" s="7"/>
      <c r="R92" s="3"/>
      <c r="S92" s="3"/>
      <c r="T92" s="3"/>
      <c r="U92" s="3"/>
    </row>
    <row r="93" spans="12:21" ht="13.5">
      <c r="L93" s="7"/>
      <c r="M93" s="7"/>
      <c r="N93" s="3"/>
      <c r="O93" s="3"/>
      <c r="P93" s="7"/>
      <c r="Q93" s="7"/>
      <c r="R93" s="3"/>
      <c r="S93" s="3"/>
      <c r="T93" s="3"/>
      <c r="U93" s="3"/>
    </row>
    <row r="94" spans="12:21" ht="13.5">
      <c r="L94" s="7"/>
      <c r="M94" s="7"/>
      <c r="N94" s="3"/>
      <c r="O94" s="3"/>
      <c r="P94" s="7"/>
      <c r="Q94" s="7"/>
      <c r="R94" s="3"/>
      <c r="S94" s="3"/>
      <c r="T94" s="3"/>
      <c r="U94" s="3"/>
    </row>
    <row r="95" spans="12:21" ht="13.5">
      <c r="L95" s="7"/>
      <c r="M95" s="7"/>
      <c r="N95" s="3"/>
      <c r="O95" s="3"/>
      <c r="P95" s="7"/>
      <c r="Q95" s="7"/>
      <c r="R95" s="3"/>
      <c r="S95" s="3"/>
      <c r="T95" s="3"/>
      <c r="U95" s="3"/>
    </row>
    <row r="96" spans="12:21" ht="13.5">
      <c r="L96" s="7"/>
      <c r="M96" s="7"/>
      <c r="N96" s="3"/>
      <c r="O96" s="3"/>
      <c r="P96" s="7"/>
      <c r="Q96" s="7"/>
      <c r="R96" s="3"/>
      <c r="S96" s="3"/>
      <c r="T96" s="3"/>
      <c r="U96" s="3"/>
    </row>
    <row r="97" spans="12:21" ht="13.5">
      <c r="L97" s="7"/>
      <c r="M97" s="7"/>
      <c r="N97" s="3"/>
      <c r="O97" s="3"/>
      <c r="P97" s="7"/>
      <c r="Q97" s="7"/>
      <c r="R97" s="3"/>
      <c r="S97" s="3"/>
      <c r="T97" s="3"/>
      <c r="U97" s="3"/>
    </row>
    <row r="98" spans="12:21" ht="13.5">
      <c r="L98" s="7"/>
      <c r="M98" s="7"/>
      <c r="N98" s="3"/>
      <c r="O98" s="3"/>
      <c r="P98" s="7"/>
      <c r="Q98" s="7"/>
      <c r="R98" s="3"/>
      <c r="S98" s="3"/>
      <c r="T98" s="3"/>
      <c r="U98" s="3"/>
    </row>
    <row r="99" spans="12:21" ht="13.5">
      <c r="L99" s="7"/>
      <c r="M99" s="7"/>
      <c r="N99" s="3"/>
      <c r="O99" s="3"/>
      <c r="P99" s="7"/>
      <c r="Q99" s="7"/>
      <c r="R99" s="3"/>
      <c r="S99" s="3"/>
      <c r="T99" s="3"/>
      <c r="U99" s="3"/>
    </row>
    <row r="100" spans="12:21" ht="13.5">
      <c r="L100" s="7"/>
      <c r="M100" s="7"/>
      <c r="N100" s="3"/>
      <c r="O100" s="3"/>
      <c r="P100" s="7"/>
      <c r="Q100" s="7"/>
      <c r="R100" s="3"/>
      <c r="S100" s="3"/>
      <c r="T100" s="3"/>
      <c r="U100" s="3"/>
    </row>
    <row r="101" spans="12:21" ht="13.5">
      <c r="L101" s="7"/>
      <c r="M101" s="7"/>
      <c r="N101" s="3"/>
      <c r="O101" s="3"/>
      <c r="P101" s="7"/>
      <c r="Q101" s="7"/>
      <c r="R101" s="3"/>
      <c r="S101" s="3"/>
      <c r="T101" s="3"/>
      <c r="U101" s="3"/>
    </row>
    <row r="102" spans="12:21" ht="13.5">
      <c r="L102" s="7"/>
      <c r="M102" s="7"/>
      <c r="N102" s="3"/>
      <c r="O102" s="3"/>
      <c r="P102" s="7"/>
      <c r="Q102" s="7"/>
      <c r="R102" s="3"/>
      <c r="S102" s="3"/>
      <c r="T102" s="3"/>
      <c r="U102" s="3"/>
    </row>
    <row r="103" spans="12:21" ht="13.5">
      <c r="L103" s="7"/>
      <c r="M103" s="7"/>
      <c r="N103" s="3"/>
      <c r="O103" s="3"/>
      <c r="P103" s="7"/>
      <c r="Q103" s="7"/>
      <c r="R103" s="3"/>
      <c r="S103" s="3"/>
      <c r="T103" s="3"/>
      <c r="U103" s="3"/>
    </row>
    <row r="104" spans="12:21" ht="13.5">
      <c r="L104" s="7"/>
      <c r="M104" s="7"/>
      <c r="N104" s="3"/>
      <c r="O104" s="3"/>
      <c r="P104" s="7"/>
      <c r="Q104" s="7"/>
      <c r="R104" s="3"/>
      <c r="S104" s="3"/>
      <c r="T104" s="3"/>
      <c r="U104" s="3"/>
    </row>
    <row r="105" spans="12:21" ht="13.5">
      <c r="L105" s="7"/>
      <c r="M105" s="7"/>
      <c r="N105" s="3"/>
      <c r="O105" s="3"/>
      <c r="P105" s="7"/>
      <c r="Q105" s="7"/>
      <c r="R105" s="3"/>
      <c r="S105" s="3"/>
      <c r="T105" s="3"/>
      <c r="U105" s="3"/>
    </row>
    <row r="106" spans="12:21" ht="13.5">
      <c r="L106" s="7"/>
      <c r="M106" s="7"/>
      <c r="N106" s="3"/>
      <c r="O106" s="3"/>
      <c r="P106" s="7"/>
      <c r="Q106" s="7"/>
      <c r="R106" s="3"/>
      <c r="S106" s="3"/>
      <c r="T106" s="3"/>
      <c r="U106" s="3"/>
    </row>
    <row r="107" spans="12:21" ht="13.5">
      <c r="L107" s="7"/>
      <c r="M107" s="7"/>
      <c r="N107" s="3"/>
      <c r="O107" s="3"/>
      <c r="P107" s="7"/>
      <c r="Q107" s="7"/>
      <c r="R107" s="3"/>
      <c r="S107" s="3"/>
      <c r="T107" s="3"/>
      <c r="U107" s="3"/>
    </row>
    <row r="108" spans="12:21" ht="13.5">
      <c r="L108" s="7"/>
      <c r="M108" s="7"/>
      <c r="N108" s="3"/>
      <c r="O108" s="3"/>
      <c r="P108" s="7"/>
      <c r="Q108" s="7"/>
      <c r="R108" s="3"/>
      <c r="S108" s="3"/>
      <c r="T108" s="3"/>
      <c r="U108" s="3"/>
    </row>
    <row r="109" spans="12:21" ht="13.5">
      <c r="L109" s="7"/>
      <c r="M109" s="7"/>
      <c r="N109" s="3"/>
      <c r="O109" s="3"/>
      <c r="P109" s="7"/>
      <c r="Q109" s="7"/>
      <c r="R109" s="3"/>
      <c r="S109" s="3"/>
      <c r="T109" s="3"/>
      <c r="U109" s="3"/>
    </row>
    <row r="110" spans="12:21" ht="13.5">
      <c r="L110" s="7"/>
      <c r="M110" s="7"/>
      <c r="N110" s="3"/>
      <c r="O110" s="3"/>
      <c r="P110" s="7"/>
      <c r="Q110" s="7"/>
      <c r="R110" s="3"/>
      <c r="S110" s="3"/>
      <c r="T110" s="3"/>
      <c r="U110" s="3"/>
    </row>
    <row r="111" spans="12:21" ht="13.5">
      <c r="L111" s="7"/>
      <c r="M111" s="7"/>
      <c r="N111" s="3"/>
      <c r="O111" s="3"/>
      <c r="P111" s="7"/>
      <c r="Q111" s="7"/>
      <c r="R111" s="3"/>
      <c r="S111" s="3"/>
      <c r="T111" s="3"/>
      <c r="U111" s="3"/>
    </row>
    <row r="112" spans="12:21" ht="13.5">
      <c r="L112" s="7"/>
      <c r="M112" s="7"/>
      <c r="N112" s="3"/>
      <c r="O112" s="3"/>
      <c r="P112" s="7"/>
      <c r="Q112" s="7"/>
      <c r="R112" s="3"/>
      <c r="S112" s="3"/>
      <c r="T112" s="3"/>
      <c r="U112" s="3"/>
    </row>
    <row r="113" spans="12:21" ht="13.5">
      <c r="L113" s="7"/>
      <c r="M113" s="7"/>
      <c r="N113" s="3"/>
      <c r="O113" s="3"/>
      <c r="P113" s="7"/>
      <c r="Q113" s="7"/>
      <c r="R113" s="3"/>
      <c r="S113" s="3"/>
      <c r="T113" s="3"/>
      <c r="U113" s="3"/>
    </row>
    <row r="114" spans="12:21" ht="13.5">
      <c r="L114" s="7"/>
      <c r="M114" s="7"/>
      <c r="N114" s="3"/>
      <c r="O114" s="3"/>
      <c r="P114" s="7"/>
      <c r="Q114" s="7"/>
      <c r="R114" s="3"/>
      <c r="S114" s="3"/>
      <c r="T114" s="3"/>
      <c r="U114" s="3"/>
    </row>
    <row r="115" spans="12:21" ht="13.5">
      <c r="L115" s="7"/>
      <c r="M115" s="7"/>
      <c r="N115" s="3"/>
      <c r="O115" s="3"/>
      <c r="P115" s="7"/>
      <c r="Q115" s="7"/>
      <c r="R115" s="3"/>
      <c r="S115" s="3"/>
      <c r="T115" s="3"/>
      <c r="U115" s="3"/>
    </row>
    <row r="116" spans="12:21" ht="13.5">
      <c r="L116" s="7"/>
      <c r="M116" s="7"/>
      <c r="N116" s="3"/>
      <c r="O116" s="3"/>
      <c r="P116" s="7"/>
      <c r="Q116" s="7"/>
      <c r="R116" s="3"/>
      <c r="S116" s="3"/>
      <c r="T116" s="3"/>
      <c r="U116" s="3"/>
    </row>
    <row r="117" spans="12:21" ht="13.5">
      <c r="L117" s="7"/>
      <c r="M117" s="7"/>
      <c r="N117" s="3"/>
      <c r="O117" s="3"/>
      <c r="P117" s="7"/>
      <c r="Q117" s="7"/>
      <c r="R117" s="3"/>
      <c r="S117" s="3"/>
      <c r="T117" s="3"/>
      <c r="U117" s="3"/>
    </row>
    <row r="118" spans="12:21" ht="13.5">
      <c r="L118" s="7"/>
      <c r="M118" s="7"/>
      <c r="N118" s="3"/>
      <c r="O118" s="3"/>
      <c r="P118" s="7"/>
      <c r="Q118" s="7"/>
      <c r="R118" s="3"/>
      <c r="S118" s="3"/>
      <c r="T118" s="3"/>
      <c r="U118" s="3"/>
    </row>
    <row r="119" spans="12:21" ht="13.5">
      <c r="L119" s="7"/>
      <c r="M119" s="7"/>
      <c r="N119" s="3"/>
      <c r="O119" s="3"/>
      <c r="P119" s="7"/>
      <c r="Q119" s="7"/>
      <c r="R119" s="3"/>
      <c r="S119" s="3"/>
      <c r="T119" s="3"/>
      <c r="U119" s="3"/>
    </row>
    <row r="120" spans="12:21" ht="13.5">
      <c r="L120" s="7"/>
      <c r="M120" s="7"/>
      <c r="N120" s="3"/>
      <c r="O120" s="3"/>
      <c r="P120" s="7"/>
      <c r="Q120" s="7"/>
      <c r="R120" s="3"/>
      <c r="S120" s="3"/>
      <c r="T120" s="3"/>
      <c r="U120" s="3"/>
    </row>
    <row r="121" spans="12:21" ht="13.5">
      <c r="L121" s="7"/>
      <c r="M121" s="7"/>
      <c r="N121" s="3"/>
      <c r="O121" s="3"/>
      <c r="P121" s="7"/>
      <c r="Q121" s="7"/>
      <c r="R121" s="3"/>
      <c r="S121" s="3"/>
      <c r="T121" s="3"/>
      <c r="U121" s="3"/>
    </row>
    <row r="122" spans="12:21" ht="13.5">
      <c r="L122" s="7"/>
      <c r="M122" s="7"/>
      <c r="N122" s="3"/>
      <c r="O122" s="3"/>
      <c r="P122" s="7"/>
      <c r="Q122" s="7"/>
      <c r="R122" s="3"/>
      <c r="S122" s="3"/>
      <c r="T122" s="3"/>
      <c r="U122" s="3"/>
    </row>
    <row r="123" spans="12:21" ht="13.5">
      <c r="L123" s="7"/>
      <c r="M123" s="7"/>
      <c r="N123" s="3"/>
      <c r="O123" s="3"/>
      <c r="P123" s="7"/>
      <c r="Q123" s="7"/>
      <c r="R123" s="3"/>
      <c r="S123" s="3"/>
      <c r="T123" s="3"/>
      <c r="U123" s="3"/>
    </row>
    <row r="124" spans="12:21" ht="13.5">
      <c r="L124" s="7"/>
      <c r="M124" s="7"/>
      <c r="N124" s="3"/>
      <c r="O124" s="3"/>
      <c r="P124" s="7"/>
      <c r="Q124" s="7"/>
      <c r="R124" s="3"/>
      <c r="S124" s="3"/>
      <c r="T124" s="3"/>
      <c r="U124" s="3"/>
    </row>
    <row r="125" spans="12:21" ht="13.5">
      <c r="L125" s="7"/>
      <c r="M125" s="7"/>
      <c r="N125" s="3"/>
      <c r="O125" s="3"/>
      <c r="P125" s="7"/>
      <c r="Q125" s="7"/>
      <c r="R125" s="3"/>
      <c r="S125" s="3"/>
      <c r="T125" s="3"/>
      <c r="U125" s="3"/>
    </row>
    <row r="126" spans="12:21" ht="13.5">
      <c r="L126" s="7"/>
      <c r="M126" s="7"/>
      <c r="N126" s="3"/>
      <c r="O126" s="3"/>
      <c r="P126" s="7"/>
      <c r="Q126" s="7"/>
      <c r="R126" s="3"/>
      <c r="S126" s="3"/>
      <c r="T126" s="3"/>
      <c r="U126" s="3"/>
    </row>
    <row r="127" spans="12:21" ht="13.5">
      <c r="L127" s="7"/>
      <c r="M127" s="7"/>
      <c r="N127" s="3"/>
      <c r="O127" s="3"/>
      <c r="P127" s="7"/>
      <c r="Q127" s="7"/>
      <c r="R127" s="3"/>
      <c r="S127" s="3"/>
      <c r="T127" s="3"/>
      <c r="U127" s="3"/>
    </row>
    <row r="128" spans="12:21" ht="13.5">
      <c r="L128" s="7"/>
      <c r="M128" s="7"/>
      <c r="N128" s="3"/>
      <c r="O128" s="3"/>
      <c r="P128" s="7"/>
      <c r="Q128" s="7"/>
      <c r="R128" s="3"/>
      <c r="S128" s="3"/>
      <c r="T128" s="3"/>
      <c r="U128" s="3"/>
    </row>
    <row r="129" spans="12:21" ht="13.5">
      <c r="L129" s="7"/>
      <c r="M129" s="7"/>
      <c r="N129" s="3"/>
      <c r="O129" s="3"/>
      <c r="P129" s="7"/>
      <c r="Q129" s="7"/>
      <c r="R129" s="3"/>
      <c r="S129" s="3"/>
      <c r="T129" s="3"/>
      <c r="U129" s="3"/>
    </row>
    <row r="130" spans="12:21" ht="13.5">
      <c r="L130" s="7"/>
      <c r="M130" s="7"/>
      <c r="N130" s="3"/>
      <c r="O130" s="3"/>
      <c r="P130" s="7"/>
      <c r="Q130" s="7"/>
      <c r="R130" s="3"/>
      <c r="S130" s="3"/>
      <c r="T130" s="3"/>
      <c r="U130" s="3"/>
    </row>
    <row r="131" spans="12:21" ht="13.5">
      <c r="L131" s="7"/>
      <c r="M131" s="7"/>
      <c r="N131" s="3"/>
      <c r="O131" s="3"/>
      <c r="P131" s="7"/>
      <c r="Q131" s="7"/>
      <c r="R131" s="3"/>
      <c r="S131" s="3"/>
      <c r="T131" s="3"/>
      <c r="U131" s="3"/>
    </row>
    <row r="132" spans="12:21" ht="13.5">
      <c r="L132" s="7"/>
      <c r="M132" s="7"/>
      <c r="N132" s="3"/>
      <c r="O132" s="3"/>
      <c r="P132" s="7"/>
      <c r="Q132" s="7"/>
      <c r="R132" s="3"/>
      <c r="S132" s="3"/>
      <c r="T132" s="3"/>
      <c r="U132" s="3"/>
    </row>
    <row r="133" spans="12:21" ht="13.5">
      <c r="L133" s="7"/>
      <c r="M133" s="7"/>
      <c r="N133" s="3"/>
      <c r="O133" s="3"/>
      <c r="P133" s="7"/>
      <c r="Q133" s="7"/>
      <c r="R133" s="3"/>
      <c r="S133" s="3"/>
      <c r="T133" s="3"/>
      <c r="U133" s="3"/>
    </row>
    <row r="134" spans="12:21" ht="13.5">
      <c r="L134" s="7"/>
      <c r="M134" s="7"/>
      <c r="N134" s="3"/>
      <c r="O134" s="3"/>
      <c r="P134" s="7"/>
      <c r="Q134" s="7"/>
      <c r="R134" s="3"/>
      <c r="S134" s="3"/>
      <c r="T134" s="3"/>
      <c r="U134" s="3"/>
    </row>
    <row r="135" spans="12:21" ht="13.5">
      <c r="L135" s="7"/>
      <c r="M135" s="7"/>
      <c r="N135" s="3"/>
      <c r="O135" s="3"/>
      <c r="P135" s="7"/>
      <c r="Q135" s="7"/>
      <c r="R135" s="3"/>
      <c r="S135" s="3"/>
      <c r="T135" s="3"/>
      <c r="U135" s="3"/>
    </row>
    <row r="136" spans="12:21" ht="13.5">
      <c r="L136" s="7"/>
      <c r="M136" s="7"/>
      <c r="N136" s="3"/>
      <c r="O136" s="3"/>
      <c r="P136" s="7"/>
      <c r="Q136" s="7"/>
      <c r="R136" s="3"/>
      <c r="S136" s="3"/>
      <c r="T136" s="3"/>
      <c r="U136" s="3"/>
    </row>
    <row r="137" spans="12:21" ht="13.5">
      <c r="L137" s="7"/>
      <c r="M137" s="7"/>
      <c r="N137" s="3"/>
      <c r="O137" s="3"/>
      <c r="P137" s="7"/>
      <c r="Q137" s="7"/>
      <c r="R137" s="3"/>
      <c r="S137" s="3"/>
      <c r="T137" s="3"/>
      <c r="U137" s="3"/>
    </row>
    <row r="138" spans="12:21" ht="13.5">
      <c r="L138" s="7"/>
      <c r="M138" s="7"/>
      <c r="N138" s="3"/>
      <c r="O138" s="3"/>
      <c r="P138" s="7"/>
      <c r="Q138" s="7"/>
      <c r="R138" s="3"/>
      <c r="S138" s="3"/>
      <c r="T138" s="3"/>
      <c r="U138" s="3"/>
    </row>
    <row r="139" spans="12:21" ht="13.5">
      <c r="L139" s="7"/>
      <c r="M139" s="7"/>
      <c r="N139" s="3"/>
      <c r="O139" s="3"/>
      <c r="P139" s="7"/>
      <c r="Q139" s="7"/>
      <c r="R139" s="3"/>
      <c r="S139" s="3"/>
      <c r="T139" s="3"/>
      <c r="U139" s="3"/>
    </row>
    <row r="140" spans="12:21" ht="13.5">
      <c r="L140" s="7"/>
      <c r="M140" s="7"/>
      <c r="N140" s="3"/>
      <c r="O140" s="3"/>
      <c r="P140" s="7"/>
      <c r="Q140" s="7"/>
      <c r="R140" s="3"/>
      <c r="S140" s="3"/>
      <c r="T140" s="3"/>
      <c r="U140" s="3"/>
    </row>
    <row r="141" spans="12:21" ht="13.5">
      <c r="L141" s="7"/>
      <c r="M141" s="7"/>
      <c r="N141" s="3"/>
      <c r="O141" s="3"/>
      <c r="P141" s="7"/>
      <c r="Q141" s="7"/>
      <c r="R141" s="3"/>
      <c r="S141" s="3"/>
      <c r="T141" s="3"/>
      <c r="U141" s="3"/>
    </row>
    <row r="142" spans="12:21" ht="13.5">
      <c r="L142" s="7"/>
      <c r="M142" s="7"/>
      <c r="N142" s="3"/>
      <c r="O142" s="3"/>
      <c r="P142" s="7"/>
      <c r="Q142" s="7"/>
      <c r="R142" s="3"/>
      <c r="S142" s="3"/>
      <c r="T142" s="3"/>
      <c r="U142" s="3"/>
    </row>
    <row r="143" spans="12:21" ht="13.5">
      <c r="L143" s="7"/>
      <c r="M143" s="7"/>
      <c r="N143" s="3"/>
      <c r="O143" s="3"/>
      <c r="P143" s="7"/>
      <c r="Q143" s="7"/>
      <c r="R143" s="3"/>
      <c r="S143" s="3"/>
      <c r="T143" s="3"/>
      <c r="U143" s="3"/>
    </row>
    <row r="144" spans="12:21" ht="13.5">
      <c r="L144" s="7"/>
      <c r="M144" s="7"/>
      <c r="N144" s="3"/>
      <c r="O144" s="3"/>
      <c r="P144" s="7"/>
      <c r="Q144" s="7"/>
      <c r="R144" s="3"/>
      <c r="S144" s="3"/>
      <c r="T144" s="3"/>
      <c r="U144" s="3"/>
    </row>
    <row r="145" spans="12:21" ht="13.5">
      <c r="L145" s="7"/>
      <c r="M145" s="7"/>
      <c r="N145" s="3"/>
      <c r="O145" s="3"/>
      <c r="P145" s="7"/>
      <c r="Q145" s="7"/>
      <c r="R145" s="3"/>
      <c r="S145" s="3"/>
      <c r="T145" s="3"/>
      <c r="U145" s="3"/>
    </row>
    <row r="146" spans="12:21" ht="13.5">
      <c r="L146" s="7"/>
      <c r="M146" s="7"/>
      <c r="N146" s="3"/>
      <c r="O146" s="3"/>
      <c r="P146" s="7"/>
      <c r="Q146" s="7"/>
      <c r="R146" s="3"/>
      <c r="S146" s="3"/>
      <c r="T146" s="3"/>
      <c r="U146" s="3"/>
    </row>
    <row r="147" spans="12:21" ht="13.5">
      <c r="L147" s="7"/>
      <c r="M147" s="7"/>
      <c r="N147" s="3"/>
      <c r="O147" s="3"/>
      <c r="P147" s="7"/>
      <c r="Q147" s="7"/>
      <c r="R147" s="3"/>
      <c r="S147" s="3"/>
      <c r="T147" s="3"/>
      <c r="U147" s="3"/>
    </row>
    <row r="148" spans="12:21" ht="13.5">
      <c r="L148" s="7"/>
      <c r="M148" s="7"/>
      <c r="N148" s="3"/>
      <c r="O148" s="3"/>
      <c r="P148" s="7"/>
      <c r="Q148" s="7"/>
      <c r="R148" s="3"/>
      <c r="S148" s="3"/>
      <c r="T148" s="3"/>
      <c r="U148" s="3"/>
    </row>
    <row r="149" spans="12:21" ht="13.5">
      <c r="L149" s="7"/>
      <c r="M149" s="7"/>
      <c r="N149" s="3"/>
      <c r="O149" s="3"/>
      <c r="P149" s="7"/>
      <c r="Q149" s="7"/>
      <c r="R149" s="3"/>
      <c r="S149" s="3"/>
      <c r="T149" s="3"/>
      <c r="U149" s="3"/>
    </row>
    <row r="150" spans="12:21" ht="13.5">
      <c r="L150" s="7"/>
      <c r="M150" s="7"/>
      <c r="N150" s="3"/>
      <c r="O150" s="3"/>
      <c r="P150" s="7"/>
      <c r="Q150" s="7"/>
      <c r="R150" s="3"/>
      <c r="S150" s="3"/>
      <c r="T150" s="3"/>
      <c r="U150" s="3"/>
    </row>
    <row r="151" spans="12:21" ht="13.5">
      <c r="L151" s="7"/>
      <c r="M151" s="7"/>
      <c r="N151" s="3"/>
      <c r="O151" s="3"/>
      <c r="P151" s="7"/>
      <c r="Q151" s="7"/>
      <c r="R151" s="3"/>
      <c r="S151" s="3"/>
      <c r="T151" s="3"/>
      <c r="U151" s="3"/>
    </row>
    <row r="152" spans="12:21" ht="13.5">
      <c r="L152" s="7"/>
      <c r="M152" s="7"/>
      <c r="N152" s="3"/>
      <c r="O152" s="3"/>
      <c r="P152" s="7"/>
      <c r="Q152" s="7"/>
      <c r="R152" s="3"/>
      <c r="S152" s="3"/>
      <c r="T152" s="3"/>
      <c r="U152" s="3"/>
    </row>
    <row r="153" spans="12:21" ht="13.5">
      <c r="L153" s="7"/>
      <c r="M153" s="7"/>
      <c r="N153" s="3"/>
      <c r="O153" s="3"/>
      <c r="P153" s="7"/>
      <c r="Q153" s="7"/>
      <c r="R153" s="3"/>
      <c r="S153" s="3"/>
      <c r="T153" s="3"/>
      <c r="U153" s="3"/>
    </row>
    <row r="154" spans="12:21" ht="13.5">
      <c r="L154" s="7"/>
      <c r="M154" s="7"/>
      <c r="N154" s="3"/>
      <c r="O154" s="3"/>
      <c r="P154" s="7"/>
      <c r="Q154" s="7"/>
      <c r="R154" s="3"/>
      <c r="S154" s="3"/>
      <c r="T154" s="3"/>
      <c r="U154" s="3"/>
    </row>
    <row r="155" spans="12:21" ht="13.5">
      <c r="L155" s="7"/>
      <c r="M155" s="7"/>
      <c r="N155" s="3"/>
      <c r="O155" s="3"/>
      <c r="P155" s="7"/>
      <c r="Q155" s="7"/>
      <c r="R155" s="3"/>
      <c r="S155" s="3"/>
      <c r="T155" s="3"/>
      <c r="U155" s="3"/>
    </row>
    <row r="156" spans="12:21" ht="13.5">
      <c r="L156" s="7"/>
      <c r="M156" s="7"/>
      <c r="N156" s="3"/>
      <c r="O156" s="3"/>
      <c r="P156" s="7"/>
      <c r="Q156" s="7"/>
      <c r="R156" s="3"/>
      <c r="S156" s="3"/>
      <c r="T156" s="3"/>
      <c r="U156" s="3"/>
    </row>
    <row r="157" spans="12:21" ht="13.5">
      <c r="L157" s="7"/>
      <c r="M157" s="7"/>
      <c r="N157" s="3"/>
      <c r="O157" s="3"/>
      <c r="P157" s="7"/>
      <c r="Q157" s="7"/>
      <c r="R157" s="3"/>
      <c r="S157" s="3"/>
      <c r="T157" s="3"/>
      <c r="U157" s="3"/>
    </row>
    <row r="158" spans="12:21" ht="13.5">
      <c r="L158" s="7"/>
      <c r="M158" s="7"/>
      <c r="N158" s="3"/>
      <c r="O158" s="3"/>
      <c r="P158" s="7"/>
      <c r="Q158" s="7"/>
      <c r="R158" s="3"/>
      <c r="S158" s="3"/>
      <c r="T158" s="3"/>
      <c r="U158" s="3"/>
    </row>
    <row r="159" spans="12:21" ht="13.5">
      <c r="L159" s="7"/>
      <c r="M159" s="7"/>
      <c r="N159" s="3"/>
      <c r="O159" s="3"/>
      <c r="P159" s="7"/>
      <c r="Q159" s="7"/>
      <c r="R159" s="3"/>
      <c r="S159" s="3"/>
      <c r="T159" s="3"/>
      <c r="U159" s="3"/>
    </row>
    <row r="160" spans="12:21" ht="13.5">
      <c r="L160" s="7"/>
      <c r="M160" s="7"/>
      <c r="N160" s="3"/>
      <c r="O160" s="3"/>
      <c r="P160" s="7"/>
      <c r="Q160" s="7"/>
      <c r="R160" s="3"/>
      <c r="S160" s="3"/>
      <c r="T160" s="3"/>
      <c r="U160" s="3"/>
    </row>
    <row r="161" spans="12:21" ht="13.5">
      <c r="L161" s="7"/>
      <c r="M161" s="7"/>
      <c r="N161" s="3"/>
      <c r="O161" s="3"/>
      <c r="P161" s="7"/>
      <c r="Q161" s="7"/>
      <c r="R161" s="3"/>
      <c r="S161" s="3"/>
      <c r="T161" s="3"/>
      <c r="U161" s="3"/>
    </row>
    <row r="162" spans="12:21" ht="13.5">
      <c r="L162" s="7"/>
      <c r="M162" s="7"/>
      <c r="N162" s="3"/>
      <c r="O162" s="3"/>
      <c r="P162" s="7"/>
      <c r="Q162" s="7"/>
      <c r="R162" s="3"/>
      <c r="S162" s="3"/>
      <c r="T162" s="3"/>
      <c r="U162" s="3"/>
    </row>
    <row r="163" spans="12:21" ht="13.5">
      <c r="L163" s="7"/>
      <c r="M163" s="7"/>
      <c r="N163" s="3"/>
      <c r="O163" s="3"/>
      <c r="P163" s="7"/>
      <c r="Q163" s="7"/>
      <c r="R163" s="3"/>
      <c r="S163" s="3"/>
      <c r="T163" s="3"/>
      <c r="U163" s="3"/>
    </row>
    <row r="164" spans="12:21" ht="13.5">
      <c r="L164" s="7"/>
      <c r="M164" s="7"/>
      <c r="N164" s="3"/>
      <c r="O164" s="3"/>
      <c r="P164" s="7"/>
      <c r="Q164" s="7"/>
      <c r="R164" s="3"/>
      <c r="S164" s="3"/>
      <c r="T164" s="3"/>
      <c r="U164" s="3"/>
    </row>
    <row r="165" spans="12:21" ht="13.5">
      <c r="L165" s="7"/>
      <c r="M165" s="7"/>
      <c r="N165" s="3"/>
      <c r="O165" s="3"/>
      <c r="P165" s="7"/>
      <c r="Q165" s="7"/>
      <c r="R165" s="3"/>
      <c r="S165" s="3"/>
      <c r="T165" s="3"/>
      <c r="U165" s="3"/>
    </row>
    <row r="166" spans="12:21" ht="13.5">
      <c r="L166" s="7"/>
      <c r="M166" s="7"/>
      <c r="N166" s="3"/>
      <c r="O166" s="3"/>
      <c r="P166" s="7"/>
      <c r="Q166" s="7"/>
      <c r="R166" s="3"/>
      <c r="S166" s="3"/>
      <c r="T166" s="3"/>
      <c r="U166" s="3"/>
    </row>
    <row r="167" spans="12:21" ht="13.5">
      <c r="L167" s="7"/>
      <c r="M167" s="7"/>
      <c r="N167" s="3"/>
      <c r="O167" s="3"/>
      <c r="P167" s="7"/>
      <c r="Q167" s="7"/>
      <c r="R167" s="3"/>
      <c r="S167" s="3"/>
      <c r="T167" s="3"/>
      <c r="U167" s="3"/>
    </row>
    <row r="168" spans="12:21" ht="13.5">
      <c r="L168" s="7"/>
      <c r="M168" s="7"/>
      <c r="N168" s="3"/>
      <c r="O168" s="3"/>
      <c r="P168" s="7"/>
      <c r="Q168" s="7"/>
      <c r="R168" s="3"/>
      <c r="S168" s="3"/>
      <c r="T168" s="3"/>
      <c r="U168" s="3"/>
    </row>
    <row r="169" spans="12:21" ht="13.5">
      <c r="L169" s="7"/>
      <c r="M169" s="7"/>
      <c r="N169" s="3"/>
      <c r="O169" s="3"/>
      <c r="P169" s="7"/>
      <c r="Q169" s="7"/>
      <c r="R169" s="3"/>
      <c r="S169" s="3"/>
      <c r="T169" s="3"/>
      <c r="U169" s="3"/>
    </row>
    <row r="170" spans="12:21" ht="13.5">
      <c r="L170" s="7"/>
      <c r="M170" s="7"/>
      <c r="N170" s="3"/>
      <c r="O170" s="3"/>
      <c r="P170" s="7"/>
      <c r="Q170" s="7"/>
      <c r="R170" s="3"/>
      <c r="S170" s="3"/>
      <c r="T170" s="3"/>
      <c r="U170" s="3"/>
    </row>
    <row r="171" spans="12:21" ht="13.5">
      <c r="L171" s="7"/>
      <c r="M171" s="7"/>
      <c r="N171" s="3"/>
      <c r="O171" s="3"/>
      <c r="P171" s="7"/>
      <c r="Q171" s="7"/>
      <c r="R171" s="3"/>
      <c r="S171" s="3"/>
      <c r="T171" s="3"/>
      <c r="U171" s="3"/>
    </row>
    <row r="172" spans="12:21" ht="13.5">
      <c r="L172" s="7"/>
      <c r="M172" s="7"/>
      <c r="N172" s="3"/>
      <c r="O172" s="3"/>
      <c r="P172" s="7"/>
      <c r="Q172" s="7"/>
      <c r="R172" s="3"/>
      <c r="S172" s="3"/>
      <c r="T172" s="3"/>
      <c r="U172" s="3"/>
    </row>
    <row r="173" spans="12:21" ht="13.5">
      <c r="L173" s="7"/>
      <c r="M173" s="7"/>
      <c r="N173" s="3"/>
      <c r="O173" s="3"/>
      <c r="P173" s="7"/>
      <c r="Q173" s="7"/>
      <c r="R173" s="3"/>
      <c r="S173" s="3"/>
      <c r="T173" s="3"/>
      <c r="U173" s="3"/>
    </row>
    <row r="174" spans="12:21" ht="13.5">
      <c r="L174" s="7"/>
      <c r="M174" s="7"/>
      <c r="N174" s="3"/>
      <c r="O174" s="3"/>
      <c r="P174" s="7"/>
      <c r="Q174" s="7"/>
      <c r="R174" s="3"/>
      <c r="S174" s="3"/>
      <c r="T174" s="3"/>
      <c r="U174" s="3"/>
    </row>
    <row r="175" spans="12:21" ht="13.5">
      <c r="L175" s="7"/>
      <c r="M175" s="7"/>
      <c r="N175" s="3"/>
      <c r="O175" s="3"/>
      <c r="P175" s="7"/>
      <c r="Q175" s="7"/>
      <c r="R175" s="3"/>
      <c r="S175" s="3"/>
      <c r="T175" s="3"/>
      <c r="U175" s="3"/>
    </row>
    <row r="176" spans="12:21" ht="13.5">
      <c r="L176" s="7"/>
      <c r="M176" s="7"/>
      <c r="N176" s="3"/>
      <c r="O176" s="3"/>
      <c r="P176" s="7"/>
      <c r="Q176" s="7"/>
      <c r="R176" s="3"/>
      <c r="S176" s="3"/>
      <c r="T176" s="3"/>
      <c r="U176" s="3"/>
    </row>
    <row r="177" spans="12:21" ht="13.5">
      <c r="L177" s="7"/>
      <c r="M177" s="7"/>
      <c r="N177" s="3"/>
      <c r="O177" s="3"/>
      <c r="P177" s="7"/>
      <c r="Q177" s="7"/>
      <c r="R177" s="3"/>
      <c r="S177" s="3"/>
      <c r="T177" s="3"/>
      <c r="U177" s="3"/>
    </row>
    <row r="178" spans="12:21" ht="13.5">
      <c r="L178" s="7"/>
      <c r="M178" s="7"/>
      <c r="N178" s="3"/>
      <c r="O178" s="3"/>
      <c r="P178" s="7"/>
      <c r="Q178" s="7"/>
      <c r="R178" s="3"/>
      <c r="S178" s="3"/>
      <c r="T178" s="3"/>
      <c r="U178" s="3"/>
    </row>
    <row r="179" spans="12:21" ht="13.5">
      <c r="L179" s="7"/>
      <c r="M179" s="7"/>
      <c r="N179" s="3"/>
      <c r="O179" s="3"/>
      <c r="P179" s="7"/>
      <c r="Q179" s="7"/>
      <c r="R179" s="3"/>
      <c r="S179" s="3"/>
      <c r="T179" s="3"/>
      <c r="U179" s="3"/>
    </row>
    <row r="180" spans="12:21" ht="13.5">
      <c r="L180" s="7"/>
      <c r="M180" s="7"/>
      <c r="N180" s="3"/>
      <c r="O180" s="3"/>
      <c r="P180" s="7"/>
      <c r="Q180" s="7"/>
      <c r="R180" s="3"/>
      <c r="S180" s="3"/>
      <c r="T180" s="3"/>
      <c r="U180" s="3"/>
    </row>
    <row r="181" spans="12:21" ht="13.5">
      <c r="L181" s="7"/>
      <c r="M181" s="7"/>
      <c r="N181" s="3"/>
      <c r="O181" s="3"/>
      <c r="P181" s="7"/>
      <c r="Q181" s="7"/>
      <c r="R181" s="3"/>
      <c r="S181" s="3"/>
      <c r="T181" s="3"/>
      <c r="U181" s="3"/>
    </row>
    <row r="182" spans="12:21" ht="13.5">
      <c r="L182" s="7"/>
      <c r="M182" s="7"/>
      <c r="N182" s="3"/>
      <c r="O182" s="3"/>
      <c r="P182" s="7"/>
      <c r="Q182" s="7"/>
      <c r="R182" s="3"/>
      <c r="S182" s="3"/>
      <c r="T182" s="3"/>
      <c r="U182" s="3"/>
    </row>
    <row r="183" spans="12:21" ht="13.5">
      <c r="L183" s="7"/>
      <c r="M183" s="7"/>
      <c r="N183" s="3"/>
      <c r="O183" s="3"/>
      <c r="P183" s="7"/>
      <c r="Q183" s="7"/>
      <c r="R183" s="3"/>
      <c r="S183" s="3"/>
      <c r="T183" s="3"/>
      <c r="U183" s="3"/>
    </row>
    <row r="184" spans="12:21" ht="13.5">
      <c r="L184" s="7"/>
      <c r="M184" s="7"/>
      <c r="N184" s="3"/>
      <c r="O184" s="3"/>
      <c r="P184" s="7"/>
      <c r="Q184" s="7"/>
      <c r="R184" s="3"/>
      <c r="S184" s="3"/>
      <c r="T184" s="3"/>
      <c r="U184" s="3"/>
    </row>
    <row r="185" spans="12:21" ht="13.5">
      <c r="L185" s="7"/>
      <c r="M185" s="7"/>
      <c r="N185" s="3"/>
      <c r="O185" s="3"/>
      <c r="P185" s="7"/>
      <c r="Q185" s="7"/>
      <c r="R185" s="3"/>
      <c r="S185" s="3"/>
      <c r="T185" s="3"/>
      <c r="U185" s="3"/>
    </row>
    <row r="186" spans="12:21" ht="13.5">
      <c r="L186" s="7"/>
      <c r="M186" s="7"/>
      <c r="N186" s="3"/>
      <c r="O186" s="3"/>
      <c r="P186" s="7"/>
      <c r="Q186" s="7"/>
      <c r="R186" s="3"/>
      <c r="S186" s="3"/>
      <c r="T186" s="3"/>
      <c r="U186" s="3"/>
    </row>
    <row r="187" spans="12:21" ht="13.5">
      <c r="L187" s="7"/>
      <c r="M187" s="7"/>
      <c r="N187" s="3"/>
      <c r="O187" s="3"/>
      <c r="P187" s="7"/>
      <c r="Q187" s="7"/>
      <c r="R187" s="3"/>
      <c r="S187" s="3"/>
      <c r="T187" s="3"/>
      <c r="U187" s="3"/>
    </row>
    <row r="188" spans="12:21" ht="13.5">
      <c r="L188" s="7"/>
      <c r="M188" s="7"/>
      <c r="N188" s="3"/>
      <c r="O188" s="3"/>
      <c r="P188" s="7"/>
      <c r="Q188" s="7"/>
      <c r="R188" s="3"/>
      <c r="S188" s="3"/>
      <c r="T188" s="3"/>
      <c r="U188" s="3"/>
    </row>
    <row r="189" spans="12:21" ht="13.5">
      <c r="L189" s="7"/>
      <c r="M189" s="7"/>
      <c r="N189" s="3"/>
      <c r="O189" s="3"/>
      <c r="P189" s="7"/>
      <c r="Q189" s="7"/>
      <c r="R189" s="3"/>
      <c r="S189" s="3"/>
      <c r="T189" s="3"/>
      <c r="U189" s="3"/>
    </row>
    <row r="190" spans="12:21" ht="13.5">
      <c r="L190" s="7"/>
      <c r="M190" s="7"/>
      <c r="N190" s="3"/>
      <c r="O190" s="3"/>
      <c r="P190" s="7"/>
      <c r="Q190" s="7"/>
      <c r="R190" s="3"/>
      <c r="S190" s="3"/>
      <c r="T190" s="3"/>
      <c r="U190" s="3"/>
    </row>
    <row r="191" spans="12:21" ht="13.5">
      <c r="L191" s="7"/>
      <c r="M191" s="7"/>
      <c r="N191" s="3"/>
      <c r="O191" s="3"/>
      <c r="P191" s="7"/>
      <c r="Q191" s="7"/>
      <c r="R191" s="3"/>
      <c r="S191" s="3"/>
      <c r="T191" s="3"/>
      <c r="U191" s="3"/>
    </row>
    <row r="192" spans="12:21" ht="13.5">
      <c r="L192" s="7"/>
      <c r="M192" s="7"/>
      <c r="N192" s="3"/>
      <c r="O192" s="3"/>
      <c r="P192" s="7"/>
      <c r="Q192" s="7"/>
      <c r="R192" s="3"/>
      <c r="S192" s="3"/>
      <c r="T192" s="3"/>
      <c r="U192" s="3"/>
    </row>
  </sheetData>
  <mergeCells count="22">
    <mergeCell ref="P4:S4"/>
    <mergeCell ref="P5:P7"/>
    <mergeCell ref="Q5:Q7"/>
    <mergeCell ref="R5:R7"/>
    <mergeCell ref="S6:S7"/>
    <mergeCell ref="G4:I4"/>
    <mergeCell ref="H5:H7"/>
    <mergeCell ref="G5:G7"/>
    <mergeCell ref="K6:K7"/>
    <mergeCell ref="I5:I7"/>
    <mergeCell ref="C5:C7"/>
    <mergeCell ref="D5:D7"/>
    <mergeCell ref="E5:E7"/>
    <mergeCell ref="A9:B9"/>
    <mergeCell ref="A4:B7"/>
    <mergeCell ref="C4:F4"/>
    <mergeCell ref="F6:F7"/>
    <mergeCell ref="L4:O4"/>
    <mergeCell ref="L5:L7"/>
    <mergeCell ref="M5:M7"/>
    <mergeCell ref="N5:N7"/>
    <mergeCell ref="O6:O7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95" r:id="rId1"/>
  <colBreaks count="1" manualBreakCount="1">
    <brk id="10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V42"/>
  <sheetViews>
    <sheetView showGridLines="0" zoomScale="85" zoomScaleNormal="85" zoomScaleSheetLayoutView="75" workbookViewId="0" topLeftCell="A1">
      <pane xSplit="2" topLeftCell="C1" activePane="topRight" state="frozen"/>
      <selection pane="topLeft" activeCell="A1" sqref="A1"/>
      <selection pane="topRight" activeCell="U8" sqref="U8"/>
    </sheetView>
  </sheetViews>
  <sheetFormatPr defaultColWidth="8.796875" defaultRowHeight="14.25"/>
  <cols>
    <col min="1" max="1" width="3.09765625" style="40" customWidth="1"/>
    <col min="2" max="2" width="26.5" style="43" customWidth="1"/>
    <col min="3" max="10" width="8.3984375" style="43" customWidth="1"/>
    <col min="11" max="11" width="4.59765625" style="43" customWidth="1"/>
    <col min="12" max="19" width="11.09765625" style="43" customWidth="1"/>
    <col min="20" max="20" width="7.3984375" style="43" customWidth="1"/>
    <col min="21" max="21" width="1.59765625" style="43" customWidth="1"/>
    <col min="22" max="22" width="11.3984375" style="43" customWidth="1"/>
    <col min="23" max="23" width="3.09765625" style="43" customWidth="1"/>
    <col min="24" max="24" width="26.5" style="43" customWidth="1"/>
    <col min="25" max="32" width="8.5" style="43" customWidth="1"/>
    <col min="33" max="33" width="10.5" style="43" customWidth="1"/>
    <col min="34" max="34" width="11.3984375" style="43" customWidth="1"/>
    <col min="35" max="35" width="11.5" style="43" customWidth="1"/>
    <col min="36" max="36" width="0" style="43" hidden="1" customWidth="1"/>
    <col min="37" max="38" width="7.5" style="43" customWidth="1"/>
    <col min="39" max="40" width="11.5" style="43" customWidth="1"/>
    <col min="41" max="41" width="0" style="43" hidden="1" customWidth="1"/>
    <col min="42" max="43" width="7.5" style="43" customWidth="1"/>
    <col min="44" max="45" width="11.5" style="43" customWidth="1"/>
    <col min="46" max="46" width="0" style="43" hidden="1" customWidth="1"/>
    <col min="47" max="48" width="7.5" style="43" customWidth="1"/>
    <col min="49" max="49" width="7.3984375" style="43" customWidth="1"/>
    <col min="50" max="50" width="11.3984375" style="43" customWidth="1"/>
    <col min="51" max="51" width="3.09765625" style="43" customWidth="1"/>
    <col min="52" max="52" width="26.5" style="43" customWidth="1"/>
    <col min="53" max="60" width="8.5" style="43" customWidth="1"/>
    <col min="61" max="62" width="11.3984375" style="43" customWidth="1"/>
    <col min="63" max="63" width="11.5" style="43" customWidth="1"/>
    <col min="64" max="65" width="7.69921875" style="43" customWidth="1"/>
    <col min="66" max="67" width="11.5" style="43" customWidth="1"/>
    <col min="68" max="69" width="7.69921875" style="43" customWidth="1"/>
    <col min="70" max="71" width="11.5" style="43" customWidth="1"/>
    <col min="72" max="73" width="7.69921875" style="43" customWidth="1"/>
    <col min="74" max="74" width="7.3984375" style="43" customWidth="1"/>
    <col min="75" max="16384" width="11.3984375" style="43" customWidth="1"/>
  </cols>
  <sheetData>
    <row r="1" spans="2:21" ht="24">
      <c r="B1" s="41" t="s">
        <v>120</v>
      </c>
      <c r="C1" s="42"/>
      <c r="D1" s="42"/>
      <c r="E1" s="42"/>
      <c r="F1" s="42"/>
      <c r="G1" s="42"/>
      <c r="H1" s="42"/>
      <c r="I1" s="42"/>
      <c r="J1" s="42"/>
      <c r="K1" s="151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11" ht="23.25" customHeight="1">
      <c r="B2" s="45" t="s">
        <v>121</v>
      </c>
      <c r="G2" s="46"/>
      <c r="H2" s="46"/>
      <c r="K2" s="113"/>
    </row>
    <row r="3" spans="1:20" ht="15" thickBot="1">
      <c r="A3" s="47" t="s">
        <v>168</v>
      </c>
      <c r="B3" s="48"/>
      <c r="C3" s="48"/>
      <c r="D3" s="48"/>
      <c r="E3" s="48"/>
      <c r="F3" s="48"/>
      <c r="G3" s="48"/>
      <c r="H3" s="48"/>
      <c r="I3" s="48"/>
      <c r="J3" s="48"/>
      <c r="K3" s="113"/>
      <c r="L3" s="48"/>
      <c r="M3" s="48"/>
      <c r="N3" s="48"/>
      <c r="O3" s="48"/>
      <c r="P3" s="48"/>
      <c r="Q3" s="48"/>
      <c r="R3" s="48"/>
      <c r="S3" s="48"/>
      <c r="T3" s="49" t="s">
        <v>36</v>
      </c>
    </row>
    <row r="4" spans="1:22" ht="26.25" customHeight="1">
      <c r="A4" s="324" t="s">
        <v>22</v>
      </c>
      <c r="B4" s="325"/>
      <c r="C4" s="272" t="s">
        <v>122</v>
      </c>
      <c r="D4" s="273"/>
      <c r="E4" s="273"/>
      <c r="F4" s="274"/>
      <c r="G4" s="334" t="s">
        <v>123</v>
      </c>
      <c r="H4" s="273"/>
      <c r="I4" s="273"/>
      <c r="J4" s="273"/>
      <c r="K4" s="134"/>
      <c r="L4" s="273" t="s">
        <v>54</v>
      </c>
      <c r="M4" s="273"/>
      <c r="N4" s="273"/>
      <c r="O4" s="274"/>
      <c r="P4" s="272" t="s">
        <v>124</v>
      </c>
      <c r="Q4" s="273"/>
      <c r="R4" s="273"/>
      <c r="S4" s="274"/>
      <c r="T4" s="275" t="s">
        <v>169</v>
      </c>
      <c r="U4" s="50"/>
      <c r="V4" s="50"/>
    </row>
    <row r="5" spans="1:22" s="184" customFormat="1" ht="23.25" customHeight="1">
      <c r="A5" s="326"/>
      <c r="B5" s="326"/>
      <c r="C5" s="332" t="s">
        <v>167</v>
      </c>
      <c r="D5" s="335" t="s">
        <v>176</v>
      </c>
      <c r="E5" s="320" t="s">
        <v>42</v>
      </c>
      <c r="F5" s="320" t="s">
        <v>43</v>
      </c>
      <c r="G5" s="268" t="s">
        <v>167</v>
      </c>
      <c r="H5" s="267" t="s">
        <v>175</v>
      </c>
      <c r="I5" s="320" t="s">
        <v>42</v>
      </c>
      <c r="J5" s="328" t="s">
        <v>43</v>
      </c>
      <c r="K5" s="182"/>
      <c r="L5" s="330" t="s">
        <v>167</v>
      </c>
      <c r="M5" s="267" t="s">
        <v>175</v>
      </c>
      <c r="N5" s="320" t="s">
        <v>42</v>
      </c>
      <c r="O5" s="320" t="s">
        <v>43</v>
      </c>
      <c r="P5" s="268" t="s">
        <v>167</v>
      </c>
      <c r="Q5" s="267" t="s">
        <v>175</v>
      </c>
      <c r="R5" s="320" t="s">
        <v>42</v>
      </c>
      <c r="S5" s="320" t="s">
        <v>43</v>
      </c>
      <c r="T5" s="270"/>
      <c r="U5" s="183"/>
      <c r="V5" s="182"/>
    </row>
    <row r="6" spans="1:22" s="184" customFormat="1" ht="21" customHeight="1">
      <c r="A6" s="327"/>
      <c r="B6" s="327"/>
      <c r="C6" s="333"/>
      <c r="D6" s="336"/>
      <c r="E6" s="321"/>
      <c r="F6" s="321"/>
      <c r="G6" s="269"/>
      <c r="H6" s="319"/>
      <c r="I6" s="321"/>
      <c r="J6" s="329"/>
      <c r="K6" s="182"/>
      <c r="L6" s="331"/>
      <c r="M6" s="319"/>
      <c r="N6" s="321"/>
      <c r="O6" s="321"/>
      <c r="P6" s="269"/>
      <c r="Q6" s="319"/>
      <c r="R6" s="321"/>
      <c r="S6" s="321"/>
      <c r="T6" s="271"/>
      <c r="U6" s="185"/>
      <c r="V6" s="186"/>
    </row>
    <row r="7" spans="1:22" ht="9" customHeight="1">
      <c r="A7" s="54"/>
      <c r="B7" s="13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6"/>
      <c r="U7" s="50"/>
      <c r="V7" s="50"/>
    </row>
    <row r="8" spans="1:22" ht="34.5" customHeight="1">
      <c r="A8" s="322" t="s">
        <v>125</v>
      </c>
      <c r="B8" s="323"/>
      <c r="C8" s="176">
        <v>542</v>
      </c>
      <c r="D8" s="58">
        <v>553</v>
      </c>
      <c r="E8" s="168">
        <f>SUM(D8/C8*100)</f>
        <v>102.02952029520296</v>
      </c>
      <c r="F8" s="169">
        <v>100</v>
      </c>
      <c r="G8" s="176">
        <v>11619</v>
      </c>
      <c r="H8" s="58">
        <v>11721</v>
      </c>
      <c r="I8" s="168">
        <f>SUM(H8/G8*100)</f>
        <v>100.87787245029693</v>
      </c>
      <c r="J8" s="169">
        <v>100</v>
      </c>
      <c r="K8" s="169"/>
      <c r="L8" s="176">
        <v>31357722</v>
      </c>
      <c r="M8" s="58">
        <v>20441301</v>
      </c>
      <c r="N8" s="170">
        <f>SUM(M8/L8*100)</f>
        <v>65.18745526221579</v>
      </c>
      <c r="O8" s="170">
        <v>100</v>
      </c>
      <c r="P8" s="176">
        <v>11389414</v>
      </c>
      <c r="Q8" s="58">
        <v>8807260</v>
      </c>
      <c r="R8" s="168">
        <f>SUM(Q8/P8*100)</f>
        <v>77.32847361593845</v>
      </c>
      <c r="S8" s="169">
        <v>100</v>
      </c>
      <c r="T8" s="60" t="s">
        <v>126</v>
      </c>
      <c r="U8" s="50"/>
      <c r="V8" s="50"/>
    </row>
    <row r="9" spans="1:22" ht="9" customHeight="1">
      <c r="A9" s="54"/>
      <c r="B9" s="135"/>
      <c r="C9" s="58"/>
      <c r="D9" s="58"/>
      <c r="E9" s="168"/>
      <c r="F9" s="171"/>
      <c r="G9" s="172"/>
      <c r="H9" s="172"/>
      <c r="I9" s="168"/>
      <c r="J9" s="171"/>
      <c r="K9" s="171"/>
      <c r="L9" s="173"/>
      <c r="M9" s="172"/>
      <c r="N9" s="170"/>
      <c r="O9" s="170"/>
      <c r="P9" s="172"/>
      <c r="Q9" s="172"/>
      <c r="R9" s="168"/>
      <c r="S9" s="171"/>
      <c r="T9" s="60"/>
      <c r="U9" s="50"/>
      <c r="V9" s="50"/>
    </row>
    <row r="10" spans="1:22" ht="26.25" customHeight="1">
      <c r="A10" s="62" t="s">
        <v>170</v>
      </c>
      <c r="B10" s="136" t="s">
        <v>1</v>
      </c>
      <c r="C10" s="176">
        <v>84</v>
      </c>
      <c r="D10" s="58">
        <v>89</v>
      </c>
      <c r="E10" s="168">
        <f aca="true" t="shared" si="0" ref="E10:E33">SUM(D10/C10*100)</f>
        <v>105.95238095238095</v>
      </c>
      <c r="F10" s="169">
        <f>SUM(D10/D8*100)</f>
        <v>16.09403254972875</v>
      </c>
      <c r="G10" s="176">
        <v>1446</v>
      </c>
      <c r="H10" s="58">
        <v>1515</v>
      </c>
      <c r="I10" s="168">
        <f aca="true" t="shared" si="1" ref="I10:I33">SUM(H10/G10*100)</f>
        <v>104.77178423236515</v>
      </c>
      <c r="J10" s="169">
        <f>SUM(H10/H8*100)</f>
        <v>12.925518300486308</v>
      </c>
      <c r="K10" s="169"/>
      <c r="L10" s="176">
        <v>1218583</v>
      </c>
      <c r="M10" s="58">
        <v>1436427</v>
      </c>
      <c r="N10" s="170">
        <f aca="true" t="shared" si="2" ref="N10:N33">SUM(M10/L10*100)</f>
        <v>117.87682907114248</v>
      </c>
      <c r="O10" s="170">
        <f>SUM(M10/M8*100)</f>
        <v>7.02708208249563</v>
      </c>
      <c r="P10" s="176">
        <v>552537</v>
      </c>
      <c r="Q10" s="58">
        <v>618191</v>
      </c>
      <c r="R10" s="168">
        <f aca="true" t="shared" si="3" ref="R10:R33">SUM(Q10/P10*100)</f>
        <v>111.88228118659926</v>
      </c>
      <c r="S10" s="169">
        <f>SUM(Q10/Q8*100)</f>
        <v>7.019106964027405</v>
      </c>
      <c r="T10" s="63" t="s">
        <v>170</v>
      </c>
      <c r="U10" s="50"/>
      <c r="V10" s="50"/>
    </row>
    <row r="11" spans="1:22" ht="26.25" customHeight="1">
      <c r="A11" s="64">
        <v>10</v>
      </c>
      <c r="B11" s="136" t="s">
        <v>26</v>
      </c>
      <c r="C11" s="176">
        <v>7</v>
      </c>
      <c r="D11" s="58">
        <v>5</v>
      </c>
      <c r="E11" s="168">
        <f t="shared" si="0"/>
        <v>71.42857142857143</v>
      </c>
      <c r="F11" s="169">
        <f>SUM(D11/D8*100)</f>
        <v>0.9041591320072333</v>
      </c>
      <c r="G11" s="176">
        <v>213</v>
      </c>
      <c r="H11" s="58">
        <v>49</v>
      </c>
      <c r="I11" s="168">
        <f t="shared" si="1"/>
        <v>23.004694835680752</v>
      </c>
      <c r="J11" s="169">
        <f>SUM(H11/H8*100)</f>
        <v>0.41805306714444157</v>
      </c>
      <c r="K11" s="169"/>
      <c r="L11" s="176">
        <v>11142063</v>
      </c>
      <c r="M11" s="58">
        <v>113789</v>
      </c>
      <c r="N11" s="170">
        <f t="shared" si="2"/>
        <v>1.021256117471244</v>
      </c>
      <c r="O11" s="170">
        <f>SUM(M11/M8*100)</f>
        <v>0.5566622202764883</v>
      </c>
      <c r="P11" s="176">
        <v>2326671</v>
      </c>
      <c r="Q11" s="58">
        <v>58584</v>
      </c>
      <c r="R11" s="168">
        <f t="shared" si="3"/>
        <v>2.5179322731920415</v>
      </c>
      <c r="S11" s="169">
        <f>SUM(Q11/Q8*100)</f>
        <v>0.6651785004643895</v>
      </c>
      <c r="T11" s="65">
        <v>10</v>
      </c>
      <c r="U11" s="50"/>
      <c r="V11" s="50"/>
    </row>
    <row r="12" spans="1:22" ht="26.25" customHeight="1">
      <c r="A12" s="64">
        <v>11</v>
      </c>
      <c r="B12" s="136" t="s">
        <v>29</v>
      </c>
      <c r="C12" s="176">
        <v>3</v>
      </c>
      <c r="D12" s="58">
        <v>4</v>
      </c>
      <c r="E12" s="168">
        <f t="shared" si="0"/>
        <v>133.33333333333331</v>
      </c>
      <c r="F12" s="169">
        <f>SUM(D12/D8*100)</f>
        <v>0.7233273056057866</v>
      </c>
      <c r="G12" s="176">
        <v>15</v>
      </c>
      <c r="H12" s="58">
        <v>77</v>
      </c>
      <c r="I12" s="168">
        <f t="shared" si="1"/>
        <v>513.3333333333334</v>
      </c>
      <c r="J12" s="169">
        <f>SUM(H12/H8*100)</f>
        <v>0.6569405340841226</v>
      </c>
      <c r="K12" s="169"/>
      <c r="L12" s="176">
        <v>5828</v>
      </c>
      <c r="M12" s="58">
        <v>194021</v>
      </c>
      <c r="N12" s="170">
        <f t="shared" si="2"/>
        <v>3329.118050789293</v>
      </c>
      <c r="O12" s="170">
        <f>SUM(M12/M8*100)</f>
        <v>0.9491616996393722</v>
      </c>
      <c r="P12" s="176">
        <v>3770</v>
      </c>
      <c r="Q12" s="58">
        <v>48154</v>
      </c>
      <c r="R12" s="168">
        <f t="shared" si="3"/>
        <v>1277.2944297082229</v>
      </c>
      <c r="S12" s="169">
        <f>SUM(Q12/Q8*100)</f>
        <v>0.5467534738386286</v>
      </c>
      <c r="T12" s="65">
        <v>11</v>
      </c>
      <c r="U12" s="50"/>
      <c r="V12" s="50"/>
    </row>
    <row r="13" spans="1:22" ht="26.25" customHeight="1">
      <c r="A13" s="64">
        <v>12</v>
      </c>
      <c r="B13" s="136" t="s">
        <v>2</v>
      </c>
      <c r="C13" s="176">
        <v>29</v>
      </c>
      <c r="D13" s="58">
        <v>30</v>
      </c>
      <c r="E13" s="168">
        <f t="shared" si="0"/>
        <v>103.44827586206897</v>
      </c>
      <c r="F13" s="169">
        <f>SUM(D13/D8*100)</f>
        <v>5.424954792043399</v>
      </c>
      <c r="G13" s="176">
        <v>438</v>
      </c>
      <c r="H13" s="58">
        <v>448</v>
      </c>
      <c r="I13" s="168">
        <f t="shared" si="1"/>
        <v>102.28310502283105</v>
      </c>
      <c r="J13" s="169">
        <f>SUM(H13/H8*100)</f>
        <v>3.822199471034895</v>
      </c>
      <c r="K13" s="169"/>
      <c r="L13" s="176">
        <v>227107</v>
      </c>
      <c r="M13" s="58">
        <v>219944</v>
      </c>
      <c r="N13" s="170">
        <f t="shared" si="2"/>
        <v>96.84598008868066</v>
      </c>
      <c r="O13" s="170">
        <f>SUM(M13/M8*100)</f>
        <v>1.0759784810174264</v>
      </c>
      <c r="P13" s="176">
        <v>110258</v>
      </c>
      <c r="Q13" s="58">
        <v>108427</v>
      </c>
      <c r="R13" s="168">
        <f t="shared" si="3"/>
        <v>98.33934952565801</v>
      </c>
      <c r="S13" s="169">
        <f>SUM(Q13/Q8*100)</f>
        <v>1.231109334798791</v>
      </c>
      <c r="T13" s="65">
        <v>12</v>
      </c>
      <c r="U13" s="50"/>
      <c r="V13" s="50"/>
    </row>
    <row r="14" spans="1:22" ht="26.25" customHeight="1">
      <c r="A14" s="64">
        <v>13</v>
      </c>
      <c r="B14" s="66" t="s">
        <v>3</v>
      </c>
      <c r="C14" s="176">
        <v>16</v>
      </c>
      <c r="D14" s="58">
        <v>17</v>
      </c>
      <c r="E14" s="168">
        <f t="shared" si="0"/>
        <v>106.25</v>
      </c>
      <c r="F14" s="169">
        <f>SUM(D14/D8*100)</f>
        <v>3.074141048824593</v>
      </c>
      <c r="G14" s="176">
        <v>180</v>
      </c>
      <c r="H14" s="58">
        <v>190</v>
      </c>
      <c r="I14" s="168">
        <f t="shared" si="1"/>
        <v>105.55555555555556</v>
      </c>
      <c r="J14" s="169">
        <f>SUM(H14/H8*100)</f>
        <v>1.621022097090692</v>
      </c>
      <c r="K14" s="169"/>
      <c r="L14" s="176">
        <v>243517</v>
      </c>
      <c r="M14" s="58">
        <v>228757</v>
      </c>
      <c r="N14" s="170">
        <f t="shared" si="2"/>
        <v>93.93882151964749</v>
      </c>
      <c r="O14" s="170">
        <f>SUM(M14/M8*100)</f>
        <v>1.1190921751996117</v>
      </c>
      <c r="P14" s="176">
        <v>94217</v>
      </c>
      <c r="Q14" s="58">
        <v>94378</v>
      </c>
      <c r="R14" s="168">
        <f t="shared" si="3"/>
        <v>100.17088211256993</v>
      </c>
      <c r="S14" s="169">
        <f>SUM(Q14/Q8*100)</f>
        <v>1.0715932083304003</v>
      </c>
      <c r="T14" s="65">
        <v>13</v>
      </c>
      <c r="U14" s="50"/>
      <c r="V14" s="50"/>
    </row>
    <row r="15" spans="1:22" ht="26.25" customHeight="1">
      <c r="A15" s="64">
        <v>14</v>
      </c>
      <c r="B15" s="66" t="s">
        <v>4</v>
      </c>
      <c r="C15" s="176">
        <v>57</v>
      </c>
      <c r="D15" s="58">
        <v>60</v>
      </c>
      <c r="E15" s="168">
        <f t="shared" si="0"/>
        <v>105.26315789473684</v>
      </c>
      <c r="F15" s="169">
        <f>SUM(D15/D8*100)</f>
        <v>10.849909584086799</v>
      </c>
      <c r="G15" s="176">
        <v>611</v>
      </c>
      <c r="H15" s="58">
        <v>628</v>
      </c>
      <c r="I15" s="168">
        <f t="shared" si="1"/>
        <v>102.78232405891981</v>
      </c>
      <c r="J15" s="169">
        <f>SUM(H15/H8*100)</f>
        <v>5.357904615647129</v>
      </c>
      <c r="K15" s="169"/>
      <c r="L15" s="176">
        <v>583648</v>
      </c>
      <c r="M15" s="58">
        <v>600171</v>
      </c>
      <c r="N15" s="170">
        <f t="shared" si="2"/>
        <v>102.83098717034925</v>
      </c>
      <c r="O15" s="170">
        <f>SUM(M15/M8*100)</f>
        <v>2.936070458529034</v>
      </c>
      <c r="P15" s="176">
        <v>301835</v>
      </c>
      <c r="Q15" s="58">
        <v>335545</v>
      </c>
      <c r="R15" s="168">
        <f t="shared" si="3"/>
        <v>111.16835357065946</v>
      </c>
      <c r="S15" s="169">
        <f>SUM(Q15/Q8*100)</f>
        <v>3.8098682223529226</v>
      </c>
      <c r="T15" s="65">
        <v>14</v>
      </c>
      <c r="U15" s="50"/>
      <c r="V15" s="50"/>
    </row>
    <row r="16" spans="1:22" ht="26.25" customHeight="1">
      <c r="A16" s="64">
        <v>15</v>
      </c>
      <c r="B16" s="66" t="s">
        <v>5</v>
      </c>
      <c r="C16" s="176">
        <v>9</v>
      </c>
      <c r="D16" s="58">
        <v>8</v>
      </c>
      <c r="E16" s="168">
        <f t="shared" si="0"/>
        <v>88.88888888888889</v>
      </c>
      <c r="F16" s="169">
        <f>SUM(D16/D8*100)</f>
        <v>1.4466546112115732</v>
      </c>
      <c r="G16" s="176">
        <v>340</v>
      </c>
      <c r="H16" s="58">
        <v>306</v>
      </c>
      <c r="I16" s="168">
        <f t="shared" si="1"/>
        <v>90</v>
      </c>
      <c r="J16" s="169">
        <f>SUM(H16/H8*100)</f>
        <v>2.6106987458407986</v>
      </c>
      <c r="K16" s="169"/>
      <c r="L16" s="176">
        <v>1012117</v>
      </c>
      <c r="M16" s="58">
        <v>904799</v>
      </c>
      <c r="N16" s="170">
        <f t="shared" si="2"/>
        <v>89.39668042331076</v>
      </c>
      <c r="O16" s="170">
        <f>SUM(M16/M8*100)</f>
        <v>4.426327854572466</v>
      </c>
      <c r="P16" s="176">
        <v>458057</v>
      </c>
      <c r="Q16" s="58">
        <v>291588</v>
      </c>
      <c r="R16" s="168">
        <f t="shared" si="3"/>
        <v>63.65757973352662</v>
      </c>
      <c r="S16" s="169">
        <f>SUM(Q16/Q8*100)</f>
        <v>3.310768615891889</v>
      </c>
      <c r="T16" s="65">
        <v>15</v>
      </c>
      <c r="U16" s="50"/>
      <c r="V16" s="50"/>
    </row>
    <row r="17" spans="1:22" ht="26.25" customHeight="1">
      <c r="A17" s="64">
        <v>16</v>
      </c>
      <c r="B17" s="66" t="s">
        <v>128</v>
      </c>
      <c r="C17" s="176">
        <v>59</v>
      </c>
      <c r="D17" s="58">
        <v>57</v>
      </c>
      <c r="E17" s="168">
        <f t="shared" si="0"/>
        <v>96.61016949152543</v>
      </c>
      <c r="F17" s="169">
        <f>SUM(D17/D8*100)</f>
        <v>10.30741410488246</v>
      </c>
      <c r="G17" s="176">
        <v>1393</v>
      </c>
      <c r="H17" s="58">
        <v>1426</v>
      </c>
      <c r="I17" s="168">
        <f t="shared" si="1"/>
        <v>102.36898779612346</v>
      </c>
      <c r="J17" s="169">
        <f>SUM(H17/H8*100)</f>
        <v>12.166197423428034</v>
      </c>
      <c r="K17" s="169"/>
      <c r="L17" s="176">
        <v>2339502</v>
      </c>
      <c r="M17" s="58">
        <v>2349254</v>
      </c>
      <c r="N17" s="170">
        <f t="shared" si="2"/>
        <v>100.4168408490354</v>
      </c>
      <c r="O17" s="170">
        <f>SUM(M17/M8*100)</f>
        <v>11.492683366875719</v>
      </c>
      <c r="P17" s="176">
        <v>1197587</v>
      </c>
      <c r="Q17" s="58">
        <v>1281731</v>
      </c>
      <c r="R17" s="168">
        <f t="shared" si="3"/>
        <v>107.02612837313698</v>
      </c>
      <c r="S17" s="169">
        <f>SUM(Q17/Q8*100)</f>
        <v>14.553118677091401</v>
      </c>
      <c r="T17" s="65">
        <v>16</v>
      </c>
      <c r="U17" s="50"/>
      <c r="V17" s="50"/>
    </row>
    <row r="18" spans="1:22" ht="26.25" customHeight="1">
      <c r="A18" s="64">
        <v>17</v>
      </c>
      <c r="B18" s="66" t="s">
        <v>6</v>
      </c>
      <c r="C18" s="176">
        <v>10</v>
      </c>
      <c r="D18" s="58">
        <v>10</v>
      </c>
      <c r="E18" s="168">
        <f t="shared" si="0"/>
        <v>100</v>
      </c>
      <c r="F18" s="169">
        <f>SUM(D18/D8*100)</f>
        <v>1.8083182640144666</v>
      </c>
      <c r="G18" s="176">
        <v>355</v>
      </c>
      <c r="H18" s="58">
        <v>355</v>
      </c>
      <c r="I18" s="168">
        <f t="shared" si="1"/>
        <v>100</v>
      </c>
      <c r="J18" s="169">
        <f>SUM(H18/H8*100)</f>
        <v>3.02875181298524</v>
      </c>
      <c r="K18" s="169"/>
      <c r="L18" s="176">
        <v>742559</v>
      </c>
      <c r="M18" s="58">
        <v>751936</v>
      </c>
      <c r="N18" s="170">
        <f t="shared" si="2"/>
        <v>101.262795279567</v>
      </c>
      <c r="O18" s="170">
        <f>SUM(M18/M8*100)</f>
        <v>3.6785134175168204</v>
      </c>
      <c r="P18" s="176">
        <v>345345</v>
      </c>
      <c r="Q18" s="58">
        <v>354615</v>
      </c>
      <c r="R18" s="168">
        <f t="shared" si="3"/>
        <v>102.68427224948964</v>
      </c>
      <c r="S18" s="169">
        <f>SUM(Q18/Q8*100)</f>
        <v>4.026394133930417</v>
      </c>
      <c r="T18" s="65">
        <v>17</v>
      </c>
      <c r="U18" s="50"/>
      <c r="V18" s="50"/>
    </row>
    <row r="19" spans="1:22" ht="26.25" customHeight="1">
      <c r="A19" s="64">
        <v>18</v>
      </c>
      <c r="B19" s="66" t="s">
        <v>7</v>
      </c>
      <c r="C19" s="176">
        <v>2</v>
      </c>
      <c r="D19" s="58">
        <v>2</v>
      </c>
      <c r="E19" s="168">
        <f t="shared" si="0"/>
        <v>100</v>
      </c>
      <c r="F19" s="169">
        <f>SUM(D19/D8*100)</f>
        <v>0.3616636528028933</v>
      </c>
      <c r="G19" s="195" t="s">
        <v>188</v>
      </c>
      <c r="H19" s="194" t="s">
        <v>188</v>
      </c>
      <c r="I19" s="196" t="s">
        <v>0</v>
      </c>
      <c r="J19" s="197" t="s">
        <v>0</v>
      </c>
      <c r="K19" s="195"/>
      <c r="L19" s="195" t="s">
        <v>0</v>
      </c>
      <c r="M19" s="194" t="s">
        <v>0</v>
      </c>
      <c r="N19" s="195" t="s">
        <v>0</v>
      </c>
      <c r="O19" s="195" t="s">
        <v>0</v>
      </c>
      <c r="P19" s="195" t="s">
        <v>0</v>
      </c>
      <c r="Q19" s="194" t="s">
        <v>0</v>
      </c>
      <c r="R19" s="196" t="s">
        <v>0</v>
      </c>
      <c r="S19" s="197" t="s">
        <v>0</v>
      </c>
      <c r="T19" s="65">
        <v>18</v>
      </c>
      <c r="U19" s="50"/>
      <c r="V19" s="50"/>
    </row>
    <row r="20" spans="1:22" ht="26.25" customHeight="1">
      <c r="A20" s="64">
        <v>19</v>
      </c>
      <c r="B20" s="66" t="s">
        <v>129</v>
      </c>
      <c r="C20" s="176">
        <v>18</v>
      </c>
      <c r="D20" s="58">
        <v>17</v>
      </c>
      <c r="E20" s="168">
        <f t="shared" si="0"/>
        <v>94.44444444444444</v>
      </c>
      <c r="F20" s="169">
        <f>SUM(D20/D8*100)</f>
        <v>3.074141048824593</v>
      </c>
      <c r="G20" s="176">
        <v>387</v>
      </c>
      <c r="H20" s="58">
        <v>374</v>
      </c>
      <c r="I20" s="168">
        <f t="shared" si="1"/>
        <v>96.64082687338501</v>
      </c>
      <c r="J20" s="169">
        <f>SUM(H20/H8*100)</f>
        <v>3.1908540226943094</v>
      </c>
      <c r="K20" s="169"/>
      <c r="L20" s="176">
        <v>535976</v>
      </c>
      <c r="M20" s="58">
        <v>532278</v>
      </c>
      <c r="N20" s="170">
        <f t="shared" si="2"/>
        <v>99.31004373330148</v>
      </c>
      <c r="O20" s="170">
        <f>SUM(M20/M8*100)</f>
        <v>2.603934064666432</v>
      </c>
      <c r="P20" s="176">
        <v>185477</v>
      </c>
      <c r="Q20" s="58">
        <v>178795</v>
      </c>
      <c r="R20" s="168">
        <f t="shared" si="3"/>
        <v>96.39739698183602</v>
      </c>
      <c r="S20" s="169">
        <f>SUM(Q20/Q8*100)</f>
        <v>2.0300865422390166</v>
      </c>
      <c r="T20" s="65">
        <v>19</v>
      </c>
      <c r="U20" s="50"/>
      <c r="V20" s="50"/>
    </row>
    <row r="21" spans="1:22" ht="26.25" customHeight="1">
      <c r="A21" s="64">
        <v>20</v>
      </c>
      <c r="B21" s="66" t="s">
        <v>8</v>
      </c>
      <c r="C21" s="176">
        <v>2</v>
      </c>
      <c r="D21" s="58">
        <v>2</v>
      </c>
      <c r="E21" s="168">
        <f t="shared" si="0"/>
        <v>100</v>
      </c>
      <c r="F21" s="169">
        <f>SUM(D21/D8*100)</f>
        <v>0.3616636528028933</v>
      </c>
      <c r="G21" s="195" t="s">
        <v>0</v>
      </c>
      <c r="H21" s="194" t="s">
        <v>0</v>
      </c>
      <c r="I21" s="196" t="s">
        <v>0</v>
      </c>
      <c r="J21" s="197" t="s">
        <v>0</v>
      </c>
      <c r="K21" s="195"/>
      <c r="L21" s="195" t="s">
        <v>0</v>
      </c>
      <c r="M21" s="194" t="s">
        <v>0</v>
      </c>
      <c r="N21" s="195" t="s">
        <v>0</v>
      </c>
      <c r="O21" s="195" t="s">
        <v>0</v>
      </c>
      <c r="P21" s="195" t="s">
        <v>0</v>
      </c>
      <c r="Q21" s="194" t="s">
        <v>0</v>
      </c>
      <c r="R21" s="196" t="s">
        <v>0</v>
      </c>
      <c r="S21" s="197" t="s">
        <v>0</v>
      </c>
      <c r="T21" s="65">
        <v>20</v>
      </c>
      <c r="U21" s="50"/>
      <c r="V21" s="50"/>
    </row>
    <row r="22" spans="1:22" ht="26.25" customHeight="1">
      <c r="A22" s="64">
        <v>21</v>
      </c>
      <c r="B22" s="66" t="s">
        <v>9</v>
      </c>
      <c r="C22" s="176">
        <v>2</v>
      </c>
      <c r="D22" s="58">
        <v>1</v>
      </c>
      <c r="E22" s="168">
        <f t="shared" si="0"/>
        <v>50</v>
      </c>
      <c r="F22" s="169">
        <f>SUM(D22/D8*100)</f>
        <v>0.18083182640144665</v>
      </c>
      <c r="G22" s="195" t="s">
        <v>0</v>
      </c>
      <c r="H22" s="194" t="s">
        <v>0</v>
      </c>
      <c r="I22" s="196" t="s">
        <v>0</v>
      </c>
      <c r="J22" s="197" t="s">
        <v>0</v>
      </c>
      <c r="K22" s="195"/>
      <c r="L22" s="195" t="s">
        <v>0</v>
      </c>
      <c r="M22" s="194" t="s">
        <v>0</v>
      </c>
      <c r="N22" s="195" t="s">
        <v>0</v>
      </c>
      <c r="O22" s="195" t="s">
        <v>0</v>
      </c>
      <c r="P22" s="195" t="s">
        <v>0</v>
      </c>
      <c r="Q22" s="194" t="s">
        <v>0</v>
      </c>
      <c r="R22" s="196" t="s">
        <v>0</v>
      </c>
      <c r="S22" s="197" t="s">
        <v>0</v>
      </c>
      <c r="T22" s="65">
        <v>21</v>
      </c>
      <c r="U22" s="50"/>
      <c r="V22" s="50"/>
    </row>
    <row r="23" spans="1:22" ht="26.25" customHeight="1">
      <c r="A23" s="64">
        <v>22</v>
      </c>
      <c r="B23" s="66" t="s">
        <v>10</v>
      </c>
      <c r="C23" s="176">
        <v>24</v>
      </c>
      <c r="D23" s="58">
        <v>25</v>
      </c>
      <c r="E23" s="168">
        <f t="shared" si="0"/>
        <v>104.16666666666667</v>
      </c>
      <c r="F23" s="169">
        <f>SUM(D23/D8*100)</f>
        <v>4.520795660036167</v>
      </c>
      <c r="G23" s="176">
        <v>363</v>
      </c>
      <c r="H23" s="58">
        <v>360</v>
      </c>
      <c r="I23" s="168">
        <f t="shared" si="1"/>
        <v>99.17355371900827</v>
      </c>
      <c r="J23" s="169">
        <f>SUM(H23/H8*100)</f>
        <v>3.0714102892244686</v>
      </c>
      <c r="K23" s="169"/>
      <c r="L23" s="176">
        <v>555535</v>
      </c>
      <c r="M23" s="58">
        <v>596047</v>
      </c>
      <c r="N23" s="170">
        <f t="shared" si="2"/>
        <v>107.29242981990335</v>
      </c>
      <c r="O23" s="170">
        <f>SUM(M23/M8*100)</f>
        <v>2.915895617407131</v>
      </c>
      <c r="P23" s="176">
        <v>267894</v>
      </c>
      <c r="Q23" s="58">
        <v>279958</v>
      </c>
      <c r="R23" s="168">
        <f t="shared" si="3"/>
        <v>104.50327368287458</v>
      </c>
      <c r="S23" s="169">
        <f>SUM(Q23/Q8*100)</f>
        <v>3.178718466356165</v>
      </c>
      <c r="T23" s="65">
        <v>22</v>
      </c>
      <c r="U23" s="50"/>
      <c r="V23" s="50"/>
    </row>
    <row r="24" spans="1:22" ht="26.25" customHeight="1">
      <c r="A24" s="64">
        <v>23</v>
      </c>
      <c r="B24" s="66" t="s">
        <v>11</v>
      </c>
      <c r="C24" s="176">
        <v>13</v>
      </c>
      <c r="D24" s="58">
        <v>13</v>
      </c>
      <c r="E24" s="168">
        <f t="shared" si="0"/>
        <v>100</v>
      </c>
      <c r="F24" s="169">
        <f>SUM(D24/D8*100)</f>
        <v>2.3508137432188065</v>
      </c>
      <c r="G24" s="176">
        <v>301</v>
      </c>
      <c r="H24" s="58">
        <v>272</v>
      </c>
      <c r="I24" s="168">
        <f t="shared" si="1"/>
        <v>90.36544850498339</v>
      </c>
      <c r="J24" s="169">
        <f>SUM(H24/H8*100)</f>
        <v>2.320621107414043</v>
      </c>
      <c r="K24" s="169"/>
      <c r="L24" s="176">
        <v>1337288</v>
      </c>
      <c r="M24" s="58">
        <v>1095827</v>
      </c>
      <c r="N24" s="170">
        <f t="shared" si="2"/>
        <v>81.94397915781792</v>
      </c>
      <c r="O24" s="170">
        <f>SUM(M24/M8*100)</f>
        <v>5.360847629023221</v>
      </c>
      <c r="P24" s="176">
        <v>401837</v>
      </c>
      <c r="Q24" s="58">
        <v>348336</v>
      </c>
      <c r="R24" s="168">
        <f t="shared" si="3"/>
        <v>86.6858950270881</v>
      </c>
      <c r="S24" s="169">
        <f>SUM(Q24/Q8*100)</f>
        <v>3.9551006783040354</v>
      </c>
      <c r="T24" s="65">
        <v>23</v>
      </c>
      <c r="U24" s="50"/>
      <c r="V24" s="50"/>
    </row>
    <row r="25" spans="1:22" ht="26.25" customHeight="1">
      <c r="A25" s="64">
        <v>24</v>
      </c>
      <c r="B25" s="66" t="s">
        <v>12</v>
      </c>
      <c r="C25" s="176">
        <v>4</v>
      </c>
      <c r="D25" s="58">
        <v>3</v>
      </c>
      <c r="E25" s="168">
        <f t="shared" si="0"/>
        <v>75</v>
      </c>
      <c r="F25" s="169">
        <f>SUM(D25/D8*100)</f>
        <v>0.5424954792043399</v>
      </c>
      <c r="G25" s="176">
        <v>161</v>
      </c>
      <c r="H25" s="58">
        <v>156</v>
      </c>
      <c r="I25" s="168">
        <f t="shared" si="1"/>
        <v>96.8944099378882</v>
      </c>
      <c r="J25" s="169">
        <f>SUM(H25/H8*100)</f>
        <v>1.3309444586639365</v>
      </c>
      <c r="K25" s="169"/>
      <c r="L25" s="176">
        <v>408957</v>
      </c>
      <c r="M25" s="58">
        <v>337127</v>
      </c>
      <c r="N25" s="170">
        <f t="shared" si="2"/>
        <v>82.43580620945478</v>
      </c>
      <c r="O25" s="170">
        <f>SUM(M25/M8*100)</f>
        <v>1.6492443411503015</v>
      </c>
      <c r="P25" s="176">
        <v>187149</v>
      </c>
      <c r="Q25" s="58">
        <v>131604</v>
      </c>
      <c r="R25" s="168">
        <f t="shared" si="3"/>
        <v>70.32043986342433</v>
      </c>
      <c r="S25" s="169">
        <f>SUM(Q25/Q8*100)</f>
        <v>1.494267229535633</v>
      </c>
      <c r="T25" s="65">
        <v>24</v>
      </c>
      <c r="U25" s="50"/>
      <c r="V25" s="50"/>
    </row>
    <row r="26" spans="1:22" ht="26.25" customHeight="1">
      <c r="A26" s="64">
        <v>25</v>
      </c>
      <c r="B26" s="66" t="s">
        <v>13</v>
      </c>
      <c r="C26" s="176">
        <v>73</v>
      </c>
      <c r="D26" s="58">
        <v>81</v>
      </c>
      <c r="E26" s="168">
        <f t="shared" si="0"/>
        <v>110.95890410958904</v>
      </c>
      <c r="F26" s="169">
        <f>SUM(D26/D8*100)</f>
        <v>14.647377938517177</v>
      </c>
      <c r="G26" s="176">
        <v>1458</v>
      </c>
      <c r="H26" s="58">
        <v>1452</v>
      </c>
      <c r="I26" s="168">
        <f t="shared" si="1"/>
        <v>99.58847736625515</v>
      </c>
      <c r="J26" s="169">
        <f>SUM(H26/H8*100)</f>
        <v>12.388021499872025</v>
      </c>
      <c r="K26" s="169"/>
      <c r="L26" s="176">
        <v>2638866</v>
      </c>
      <c r="M26" s="58">
        <v>2550293</v>
      </c>
      <c r="N26" s="170">
        <f t="shared" si="2"/>
        <v>96.64352036063976</v>
      </c>
      <c r="O26" s="170">
        <f>SUM(M26/M8*100)</f>
        <v>12.476177519229328</v>
      </c>
      <c r="P26" s="176">
        <v>1274688</v>
      </c>
      <c r="Q26" s="58">
        <v>1302411</v>
      </c>
      <c r="R26" s="168">
        <f t="shared" si="3"/>
        <v>102.17488514836572</v>
      </c>
      <c r="S26" s="169">
        <f>SUM(Q26/Q8*100)</f>
        <v>14.787924961906427</v>
      </c>
      <c r="T26" s="65">
        <v>25</v>
      </c>
      <c r="U26" s="50"/>
      <c r="V26" s="50"/>
    </row>
    <row r="27" spans="1:22" ht="26.25" customHeight="1">
      <c r="A27" s="64">
        <v>26</v>
      </c>
      <c r="B27" s="66" t="s">
        <v>14</v>
      </c>
      <c r="C27" s="176">
        <v>65</v>
      </c>
      <c r="D27" s="58">
        <v>63</v>
      </c>
      <c r="E27" s="168">
        <f t="shared" si="0"/>
        <v>96.92307692307692</v>
      </c>
      <c r="F27" s="169">
        <f>SUM(D27/D8*100)</f>
        <v>11.39240506329114</v>
      </c>
      <c r="G27" s="176">
        <v>1292</v>
      </c>
      <c r="H27" s="58">
        <v>1428</v>
      </c>
      <c r="I27" s="168">
        <f t="shared" si="1"/>
        <v>110.5263157894737</v>
      </c>
      <c r="J27" s="169">
        <f>SUM(H27/H8*100)</f>
        <v>12.183260813923727</v>
      </c>
      <c r="K27" s="169"/>
      <c r="L27" s="176">
        <v>1987976</v>
      </c>
      <c r="M27" s="58">
        <v>2342988</v>
      </c>
      <c r="N27" s="170">
        <f t="shared" si="2"/>
        <v>117.85796206795254</v>
      </c>
      <c r="O27" s="170">
        <f>SUM(M27/M8*100)</f>
        <v>11.462029740670616</v>
      </c>
      <c r="P27" s="176">
        <v>985998</v>
      </c>
      <c r="Q27" s="58">
        <v>939711</v>
      </c>
      <c r="R27" s="168">
        <f t="shared" si="3"/>
        <v>95.30556857113301</v>
      </c>
      <c r="S27" s="169">
        <f>SUM(Q27/Q8*100)</f>
        <v>10.669731562370135</v>
      </c>
      <c r="T27" s="65">
        <v>26</v>
      </c>
      <c r="U27" s="50"/>
      <c r="V27" s="50"/>
    </row>
    <row r="28" spans="1:22" ht="26.25" customHeight="1">
      <c r="A28" s="64">
        <v>27</v>
      </c>
      <c r="B28" s="66" t="s">
        <v>15</v>
      </c>
      <c r="C28" s="176">
        <v>19</v>
      </c>
      <c r="D28" s="58">
        <v>17</v>
      </c>
      <c r="E28" s="168">
        <f t="shared" si="0"/>
        <v>89.47368421052632</v>
      </c>
      <c r="F28" s="169">
        <f>SUM(D28/D8*100)</f>
        <v>3.074141048824593</v>
      </c>
      <c r="G28" s="176">
        <v>723</v>
      </c>
      <c r="H28" s="58">
        <v>661</v>
      </c>
      <c r="I28" s="168">
        <f t="shared" si="1"/>
        <v>91.42461964038728</v>
      </c>
      <c r="J28" s="169">
        <f>SUM(H28/H8*100)</f>
        <v>5.639450558826039</v>
      </c>
      <c r="K28" s="169"/>
      <c r="L28" s="176">
        <v>1803175</v>
      </c>
      <c r="M28" s="58">
        <v>1729282</v>
      </c>
      <c r="N28" s="170">
        <f t="shared" si="2"/>
        <v>95.90206164127164</v>
      </c>
      <c r="O28" s="170">
        <f>SUM(M28/M8*100)</f>
        <v>8.459745297033686</v>
      </c>
      <c r="P28" s="176">
        <v>805518</v>
      </c>
      <c r="Q28" s="58">
        <v>618572</v>
      </c>
      <c r="R28" s="168">
        <f t="shared" si="3"/>
        <v>76.79182836386028</v>
      </c>
      <c r="S28" s="169">
        <f>SUM(Q28/Q8*100)</f>
        <v>7.023432940551317</v>
      </c>
      <c r="T28" s="65">
        <v>27</v>
      </c>
      <c r="U28" s="50"/>
      <c r="V28" s="50"/>
    </row>
    <row r="29" spans="1:22" ht="26.25" customHeight="1">
      <c r="A29" s="64">
        <v>28</v>
      </c>
      <c r="B29" s="66" t="s">
        <v>32</v>
      </c>
      <c r="C29" s="174" t="s">
        <v>119</v>
      </c>
      <c r="D29" s="178" t="s">
        <v>119</v>
      </c>
      <c r="E29" s="174" t="s">
        <v>119</v>
      </c>
      <c r="F29" s="174" t="s">
        <v>119</v>
      </c>
      <c r="G29" s="68" t="s">
        <v>119</v>
      </c>
      <c r="H29" s="68" t="s">
        <v>119</v>
      </c>
      <c r="I29" s="68" t="s">
        <v>119</v>
      </c>
      <c r="J29" s="68" t="s">
        <v>119</v>
      </c>
      <c r="K29" s="175"/>
      <c r="L29" s="68" t="s">
        <v>119</v>
      </c>
      <c r="M29" s="68" t="s">
        <v>119</v>
      </c>
      <c r="N29" s="68" t="s">
        <v>119</v>
      </c>
      <c r="O29" s="68" t="s">
        <v>119</v>
      </c>
      <c r="P29" s="68" t="s">
        <v>119</v>
      </c>
      <c r="Q29" s="67" t="s">
        <v>119</v>
      </c>
      <c r="R29" s="68" t="s">
        <v>119</v>
      </c>
      <c r="S29" s="68" t="s">
        <v>119</v>
      </c>
      <c r="T29" s="65">
        <v>28</v>
      </c>
      <c r="U29" s="50"/>
      <c r="V29" s="50"/>
    </row>
    <row r="30" spans="1:22" ht="26.25" customHeight="1">
      <c r="A30" s="64">
        <v>29</v>
      </c>
      <c r="B30" s="66" t="s">
        <v>33</v>
      </c>
      <c r="C30" s="176">
        <v>2</v>
      </c>
      <c r="D30" s="58">
        <v>3</v>
      </c>
      <c r="E30" s="168">
        <f t="shared" si="0"/>
        <v>150</v>
      </c>
      <c r="F30" s="169">
        <f>SUM(D30/D8*100)</f>
        <v>0.5424954792043399</v>
      </c>
      <c r="G30" s="68" t="s">
        <v>0</v>
      </c>
      <c r="H30" s="58">
        <v>1218</v>
      </c>
      <c r="I30" s="168" t="s">
        <v>0</v>
      </c>
      <c r="J30" s="169">
        <f>SUM(H30/H8*100)</f>
        <v>10.39160481187612</v>
      </c>
      <c r="K30" s="68"/>
      <c r="L30" s="68" t="s">
        <v>0</v>
      </c>
      <c r="M30" s="58">
        <v>2382407</v>
      </c>
      <c r="N30" s="170" t="s">
        <v>0</v>
      </c>
      <c r="O30" s="170">
        <f>SUM(M30/M8*100)</f>
        <v>11.654869716951968</v>
      </c>
      <c r="P30" s="68" t="s">
        <v>0</v>
      </c>
      <c r="Q30" s="58">
        <v>1051267</v>
      </c>
      <c r="R30" s="168" t="s">
        <v>0</v>
      </c>
      <c r="S30" s="169">
        <f>SUM(Q30/Q8*100)</f>
        <v>11.936368405156655</v>
      </c>
      <c r="T30" s="65">
        <v>29</v>
      </c>
      <c r="U30" s="50"/>
      <c r="V30" s="50"/>
    </row>
    <row r="31" spans="1:22" ht="26.25" customHeight="1">
      <c r="A31" s="64">
        <v>30</v>
      </c>
      <c r="B31" s="66" t="s">
        <v>16</v>
      </c>
      <c r="C31" s="176">
        <v>12</v>
      </c>
      <c r="D31" s="58">
        <v>13</v>
      </c>
      <c r="E31" s="168">
        <f t="shared" si="0"/>
        <v>108.33333333333333</v>
      </c>
      <c r="F31" s="169">
        <f>SUM(D31/D8*100)</f>
        <v>2.3508137432188065</v>
      </c>
      <c r="G31" s="176">
        <v>358</v>
      </c>
      <c r="H31" s="58">
        <v>392</v>
      </c>
      <c r="I31" s="168">
        <f t="shared" si="1"/>
        <v>109.4972067039106</v>
      </c>
      <c r="J31" s="169">
        <f>SUM(H31/H8*100)</f>
        <v>3.3444245371555326</v>
      </c>
      <c r="K31" s="169"/>
      <c r="L31" s="176">
        <v>1402549</v>
      </c>
      <c r="M31" s="58">
        <v>1562876</v>
      </c>
      <c r="N31" s="170">
        <f t="shared" si="2"/>
        <v>111.43111577563423</v>
      </c>
      <c r="O31" s="170">
        <f>SUM(M31/M8*100)</f>
        <v>7.6456777384179215</v>
      </c>
      <c r="P31" s="176">
        <v>476214</v>
      </c>
      <c r="Q31" s="58">
        <v>492149</v>
      </c>
      <c r="R31" s="168">
        <f t="shared" si="3"/>
        <v>103.3461846984759</v>
      </c>
      <c r="S31" s="169">
        <f>SUM(Q31/Q8*100)</f>
        <v>5.58799217917945</v>
      </c>
      <c r="T31" s="65">
        <v>30</v>
      </c>
      <c r="U31" s="50"/>
      <c r="V31" s="50"/>
    </row>
    <row r="32" spans="1:22" ht="26.25" customHeight="1">
      <c r="A32" s="64">
        <v>31</v>
      </c>
      <c r="B32" s="66" t="s">
        <v>17</v>
      </c>
      <c r="C32" s="176">
        <v>3</v>
      </c>
      <c r="D32" s="58">
        <v>3</v>
      </c>
      <c r="E32" s="168">
        <f t="shared" si="0"/>
        <v>100</v>
      </c>
      <c r="F32" s="169">
        <f>SUM(D32/D8*100)</f>
        <v>0.5424954792043399</v>
      </c>
      <c r="G32" s="176">
        <v>38</v>
      </c>
      <c r="H32" s="58">
        <v>36</v>
      </c>
      <c r="I32" s="168">
        <f t="shared" si="1"/>
        <v>94.73684210526315</v>
      </c>
      <c r="J32" s="169">
        <f>SUM(H32/H8*100)</f>
        <v>0.3071410289224469</v>
      </c>
      <c r="K32" s="169"/>
      <c r="L32" s="176">
        <v>41954</v>
      </c>
      <c r="M32" s="58">
        <v>35373</v>
      </c>
      <c r="N32" s="170">
        <f t="shared" si="2"/>
        <v>84.31377222672451</v>
      </c>
      <c r="O32" s="170">
        <f>SUM(M32/M8*100)</f>
        <v>0.17304671556864212</v>
      </c>
      <c r="P32" s="176">
        <v>29976</v>
      </c>
      <c r="Q32" s="58">
        <v>21551</v>
      </c>
      <c r="R32" s="168">
        <f t="shared" si="3"/>
        <v>71.89418201227649</v>
      </c>
      <c r="S32" s="169">
        <f>SUM(Q32/Q8*100)</f>
        <v>0.24469585319384235</v>
      </c>
      <c r="T32" s="65">
        <v>31</v>
      </c>
      <c r="U32" s="50"/>
      <c r="V32" s="50"/>
    </row>
    <row r="33" spans="1:22" ht="26.25" customHeight="1">
      <c r="A33" s="64">
        <v>32</v>
      </c>
      <c r="B33" s="66" t="s">
        <v>18</v>
      </c>
      <c r="C33" s="176">
        <v>29</v>
      </c>
      <c r="D33" s="58">
        <v>30</v>
      </c>
      <c r="E33" s="168">
        <f t="shared" si="0"/>
        <v>103.44827586206897</v>
      </c>
      <c r="F33" s="169">
        <f>SUM(D33/D8*100)</f>
        <v>5.424954792043399</v>
      </c>
      <c r="G33" s="176">
        <v>341</v>
      </c>
      <c r="H33" s="58">
        <v>340</v>
      </c>
      <c r="I33" s="168">
        <f t="shared" si="1"/>
        <v>99.70674486803519</v>
      </c>
      <c r="J33" s="169">
        <f>SUM(H33/H8*100)</f>
        <v>2.900776384267554</v>
      </c>
      <c r="K33" s="169"/>
      <c r="L33" s="176">
        <v>380301</v>
      </c>
      <c r="M33" s="58">
        <v>406410</v>
      </c>
      <c r="N33" s="170">
        <f t="shared" si="2"/>
        <v>106.8653513927126</v>
      </c>
      <c r="O33" s="170">
        <f>SUM(M33/M8*100)</f>
        <v>1.988180693586969</v>
      </c>
      <c r="P33" s="176">
        <v>210710</v>
      </c>
      <c r="Q33" s="58">
        <v>227230</v>
      </c>
      <c r="R33" s="168">
        <f t="shared" si="3"/>
        <v>107.8401594608704</v>
      </c>
      <c r="S33" s="169">
        <f>SUM(Q33/Q8*100)</f>
        <v>2.580030565692395</v>
      </c>
      <c r="T33" s="65">
        <v>32</v>
      </c>
      <c r="U33" s="50"/>
      <c r="V33" s="50"/>
    </row>
    <row r="34" spans="1:22" ht="12" customHeight="1" thickBot="1">
      <c r="A34" s="69"/>
      <c r="B34" s="70"/>
      <c r="C34" s="72"/>
      <c r="D34" s="179"/>
      <c r="E34" s="73"/>
      <c r="F34" s="74"/>
      <c r="G34" s="72"/>
      <c r="H34" s="72"/>
      <c r="I34" s="73"/>
      <c r="J34" s="74"/>
      <c r="K34" s="152"/>
      <c r="L34" s="72"/>
      <c r="M34" s="72"/>
      <c r="N34" s="73"/>
      <c r="O34" s="74"/>
      <c r="P34" s="72"/>
      <c r="Q34" s="72"/>
      <c r="R34" s="73"/>
      <c r="S34" s="70"/>
      <c r="T34" s="75"/>
      <c r="U34" s="50"/>
      <c r="V34" s="50"/>
    </row>
    <row r="35" spans="1:22" ht="13.5">
      <c r="A35" s="54"/>
      <c r="B35" s="76" t="s">
        <v>130</v>
      </c>
      <c r="C35" s="77"/>
      <c r="D35" s="77"/>
      <c r="E35" s="77"/>
      <c r="F35" s="77"/>
      <c r="G35" s="77"/>
      <c r="H35" s="77"/>
      <c r="I35" s="77"/>
      <c r="J35" s="77"/>
      <c r="K35" s="51"/>
      <c r="L35" s="77"/>
      <c r="M35" s="77"/>
      <c r="N35" s="77"/>
      <c r="O35" s="77"/>
      <c r="P35" s="77"/>
      <c r="Q35" s="77"/>
      <c r="R35" s="77"/>
      <c r="S35" s="77"/>
      <c r="T35" s="77"/>
      <c r="U35" s="50"/>
      <c r="V35" s="50"/>
    </row>
    <row r="36" spans="1:22" ht="13.5">
      <c r="A36" s="54"/>
      <c r="B36" s="78" t="s">
        <v>131</v>
      </c>
      <c r="C36" s="50"/>
      <c r="D36" s="50"/>
      <c r="E36" s="50"/>
      <c r="F36" s="50"/>
      <c r="G36" s="50"/>
      <c r="H36" s="50"/>
      <c r="I36" s="50"/>
      <c r="J36" s="50"/>
      <c r="K36" s="51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ht="13.5">
      <c r="K37" s="113"/>
    </row>
    <row r="38" ht="13.5">
      <c r="K38" s="113"/>
    </row>
    <row r="39" ht="13.5">
      <c r="K39" s="113"/>
    </row>
    <row r="40" ht="13.5">
      <c r="K40" s="113"/>
    </row>
    <row r="41" ht="13.5">
      <c r="K41" s="113"/>
    </row>
    <row r="42" ht="13.5">
      <c r="K42" s="113"/>
    </row>
  </sheetData>
  <mergeCells count="23">
    <mergeCell ref="C4:F4"/>
    <mergeCell ref="G4:J4"/>
    <mergeCell ref="D5:D6"/>
    <mergeCell ref="E5:E6"/>
    <mergeCell ref="F5:F6"/>
    <mergeCell ref="H5:H6"/>
    <mergeCell ref="I5:I6"/>
    <mergeCell ref="A8:B8"/>
    <mergeCell ref="A4:B6"/>
    <mergeCell ref="J5:J6"/>
    <mergeCell ref="L4:O4"/>
    <mergeCell ref="L5:L6"/>
    <mergeCell ref="M5:M6"/>
    <mergeCell ref="N5:N6"/>
    <mergeCell ref="O5:O6"/>
    <mergeCell ref="C5:C6"/>
    <mergeCell ref="G5:G6"/>
    <mergeCell ref="T4:T6"/>
    <mergeCell ref="P4:S4"/>
    <mergeCell ref="P5:P6"/>
    <mergeCell ref="Q5:Q6"/>
    <mergeCell ref="R5:R6"/>
    <mergeCell ref="S5:S6"/>
  </mergeCells>
  <printOptions/>
  <pageMargins left="0.5118110236220472" right="0.31496062992125984" top="0.5118110236220472" bottom="0.1968503937007874" header="0.5118110236220472" footer="0.5118110236220472"/>
  <pageSetup horizontalDpi="600" verticalDpi="600" orientation="portrait" paperSize="9" scale="95" r:id="rId1"/>
  <colBreaks count="2" manualBreakCount="2">
    <brk id="11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V42"/>
  <sheetViews>
    <sheetView showGridLines="0" zoomScale="85" zoomScaleNormal="85" zoomScaleSheetLayoutView="100" workbookViewId="0" topLeftCell="A1">
      <selection activeCell="Q22" sqref="Q22"/>
    </sheetView>
  </sheetViews>
  <sheetFormatPr defaultColWidth="8.796875" defaultRowHeight="14.25"/>
  <cols>
    <col min="1" max="1" width="3.69921875" style="85" customWidth="1"/>
    <col min="2" max="2" width="26.5" style="85" customWidth="1"/>
    <col min="3" max="10" width="7.69921875" style="85" customWidth="1"/>
    <col min="11" max="11" width="4.59765625" style="85" customWidth="1"/>
    <col min="12" max="12" width="11.09765625" style="85" customWidth="1"/>
    <col min="13" max="16" width="9.3984375" style="85" customWidth="1"/>
    <col min="17" max="17" width="11.09765625" style="85" customWidth="1"/>
    <col min="18" max="19" width="9.3984375" style="85" customWidth="1"/>
    <col min="20" max="20" width="11" style="85" customWidth="1"/>
    <col min="21" max="21" width="7.3984375" style="85" customWidth="1"/>
    <col min="22" max="22" width="11.3984375" style="85" customWidth="1"/>
    <col min="23" max="23" width="3.09765625" style="85" customWidth="1"/>
    <col min="24" max="24" width="26.5" style="85" customWidth="1"/>
    <col min="25" max="32" width="8.5" style="85" customWidth="1"/>
    <col min="33" max="33" width="10.5" style="85" customWidth="1"/>
    <col min="34" max="34" width="11.3984375" style="85" customWidth="1"/>
    <col min="35" max="35" width="11.5" style="85" customWidth="1"/>
    <col min="36" max="36" width="0" style="85" hidden="1" customWidth="1"/>
    <col min="37" max="38" width="7.5" style="85" customWidth="1"/>
    <col min="39" max="40" width="11.5" style="85" customWidth="1"/>
    <col min="41" max="41" width="0" style="85" hidden="1" customWidth="1"/>
    <col min="42" max="43" width="7.5" style="85" customWidth="1"/>
    <col min="44" max="45" width="11.5" style="85" customWidth="1"/>
    <col min="46" max="46" width="0" style="85" hidden="1" customWidth="1"/>
    <col min="47" max="48" width="7.5" style="85" customWidth="1"/>
    <col min="49" max="49" width="7.3984375" style="85" customWidth="1"/>
    <col min="50" max="50" width="11.3984375" style="85" customWidth="1"/>
    <col min="51" max="51" width="3.09765625" style="85" customWidth="1"/>
    <col min="52" max="52" width="26.5" style="85" customWidth="1"/>
    <col min="53" max="60" width="8.5" style="85" customWidth="1"/>
    <col min="61" max="62" width="11.3984375" style="85" customWidth="1"/>
    <col min="63" max="63" width="11.5" style="85" customWidth="1"/>
    <col min="64" max="65" width="7.69921875" style="85" customWidth="1"/>
    <col min="66" max="67" width="11.5" style="85" customWidth="1"/>
    <col min="68" max="69" width="7.69921875" style="85" customWidth="1"/>
    <col min="70" max="71" width="11.5" style="85" customWidth="1"/>
    <col min="72" max="73" width="7.69921875" style="85" customWidth="1"/>
    <col min="74" max="74" width="7.3984375" style="85" customWidth="1"/>
    <col min="75" max="16384" width="11.3984375" style="85" customWidth="1"/>
  </cols>
  <sheetData>
    <row r="1" spans="2:12" ht="24">
      <c r="B1" s="116" t="s">
        <v>161</v>
      </c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ht="23.25" customHeight="1"/>
    <row r="3" spans="1:21" ht="15" thickBot="1">
      <c r="A3" s="47" t="s">
        <v>177</v>
      </c>
      <c r="B3" s="119"/>
      <c r="C3" s="119"/>
      <c r="D3" s="119"/>
      <c r="E3" s="119"/>
      <c r="F3" s="119"/>
      <c r="G3" s="119"/>
      <c r="H3" s="119"/>
      <c r="I3" s="119"/>
      <c r="J3" s="119"/>
      <c r="K3" s="102"/>
      <c r="L3" s="119"/>
      <c r="M3" s="119"/>
      <c r="N3" s="119"/>
      <c r="O3" s="119"/>
      <c r="P3" s="119"/>
      <c r="Q3" s="119"/>
      <c r="R3" s="119"/>
      <c r="S3" s="119"/>
      <c r="T3" s="119"/>
      <c r="U3" s="49" t="s">
        <v>162</v>
      </c>
    </row>
    <row r="4" spans="1:22" ht="26.25" customHeight="1">
      <c r="A4" s="324" t="s">
        <v>22</v>
      </c>
      <c r="B4" s="324"/>
      <c r="C4" s="348" t="s">
        <v>191</v>
      </c>
      <c r="D4" s="131"/>
      <c r="E4" s="347" t="s">
        <v>132</v>
      </c>
      <c r="F4" s="347"/>
      <c r="G4" s="347"/>
      <c r="H4" s="347"/>
      <c r="I4" s="347"/>
      <c r="J4" s="190"/>
      <c r="K4" s="61"/>
      <c r="L4" s="193"/>
      <c r="M4" s="81"/>
      <c r="N4" s="80" t="s">
        <v>133</v>
      </c>
      <c r="O4" s="82"/>
      <c r="P4" s="83"/>
      <c r="Q4" s="79"/>
      <c r="R4" s="80" t="s">
        <v>134</v>
      </c>
      <c r="S4" s="208"/>
      <c r="T4" s="84" t="s">
        <v>21</v>
      </c>
      <c r="U4" s="337" t="s">
        <v>171</v>
      </c>
      <c r="V4" s="78"/>
    </row>
    <row r="5" spans="1:22" ht="23.25" customHeight="1">
      <c r="A5" s="326"/>
      <c r="B5" s="326"/>
      <c r="C5" s="349"/>
      <c r="D5" s="351" t="s">
        <v>135</v>
      </c>
      <c r="E5" s="86"/>
      <c r="F5" s="87" t="s">
        <v>136</v>
      </c>
      <c r="G5" s="88"/>
      <c r="H5" s="86"/>
      <c r="I5" s="87" t="s">
        <v>137</v>
      </c>
      <c r="J5" s="191"/>
      <c r="K5" s="61"/>
      <c r="L5" s="342" t="s">
        <v>138</v>
      </c>
      <c r="M5" s="89" t="s">
        <v>142</v>
      </c>
      <c r="N5" s="89" t="s">
        <v>143</v>
      </c>
      <c r="O5" s="89" t="s">
        <v>144</v>
      </c>
      <c r="P5" s="89" t="s">
        <v>145</v>
      </c>
      <c r="Q5" s="344" t="s">
        <v>138</v>
      </c>
      <c r="R5" s="89" t="s">
        <v>146</v>
      </c>
      <c r="S5" s="89" t="s">
        <v>147</v>
      </c>
      <c r="T5" s="340" t="s">
        <v>24</v>
      </c>
      <c r="U5" s="338"/>
      <c r="V5" s="115"/>
    </row>
    <row r="6" spans="1:22" ht="21" customHeight="1">
      <c r="A6" s="327"/>
      <c r="B6" s="327"/>
      <c r="C6" s="350"/>
      <c r="D6" s="350"/>
      <c r="E6" s="90" t="s">
        <v>139</v>
      </c>
      <c r="F6" s="90" t="s">
        <v>140</v>
      </c>
      <c r="G6" s="90" t="s">
        <v>141</v>
      </c>
      <c r="H6" s="90" t="s">
        <v>139</v>
      </c>
      <c r="I6" s="90" t="s">
        <v>140</v>
      </c>
      <c r="J6" s="192" t="s">
        <v>141</v>
      </c>
      <c r="K6" s="115"/>
      <c r="L6" s="343"/>
      <c r="M6" s="91" t="s">
        <v>148</v>
      </c>
      <c r="N6" s="91" t="s">
        <v>149</v>
      </c>
      <c r="O6" s="91" t="s">
        <v>149</v>
      </c>
      <c r="P6" s="91" t="s">
        <v>149</v>
      </c>
      <c r="Q6" s="345"/>
      <c r="R6" s="91" t="s">
        <v>150</v>
      </c>
      <c r="S6" s="91" t="s">
        <v>151</v>
      </c>
      <c r="T6" s="341"/>
      <c r="U6" s="339"/>
      <c r="V6" s="132"/>
    </row>
    <row r="7" spans="1:22" ht="9" customHeight="1">
      <c r="A7" s="54"/>
      <c r="B7" s="78"/>
      <c r="C7" s="55"/>
      <c r="D7" s="61"/>
      <c r="E7" s="78"/>
      <c r="F7" s="78"/>
      <c r="G7" s="78"/>
      <c r="H7" s="78"/>
      <c r="I7" s="78"/>
      <c r="J7" s="78"/>
      <c r="K7" s="61"/>
      <c r="L7" s="78"/>
      <c r="M7" s="78"/>
      <c r="N7" s="78"/>
      <c r="O7" s="78"/>
      <c r="P7" s="78"/>
      <c r="Q7" s="78"/>
      <c r="R7" s="78"/>
      <c r="S7" s="78"/>
      <c r="T7" s="78"/>
      <c r="U7" s="92"/>
      <c r="V7" s="78"/>
    </row>
    <row r="8" spans="1:22" ht="30" customHeight="1">
      <c r="A8" s="346" t="s">
        <v>125</v>
      </c>
      <c r="B8" s="346"/>
      <c r="C8" s="187">
        <v>553</v>
      </c>
      <c r="D8" s="189">
        <f>SUM(E8,H8)</f>
        <v>11721</v>
      </c>
      <c r="E8" s="176">
        <v>11675</v>
      </c>
      <c r="F8" s="176">
        <v>7946</v>
      </c>
      <c r="G8" s="176">
        <v>3729</v>
      </c>
      <c r="H8" s="176">
        <v>46</v>
      </c>
      <c r="I8" s="176">
        <v>27</v>
      </c>
      <c r="J8" s="176">
        <v>19</v>
      </c>
      <c r="K8" s="181"/>
      <c r="L8" s="172">
        <f>SUM(M8:P8)</f>
        <v>20441301</v>
      </c>
      <c r="M8" s="176">
        <v>19181257</v>
      </c>
      <c r="N8" s="176">
        <v>1084069</v>
      </c>
      <c r="O8" s="176">
        <v>173321</v>
      </c>
      <c r="P8" s="176">
        <v>2654</v>
      </c>
      <c r="Q8" s="67">
        <f>SUM(R8:S8)</f>
        <v>15057082</v>
      </c>
      <c r="R8" s="176">
        <v>4175605</v>
      </c>
      <c r="S8" s="176">
        <v>10881477</v>
      </c>
      <c r="T8" s="58">
        <v>8807260</v>
      </c>
      <c r="U8" s="93" t="s">
        <v>126</v>
      </c>
      <c r="V8" s="78"/>
    </row>
    <row r="9" spans="1:22" ht="9" customHeight="1">
      <c r="A9" s="54"/>
      <c r="B9" s="78"/>
      <c r="C9" s="188"/>
      <c r="D9" s="189"/>
      <c r="E9" s="180"/>
      <c r="F9" s="173"/>
      <c r="G9" s="173"/>
      <c r="H9" s="180"/>
      <c r="I9" s="180"/>
      <c r="J9" s="180"/>
      <c r="K9" s="180"/>
      <c r="L9" s="172"/>
      <c r="M9" s="176"/>
      <c r="N9" s="176"/>
      <c r="O9" s="176"/>
      <c r="P9" s="176"/>
      <c r="Q9" s="67"/>
      <c r="R9" s="176"/>
      <c r="S9" s="176"/>
      <c r="T9" s="58"/>
      <c r="U9" s="93"/>
      <c r="V9" s="78"/>
    </row>
    <row r="10" spans="1:22" ht="27.75" customHeight="1">
      <c r="A10" s="94" t="s">
        <v>127</v>
      </c>
      <c r="B10" s="153" t="s">
        <v>1</v>
      </c>
      <c r="C10" s="58">
        <v>89</v>
      </c>
      <c r="D10" s="189">
        <f aca="true" t="shared" si="0" ref="D10:D18">SUM(E10,H10)</f>
        <v>1515</v>
      </c>
      <c r="E10" s="176">
        <v>1502</v>
      </c>
      <c r="F10" s="176">
        <v>565</v>
      </c>
      <c r="G10" s="176">
        <v>937</v>
      </c>
      <c r="H10" s="176">
        <v>13</v>
      </c>
      <c r="I10" s="176">
        <v>6</v>
      </c>
      <c r="J10" s="176">
        <v>7</v>
      </c>
      <c r="K10" s="176"/>
      <c r="L10" s="172">
        <f aca="true" t="shared" si="1" ref="L10:L33">SUM(M10:P10)</f>
        <v>1436427</v>
      </c>
      <c r="M10" s="176">
        <v>1433077</v>
      </c>
      <c r="N10" s="176">
        <v>3350</v>
      </c>
      <c r="O10" s="177" t="s">
        <v>173</v>
      </c>
      <c r="P10" s="177" t="s">
        <v>173</v>
      </c>
      <c r="Q10" s="67">
        <f aca="true" t="shared" si="2" ref="Q10:Q33">SUM(R10:S10)</f>
        <v>1097436</v>
      </c>
      <c r="R10" s="176">
        <v>335506</v>
      </c>
      <c r="S10" s="176">
        <v>761930</v>
      </c>
      <c r="T10" s="58">
        <v>618191</v>
      </c>
      <c r="U10" s="63" t="s">
        <v>127</v>
      </c>
      <c r="V10" s="78"/>
    </row>
    <row r="11" spans="1:22" ht="27.75" customHeight="1">
      <c r="A11" s="95">
        <v>10</v>
      </c>
      <c r="B11" s="153" t="s">
        <v>26</v>
      </c>
      <c r="C11" s="58">
        <v>5</v>
      </c>
      <c r="D11" s="189">
        <f t="shared" si="0"/>
        <v>49</v>
      </c>
      <c r="E11" s="176">
        <v>49</v>
      </c>
      <c r="F11" s="176">
        <v>35</v>
      </c>
      <c r="G11" s="176">
        <v>14</v>
      </c>
      <c r="H11" s="176" t="s">
        <v>119</v>
      </c>
      <c r="I11" s="176" t="s">
        <v>119</v>
      </c>
      <c r="J11" s="176" t="s">
        <v>119</v>
      </c>
      <c r="K11" s="176"/>
      <c r="L11" s="172">
        <f t="shared" si="1"/>
        <v>113789</v>
      </c>
      <c r="M11" s="176">
        <v>113358</v>
      </c>
      <c r="N11" s="176">
        <v>431</v>
      </c>
      <c r="O11" s="177" t="s">
        <v>173</v>
      </c>
      <c r="P11" s="177" t="s">
        <v>173</v>
      </c>
      <c r="Q11" s="67">
        <f t="shared" si="2"/>
        <v>58312</v>
      </c>
      <c r="R11" s="176">
        <v>9725</v>
      </c>
      <c r="S11" s="176">
        <v>48587</v>
      </c>
      <c r="T11" s="58">
        <v>58584</v>
      </c>
      <c r="U11" s="65">
        <v>10</v>
      </c>
      <c r="V11" s="78"/>
    </row>
    <row r="12" spans="1:22" ht="27.75" customHeight="1">
      <c r="A12" s="95">
        <v>11</v>
      </c>
      <c r="B12" s="153" t="s">
        <v>29</v>
      </c>
      <c r="C12" s="58">
        <v>4</v>
      </c>
      <c r="D12" s="189">
        <f t="shared" si="0"/>
        <v>77</v>
      </c>
      <c r="E12" s="176">
        <v>76</v>
      </c>
      <c r="F12" s="176">
        <v>48</v>
      </c>
      <c r="G12" s="176">
        <v>28</v>
      </c>
      <c r="H12" s="176">
        <v>1</v>
      </c>
      <c r="I12" s="176">
        <v>1</v>
      </c>
      <c r="J12" s="176" t="s">
        <v>119</v>
      </c>
      <c r="K12" s="176"/>
      <c r="L12" s="172">
        <f t="shared" si="1"/>
        <v>194021</v>
      </c>
      <c r="M12" s="176">
        <v>193221</v>
      </c>
      <c r="N12" s="176">
        <v>800</v>
      </c>
      <c r="O12" s="177" t="s">
        <v>173</v>
      </c>
      <c r="P12" s="177" t="s">
        <v>173</v>
      </c>
      <c r="Q12" s="67">
        <f t="shared" si="2"/>
        <v>170058</v>
      </c>
      <c r="R12" s="176">
        <v>27740</v>
      </c>
      <c r="S12" s="176">
        <v>142318</v>
      </c>
      <c r="T12" s="58">
        <v>48154</v>
      </c>
      <c r="U12" s="65">
        <v>11</v>
      </c>
      <c r="V12" s="78"/>
    </row>
    <row r="13" spans="1:22" ht="27.75" customHeight="1">
      <c r="A13" s="95">
        <v>12</v>
      </c>
      <c r="B13" s="153" t="s">
        <v>2</v>
      </c>
      <c r="C13" s="58">
        <v>30</v>
      </c>
      <c r="D13" s="189">
        <f t="shared" si="0"/>
        <v>448</v>
      </c>
      <c r="E13" s="176">
        <v>441</v>
      </c>
      <c r="F13" s="176">
        <v>114</v>
      </c>
      <c r="G13" s="176">
        <v>327</v>
      </c>
      <c r="H13" s="176">
        <v>7</v>
      </c>
      <c r="I13" s="176">
        <v>3</v>
      </c>
      <c r="J13" s="176">
        <v>4</v>
      </c>
      <c r="K13" s="176"/>
      <c r="L13" s="172">
        <f t="shared" si="1"/>
        <v>219944</v>
      </c>
      <c r="M13" s="176">
        <v>132767</v>
      </c>
      <c r="N13" s="176">
        <v>86370</v>
      </c>
      <c r="O13" s="176">
        <v>807</v>
      </c>
      <c r="P13" s="177" t="s">
        <v>173</v>
      </c>
      <c r="Q13" s="67">
        <f t="shared" si="2"/>
        <v>199238</v>
      </c>
      <c r="R13" s="176">
        <v>95123</v>
      </c>
      <c r="S13" s="176">
        <v>104115</v>
      </c>
      <c r="T13" s="58">
        <v>108427</v>
      </c>
      <c r="U13" s="65">
        <v>12</v>
      </c>
      <c r="V13" s="78"/>
    </row>
    <row r="14" spans="1:22" ht="27.75" customHeight="1">
      <c r="A14" s="95">
        <v>13</v>
      </c>
      <c r="B14" s="153" t="s">
        <v>3</v>
      </c>
      <c r="C14" s="58">
        <v>17</v>
      </c>
      <c r="D14" s="189">
        <f t="shared" si="0"/>
        <v>190</v>
      </c>
      <c r="E14" s="176">
        <v>189</v>
      </c>
      <c r="F14" s="176">
        <v>128</v>
      </c>
      <c r="G14" s="176">
        <v>61</v>
      </c>
      <c r="H14" s="176">
        <v>1</v>
      </c>
      <c r="I14" s="176" t="s">
        <v>119</v>
      </c>
      <c r="J14" s="176">
        <v>1</v>
      </c>
      <c r="K14" s="176"/>
      <c r="L14" s="172">
        <f t="shared" si="1"/>
        <v>228757</v>
      </c>
      <c r="M14" s="176">
        <v>211746</v>
      </c>
      <c r="N14" s="176">
        <v>17011</v>
      </c>
      <c r="O14" s="177" t="s">
        <v>173</v>
      </c>
      <c r="P14" s="177" t="s">
        <v>173</v>
      </c>
      <c r="Q14" s="67">
        <f t="shared" si="2"/>
        <v>182374</v>
      </c>
      <c r="R14" s="176">
        <v>52506</v>
      </c>
      <c r="S14" s="176">
        <v>129868</v>
      </c>
      <c r="T14" s="58">
        <v>94378</v>
      </c>
      <c r="U14" s="65">
        <v>13</v>
      </c>
      <c r="V14" s="78"/>
    </row>
    <row r="15" spans="1:22" ht="27.75" customHeight="1">
      <c r="A15" s="95">
        <v>14</v>
      </c>
      <c r="B15" s="153" t="s">
        <v>4</v>
      </c>
      <c r="C15" s="58">
        <v>60</v>
      </c>
      <c r="D15" s="189">
        <f t="shared" si="0"/>
        <v>628</v>
      </c>
      <c r="E15" s="176">
        <v>618</v>
      </c>
      <c r="F15" s="176">
        <v>464</v>
      </c>
      <c r="G15" s="176">
        <v>154</v>
      </c>
      <c r="H15" s="176">
        <v>10</v>
      </c>
      <c r="I15" s="176">
        <v>6</v>
      </c>
      <c r="J15" s="176">
        <v>4</v>
      </c>
      <c r="K15" s="176"/>
      <c r="L15" s="172">
        <f t="shared" si="1"/>
        <v>600171</v>
      </c>
      <c r="M15" s="176">
        <v>563556</v>
      </c>
      <c r="N15" s="176">
        <v>27508</v>
      </c>
      <c r="O15" s="176">
        <v>9107</v>
      </c>
      <c r="P15" s="177" t="s">
        <v>173</v>
      </c>
      <c r="Q15" s="67">
        <f t="shared" si="2"/>
        <v>434712</v>
      </c>
      <c r="R15" s="176">
        <v>187767</v>
      </c>
      <c r="S15" s="176">
        <v>246945</v>
      </c>
      <c r="T15" s="58">
        <v>335545</v>
      </c>
      <c r="U15" s="65">
        <v>14</v>
      </c>
      <c r="V15" s="78"/>
    </row>
    <row r="16" spans="1:22" ht="27.75" customHeight="1">
      <c r="A16" s="95">
        <v>15</v>
      </c>
      <c r="B16" s="153" t="s">
        <v>5</v>
      </c>
      <c r="C16" s="58">
        <v>8</v>
      </c>
      <c r="D16" s="189">
        <f t="shared" si="0"/>
        <v>306</v>
      </c>
      <c r="E16" s="176">
        <v>306</v>
      </c>
      <c r="F16" s="176">
        <v>260</v>
      </c>
      <c r="G16" s="176">
        <v>46</v>
      </c>
      <c r="H16" s="176" t="s">
        <v>119</v>
      </c>
      <c r="I16" s="176" t="s">
        <v>119</v>
      </c>
      <c r="J16" s="176" t="s">
        <v>119</v>
      </c>
      <c r="K16" s="176"/>
      <c r="L16" s="172">
        <f t="shared" si="1"/>
        <v>904799</v>
      </c>
      <c r="M16" s="176">
        <v>904599</v>
      </c>
      <c r="N16" s="176">
        <v>200</v>
      </c>
      <c r="O16" s="177" t="s">
        <v>173</v>
      </c>
      <c r="P16" s="177" t="s">
        <v>173</v>
      </c>
      <c r="Q16" s="67">
        <f t="shared" si="2"/>
        <v>676826</v>
      </c>
      <c r="R16" s="176">
        <v>116546</v>
      </c>
      <c r="S16" s="176">
        <v>560280</v>
      </c>
      <c r="T16" s="58">
        <v>291588</v>
      </c>
      <c r="U16" s="65">
        <v>15</v>
      </c>
      <c r="V16" s="78"/>
    </row>
    <row r="17" spans="1:22" ht="27.75" customHeight="1">
      <c r="A17" s="95">
        <v>16</v>
      </c>
      <c r="B17" s="153" t="s">
        <v>128</v>
      </c>
      <c r="C17" s="58">
        <v>57</v>
      </c>
      <c r="D17" s="189">
        <f t="shared" si="0"/>
        <v>1426</v>
      </c>
      <c r="E17" s="176">
        <v>1424</v>
      </c>
      <c r="F17" s="176">
        <v>962</v>
      </c>
      <c r="G17" s="176">
        <v>462</v>
      </c>
      <c r="H17" s="176">
        <v>2</v>
      </c>
      <c r="I17" s="176">
        <v>2</v>
      </c>
      <c r="J17" s="176" t="s">
        <v>119</v>
      </c>
      <c r="K17" s="176"/>
      <c r="L17" s="172">
        <f t="shared" si="1"/>
        <v>2349254</v>
      </c>
      <c r="M17" s="176">
        <v>2268408</v>
      </c>
      <c r="N17" s="176">
        <v>80746</v>
      </c>
      <c r="O17" s="176">
        <v>100</v>
      </c>
      <c r="P17" s="177" t="s">
        <v>173</v>
      </c>
      <c r="Q17" s="67">
        <f t="shared" si="2"/>
        <v>1476464</v>
      </c>
      <c r="R17" s="176">
        <v>532436</v>
      </c>
      <c r="S17" s="176">
        <v>944028</v>
      </c>
      <c r="T17" s="58">
        <v>1281731</v>
      </c>
      <c r="U17" s="65">
        <v>16</v>
      </c>
      <c r="V17" s="78"/>
    </row>
    <row r="18" spans="1:22" ht="27.75" customHeight="1">
      <c r="A18" s="95">
        <v>17</v>
      </c>
      <c r="B18" s="153" t="s">
        <v>6</v>
      </c>
      <c r="C18" s="58">
        <v>10</v>
      </c>
      <c r="D18" s="189">
        <f t="shared" si="0"/>
        <v>355</v>
      </c>
      <c r="E18" s="176">
        <v>355</v>
      </c>
      <c r="F18" s="176">
        <v>272</v>
      </c>
      <c r="G18" s="176">
        <v>83</v>
      </c>
      <c r="H18" s="176" t="s">
        <v>119</v>
      </c>
      <c r="I18" s="176" t="s">
        <v>119</v>
      </c>
      <c r="J18" s="176" t="s">
        <v>119</v>
      </c>
      <c r="K18" s="176"/>
      <c r="L18" s="172">
        <f t="shared" si="1"/>
        <v>751936</v>
      </c>
      <c r="M18" s="176">
        <v>736814</v>
      </c>
      <c r="N18" s="176">
        <v>15122</v>
      </c>
      <c r="O18" s="177" t="s">
        <v>173</v>
      </c>
      <c r="P18" s="177" t="s">
        <v>173</v>
      </c>
      <c r="Q18" s="67">
        <f t="shared" si="2"/>
        <v>543119</v>
      </c>
      <c r="R18" s="176">
        <v>194984</v>
      </c>
      <c r="S18" s="176">
        <v>348135</v>
      </c>
      <c r="T18" s="58">
        <v>354615</v>
      </c>
      <c r="U18" s="65">
        <v>17</v>
      </c>
      <c r="V18" s="78"/>
    </row>
    <row r="19" spans="1:22" ht="27.75" customHeight="1">
      <c r="A19" s="95">
        <v>18</v>
      </c>
      <c r="B19" s="153" t="s">
        <v>7</v>
      </c>
      <c r="C19" s="58">
        <v>2</v>
      </c>
      <c r="D19" s="205" t="s">
        <v>0</v>
      </c>
      <c r="E19" s="206" t="s">
        <v>0</v>
      </c>
      <c r="F19" s="206" t="s">
        <v>0</v>
      </c>
      <c r="G19" s="206" t="s">
        <v>0</v>
      </c>
      <c r="H19" s="206" t="s">
        <v>0</v>
      </c>
      <c r="I19" s="206" t="s">
        <v>0</v>
      </c>
      <c r="J19" s="206" t="s">
        <v>0</v>
      </c>
      <c r="K19" s="176"/>
      <c r="L19" s="172" t="s">
        <v>0</v>
      </c>
      <c r="M19" s="173" t="s">
        <v>0</v>
      </c>
      <c r="N19" s="173" t="s">
        <v>0</v>
      </c>
      <c r="O19" s="173" t="s">
        <v>0</v>
      </c>
      <c r="P19" s="173" t="s">
        <v>0</v>
      </c>
      <c r="Q19" s="172" t="s">
        <v>0</v>
      </c>
      <c r="R19" s="173" t="s">
        <v>0</v>
      </c>
      <c r="S19" s="173" t="s">
        <v>0</v>
      </c>
      <c r="T19" s="172" t="s">
        <v>0</v>
      </c>
      <c r="U19" s="65">
        <v>18</v>
      </c>
      <c r="V19" s="78"/>
    </row>
    <row r="20" spans="1:22" ht="27.75" customHeight="1">
      <c r="A20" s="95">
        <v>19</v>
      </c>
      <c r="B20" s="153" t="s">
        <v>129</v>
      </c>
      <c r="C20" s="58">
        <v>17</v>
      </c>
      <c r="D20" s="189">
        <f>SUM(E20,H20)</f>
        <v>374</v>
      </c>
      <c r="E20" s="176">
        <v>373</v>
      </c>
      <c r="F20" s="176">
        <v>249</v>
      </c>
      <c r="G20" s="176">
        <v>124</v>
      </c>
      <c r="H20" s="176">
        <v>1</v>
      </c>
      <c r="I20" s="176">
        <v>1</v>
      </c>
      <c r="J20" s="176" t="s">
        <v>119</v>
      </c>
      <c r="K20" s="176"/>
      <c r="L20" s="172">
        <f t="shared" si="1"/>
        <v>532278</v>
      </c>
      <c r="M20" s="176">
        <v>498216</v>
      </c>
      <c r="N20" s="176">
        <v>34041</v>
      </c>
      <c r="O20" s="176">
        <v>21</v>
      </c>
      <c r="P20" s="177" t="s">
        <v>173</v>
      </c>
      <c r="Q20" s="67">
        <f t="shared" si="2"/>
        <v>479246</v>
      </c>
      <c r="R20" s="176">
        <v>133206</v>
      </c>
      <c r="S20" s="176">
        <v>346040</v>
      </c>
      <c r="T20" s="58">
        <v>178795</v>
      </c>
      <c r="U20" s="65">
        <v>19</v>
      </c>
      <c r="V20" s="78"/>
    </row>
    <row r="21" spans="1:22" ht="27.75" customHeight="1">
      <c r="A21" s="95">
        <v>20</v>
      </c>
      <c r="B21" s="96" t="s">
        <v>8</v>
      </c>
      <c r="C21" s="58">
        <v>2</v>
      </c>
      <c r="D21" s="205" t="s">
        <v>0</v>
      </c>
      <c r="E21" s="207" t="s">
        <v>0</v>
      </c>
      <c r="F21" s="207" t="s">
        <v>0</v>
      </c>
      <c r="G21" s="207" t="s">
        <v>0</v>
      </c>
      <c r="H21" s="207" t="s">
        <v>0</v>
      </c>
      <c r="I21" s="207" t="s">
        <v>0</v>
      </c>
      <c r="J21" s="207" t="s">
        <v>0</v>
      </c>
      <c r="K21" s="176"/>
      <c r="L21" s="172" t="s">
        <v>0</v>
      </c>
      <c r="M21" s="173" t="s">
        <v>0</v>
      </c>
      <c r="N21" s="173" t="s">
        <v>0</v>
      </c>
      <c r="O21" s="173" t="s">
        <v>0</v>
      </c>
      <c r="P21" s="173" t="s">
        <v>0</v>
      </c>
      <c r="Q21" s="172" t="s">
        <v>0</v>
      </c>
      <c r="R21" s="173" t="s">
        <v>0</v>
      </c>
      <c r="S21" s="173" t="s">
        <v>0</v>
      </c>
      <c r="T21" s="172" t="s">
        <v>0</v>
      </c>
      <c r="U21" s="65">
        <v>20</v>
      </c>
      <c r="V21" s="78"/>
    </row>
    <row r="22" spans="1:22" ht="27.75" customHeight="1">
      <c r="A22" s="95">
        <v>21</v>
      </c>
      <c r="B22" s="96" t="s">
        <v>9</v>
      </c>
      <c r="C22" s="58">
        <v>1</v>
      </c>
      <c r="D22" s="205" t="s">
        <v>0</v>
      </c>
      <c r="E22" s="207" t="s">
        <v>0</v>
      </c>
      <c r="F22" s="207" t="s">
        <v>0</v>
      </c>
      <c r="G22" s="207" t="s">
        <v>0</v>
      </c>
      <c r="H22" s="207" t="s">
        <v>0</v>
      </c>
      <c r="I22" s="207" t="s">
        <v>0</v>
      </c>
      <c r="J22" s="207" t="s">
        <v>0</v>
      </c>
      <c r="K22" s="176"/>
      <c r="L22" s="172" t="s">
        <v>0</v>
      </c>
      <c r="M22" s="173" t="s">
        <v>0</v>
      </c>
      <c r="N22" s="173" t="s">
        <v>0</v>
      </c>
      <c r="O22" s="173" t="s">
        <v>0</v>
      </c>
      <c r="P22" s="173" t="s">
        <v>0</v>
      </c>
      <c r="Q22" s="172" t="s">
        <v>0</v>
      </c>
      <c r="R22" s="173" t="s">
        <v>0</v>
      </c>
      <c r="S22" s="173" t="s">
        <v>0</v>
      </c>
      <c r="T22" s="172" t="s">
        <v>0</v>
      </c>
      <c r="U22" s="65">
        <v>21</v>
      </c>
      <c r="V22" s="78"/>
    </row>
    <row r="23" spans="1:22" ht="27.75" customHeight="1">
      <c r="A23" s="95">
        <v>22</v>
      </c>
      <c r="B23" s="96" t="s">
        <v>10</v>
      </c>
      <c r="C23" s="58">
        <v>25</v>
      </c>
      <c r="D23" s="189">
        <f aca="true" t="shared" si="3" ref="D23:D33">SUM(E23,H23)</f>
        <v>360</v>
      </c>
      <c r="E23" s="176">
        <v>360</v>
      </c>
      <c r="F23" s="176">
        <v>289</v>
      </c>
      <c r="G23" s="176">
        <v>71</v>
      </c>
      <c r="H23" s="176" t="s">
        <v>119</v>
      </c>
      <c r="I23" s="176" t="s">
        <v>119</v>
      </c>
      <c r="J23" s="176" t="s">
        <v>119</v>
      </c>
      <c r="K23" s="176"/>
      <c r="L23" s="172">
        <f t="shared" si="1"/>
        <v>596047</v>
      </c>
      <c r="M23" s="176">
        <v>594823</v>
      </c>
      <c r="N23" s="176">
        <v>1224</v>
      </c>
      <c r="O23" s="177" t="s">
        <v>173</v>
      </c>
      <c r="P23" s="177" t="s">
        <v>173</v>
      </c>
      <c r="Q23" s="67">
        <f t="shared" si="2"/>
        <v>414584</v>
      </c>
      <c r="R23" s="176">
        <v>113156</v>
      </c>
      <c r="S23" s="176">
        <v>301428</v>
      </c>
      <c r="T23" s="58">
        <v>279958</v>
      </c>
      <c r="U23" s="65">
        <v>22</v>
      </c>
      <c r="V23" s="78"/>
    </row>
    <row r="24" spans="1:22" ht="27.75" customHeight="1">
      <c r="A24" s="95">
        <v>23</v>
      </c>
      <c r="B24" s="96" t="s">
        <v>11</v>
      </c>
      <c r="C24" s="58">
        <v>13</v>
      </c>
      <c r="D24" s="189">
        <f t="shared" si="3"/>
        <v>272</v>
      </c>
      <c r="E24" s="176">
        <v>271</v>
      </c>
      <c r="F24" s="176">
        <v>239</v>
      </c>
      <c r="G24" s="176">
        <v>32</v>
      </c>
      <c r="H24" s="176">
        <v>1</v>
      </c>
      <c r="I24" s="176">
        <v>1</v>
      </c>
      <c r="J24" s="176" t="s">
        <v>119</v>
      </c>
      <c r="K24" s="176"/>
      <c r="L24" s="172">
        <f t="shared" si="1"/>
        <v>1095827</v>
      </c>
      <c r="M24" s="176">
        <v>1076625</v>
      </c>
      <c r="N24" s="176">
        <v>15793</v>
      </c>
      <c r="O24" s="176">
        <v>755</v>
      </c>
      <c r="P24" s="176">
        <v>2654</v>
      </c>
      <c r="Q24" s="67">
        <f t="shared" si="2"/>
        <v>765013</v>
      </c>
      <c r="R24" s="176">
        <v>130450</v>
      </c>
      <c r="S24" s="176">
        <v>634563</v>
      </c>
      <c r="T24" s="58">
        <v>348336</v>
      </c>
      <c r="U24" s="65">
        <v>23</v>
      </c>
      <c r="V24" s="78"/>
    </row>
    <row r="25" spans="1:22" ht="27.75" customHeight="1">
      <c r="A25" s="95">
        <v>24</v>
      </c>
      <c r="B25" s="96" t="s">
        <v>12</v>
      </c>
      <c r="C25" s="58">
        <v>3</v>
      </c>
      <c r="D25" s="189">
        <f t="shared" si="3"/>
        <v>156</v>
      </c>
      <c r="E25" s="176">
        <v>156</v>
      </c>
      <c r="F25" s="176">
        <v>95</v>
      </c>
      <c r="G25" s="176">
        <v>61</v>
      </c>
      <c r="H25" s="176" t="s">
        <v>119</v>
      </c>
      <c r="I25" s="176" t="s">
        <v>119</v>
      </c>
      <c r="J25" s="176" t="s">
        <v>119</v>
      </c>
      <c r="K25" s="176"/>
      <c r="L25" s="172">
        <f t="shared" si="1"/>
        <v>337127</v>
      </c>
      <c r="M25" s="176">
        <v>337127</v>
      </c>
      <c r="N25" s="177" t="s">
        <v>173</v>
      </c>
      <c r="O25" s="177" t="s">
        <v>173</v>
      </c>
      <c r="P25" s="177" t="s">
        <v>173</v>
      </c>
      <c r="Q25" s="67">
        <f t="shared" si="2"/>
        <v>257950</v>
      </c>
      <c r="R25" s="176">
        <v>69063</v>
      </c>
      <c r="S25" s="176">
        <v>188887</v>
      </c>
      <c r="T25" s="58">
        <v>131604</v>
      </c>
      <c r="U25" s="65">
        <v>24</v>
      </c>
      <c r="V25" s="78"/>
    </row>
    <row r="26" spans="1:22" ht="27.75" customHeight="1">
      <c r="A26" s="95">
        <v>25</v>
      </c>
      <c r="B26" s="96" t="s">
        <v>13</v>
      </c>
      <c r="C26" s="58">
        <v>81</v>
      </c>
      <c r="D26" s="189">
        <f t="shared" si="3"/>
        <v>1452</v>
      </c>
      <c r="E26" s="176">
        <v>1448</v>
      </c>
      <c r="F26" s="176">
        <v>1175</v>
      </c>
      <c r="G26" s="176">
        <v>273</v>
      </c>
      <c r="H26" s="176">
        <v>4</v>
      </c>
      <c r="I26" s="176">
        <v>3</v>
      </c>
      <c r="J26" s="176">
        <v>1</v>
      </c>
      <c r="K26" s="176"/>
      <c r="L26" s="172">
        <f t="shared" si="1"/>
        <v>2550293</v>
      </c>
      <c r="M26" s="176">
        <v>2084752</v>
      </c>
      <c r="N26" s="176">
        <v>458478</v>
      </c>
      <c r="O26" s="176">
        <v>7063</v>
      </c>
      <c r="P26" s="177" t="s">
        <v>173</v>
      </c>
      <c r="Q26" s="67">
        <f t="shared" si="2"/>
        <v>1781882</v>
      </c>
      <c r="R26" s="176">
        <v>556816</v>
      </c>
      <c r="S26" s="176">
        <v>1225066</v>
      </c>
      <c r="T26" s="58">
        <v>1302411</v>
      </c>
      <c r="U26" s="65">
        <v>25</v>
      </c>
      <c r="V26" s="78"/>
    </row>
    <row r="27" spans="1:22" ht="27.75" customHeight="1">
      <c r="A27" s="95">
        <v>26</v>
      </c>
      <c r="B27" s="96" t="s">
        <v>14</v>
      </c>
      <c r="C27" s="58">
        <v>63</v>
      </c>
      <c r="D27" s="189">
        <f t="shared" si="3"/>
        <v>1428</v>
      </c>
      <c r="E27" s="176">
        <v>1425</v>
      </c>
      <c r="F27" s="176">
        <v>1209</v>
      </c>
      <c r="G27" s="176">
        <v>216</v>
      </c>
      <c r="H27" s="176">
        <v>3</v>
      </c>
      <c r="I27" s="176">
        <v>2</v>
      </c>
      <c r="J27" s="176">
        <v>1</v>
      </c>
      <c r="K27" s="176"/>
      <c r="L27" s="172">
        <f t="shared" si="1"/>
        <v>2342988</v>
      </c>
      <c r="M27" s="176">
        <v>2012452</v>
      </c>
      <c r="N27" s="176">
        <v>191373</v>
      </c>
      <c r="O27" s="176">
        <v>139163</v>
      </c>
      <c r="P27" s="177" t="s">
        <v>173</v>
      </c>
      <c r="Q27" s="67">
        <f t="shared" si="2"/>
        <v>1926122</v>
      </c>
      <c r="R27" s="176">
        <v>574543</v>
      </c>
      <c r="S27" s="176">
        <v>1351579</v>
      </c>
      <c r="T27" s="58">
        <v>939711</v>
      </c>
      <c r="U27" s="65">
        <v>26</v>
      </c>
      <c r="V27" s="78"/>
    </row>
    <row r="28" spans="1:22" ht="27.75" customHeight="1">
      <c r="A28" s="95">
        <v>27</v>
      </c>
      <c r="B28" s="96" t="s">
        <v>15</v>
      </c>
      <c r="C28" s="58">
        <v>17</v>
      </c>
      <c r="D28" s="189">
        <f t="shared" si="3"/>
        <v>661</v>
      </c>
      <c r="E28" s="176">
        <v>661</v>
      </c>
      <c r="F28" s="176">
        <v>437</v>
      </c>
      <c r="G28" s="176">
        <v>224</v>
      </c>
      <c r="H28" s="176" t="s">
        <v>119</v>
      </c>
      <c r="I28" s="176" t="s">
        <v>119</v>
      </c>
      <c r="J28" s="176" t="s">
        <v>119</v>
      </c>
      <c r="K28" s="176"/>
      <c r="L28" s="172">
        <f t="shared" si="1"/>
        <v>1729282</v>
      </c>
      <c r="M28" s="176">
        <v>1698608</v>
      </c>
      <c r="N28" s="176">
        <v>21953</v>
      </c>
      <c r="O28" s="176">
        <v>8721</v>
      </c>
      <c r="P28" s="177" t="s">
        <v>173</v>
      </c>
      <c r="Q28" s="67">
        <f t="shared" si="2"/>
        <v>1344490</v>
      </c>
      <c r="R28" s="176">
        <v>237925</v>
      </c>
      <c r="S28" s="176">
        <v>1106565</v>
      </c>
      <c r="T28" s="58">
        <v>618572</v>
      </c>
      <c r="U28" s="65">
        <v>27</v>
      </c>
      <c r="V28" s="78"/>
    </row>
    <row r="29" spans="1:22" ht="27.75" customHeight="1">
      <c r="A29" s="95">
        <v>28</v>
      </c>
      <c r="B29" s="96" t="s">
        <v>32</v>
      </c>
      <c r="C29" s="189">
        <f>SUM(D29,G29)</f>
        <v>0</v>
      </c>
      <c r="D29" s="189">
        <f t="shared" si="3"/>
        <v>0</v>
      </c>
      <c r="E29" s="189">
        <f aca="true" t="shared" si="4" ref="E29:J29">SUM(F29,I29)</f>
        <v>0</v>
      </c>
      <c r="F29" s="189">
        <f t="shared" si="4"/>
        <v>0</v>
      </c>
      <c r="G29" s="189">
        <f t="shared" si="4"/>
        <v>0</v>
      </c>
      <c r="H29" s="189">
        <f t="shared" si="4"/>
        <v>0</v>
      </c>
      <c r="I29" s="189">
        <f t="shared" si="4"/>
        <v>0</v>
      </c>
      <c r="J29" s="189">
        <f t="shared" si="4"/>
        <v>0</v>
      </c>
      <c r="K29" s="177"/>
      <c r="L29" s="172" t="s">
        <v>173</v>
      </c>
      <c r="M29" s="172" t="s">
        <v>173</v>
      </c>
      <c r="N29" s="172" t="s">
        <v>173</v>
      </c>
      <c r="O29" s="172" t="s">
        <v>173</v>
      </c>
      <c r="P29" s="172" t="s">
        <v>173</v>
      </c>
      <c r="Q29" s="172" t="s">
        <v>173</v>
      </c>
      <c r="R29" s="172" t="s">
        <v>173</v>
      </c>
      <c r="S29" s="172" t="s">
        <v>173</v>
      </c>
      <c r="T29" s="172" t="s">
        <v>173</v>
      </c>
      <c r="U29" s="65">
        <v>28</v>
      </c>
      <c r="V29" s="78"/>
    </row>
    <row r="30" spans="1:22" ht="27.75" customHeight="1">
      <c r="A30" s="95">
        <v>29</v>
      </c>
      <c r="B30" s="96" t="s">
        <v>33</v>
      </c>
      <c r="C30" s="58">
        <v>3</v>
      </c>
      <c r="D30" s="189">
        <f t="shared" si="3"/>
        <v>1218</v>
      </c>
      <c r="E30" s="176">
        <v>1218</v>
      </c>
      <c r="F30" s="176">
        <v>820</v>
      </c>
      <c r="G30" s="176">
        <v>398</v>
      </c>
      <c r="H30" s="176" t="s">
        <v>119</v>
      </c>
      <c r="I30" s="176" t="s">
        <v>119</v>
      </c>
      <c r="J30" s="176" t="s">
        <v>119</v>
      </c>
      <c r="K30" s="176"/>
      <c r="L30" s="172">
        <f t="shared" si="1"/>
        <v>2382407</v>
      </c>
      <c r="M30" s="176">
        <v>2375347</v>
      </c>
      <c r="N30" s="176">
        <v>7060</v>
      </c>
      <c r="O30" s="177" t="s">
        <v>173</v>
      </c>
      <c r="P30" s="177" t="s">
        <v>173</v>
      </c>
      <c r="Q30" s="67">
        <f t="shared" si="2"/>
        <v>1529110</v>
      </c>
      <c r="R30" s="176">
        <v>475561</v>
      </c>
      <c r="S30" s="176">
        <v>1053549</v>
      </c>
      <c r="T30" s="58">
        <v>1051267</v>
      </c>
      <c r="U30" s="65">
        <v>29</v>
      </c>
      <c r="V30" s="78"/>
    </row>
    <row r="31" spans="1:22" ht="27.75" customHeight="1">
      <c r="A31" s="95">
        <v>30</v>
      </c>
      <c r="B31" s="96" t="s">
        <v>16</v>
      </c>
      <c r="C31" s="58">
        <v>13</v>
      </c>
      <c r="D31" s="189">
        <f t="shared" si="3"/>
        <v>392</v>
      </c>
      <c r="E31" s="176">
        <v>392</v>
      </c>
      <c r="F31" s="176">
        <v>360</v>
      </c>
      <c r="G31" s="176">
        <v>32</v>
      </c>
      <c r="H31" s="176" t="s">
        <v>119</v>
      </c>
      <c r="I31" s="176" t="s">
        <v>119</v>
      </c>
      <c r="J31" s="176" t="s">
        <v>119</v>
      </c>
      <c r="K31" s="176"/>
      <c r="L31" s="172">
        <f t="shared" si="1"/>
        <v>1562876</v>
      </c>
      <c r="M31" s="176">
        <v>1451089</v>
      </c>
      <c r="N31" s="176">
        <v>107905</v>
      </c>
      <c r="O31" s="176">
        <v>3882</v>
      </c>
      <c r="P31" s="177" t="s">
        <v>173</v>
      </c>
      <c r="Q31" s="67">
        <f t="shared" si="2"/>
        <v>1351175</v>
      </c>
      <c r="R31" s="176">
        <v>187557</v>
      </c>
      <c r="S31" s="176">
        <v>1163618</v>
      </c>
      <c r="T31" s="58">
        <v>492149</v>
      </c>
      <c r="U31" s="65">
        <v>30</v>
      </c>
      <c r="V31" s="78"/>
    </row>
    <row r="32" spans="1:22" ht="27.75" customHeight="1">
      <c r="A32" s="95">
        <v>31</v>
      </c>
      <c r="B32" s="96" t="s">
        <v>17</v>
      </c>
      <c r="C32" s="58">
        <v>3</v>
      </c>
      <c r="D32" s="189">
        <f t="shared" si="3"/>
        <v>36</v>
      </c>
      <c r="E32" s="176">
        <v>36</v>
      </c>
      <c r="F32" s="176">
        <v>23</v>
      </c>
      <c r="G32" s="176">
        <v>13</v>
      </c>
      <c r="H32" s="176" t="s">
        <v>119</v>
      </c>
      <c r="I32" s="176" t="s">
        <v>119</v>
      </c>
      <c r="J32" s="176" t="s">
        <v>119</v>
      </c>
      <c r="K32" s="176"/>
      <c r="L32" s="172">
        <f t="shared" si="1"/>
        <v>35373</v>
      </c>
      <c r="M32" s="176">
        <v>31574</v>
      </c>
      <c r="N32" s="176">
        <v>661</v>
      </c>
      <c r="O32" s="176">
        <v>3138</v>
      </c>
      <c r="P32" s="177" t="s">
        <v>173</v>
      </c>
      <c r="Q32" s="67">
        <f t="shared" si="2"/>
        <v>28692</v>
      </c>
      <c r="R32" s="176">
        <v>15948</v>
      </c>
      <c r="S32" s="176">
        <v>12744</v>
      </c>
      <c r="T32" s="58">
        <v>21551</v>
      </c>
      <c r="U32" s="65">
        <v>31</v>
      </c>
      <c r="V32" s="78"/>
    </row>
    <row r="33" spans="1:22" ht="27.75" customHeight="1">
      <c r="A33" s="95">
        <v>32</v>
      </c>
      <c r="B33" s="96" t="s">
        <v>18</v>
      </c>
      <c r="C33" s="58">
        <v>30</v>
      </c>
      <c r="D33" s="189">
        <f t="shared" si="3"/>
        <v>340</v>
      </c>
      <c r="E33" s="176">
        <v>337</v>
      </c>
      <c r="F33" s="176">
        <v>177</v>
      </c>
      <c r="G33" s="176">
        <v>160</v>
      </c>
      <c r="H33" s="176">
        <v>3</v>
      </c>
      <c r="I33" s="176">
        <v>2</v>
      </c>
      <c r="J33" s="176">
        <v>1</v>
      </c>
      <c r="K33" s="181"/>
      <c r="L33" s="172">
        <f t="shared" si="1"/>
        <v>406410</v>
      </c>
      <c r="M33" s="176">
        <v>394039</v>
      </c>
      <c r="N33" s="176">
        <v>11843</v>
      </c>
      <c r="O33" s="176">
        <v>528</v>
      </c>
      <c r="P33" s="177" t="s">
        <v>173</v>
      </c>
      <c r="Q33" s="67">
        <f t="shared" si="2"/>
        <v>274263</v>
      </c>
      <c r="R33" s="176">
        <v>108640</v>
      </c>
      <c r="S33" s="176">
        <v>165623</v>
      </c>
      <c r="T33" s="58">
        <v>227230</v>
      </c>
      <c r="U33" s="65">
        <v>32</v>
      </c>
      <c r="V33" s="78"/>
    </row>
    <row r="34" spans="1:22" ht="12" customHeight="1" thickBot="1">
      <c r="A34" s="69"/>
      <c r="B34" s="97"/>
      <c r="C34" s="98"/>
      <c r="D34" s="99"/>
      <c r="E34" s="99"/>
      <c r="F34" s="99"/>
      <c r="G34" s="99"/>
      <c r="H34" s="99"/>
      <c r="I34" s="99"/>
      <c r="J34" s="99"/>
      <c r="K34" s="59"/>
      <c r="L34" s="71"/>
      <c r="M34" s="71"/>
      <c r="N34" s="71"/>
      <c r="O34" s="71"/>
      <c r="P34" s="71"/>
      <c r="Q34" s="71"/>
      <c r="R34" s="71"/>
      <c r="S34" s="71"/>
      <c r="T34" s="71"/>
      <c r="U34" s="100"/>
      <c r="V34" s="78"/>
    </row>
    <row r="35" spans="1:22" ht="13.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2"/>
      <c r="L35" s="101"/>
      <c r="M35" s="101"/>
      <c r="N35" s="101"/>
      <c r="O35" s="101"/>
      <c r="P35" s="101"/>
      <c r="Q35" s="101"/>
      <c r="R35" s="101"/>
      <c r="S35" s="101"/>
      <c r="T35" s="102"/>
      <c r="U35" s="101"/>
      <c r="V35" s="78"/>
    </row>
    <row r="36" spans="11:22" ht="13.5">
      <c r="K36" s="102"/>
      <c r="V36" s="78"/>
    </row>
    <row r="37" ht="13.5">
      <c r="K37" s="102"/>
    </row>
    <row r="38" ht="13.5">
      <c r="K38" s="102"/>
    </row>
    <row r="39" ht="13.5">
      <c r="K39" s="102"/>
    </row>
    <row r="40" ht="13.5">
      <c r="K40" s="102"/>
    </row>
    <row r="41" ht="13.5">
      <c r="K41" s="102"/>
    </row>
    <row r="42" ht="13.5">
      <c r="K42" s="102"/>
    </row>
  </sheetData>
  <mergeCells count="9">
    <mergeCell ref="A8:B8"/>
    <mergeCell ref="E4:I4"/>
    <mergeCell ref="C4:C6"/>
    <mergeCell ref="D5:D6"/>
    <mergeCell ref="A4:B6"/>
    <mergeCell ref="U4:U6"/>
    <mergeCell ref="T5:T6"/>
    <mergeCell ref="L5:L6"/>
    <mergeCell ref="Q5:Q6"/>
  </mergeCells>
  <printOptions/>
  <pageMargins left="0.5118110236220472" right="0.31496062992125984" top="0.5118110236220472" bottom="0.1968503937007874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R43"/>
  <sheetViews>
    <sheetView showGridLines="0" zoomScale="90" zoomScaleNormal="90" zoomScaleSheetLayoutView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6" sqref="L46"/>
    </sheetView>
  </sheetViews>
  <sheetFormatPr defaultColWidth="8.796875" defaultRowHeight="14.25"/>
  <cols>
    <col min="1" max="2" width="2.59765625" style="0" customWidth="1"/>
    <col min="3" max="3" width="14.8984375" style="0" customWidth="1"/>
    <col min="4" max="4" width="1.4921875" style="0" customWidth="1"/>
    <col min="5" max="5" width="12.69921875" style="137" customWidth="1"/>
    <col min="6" max="8" width="12.69921875" style="0" customWidth="1"/>
    <col min="9" max="9" width="12.69921875" style="137" customWidth="1"/>
    <col min="10" max="10" width="12.69921875" style="0" customWidth="1"/>
    <col min="11" max="11" width="4.59765625" style="0" customWidth="1"/>
    <col min="12" max="13" width="16.09765625" style="0" customWidth="1"/>
    <col min="14" max="14" width="16.09765625" style="137" customWidth="1"/>
    <col min="15" max="17" width="16.09765625" style="0" customWidth="1"/>
    <col min="18" max="18" width="0" style="0" hidden="1" customWidth="1"/>
    <col min="19" max="19" width="1.1015625" style="0" customWidth="1"/>
    <col min="20" max="16384" width="11.3984375" style="0" customWidth="1"/>
  </cols>
  <sheetData>
    <row r="1" spans="2:14" ht="22.5">
      <c r="B1" s="23"/>
      <c r="C1" s="24" t="s">
        <v>50</v>
      </c>
      <c r="D1" s="25"/>
      <c r="E1" s="9"/>
      <c r="I1" s="9"/>
      <c r="N1" s="9"/>
    </row>
    <row r="2" spans="5:14" ht="14.25" customHeight="1">
      <c r="E2" s="9"/>
      <c r="G2" s="25"/>
      <c r="I2" s="9"/>
      <c r="K2" s="156"/>
      <c r="N2" s="9"/>
    </row>
    <row r="3" spans="1:18" ht="14.25" thickBot="1">
      <c r="A3" s="14" t="s">
        <v>51</v>
      </c>
      <c r="B3" s="14"/>
      <c r="C3" s="26"/>
      <c r="D3" s="26"/>
      <c r="E3" s="14"/>
      <c r="F3" s="26"/>
      <c r="G3" s="26"/>
      <c r="H3" s="26"/>
      <c r="I3" s="14"/>
      <c r="J3" s="26"/>
      <c r="K3" s="156"/>
      <c r="L3" s="26"/>
      <c r="M3" s="26"/>
      <c r="N3" s="14"/>
      <c r="O3" s="26"/>
      <c r="P3" s="26"/>
      <c r="Q3" s="15" t="s">
        <v>36</v>
      </c>
      <c r="R3" s="26"/>
    </row>
    <row r="4" spans="1:18" s="212" customFormat="1" ht="18.75" customHeight="1">
      <c r="A4" s="357" t="s">
        <v>52</v>
      </c>
      <c r="B4" s="358"/>
      <c r="C4" s="358"/>
      <c r="D4" s="359"/>
      <c r="E4" s="354" t="s">
        <v>53</v>
      </c>
      <c r="F4" s="355"/>
      <c r="G4" s="355"/>
      <c r="H4" s="356"/>
      <c r="I4" s="352" t="s">
        <v>39</v>
      </c>
      <c r="J4" s="353"/>
      <c r="K4" s="227"/>
      <c r="L4" s="228" t="s">
        <v>40</v>
      </c>
      <c r="M4" s="228"/>
      <c r="N4" s="352" t="s">
        <v>54</v>
      </c>
      <c r="O4" s="353"/>
      <c r="P4" s="353"/>
      <c r="Q4" s="353"/>
      <c r="R4" s="229"/>
    </row>
    <row r="5" spans="1:18" s="212" customFormat="1" ht="20.25" customHeight="1">
      <c r="A5" s="360"/>
      <c r="B5" s="360"/>
      <c r="C5" s="360"/>
      <c r="D5" s="361"/>
      <c r="E5" s="230" t="s">
        <v>194</v>
      </c>
      <c r="F5" s="27" t="s">
        <v>176</v>
      </c>
      <c r="G5" s="230" t="s">
        <v>55</v>
      </c>
      <c r="H5" s="230" t="s">
        <v>56</v>
      </c>
      <c r="I5" s="231" t="s">
        <v>167</v>
      </c>
      <c r="J5" s="155" t="s">
        <v>175</v>
      </c>
      <c r="K5" s="232"/>
      <c r="L5" s="233" t="s">
        <v>55</v>
      </c>
      <c r="M5" s="230" t="s">
        <v>56</v>
      </c>
      <c r="N5" s="231" t="s">
        <v>167</v>
      </c>
      <c r="O5" s="266" t="s">
        <v>175</v>
      </c>
      <c r="P5" s="230" t="s">
        <v>55</v>
      </c>
      <c r="Q5" s="234" t="s">
        <v>56</v>
      </c>
      <c r="R5" s="235"/>
    </row>
    <row r="6" spans="2:18" ht="7.5" customHeight="1">
      <c r="B6" s="28"/>
      <c r="C6" s="29"/>
      <c r="D6" s="30"/>
      <c r="E6" s="32"/>
      <c r="F6" s="31"/>
      <c r="G6" s="28"/>
      <c r="H6" s="28"/>
      <c r="I6" s="140"/>
      <c r="J6" s="31"/>
      <c r="K6" s="29"/>
      <c r="L6" s="28"/>
      <c r="M6" s="28"/>
      <c r="N6" s="32"/>
      <c r="O6" s="32"/>
      <c r="P6" s="28"/>
      <c r="Q6" s="28"/>
      <c r="R6" s="28"/>
    </row>
    <row r="7" spans="1:18" ht="15.75" customHeight="1">
      <c r="A7" s="362" t="s">
        <v>57</v>
      </c>
      <c r="B7" s="363"/>
      <c r="C7" s="363"/>
      <c r="D7" s="30"/>
      <c r="E7" s="211">
        <v>542</v>
      </c>
      <c r="F7" s="264">
        <v>553</v>
      </c>
      <c r="G7" s="218">
        <f>SUM(F7/E7*100)</f>
        <v>102.02952029520296</v>
      </c>
      <c r="H7" s="219">
        <v>100</v>
      </c>
      <c r="I7" s="220">
        <v>11619</v>
      </c>
      <c r="J7" s="264">
        <v>11721</v>
      </c>
      <c r="K7" s="221"/>
      <c r="L7" s="218">
        <f>SUM(J7/I7*100)</f>
        <v>100.87787245029693</v>
      </c>
      <c r="M7" s="219">
        <v>100</v>
      </c>
      <c r="N7" s="220">
        <v>31357722</v>
      </c>
      <c r="O7" s="264">
        <v>20441301</v>
      </c>
      <c r="P7" s="218">
        <f>SUM(O7/N7*100)</f>
        <v>65.18745526221579</v>
      </c>
      <c r="Q7" s="219">
        <v>100</v>
      </c>
      <c r="R7" s="29">
        <v>44679724</v>
      </c>
    </row>
    <row r="8" spans="2:18" ht="7.5" customHeight="1">
      <c r="B8" s="28"/>
      <c r="C8" s="29"/>
      <c r="D8" s="30"/>
      <c r="E8" s="212"/>
      <c r="F8" s="265"/>
      <c r="G8" s="218"/>
      <c r="H8" s="219"/>
      <c r="I8" s="220"/>
      <c r="J8" s="17"/>
      <c r="K8" s="226"/>
      <c r="L8" s="218"/>
      <c r="M8" s="219"/>
      <c r="N8" s="220"/>
      <c r="O8" s="17"/>
      <c r="P8" s="218"/>
      <c r="Q8" s="219"/>
      <c r="R8" s="28"/>
    </row>
    <row r="9" spans="1:18" ht="20.25" customHeight="1">
      <c r="A9" s="362" t="s">
        <v>58</v>
      </c>
      <c r="B9" s="363"/>
      <c r="C9" s="363"/>
      <c r="D9" s="30"/>
      <c r="E9" s="213">
        <v>115</v>
      </c>
      <c r="F9" s="210">
        <f>SUM(F10:F18)</f>
        <v>111</v>
      </c>
      <c r="G9" s="218">
        <f aca="true" t="shared" si="0" ref="G9:G38">SUM(F9/E9*100)</f>
        <v>96.52173913043478</v>
      </c>
      <c r="H9" s="219">
        <f>SUM(F9/$F$7*100)</f>
        <v>20.07233273056058</v>
      </c>
      <c r="I9" s="220">
        <v>2775</v>
      </c>
      <c r="J9" s="17">
        <f>SUM(J10:J18)</f>
        <v>2594</v>
      </c>
      <c r="K9" s="226"/>
      <c r="L9" s="218">
        <f>SUM(J9/I9*100)</f>
        <v>93.47747747747748</v>
      </c>
      <c r="M9" s="219">
        <f>SUM(J9/J7*100)</f>
        <v>22.131217472911867</v>
      </c>
      <c r="N9" s="220">
        <v>17347326</v>
      </c>
      <c r="O9" s="17">
        <f>SUM(O10:O18)</f>
        <v>5771288</v>
      </c>
      <c r="P9" s="218">
        <f aca="true" t="shared" si="1" ref="P9:P38">SUM(O9/N9*100)</f>
        <v>33.26903523920632</v>
      </c>
      <c r="Q9" s="219">
        <f>SUM(O9/O7*100)</f>
        <v>28.233467135971434</v>
      </c>
      <c r="R9" s="29">
        <v>44679724</v>
      </c>
    </row>
    <row r="10" spans="1:18" ht="15" customHeight="1">
      <c r="A10" s="364" t="s">
        <v>59</v>
      </c>
      <c r="B10" s="365"/>
      <c r="C10" s="33" t="s">
        <v>60</v>
      </c>
      <c r="D10" s="30"/>
      <c r="E10" s="213">
        <v>4</v>
      </c>
      <c r="F10" s="264">
        <v>2</v>
      </c>
      <c r="G10" s="218">
        <f t="shared" si="0"/>
        <v>50</v>
      </c>
      <c r="H10" s="219">
        <f aca="true" t="shared" si="2" ref="H10:H17">SUM(F10/$F$7*100)</f>
        <v>0.3616636528028933</v>
      </c>
      <c r="I10" s="220">
        <v>44</v>
      </c>
      <c r="J10" s="264">
        <v>13</v>
      </c>
      <c r="K10" s="221"/>
      <c r="L10" s="218">
        <f aca="true" t="shared" si="3" ref="L10:L38">SUM(J10/I10*100)</f>
        <v>29.545454545454547</v>
      </c>
      <c r="M10" s="219">
        <f>SUM(J10/J7*100)</f>
        <v>0.1109120382219947</v>
      </c>
      <c r="N10" s="220">
        <v>31779</v>
      </c>
      <c r="O10" s="264">
        <v>10310</v>
      </c>
      <c r="P10" s="218">
        <f t="shared" si="1"/>
        <v>32.442808143742724</v>
      </c>
      <c r="Q10" s="219">
        <f>SUM(O10/O7*100)</f>
        <v>0.050437102804757876</v>
      </c>
      <c r="R10" s="29">
        <v>0</v>
      </c>
    </row>
    <row r="11" spans="1:18" ht="15" customHeight="1">
      <c r="A11" s="364" t="s">
        <v>61</v>
      </c>
      <c r="B11" s="365"/>
      <c r="C11" s="33" t="s">
        <v>62</v>
      </c>
      <c r="D11" s="30"/>
      <c r="E11" s="214">
        <v>14</v>
      </c>
      <c r="F11" s="264">
        <v>15</v>
      </c>
      <c r="G11" s="218">
        <f t="shared" si="0"/>
        <v>107.14285714285714</v>
      </c>
      <c r="H11" s="219">
        <f t="shared" si="2"/>
        <v>2.7124773960216997</v>
      </c>
      <c r="I11" s="220">
        <v>128</v>
      </c>
      <c r="J11" s="264">
        <v>127</v>
      </c>
      <c r="K11" s="221"/>
      <c r="L11" s="218">
        <f t="shared" si="3"/>
        <v>99.21875</v>
      </c>
      <c r="M11" s="219">
        <f>SUM(J11/J7*100)</f>
        <v>1.08352529647641</v>
      </c>
      <c r="N11" s="220">
        <v>101222</v>
      </c>
      <c r="O11" s="264">
        <v>96109</v>
      </c>
      <c r="P11" s="218">
        <f t="shared" si="1"/>
        <v>94.94872656141945</v>
      </c>
      <c r="Q11" s="219">
        <f>SUM(O11/O7*100)</f>
        <v>0.4701706608595999</v>
      </c>
      <c r="R11" s="29">
        <v>0</v>
      </c>
    </row>
    <row r="12" spans="1:18" ht="15" customHeight="1">
      <c r="A12" s="364" t="s">
        <v>63</v>
      </c>
      <c r="B12" s="365"/>
      <c r="C12" s="33" t="s">
        <v>64</v>
      </c>
      <c r="D12" s="30"/>
      <c r="E12" s="214">
        <v>43</v>
      </c>
      <c r="F12" s="264">
        <v>41</v>
      </c>
      <c r="G12" s="218">
        <f t="shared" si="0"/>
        <v>95.34883720930233</v>
      </c>
      <c r="H12" s="219">
        <f t="shared" si="2"/>
        <v>7.414104882459313</v>
      </c>
      <c r="I12" s="220">
        <v>1895</v>
      </c>
      <c r="J12" s="264">
        <v>1786</v>
      </c>
      <c r="K12" s="221"/>
      <c r="L12" s="218">
        <f t="shared" si="3"/>
        <v>94.24802110817943</v>
      </c>
      <c r="M12" s="219">
        <f>SUM(J12/J7*100)</f>
        <v>15.237607712652505</v>
      </c>
      <c r="N12" s="220">
        <v>16173609</v>
      </c>
      <c r="O12" s="264">
        <v>4729286</v>
      </c>
      <c r="P12" s="218">
        <f t="shared" si="1"/>
        <v>29.240758818888228</v>
      </c>
      <c r="Q12" s="219">
        <f>SUM(O12/O7*100)</f>
        <v>23.13593444957344</v>
      </c>
      <c r="R12" s="29">
        <v>0</v>
      </c>
    </row>
    <row r="13" spans="1:18" ht="15" customHeight="1">
      <c r="A13" s="364" t="s">
        <v>65</v>
      </c>
      <c r="B13" s="365"/>
      <c r="C13" s="33" t="s">
        <v>66</v>
      </c>
      <c r="D13" s="30"/>
      <c r="E13" s="214">
        <v>12</v>
      </c>
      <c r="F13" s="264">
        <v>14</v>
      </c>
      <c r="G13" s="218">
        <f t="shared" si="0"/>
        <v>116.66666666666667</v>
      </c>
      <c r="H13" s="219">
        <f t="shared" si="2"/>
        <v>2.5316455696202533</v>
      </c>
      <c r="I13" s="220">
        <v>312</v>
      </c>
      <c r="J13" s="264">
        <v>319</v>
      </c>
      <c r="K13" s="217"/>
      <c r="L13" s="218">
        <f t="shared" si="3"/>
        <v>102.24358974358974</v>
      </c>
      <c r="M13" s="219">
        <f>SUM(J13/J7*100)</f>
        <v>2.721610784062793</v>
      </c>
      <c r="N13" s="220">
        <v>657701</v>
      </c>
      <c r="O13" s="264">
        <v>635046</v>
      </c>
      <c r="P13" s="218">
        <f t="shared" si="1"/>
        <v>96.55542564174297</v>
      </c>
      <c r="Q13" s="219">
        <f>SUM(O13/O7*100)</f>
        <v>3.10668092994668</v>
      </c>
      <c r="R13" s="29">
        <v>0</v>
      </c>
    </row>
    <row r="14" spans="1:18" ht="15" customHeight="1">
      <c r="A14" s="364" t="s">
        <v>67</v>
      </c>
      <c r="B14" s="365"/>
      <c r="C14" s="33" t="s">
        <v>68</v>
      </c>
      <c r="D14" s="30"/>
      <c r="E14" s="214">
        <v>10</v>
      </c>
      <c r="F14" s="264">
        <v>10</v>
      </c>
      <c r="G14" s="218">
        <f t="shared" si="0"/>
        <v>100</v>
      </c>
      <c r="H14" s="219">
        <f t="shared" si="2"/>
        <v>1.8083182640144666</v>
      </c>
      <c r="I14" s="220">
        <v>109</v>
      </c>
      <c r="J14" s="264">
        <v>104</v>
      </c>
      <c r="K14" s="217"/>
      <c r="L14" s="218">
        <f t="shared" si="3"/>
        <v>95.41284403669725</v>
      </c>
      <c r="M14" s="219">
        <f>SUM(J14/J7*100)</f>
        <v>0.8872963057759576</v>
      </c>
      <c r="N14" s="220">
        <v>116619</v>
      </c>
      <c r="O14" s="264">
        <v>103311</v>
      </c>
      <c r="P14" s="218">
        <f t="shared" si="1"/>
        <v>88.58848043629254</v>
      </c>
      <c r="Q14" s="219">
        <f>SUM(O14/O7*100)</f>
        <v>0.5054032519750088</v>
      </c>
      <c r="R14" s="29">
        <v>0</v>
      </c>
    </row>
    <row r="15" spans="1:18" ht="15" customHeight="1">
      <c r="A15" s="364" t="s">
        <v>69</v>
      </c>
      <c r="B15" s="365"/>
      <c r="C15" s="33" t="s">
        <v>70</v>
      </c>
      <c r="D15" s="30"/>
      <c r="E15" s="214">
        <v>15</v>
      </c>
      <c r="F15" s="264">
        <v>12</v>
      </c>
      <c r="G15" s="218">
        <f t="shared" si="0"/>
        <v>80</v>
      </c>
      <c r="H15" s="219">
        <f t="shared" si="2"/>
        <v>2.1699819168173597</v>
      </c>
      <c r="I15" s="220">
        <v>163</v>
      </c>
      <c r="J15" s="264">
        <v>122</v>
      </c>
      <c r="K15" s="217"/>
      <c r="L15" s="218">
        <f t="shared" si="3"/>
        <v>74.84662576687117</v>
      </c>
      <c r="M15" s="219">
        <f>SUM(J15/J7*100)</f>
        <v>1.0408668202371811</v>
      </c>
      <c r="N15" s="220">
        <v>154058</v>
      </c>
      <c r="O15" s="264">
        <v>90622</v>
      </c>
      <c r="P15" s="218">
        <f t="shared" si="1"/>
        <v>58.8233003154656</v>
      </c>
      <c r="Q15" s="219">
        <f>SUM(O15/O7*100)</f>
        <v>0.44332794668989023</v>
      </c>
      <c r="R15" s="29">
        <v>0</v>
      </c>
    </row>
    <row r="16" spans="1:18" ht="15" customHeight="1">
      <c r="A16" s="364" t="s">
        <v>71</v>
      </c>
      <c r="B16" s="365"/>
      <c r="C16" s="33" t="s">
        <v>72</v>
      </c>
      <c r="D16" s="30"/>
      <c r="E16" s="214">
        <v>8</v>
      </c>
      <c r="F16" s="264">
        <v>9</v>
      </c>
      <c r="G16" s="218">
        <f t="shared" si="0"/>
        <v>112.5</v>
      </c>
      <c r="H16" s="219">
        <f t="shared" si="2"/>
        <v>1.62748643761302</v>
      </c>
      <c r="I16" s="220">
        <v>52</v>
      </c>
      <c r="J16" s="264">
        <v>53</v>
      </c>
      <c r="K16" s="217"/>
      <c r="L16" s="218">
        <f t="shared" si="3"/>
        <v>101.92307692307692</v>
      </c>
      <c r="M16" s="219">
        <f>SUM(J16/J7*100)</f>
        <v>0.4521798481358246</v>
      </c>
      <c r="N16" s="220">
        <v>36620</v>
      </c>
      <c r="O16" s="264">
        <v>33561</v>
      </c>
      <c r="P16" s="218">
        <f t="shared" si="1"/>
        <v>91.64664117968323</v>
      </c>
      <c r="Q16" s="219">
        <f>SUM(O16/O7*100)</f>
        <v>0.16418230913971668</v>
      </c>
      <c r="R16" s="29">
        <v>0</v>
      </c>
    </row>
    <row r="17" spans="1:18" ht="15" customHeight="1">
      <c r="A17" s="364" t="s">
        <v>73</v>
      </c>
      <c r="B17" s="365"/>
      <c r="C17" s="33" t="s">
        <v>74</v>
      </c>
      <c r="D17" s="30"/>
      <c r="E17" s="214">
        <v>4</v>
      </c>
      <c r="F17" s="264">
        <v>5</v>
      </c>
      <c r="G17" s="218">
        <f t="shared" si="0"/>
        <v>125</v>
      </c>
      <c r="H17" s="219">
        <f t="shared" si="2"/>
        <v>0.9041591320072333</v>
      </c>
      <c r="I17" s="220">
        <v>28</v>
      </c>
      <c r="J17" s="264">
        <v>35</v>
      </c>
      <c r="K17" s="217"/>
      <c r="L17" s="218">
        <f t="shared" si="3"/>
        <v>125</v>
      </c>
      <c r="M17" s="219">
        <f>SUM(J17/J7*100)</f>
        <v>0.29860933367460113</v>
      </c>
      <c r="N17" s="220">
        <v>25787</v>
      </c>
      <c r="O17" s="264">
        <v>32010</v>
      </c>
      <c r="P17" s="218">
        <f t="shared" si="1"/>
        <v>124.1323147322294</v>
      </c>
      <c r="Q17" s="219">
        <f>SUM(O17/O7*100)</f>
        <v>0.15659472946462652</v>
      </c>
      <c r="R17" s="29">
        <v>44679724</v>
      </c>
    </row>
    <row r="18" spans="1:18" ht="15" customHeight="1">
      <c r="A18" s="364" t="s">
        <v>75</v>
      </c>
      <c r="B18" s="365"/>
      <c r="C18" s="33" t="s">
        <v>76</v>
      </c>
      <c r="D18" s="30"/>
      <c r="E18" s="214">
        <v>5</v>
      </c>
      <c r="F18" s="264">
        <v>3</v>
      </c>
      <c r="G18" s="218">
        <f t="shared" si="0"/>
        <v>60</v>
      </c>
      <c r="H18" s="219">
        <f>SUM(F18/F7*100)</f>
        <v>0.5424954792043399</v>
      </c>
      <c r="I18" s="220">
        <v>44</v>
      </c>
      <c r="J18" s="264">
        <v>35</v>
      </c>
      <c r="K18" s="217"/>
      <c r="L18" s="218">
        <f t="shared" si="3"/>
        <v>79.54545454545455</v>
      </c>
      <c r="M18" s="219">
        <f>SUM(J18/J7*100)</f>
        <v>0.29860933367460113</v>
      </c>
      <c r="N18" s="220">
        <v>49931</v>
      </c>
      <c r="O18" s="264">
        <v>41033</v>
      </c>
      <c r="P18" s="218">
        <f t="shared" si="1"/>
        <v>82.17940758246381</v>
      </c>
      <c r="Q18" s="219">
        <f>SUM(O18/O7*100)</f>
        <v>0.20073575551771386</v>
      </c>
      <c r="R18" s="29">
        <v>20611230</v>
      </c>
    </row>
    <row r="19" spans="1:18" ht="15" customHeight="1">
      <c r="A19" s="364" t="s">
        <v>77</v>
      </c>
      <c r="B19" s="365"/>
      <c r="C19" s="33" t="s">
        <v>78</v>
      </c>
      <c r="D19" s="30"/>
      <c r="E19" s="214">
        <v>10</v>
      </c>
      <c r="F19" s="264">
        <v>12</v>
      </c>
      <c r="G19" s="218">
        <f t="shared" si="0"/>
        <v>120</v>
      </c>
      <c r="H19" s="219">
        <f>SUM(F19/F7*100)</f>
        <v>2.1699819168173597</v>
      </c>
      <c r="I19" s="220">
        <v>186</v>
      </c>
      <c r="J19" s="264">
        <v>206</v>
      </c>
      <c r="K19" s="217"/>
      <c r="L19" s="218">
        <f t="shared" si="3"/>
        <v>110.75268817204301</v>
      </c>
      <c r="M19" s="219">
        <f>SUM(J19/J7*100)</f>
        <v>1.7575292210562237</v>
      </c>
      <c r="N19" s="220">
        <v>340538</v>
      </c>
      <c r="O19" s="264">
        <v>376093</v>
      </c>
      <c r="P19" s="218">
        <f t="shared" si="1"/>
        <v>110.4408318601742</v>
      </c>
      <c r="Q19" s="219">
        <f>SUM(O19/O7*100)</f>
        <v>1.8398682158244233</v>
      </c>
      <c r="R19" s="29">
        <v>0</v>
      </c>
    </row>
    <row r="20" spans="1:18" ht="15" customHeight="1">
      <c r="A20" s="364" t="s">
        <v>79</v>
      </c>
      <c r="B20" s="365"/>
      <c r="C20" s="33" t="s">
        <v>80</v>
      </c>
      <c r="D20" s="30"/>
      <c r="E20" s="215">
        <v>48</v>
      </c>
      <c r="F20" s="264">
        <v>47</v>
      </c>
      <c r="G20" s="218">
        <f t="shared" si="0"/>
        <v>97.91666666666666</v>
      </c>
      <c r="H20" s="219">
        <f>SUM(F20/F7*100)</f>
        <v>8.499095840867993</v>
      </c>
      <c r="I20" s="220">
        <v>948</v>
      </c>
      <c r="J20" s="264">
        <v>984</v>
      </c>
      <c r="K20" s="217"/>
      <c r="L20" s="218">
        <f t="shared" si="3"/>
        <v>103.79746835443038</v>
      </c>
      <c r="M20" s="219">
        <f>SUM(J20/J7*100)</f>
        <v>8.395188123880216</v>
      </c>
      <c r="N20" s="220">
        <v>1245521</v>
      </c>
      <c r="O20" s="264">
        <v>1273226</v>
      </c>
      <c r="P20" s="218">
        <f t="shared" si="1"/>
        <v>102.22437036388787</v>
      </c>
      <c r="Q20" s="219">
        <f>SUM(O20/O7*100)</f>
        <v>6.22869356505244</v>
      </c>
      <c r="R20" s="29">
        <v>0</v>
      </c>
    </row>
    <row r="21" spans="1:18" ht="15" customHeight="1">
      <c r="A21" s="364" t="s">
        <v>81</v>
      </c>
      <c r="B21" s="365"/>
      <c r="C21" s="33" t="s">
        <v>82</v>
      </c>
      <c r="D21" s="30"/>
      <c r="E21" s="215">
        <v>45</v>
      </c>
      <c r="F21" s="264">
        <v>41</v>
      </c>
      <c r="G21" s="218">
        <f t="shared" si="0"/>
        <v>91.11111111111111</v>
      </c>
      <c r="H21" s="219">
        <f>SUM(F21/F7*100)</f>
        <v>7.414104882459313</v>
      </c>
      <c r="I21" s="220">
        <v>937</v>
      </c>
      <c r="J21" s="264">
        <v>877</v>
      </c>
      <c r="K21" s="217"/>
      <c r="L21" s="218">
        <f t="shared" si="3"/>
        <v>93.5965848452508</v>
      </c>
      <c r="M21" s="219">
        <f>SUM(J21/J7*100)</f>
        <v>7.48229673236072</v>
      </c>
      <c r="N21" s="220">
        <v>1534161</v>
      </c>
      <c r="O21" s="264">
        <v>1434279</v>
      </c>
      <c r="P21" s="218">
        <f t="shared" si="1"/>
        <v>93.48947079217892</v>
      </c>
      <c r="Q21" s="219">
        <f>SUM(O21/O7*100)</f>
        <v>7.016573945073261</v>
      </c>
      <c r="R21" s="29">
        <v>20611230</v>
      </c>
    </row>
    <row r="22" spans="1:18" ht="15" customHeight="1">
      <c r="A22" s="364" t="s">
        <v>83</v>
      </c>
      <c r="B22" s="365"/>
      <c r="C22" s="33" t="s">
        <v>84</v>
      </c>
      <c r="D22" s="30"/>
      <c r="E22" s="215">
        <v>13</v>
      </c>
      <c r="F22" s="264">
        <v>14</v>
      </c>
      <c r="G22" s="218">
        <f t="shared" si="0"/>
        <v>107.6923076923077</v>
      </c>
      <c r="H22" s="219">
        <f>SUM(F22/F7*100)</f>
        <v>2.5316455696202533</v>
      </c>
      <c r="I22" s="220">
        <v>358</v>
      </c>
      <c r="J22" s="264">
        <v>372</v>
      </c>
      <c r="K22" s="217"/>
      <c r="L22" s="218">
        <f t="shared" si="3"/>
        <v>103.91061452513965</v>
      </c>
      <c r="M22" s="219">
        <f>SUM(J22/J7*100)</f>
        <v>3.173790632198618</v>
      </c>
      <c r="N22" s="220">
        <v>335304</v>
      </c>
      <c r="O22" s="264">
        <v>359585</v>
      </c>
      <c r="P22" s="218">
        <f t="shared" si="1"/>
        <v>107.24148832104599</v>
      </c>
      <c r="Q22" s="219">
        <f>SUM(O22/O7*100)</f>
        <v>1.7591101466584733</v>
      </c>
      <c r="R22" s="29">
        <v>0</v>
      </c>
    </row>
    <row r="23" spans="1:18" ht="15" customHeight="1">
      <c r="A23" s="364" t="s">
        <v>85</v>
      </c>
      <c r="B23" s="365"/>
      <c r="C23" s="33" t="s">
        <v>86</v>
      </c>
      <c r="D23" s="30"/>
      <c r="E23" s="215">
        <v>41</v>
      </c>
      <c r="F23" s="264">
        <v>42</v>
      </c>
      <c r="G23" s="218">
        <f t="shared" si="0"/>
        <v>102.4390243902439</v>
      </c>
      <c r="H23" s="219">
        <f>SUM(F23/F7*100)</f>
        <v>7.59493670886076</v>
      </c>
      <c r="I23" s="220">
        <v>1006</v>
      </c>
      <c r="J23" s="264">
        <v>1069</v>
      </c>
      <c r="K23" s="217"/>
      <c r="L23" s="218">
        <f t="shared" si="3"/>
        <v>106.2624254473161</v>
      </c>
      <c r="M23" s="219">
        <f>SUM(J23/J7*100)</f>
        <v>9.120382219947103</v>
      </c>
      <c r="N23" s="220">
        <v>1676297</v>
      </c>
      <c r="O23" s="264">
        <v>1817902</v>
      </c>
      <c r="P23" s="218">
        <f t="shared" si="1"/>
        <v>108.4474887206742</v>
      </c>
      <c r="Q23" s="219">
        <f>SUM(O23/O7*100)</f>
        <v>8.893279346554312</v>
      </c>
      <c r="R23" s="29">
        <v>0</v>
      </c>
    </row>
    <row r="24" spans="1:18" ht="15" customHeight="1">
      <c r="A24" s="364" t="s">
        <v>87</v>
      </c>
      <c r="B24" s="365"/>
      <c r="C24" s="33" t="s">
        <v>88</v>
      </c>
      <c r="D24" s="30"/>
      <c r="E24" s="215">
        <v>34</v>
      </c>
      <c r="F24" s="264">
        <v>36</v>
      </c>
      <c r="G24" s="218">
        <f t="shared" si="0"/>
        <v>105.88235294117648</v>
      </c>
      <c r="H24" s="219">
        <f>SUM(F24/F7*100)</f>
        <v>6.50994575045208</v>
      </c>
      <c r="I24" s="220">
        <v>733</v>
      </c>
      <c r="J24" s="264">
        <v>756</v>
      </c>
      <c r="K24" s="217"/>
      <c r="L24" s="218">
        <f t="shared" si="3"/>
        <v>103.13778990450204</v>
      </c>
      <c r="M24" s="219">
        <f>SUM(J24/J7*100)</f>
        <v>6.449961607371385</v>
      </c>
      <c r="N24" s="220">
        <v>1079080</v>
      </c>
      <c r="O24" s="264">
        <v>1123780</v>
      </c>
      <c r="P24" s="218">
        <f t="shared" si="1"/>
        <v>104.14241761500537</v>
      </c>
      <c r="Q24" s="219">
        <f>SUM(O24/O7*100)</f>
        <v>5.497595285153327</v>
      </c>
      <c r="R24" s="29" t="e">
        <v>#REF!</v>
      </c>
    </row>
    <row r="25" spans="1:18" ht="15" customHeight="1">
      <c r="A25" s="364" t="s">
        <v>89</v>
      </c>
      <c r="B25" s="365"/>
      <c r="C25" s="33" t="s">
        <v>90</v>
      </c>
      <c r="D25" s="30"/>
      <c r="E25" s="215">
        <v>8</v>
      </c>
      <c r="F25" s="264">
        <v>8</v>
      </c>
      <c r="G25" s="218">
        <f t="shared" si="0"/>
        <v>100</v>
      </c>
      <c r="H25" s="219">
        <f>SUM(F25/F7*100)</f>
        <v>1.4466546112115732</v>
      </c>
      <c r="I25" s="220">
        <v>43</v>
      </c>
      <c r="J25" s="264">
        <v>44</v>
      </c>
      <c r="K25" s="217"/>
      <c r="L25" s="218">
        <f t="shared" si="3"/>
        <v>102.32558139534885</v>
      </c>
      <c r="M25" s="219">
        <f>SUM(J25/J7*100)</f>
        <v>0.3753945909052129</v>
      </c>
      <c r="N25" s="220">
        <v>18276</v>
      </c>
      <c r="O25" s="264">
        <v>21548</v>
      </c>
      <c r="P25" s="218">
        <f t="shared" si="1"/>
        <v>117.90326110746334</v>
      </c>
      <c r="Q25" s="219">
        <f>SUM(O25/O7*100)</f>
        <v>0.10541403406759678</v>
      </c>
      <c r="R25" s="29" t="e">
        <v>#REF!</v>
      </c>
    </row>
    <row r="26" spans="1:18" ht="15" customHeight="1">
      <c r="A26" s="364" t="s">
        <v>91</v>
      </c>
      <c r="B26" s="365"/>
      <c r="C26" s="33" t="s">
        <v>92</v>
      </c>
      <c r="D26" s="30"/>
      <c r="E26" s="215">
        <v>31</v>
      </c>
      <c r="F26" s="264">
        <v>29</v>
      </c>
      <c r="G26" s="218">
        <f t="shared" si="0"/>
        <v>93.54838709677419</v>
      </c>
      <c r="H26" s="219">
        <f>SUM(F26/F7*100)</f>
        <v>5.244122965641953</v>
      </c>
      <c r="I26" s="220">
        <v>1347</v>
      </c>
      <c r="J26" s="264">
        <v>1372</v>
      </c>
      <c r="K26" s="217"/>
      <c r="L26" s="218">
        <f t="shared" si="3"/>
        <v>101.85597624350409</v>
      </c>
      <c r="M26" s="219">
        <f>SUM(J26/J7*100)</f>
        <v>11.705485880044366</v>
      </c>
      <c r="N26" s="220">
        <v>2967054</v>
      </c>
      <c r="O26" s="264">
        <v>2880330</v>
      </c>
      <c r="P26" s="218">
        <f t="shared" si="1"/>
        <v>97.07710072010823</v>
      </c>
      <c r="Q26" s="219">
        <f>SUM(O26/O7*100)</f>
        <v>14.090737179595369</v>
      </c>
      <c r="R26" s="29" t="e">
        <v>#REF!</v>
      </c>
    </row>
    <row r="27" spans="1:18" ht="15" customHeight="1">
      <c r="A27" s="364" t="s">
        <v>93</v>
      </c>
      <c r="B27" s="365"/>
      <c r="C27" s="33" t="s">
        <v>94</v>
      </c>
      <c r="D27" s="30"/>
      <c r="E27" s="215">
        <v>15</v>
      </c>
      <c r="F27" s="264">
        <v>15</v>
      </c>
      <c r="G27" s="218">
        <f t="shared" si="0"/>
        <v>100</v>
      </c>
      <c r="H27" s="219">
        <f>SUM(F27/F7*100)</f>
        <v>2.7124773960216997</v>
      </c>
      <c r="I27" s="220">
        <v>342</v>
      </c>
      <c r="J27" s="264">
        <v>308</v>
      </c>
      <c r="K27" s="217"/>
      <c r="L27" s="218">
        <f t="shared" si="3"/>
        <v>90.05847953216374</v>
      </c>
      <c r="M27" s="219">
        <f>SUM(J27/J7*100)</f>
        <v>2.6277621363364903</v>
      </c>
      <c r="N27" s="220">
        <v>683244</v>
      </c>
      <c r="O27" s="264">
        <v>762429</v>
      </c>
      <c r="P27" s="218">
        <f t="shared" si="1"/>
        <v>111.58956390396403</v>
      </c>
      <c r="Q27" s="219">
        <f>SUM(O27/O7*100)</f>
        <v>3.7298457666662213</v>
      </c>
      <c r="R27" s="29" t="e">
        <v>#REF!</v>
      </c>
    </row>
    <row r="28" spans="1:18" ht="15" customHeight="1">
      <c r="A28" s="364" t="s">
        <v>95</v>
      </c>
      <c r="B28" s="365"/>
      <c r="C28" s="33" t="s">
        <v>96</v>
      </c>
      <c r="D28" s="30"/>
      <c r="E28" s="215">
        <v>12</v>
      </c>
      <c r="F28" s="264">
        <v>11</v>
      </c>
      <c r="G28" s="218">
        <f t="shared" si="0"/>
        <v>91.66666666666666</v>
      </c>
      <c r="H28" s="219">
        <f>SUM(F28/F7*100)</f>
        <v>1.9891500904159132</v>
      </c>
      <c r="I28" s="220">
        <v>123</v>
      </c>
      <c r="J28" s="264">
        <v>118</v>
      </c>
      <c r="K28" s="217"/>
      <c r="L28" s="218">
        <f t="shared" si="3"/>
        <v>95.9349593495935</v>
      </c>
      <c r="M28" s="219">
        <f>SUM(J28/J7*100)</f>
        <v>1.0067400392457981</v>
      </c>
      <c r="N28" s="220">
        <v>112882</v>
      </c>
      <c r="O28" s="264">
        <v>101976</v>
      </c>
      <c r="P28" s="218">
        <f t="shared" si="1"/>
        <v>90.3385836537269</v>
      </c>
      <c r="Q28" s="219">
        <f>SUM(O28/O7*100)</f>
        <v>0.4988723565099893</v>
      </c>
      <c r="R28" s="29">
        <v>15891720</v>
      </c>
    </row>
    <row r="29" spans="1:18" ht="15" customHeight="1">
      <c r="A29" s="364" t="s">
        <v>97</v>
      </c>
      <c r="B29" s="365"/>
      <c r="C29" s="33" t="s">
        <v>98</v>
      </c>
      <c r="D29" s="30"/>
      <c r="E29" s="215">
        <v>13</v>
      </c>
      <c r="F29" s="264">
        <v>12</v>
      </c>
      <c r="G29" s="218">
        <f t="shared" si="0"/>
        <v>92.3076923076923</v>
      </c>
      <c r="H29" s="219">
        <f>SUM(F29/F7*100)</f>
        <v>2.1699819168173597</v>
      </c>
      <c r="I29" s="220">
        <v>135</v>
      </c>
      <c r="J29" s="264">
        <v>129</v>
      </c>
      <c r="K29" s="217"/>
      <c r="L29" s="218">
        <f t="shared" si="3"/>
        <v>95.55555555555556</v>
      </c>
      <c r="M29" s="219">
        <f>SUM(J29/J7*100)</f>
        <v>1.1005886869721013</v>
      </c>
      <c r="N29" s="220">
        <v>163560</v>
      </c>
      <c r="O29" s="264">
        <v>132874</v>
      </c>
      <c r="P29" s="218">
        <f t="shared" si="1"/>
        <v>81.23868916605527</v>
      </c>
      <c r="Q29" s="219">
        <f>SUM(O29/O7*100)</f>
        <v>0.6500271191153636</v>
      </c>
      <c r="R29" s="29">
        <v>225304</v>
      </c>
    </row>
    <row r="30" spans="1:18" ht="15" customHeight="1">
      <c r="A30" s="364" t="s">
        <v>99</v>
      </c>
      <c r="B30" s="365"/>
      <c r="C30" s="33" t="s">
        <v>100</v>
      </c>
      <c r="D30" s="30"/>
      <c r="E30" s="215">
        <v>25</v>
      </c>
      <c r="F30" s="264">
        <v>28</v>
      </c>
      <c r="G30" s="218">
        <f t="shared" si="0"/>
        <v>112.00000000000001</v>
      </c>
      <c r="H30" s="219">
        <f>SUM(F30/F7*100)</f>
        <v>5.063291139240507</v>
      </c>
      <c r="I30" s="220">
        <v>526</v>
      </c>
      <c r="J30" s="264">
        <v>607</v>
      </c>
      <c r="K30" s="217"/>
      <c r="L30" s="218">
        <f t="shared" si="3"/>
        <v>115.39923954372624</v>
      </c>
      <c r="M30" s="219">
        <f>SUM(J30/J7*100)</f>
        <v>5.1787390154423685</v>
      </c>
      <c r="N30" s="220">
        <v>1148174</v>
      </c>
      <c r="O30" s="264">
        <v>1460500</v>
      </c>
      <c r="P30" s="218">
        <f t="shared" si="1"/>
        <v>127.20197461360385</v>
      </c>
      <c r="Q30" s="219">
        <f>SUM(O30/O7*100)</f>
        <v>7.14484855929669</v>
      </c>
      <c r="R30" s="29">
        <v>15891720</v>
      </c>
    </row>
    <row r="31" spans="1:18" ht="15" customHeight="1">
      <c r="A31" s="364" t="s">
        <v>101</v>
      </c>
      <c r="B31" s="365"/>
      <c r="C31" s="33" t="s">
        <v>102</v>
      </c>
      <c r="D31" s="30"/>
      <c r="E31" s="215">
        <v>11</v>
      </c>
      <c r="F31" s="264">
        <v>11</v>
      </c>
      <c r="G31" s="218">
        <f t="shared" si="0"/>
        <v>100</v>
      </c>
      <c r="H31" s="219">
        <f>SUM(F31/F7*100)</f>
        <v>1.9891500904159132</v>
      </c>
      <c r="I31" s="220">
        <v>115</v>
      </c>
      <c r="J31" s="264">
        <v>118</v>
      </c>
      <c r="K31" s="217"/>
      <c r="L31" s="218">
        <f t="shared" si="3"/>
        <v>102.60869565217392</v>
      </c>
      <c r="M31" s="219">
        <f>SUM(J31/J7*100)</f>
        <v>1.0067400392457981</v>
      </c>
      <c r="N31" s="220">
        <v>98957</v>
      </c>
      <c r="O31" s="264">
        <v>105359</v>
      </c>
      <c r="P31" s="218">
        <f t="shared" si="1"/>
        <v>106.46947664136948</v>
      </c>
      <c r="Q31" s="219">
        <f>SUM(O31/O7*100)</f>
        <v>0.5154221837445669</v>
      </c>
      <c r="R31" s="29">
        <v>231746</v>
      </c>
    </row>
    <row r="32" spans="1:18" ht="15" customHeight="1">
      <c r="A32" s="364" t="s">
        <v>103</v>
      </c>
      <c r="B32" s="365"/>
      <c r="C32" s="33" t="s">
        <v>104</v>
      </c>
      <c r="D32" s="30"/>
      <c r="E32" s="215">
        <v>7</v>
      </c>
      <c r="F32" s="264">
        <v>9</v>
      </c>
      <c r="G32" s="218">
        <f t="shared" si="0"/>
        <v>128.57142857142858</v>
      </c>
      <c r="H32" s="219">
        <f>SUM(F32/F7*100)</f>
        <v>1.62748643761302</v>
      </c>
      <c r="I32" s="220">
        <v>87</v>
      </c>
      <c r="J32" s="264">
        <v>95</v>
      </c>
      <c r="K32" s="217"/>
      <c r="L32" s="218">
        <f t="shared" si="3"/>
        <v>109.19540229885058</v>
      </c>
      <c r="M32" s="219">
        <f>SUM(J32/J7*100)</f>
        <v>0.810511048545346</v>
      </c>
      <c r="N32" s="220">
        <v>108882</v>
      </c>
      <c r="O32" s="264">
        <v>125026</v>
      </c>
      <c r="P32" s="218">
        <f t="shared" si="1"/>
        <v>114.82706048750022</v>
      </c>
      <c r="Q32" s="219">
        <f>SUM(O32/O7*100)</f>
        <v>0.6116342594827991</v>
      </c>
      <c r="R32" s="29">
        <v>86322</v>
      </c>
    </row>
    <row r="33" spans="1:18" ht="15" customHeight="1">
      <c r="A33" s="364" t="s">
        <v>105</v>
      </c>
      <c r="B33" s="365"/>
      <c r="C33" s="33" t="s">
        <v>106</v>
      </c>
      <c r="D33" s="30"/>
      <c r="E33" s="215">
        <v>21</v>
      </c>
      <c r="F33" s="264">
        <v>22</v>
      </c>
      <c r="G33" s="218">
        <f t="shared" si="0"/>
        <v>104.76190476190477</v>
      </c>
      <c r="H33" s="219">
        <f>SUM(F33/F7*100)</f>
        <v>3.9783001808318263</v>
      </c>
      <c r="I33" s="220">
        <v>428</v>
      </c>
      <c r="J33" s="264">
        <v>411</v>
      </c>
      <c r="K33" s="217"/>
      <c r="L33" s="218">
        <f t="shared" si="3"/>
        <v>96.02803738317756</v>
      </c>
      <c r="M33" s="219">
        <f>SUM(J33/J7*100)</f>
        <v>3.506526746864602</v>
      </c>
      <c r="N33" s="220">
        <v>436534</v>
      </c>
      <c r="O33" s="264">
        <v>429438</v>
      </c>
      <c r="P33" s="218">
        <f t="shared" si="1"/>
        <v>98.37446796813077</v>
      </c>
      <c r="Q33" s="219">
        <f>SUM(O33/O7*100)</f>
        <v>2.1008349713161607</v>
      </c>
      <c r="R33" s="29">
        <v>20611230</v>
      </c>
    </row>
    <row r="34" spans="1:18" ht="15" customHeight="1">
      <c r="A34" s="364" t="s">
        <v>107</v>
      </c>
      <c r="B34" s="365"/>
      <c r="C34" s="33" t="s">
        <v>108</v>
      </c>
      <c r="D34" s="30"/>
      <c r="E34" s="215">
        <v>9</v>
      </c>
      <c r="F34" s="264">
        <v>11</v>
      </c>
      <c r="G34" s="218">
        <f t="shared" si="0"/>
        <v>122.22222222222223</v>
      </c>
      <c r="H34" s="219">
        <f>SUM(F34/F7*100)</f>
        <v>1.9891500904159132</v>
      </c>
      <c r="I34" s="220">
        <v>141</v>
      </c>
      <c r="J34" s="264">
        <v>147</v>
      </c>
      <c r="K34" s="221"/>
      <c r="L34" s="218">
        <f t="shared" si="3"/>
        <v>104.25531914893618</v>
      </c>
      <c r="M34" s="219">
        <f>SUM(J34/J7*100)</f>
        <v>1.254159201433325</v>
      </c>
      <c r="N34" s="220">
        <v>171258</v>
      </c>
      <c r="O34" s="264">
        <v>156118</v>
      </c>
      <c r="P34" s="218">
        <f t="shared" si="1"/>
        <v>91.15953707272068</v>
      </c>
      <c r="Q34" s="219">
        <f>SUM(O34/O7*100)</f>
        <v>0.7637380810546256</v>
      </c>
      <c r="R34" s="29">
        <v>0</v>
      </c>
    </row>
    <row r="35" spans="1:18" ht="15" customHeight="1">
      <c r="A35" s="364" t="s">
        <v>109</v>
      </c>
      <c r="B35" s="365"/>
      <c r="C35" s="33" t="s">
        <v>110</v>
      </c>
      <c r="D35" s="30"/>
      <c r="E35" s="215">
        <v>12</v>
      </c>
      <c r="F35" s="264">
        <v>11</v>
      </c>
      <c r="G35" s="218">
        <f t="shared" si="0"/>
        <v>91.66666666666666</v>
      </c>
      <c r="H35" s="219">
        <f>SUM(F35/F7*100)</f>
        <v>1.9891500904159132</v>
      </c>
      <c r="I35" s="220">
        <v>157</v>
      </c>
      <c r="J35" s="264">
        <v>168</v>
      </c>
      <c r="K35" s="221"/>
      <c r="L35" s="218">
        <f t="shared" si="3"/>
        <v>107.00636942675159</v>
      </c>
      <c r="M35" s="219">
        <f>SUM(J35/J7*100)</f>
        <v>1.4333248016380855</v>
      </c>
      <c r="N35" s="220">
        <v>183711</v>
      </c>
      <c r="O35" s="264">
        <v>204545</v>
      </c>
      <c r="P35" s="218">
        <f t="shared" si="1"/>
        <v>111.34063828513263</v>
      </c>
      <c r="Q35" s="219">
        <f>SUM(O35/O7*100)</f>
        <v>1.0006457025411446</v>
      </c>
      <c r="R35" s="29">
        <v>0</v>
      </c>
    </row>
    <row r="36" spans="1:18" ht="15" customHeight="1">
      <c r="A36" s="364" t="s">
        <v>111</v>
      </c>
      <c r="B36" s="365"/>
      <c r="C36" s="33" t="s">
        <v>112</v>
      </c>
      <c r="D36" s="30"/>
      <c r="E36" s="215">
        <v>58</v>
      </c>
      <c r="F36" s="264">
        <v>57</v>
      </c>
      <c r="G36" s="218">
        <f t="shared" si="0"/>
        <v>98.27586206896551</v>
      </c>
      <c r="H36" s="219">
        <f>SUM(F36/F7*100)</f>
        <v>10.30741410488246</v>
      </c>
      <c r="I36" s="220">
        <v>1012</v>
      </c>
      <c r="J36" s="264">
        <v>970</v>
      </c>
      <c r="K36" s="221"/>
      <c r="L36" s="218">
        <f t="shared" si="3"/>
        <v>95.8498023715415</v>
      </c>
      <c r="M36" s="219">
        <f>SUM(J36/J7*100)</f>
        <v>8.275744390410376</v>
      </c>
      <c r="N36" s="220">
        <v>1462537</v>
      </c>
      <c r="O36" s="264">
        <v>1455211</v>
      </c>
      <c r="P36" s="218">
        <f t="shared" si="1"/>
        <v>99.49908959568202</v>
      </c>
      <c r="Q36" s="219">
        <f>SUM(O36/O7*100)</f>
        <v>7.118974472319546</v>
      </c>
      <c r="R36" s="29">
        <v>527820</v>
      </c>
    </row>
    <row r="37" spans="1:18" ht="15" customHeight="1">
      <c r="A37" s="364" t="s">
        <v>113</v>
      </c>
      <c r="B37" s="365"/>
      <c r="C37" s="33" t="s">
        <v>114</v>
      </c>
      <c r="D37" s="30"/>
      <c r="E37" s="215">
        <v>9</v>
      </c>
      <c r="F37" s="264">
        <v>14</v>
      </c>
      <c r="G37" s="218">
        <f t="shared" si="0"/>
        <v>155.55555555555557</v>
      </c>
      <c r="H37" s="219">
        <f>SUM(F37/F7*100)</f>
        <v>2.5316455696202533</v>
      </c>
      <c r="I37" s="220">
        <v>152</v>
      </c>
      <c r="J37" s="264">
        <v>226</v>
      </c>
      <c r="K37" s="221"/>
      <c r="L37" s="218">
        <f t="shared" si="3"/>
        <v>148.6842105263158</v>
      </c>
      <c r="M37" s="219">
        <f>SUM(J37/J7*100)</f>
        <v>1.9281631260131389</v>
      </c>
      <c r="N37" s="220">
        <v>185842</v>
      </c>
      <c r="O37" s="264">
        <v>308114</v>
      </c>
      <c r="P37" s="218">
        <f t="shared" si="1"/>
        <v>165.79352353074117</v>
      </c>
      <c r="Q37" s="219">
        <f>SUM(O37/O7*100)</f>
        <v>1.5073111051004042</v>
      </c>
      <c r="R37" s="29">
        <v>157542</v>
      </c>
    </row>
    <row r="38" spans="1:18" ht="15" customHeight="1">
      <c r="A38" s="364" t="s">
        <v>115</v>
      </c>
      <c r="B38" s="365"/>
      <c r="C38" s="33" t="s">
        <v>116</v>
      </c>
      <c r="D38" s="30"/>
      <c r="E38" s="215">
        <v>5</v>
      </c>
      <c r="F38" s="264">
        <v>5</v>
      </c>
      <c r="G38" s="218">
        <f t="shared" si="0"/>
        <v>100</v>
      </c>
      <c r="H38" s="219">
        <f>SUM(F38/F7*100)</f>
        <v>0.9041591320072333</v>
      </c>
      <c r="I38" s="220">
        <v>68</v>
      </c>
      <c r="J38" s="264">
        <v>68</v>
      </c>
      <c r="K38" s="221"/>
      <c r="L38" s="218">
        <f t="shared" si="3"/>
        <v>100</v>
      </c>
      <c r="M38" s="219">
        <f>SUM(J38/J7*100)</f>
        <v>0.5801552768535108</v>
      </c>
      <c r="N38" s="220">
        <v>58584</v>
      </c>
      <c r="O38" s="264">
        <v>62722</v>
      </c>
      <c r="P38" s="218">
        <f t="shared" si="1"/>
        <v>107.06336201010515</v>
      </c>
      <c r="Q38" s="219">
        <f>SUM(O38/O7*100)</f>
        <v>0.30683956955577335</v>
      </c>
      <c r="R38" s="29">
        <v>1002258</v>
      </c>
    </row>
    <row r="39" spans="1:18" ht="15" customHeight="1">
      <c r="A39" s="364" t="s">
        <v>117</v>
      </c>
      <c r="B39" s="365"/>
      <c r="C39" s="33" t="s">
        <v>118</v>
      </c>
      <c r="D39" s="30"/>
      <c r="E39" s="216" t="s">
        <v>119</v>
      </c>
      <c r="F39" s="264">
        <v>0</v>
      </c>
      <c r="G39" s="217">
        <v>0</v>
      </c>
      <c r="H39" s="217">
        <v>0</v>
      </c>
      <c r="I39" s="222" t="s">
        <v>119</v>
      </c>
      <c r="J39" s="264">
        <v>0</v>
      </c>
      <c r="K39" s="221"/>
      <c r="L39" s="217">
        <v>0</v>
      </c>
      <c r="M39" s="217">
        <v>0</v>
      </c>
      <c r="N39" s="223" t="s">
        <v>119</v>
      </c>
      <c r="O39" s="264">
        <v>0</v>
      </c>
      <c r="P39" s="217">
        <v>0</v>
      </c>
      <c r="Q39" s="217">
        <v>0</v>
      </c>
      <c r="R39" s="29">
        <v>44679724</v>
      </c>
    </row>
    <row r="40" spans="1:18" ht="15" customHeight="1">
      <c r="A40" s="364" t="s">
        <v>186</v>
      </c>
      <c r="B40" s="365"/>
      <c r="C40" s="33" t="s">
        <v>187</v>
      </c>
      <c r="D40" s="30"/>
      <c r="E40" s="216" t="s">
        <v>173</v>
      </c>
      <c r="F40" s="264">
        <v>7</v>
      </c>
      <c r="G40" s="217">
        <v>0</v>
      </c>
      <c r="H40" s="219">
        <f>SUM(F40/F7*100)</f>
        <v>1.2658227848101267</v>
      </c>
      <c r="I40" s="222" t="s">
        <v>173</v>
      </c>
      <c r="J40" s="264">
        <v>82</v>
      </c>
      <c r="K40" s="221"/>
      <c r="L40" s="217">
        <v>0</v>
      </c>
      <c r="M40" s="219">
        <f>SUM(J40/J7*100)</f>
        <v>0.6995990103233513</v>
      </c>
      <c r="N40" s="223" t="s">
        <v>119</v>
      </c>
      <c r="O40" s="264">
        <v>78958</v>
      </c>
      <c r="P40" s="217">
        <v>0</v>
      </c>
      <c r="Q40" s="219">
        <f>SUM(O40/O7*100)</f>
        <v>0.3862669993460788</v>
      </c>
      <c r="R40" s="29">
        <v>44679724</v>
      </c>
    </row>
    <row r="41" spans="1:18" ht="7.5" customHeight="1" thickBot="1">
      <c r="A41" s="35"/>
      <c r="B41" s="36"/>
      <c r="C41" s="36"/>
      <c r="D41" s="37"/>
      <c r="E41" s="222"/>
      <c r="F41" s="138"/>
      <c r="G41" s="218"/>
      <c r="H41" s="224"/>
      <c r="I41" s="224"/>
      <c r="J41" s="38"/>
      <c r="K41" s="225"/>
      <c r="L41" s="224"/>
      <c r="M41" s="224"/>
      <c r="N41" s="224"/>
      <c r="O41" s="224"/>
      <c r="P41" s="224"/>
      <c r="Q41" s="224"/>
      <c r="R41" s="36"/>
    </row>
    <row r="42" spans="2:17" ht="14.25" customHeight="1">
      <c r="B42" s="39"/>
      <c r="C42" s="39"/>
      <c r="D42" s="39"/>
      <c r="E42" s="139"/>
      <c r="F42" s="39"/>
      <c r="G42" s="39"/>
      <c r="H42" s="39"/>
      <c r="I42" s="139"/>
      <c r="J42" s="39"/>
      <c r="K42" s="156"/>
      <c r="L42" s="39"/>
      <c r="M42" s="39"/>
      <c r="N42" s="139"/>
      <c r="O42" s="39"/>
      <c r="P42" s="39"/>
      <c r="Q42" s="39"/>
    </row>
    <row r="43" ht="14.25" customHeight="1">
      <c r="K43" s="156"/>
    </row>
  </sheetData>
  <mergeCells count="37">
    <mergeCell ref="A40:B40"/>
    <mergeCell ref="A33:B33"/>
    <mergeCell ref="A38:B38"/>
    <mergeCell ref="A39:B39"/>
    <mergeCell ref="A34:B34"/>
    <mergeCell ref="A35:B35"/>
    <mergeCell ref="A36:B36"/>
    <mergeCell ref="A37:B37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6:B16"/>
    <mergeCell ref="A17:B17"/>
    <mergeCell ref="A19:B19"/>
    <mergeCell ref="A20:B20"/>
    <mergeCell ref="A18:B18"/>
    <mergeCell ref="A12:B12"/>
    <mergeCell ref="A13:B13"/>
    <mergeCell ref="A14:B14"/>
    <mergeCell ref="A15:B15"/>
    <mergeCell ref="A7:C7"/>
    <mergeCell ref="A9:C9"/>
    <mergeCell ref="A10:B10"/>
    <mergeCell ref="A11:B11"/>
    <mergeCell ref="I4:J4"/>
    <mergeCell ref="N4:Q4"/>
    <mergeCell ref="E4:H4"/>
    <mergeCell ref="A4:D5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95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15"/>
  <sheetViews>
    <sheetView showGridLines="0" zoomScale="90" zoomScaleNormal="90" zoomScaleSheetLayoutView="75" workbookViewId="0" topLeftCell="A1">
      <pane xSplit="4" topLeftCell="E1" activePane="topRight" state="frozen"/>
      <selection pane="topLeft" activeCell="A1" sqref="A1"/>
      <selection pane="topRight" activeCell="I30" sqref="I30"/>
    </sheetView>
  </sheetViews>
  <sheetFormatPr defaultColWidth="8.796875" defaultRowHeight="14.25"/>
  <cols>
    <col min="1" max="2" width="2.59765625" style="9" customWidth="1"/>
    <col min="3" max="3" width="14.8984375" style="9" customWidth="1"/>
    <col min="4" max="4" width="1.4921875" style="9" customWidth="1"/>
    <col min="5" max="5" width="12.69921875" style="137" customWidth="1"/>
    <col min="6" max="8" width="12.69921875" style="9" customWidth="1"/>
    <col min="9" max="9" width="12.69921875" style="137" customWidth="1"/>
    <col min="10" max="10" width="12.69921875" style="9" customWidth="1"/>
    <col min="11" max="11" width="3.69921875" style="9" customWidth="1"/>
    <col min="12" max="13" width="16.19921875" style="9" customWidth="1"/>
    <col min="14" max="14" width="16.19921875" style="137" customWidth="1"/>
    <col min="15" max="17" width="16.19921875" style="9" customWidth="1"/>
    <col min="18" max="18" width="0" style="9" hidden="1" customWidth="1"/>
    <col min="19" max="19" width="1.1015625" style="9" customWidth="1"/>
    <col min="20" max="16384" width="11.3984375" style="9" customWidth="1"/>
  </cols>
  <sheetData>
    <row r="1" spans="3:14" ht="27" customHeight="1">
      <c r="C1" s="10" t="s">
        <v>35</v>
      </c>
      <c r="E1" s="9"/>
      <c r="I1" s="9"/>
      <c r="N1" s="9"/>
    </row>
    <row r="2" spans="5:14" ht="21">
      <c r="E2" s="9"/>
      <c r="G2" s="11"/>
      <c r="I2" s="12"/>
      <c r="J2" s="12"/>
      <c r="K2" s="12"/>
      <c r="L2" s="13"/>
      <c r="N2" s="9"/>
    </row>
    <row r="3" spans="1:17" s="163" customFormat="1" ht="18" customHeight="1" thickBot="1">
      <c r="A3" s="1" t="s">
        <v>192</v>
      </c>
      <c r="K3" s="164"/>
      <c r="Q3" s="2" t="s">
        <v>36</v>
      </c>
    </row>
    <row r="4" spans="1:17" s="241" customFormat="1" ht="18.75" customHeight="1">
      <c r="A4" s="236"/>
      <c r="B4" s="369" t="s">
        <v>37</v>
      </c>
      <c r="C4" s="370"/>
      <c r="D4" s="237"/>
      <c r="E4" s="366" t="s">
        <v>38</v>
      </c>
      <c r="F4" s="366"/>
      <c r="G4" s="366"/>
      <c r="H4" s="367"/>
      <c r="I4" s="372" t="s">
        <v>39</v>
      </c>
      <c r="J4" s="373"/>
      <c r="K4" s="238"/>
      <c r="L4" s="239" t="s">
        <v>40</v>
      </c>
      <c r="M4" s="240"/>
      <c r="N4" s="368" t="s">
        <v>41</v>
      </c>
      <c r="O4" s="366"/>
      <c r="P4" s="366"/>
      <c r="Q4" s="366"/>
    </row>
    <row r="5" spans="1:17" s="241" customFormat="1" ht="18.75" customHeight="1">
      <c r="A5" s="242"/>
      <c r="B5" s="371"/>
      <c r="C5" s="371"/>
      <c r="D5" s="243"/>
      <c r="E5" s="244" t="s">
        <v>178</v>
      </c>
      <c r="F5" s="160" t="s">
        <v>195</v>
      </c>
      <c r="G5" s="244" t="s">
        <v>42</v>
      </c>
      <c r="H5" s="244" t="s">
        <v>43</v>
      </c>
      <c r="I5" s="244" t="s">
        <v>178</v>
      </c>
      <c r="J5" s="161" t="s">
        <v>196</v>
      </c>
      <c r="K5" s="245"/>
      <c r="L5" s="246" t="s">
        <v>42</v>
      </c>
      <c r="M5" s="244" t="s">
        <v>43</v>
      </c>
      <c r="N5" s="244" t="s">
        <v>178</v>
      </c>
      <c r="O5" s="160" t="s">
        <v>197</v>
      </c>
      <c r="P5" s="244" t="s">
        <v>42</v>
      </c>
      <c r="Q5" s="247" t="s">
        <v>43</v>
      </c>
    </row>
    <row r="6" spans="2:17" s="241" customFormat="1" ht="9.75" customHeight="1">
      <c r="B6" s="248"/>
      <c r="C6" s="249"/>
      <c r="D6" s="250"/>
      <c r="E6" s="249"/>
      <c r="F6" s="162"/>
      <c r="G6" s="251"/>
      <c r="H6" s="251"/>
      <c r="I6" s="249"/>
      <c r="J6" s="162"/>
      <c r="K6" s="245"/>
      <c r="L6" s="251"/>
      <c r="M6" s="251"/>
      <c r="N6" s="249"/>
      <c r="O6" s="162"/>
      <c r="P6" s="251"/>
      <c r="Q6" s="251"/>
    </row>
    <row r="7" spans="2:17" s="241" customFormat="1" ht="18" customHeight="1">
      <c r="B7" s="374" t="s">
        <v>44</v>
      </c>
      <c r="C7" s="375"/>
      <c r="D7" s="250"/>
      <c r="E7" s="241">
        <v>542</v>
      </c>
      <c r="F7" s="166">
        <v>553</v>
      </c>
      <c r="G7" s="252">
        <f aca="true" t="shared" si="0" ref="G7:G12">SUM(F7/E7*100)</f>
        <v>102.02952029520296</v>
      </c>
      <c r="H7" s="252">
        <v>100</v>
      </c>
      <c r="I7" s="253">
        <v>11619</v>
      </c>
      <c r="J7" s="165">
        <v>11721</v>
      </c>
      <c r="K7" s="254"/>
      <c r="L7" s="252">
        <f aca="true" t="shared" si="1" ref="L7:L12">SUM(J7/I7*100)</f>
        <v>100.87787245029693</v>
      </c>
      <c r="M7" s="252">
        <v>100</v>
      </c>
      <c r="N7" s="253">
        <v>31357722</v>
      </c>
      <c r="O7" s="165">
        <v>20441301</v>
      </c>
      <c r="P7" s="252">
        <f aca="true" t="shared" si="2" ref="P7:P12">SUM(O7/N7*100)</f>
        <v>65.18745526221579</v>
      </c>
      <c r="Q7" s="252">
        <v>100</v>
      </c>
    </row>
    <row r="8" spans="2:17" s="241" customFormat="1" ht="18" customHeight="1">
      <c r="B8" s="374" t="s">
        <v>45</v>
      </c>
      <c r="C8" s="375"/>
      <c r="D8" s="250"/>
      <c r="E8" s="241">
        <v>272</v>
      </c>
      <c r="F8" s="166">
        <v>301</v>
      </c>
      <c r="G8" s="252">
        <f t="shared" si="0"/>
        <v>110.66176470588236</v>
      </c>
      <c r="H8" s="252">
        <f>SUM(F8/F7*100)</f>
        <v>54.43037974683544</v>
      </c>
      <c r="I8" s="253">
        <v>1605</v>
      </c>
      <c r="J8" s="166">
        <v>1787</v>
      </c>
      <c r="K8" s="254"/>
      <c r="L8" s="252">
        <f t="shared" si="1"/>
        <v>111.33956386292836</v>
      </c>
      <c r="M8" s="252">
        <f>SUM(J8/J7*100)</f>
        <v>15.24613940790035</v>
      </c>
      <c r="N8" s="253">
        <v>1595692</v>
      </c>
      <c r="O8" s="166">
        <v>1774557</v>
      </c>
      <c r="P8" s="252">
        <f t="shared" si="2"/>
        <v>111.2092433878217</v>
      </c>
      <c r="Q8" s="252">
        <f>SUM(O8/O7*100)</f>
        <v>8.681233156343621</v>
      </c>
    </row>
    <row r="9" spans="2:17" s="241" customFormat="1" ht="18" customHeight="1">
      <c r="B9" s="374" t="s">
        <v>46</v>
      </c>
      <c r="C9" s="375"/>
      <c r="D9" s="250"/>
      <c r="E9" s="241">
        <v>129</v>
      </c>
      <c r="F9" s="166">
        <v>117</v>
      </c>
      <c r="G9" s="252">
        <f t="shared" si="0"/>
        <v>90.69767441860465</v>
      </c>
      <c r="H9" s="252">
        <f>SUM(F9/F7*100)</f>
        <v>21.15732368896926</v>
      </c>
      <c r="I9" s="253">
        <v>1657</v>
      </c>
      <c r="J9" s="166">
        <v>1581</v>
      </c>
      <c r="K9" s="254"/>
      <c r="L9" s="252">
        <f t="shared" si="1"/>
        <v>95.41339770669886</v>
      </c>
      <c r="M9" s="252">
        <f>SUM(J9/J7*100)</f>
        <v>13.488610186844127</v>
      </c>
      <c r="N9" s="253">
        <v>2053026</v>
      </c>
      <c r="O9" s="166">
        <v>2041498</v>
      </c>
      <c r="P9" s="252">
        <f t="shared" si="2"/>
        <v>99.43848738398832</v>
      </c>
      <c r="Q9" s="252">
        <f>SUM(O9/O7*100)</f>
        <v>9.987123618012376</v>
      </c>
    </row>
    <row r="10" spans="2:17" s="241" customFormat="1" ht="18" customHeight="1">
      <c r="B10" s="374" t="s">
        <v>47</v>
      </c>
      <c r="C10" s="375"/>
      <c r="D10" s="250"/>
      <c r="E10" s="241">
        <v>62</v>
      </c>
      <c r="F10" s="166">
        <v>57</v>
      </c>
      <c r="G10" s="252">
        <f t="shared" si="0"/>
        <v>91.93548387096774</v>
      </c>
      <c r="H10" s="252">
        <f>SUM(F10/F7*100)</f>
        <v>10.30741410488246</v>
      </c>
      <c r="I10" s="253">
        <v>1529</v>
      </c>
      <c r="J10" s="166">
        <v>1412</v>
      </c>
      <c r="K10" s="254"/>
      <c r="L10" s="252">
        <f t="shared" si="1"/>
        <v>92.34793982995421</v>
      </c>
      <c r="M10" s="252">
        <f>SUM(J10/J7*100)</f>
        <v>12.046753689958194</v>
      </c>
      <c r="N10" s="253">
        <v>2033751</v>
      </c>
      <c r="O10" s="166">
        <v>1813594</v>
      </c>
      <c r="P10" s="252">
        <f t="shared" si="2"/>
        <v>89.17483015374054</v>
      </c>
      <c r="Q10" s="252">
        <f>SUM(O10/O7*100)</f>
        <v>8.872204367031237</v>
      </c>
    </row>
    <row r="11" spans="2:17" s="241" customFormat="1" ht="18" customHeight="1">
      <c r="B11" s="374" t="s">
        <v>48</v>
      </c>
      <c r="C11" s="375"/>
      <c r="D11" s="250"/>
      <c r="E11" s="241">
        <v>58</v>
      </c>
      <c r="F11" s="166">
        <v>57</v>
      </c>
      <c r="G11" s="252">
        <f t="shared" si="0"/>
        <v>98.27586206896551</v>
      </c>
      <c r="H11" s="252">
        <f>SUM(F11/F7*100)</f>
        <v>10.30741410488246</v>
      </c>
      <c r="I11" s="253">
        <v>2962</v>
      </c>
      <c r="J11" s="166">
        <v>3001</v>
      </c>
      <c r="K11" s="254"/>
      <c r="L11" s="252">
        <f t="shared" si="1"/>
        <v>101.31667792032411</v>
      </c>
      <c r="M11" s="252">
        <f>SUM(J11/J7*100)</f>
        <v>25.603617438785086</v>
      </c>
      <c r="N11" s="253">
        <v>5505689</v>
      </c>
      <c r="O11" s="166">
        <v>5996362</v>
      </c>
      <c r="P11" s="252">
        <f t="shared" si="2"/>
        <v>108.91210891134607</v>
      </c>
      <c r="Q11" s="252">
        <f>SUM(O11/O7*100)</f>
        <v>29.334541866978036</v>
      </c>
    </row>
    <row r="12" spans="2:17" s="241" customFormat="1" ht="18" customHeight="1">
      <c r="B12" s="374" t="s">
        <v>49</v>
      </c>
      <c r="C12" s="375"/>
      <c r="D12" s="250"/>
      <c r="E12" s="241">
        <v>21</v>
      </c>
      <c r="F12" s="167">
        <v>21</v>
      </c>
      <c r="G12" s="252">
        <f t="shared" si="0"/>
        <v>100</v>
      </c>
      <c r="H12" s="252">
        <f>SUM(F12/F7*100)</f>
        <v>3.79746835443038</v>
      </c>
      <c r="I12" s="253">
        <v>3866</v>
      </c>
      <c r="J12" s="165">
        <v>3940</v>
      </c>
      <c r="K12" s="254"/>
      <c r="L12" s="252">
        <f t="shared" si="1"/>
        <v>101.91412312467666</v>
      </c>
      <c r="M12" s="252">
        <f>SUM(J12/J7*100)</f>
        <v>33.61487927651224</v>
      </c>
      <c r="N12" s="253">
        <v>20169564</v>
      </c>
      <c r="O12" s="165">
        <v>8815290</v>
      </c>
      <c r="P12" s="252">
        <f t="shared" si="2"/>
        <v>43.70590261643732</v>
      </c>
      <c r="Q12" s="252">
        <f>SUM(O12/O7*100)</f>
        <v>43.12489699163473</v>
      </c>
    </row>
    <row r="13" spans="1:17" ht="9" customHeight="1" thickBot="1">
      <c r="A13" s="18"/>
      <c r="B13" s="18"/>
      <c r="C13" s="19"/>
      <c r="D13" s="20"/>
      <c r="E13" s="141"/>
      <c r="F13" s="21"/>
      <c r="G13" s="22"/>
      <c r="H13" s="22"/>
      <c r="I13" s="141"/>
      <c r="J13" s="21"/>
      <c r="K13" s="154"/>
      <c r="L13" s="22"/>
      <c r="M13" s="22"/>
      <c r="N13" s="141"/>
      <c r="O13" s="21"/>
      <c r="P13" s="22"/>
      <c r="Q13" s="22"/>
    </row>
    <row r="14" ht="13.5">
      <c r="K14" s="16"/>
    </row>
    <row r="15" ht="13.5">
      <c r="K15" s="16"/>
    </row>
  </sheetData>
  <mergeCells count="10">
    <mergeCell ref="B11:C11"/>
    <mergeCell ref="B12:C12"/>
    <mergeCell ref="B7:C7"/>
    <mergeCell ref="B8:C8"/>
    <mergeCell ref="B9:C9"/>
    <mergeCell ref="B10:C10"/>
    <mergeCell ref="E4:H4"/>
    <mergeCell ref="N4:Q4"/>
    <mergeCell ref="B4:C5"/>
    <mergeCell ref="I4:J4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J39"/>
  <sheetViews>
    <sheetView showGridLines="0" tabSelected="1" zoomScale="75" zoomScaleNormal="75" zoomScaleSheetLayoutView="75" workbookViewId="0" topLeftCell="A1">
      <selection activeCell="B24" sqref="B24"/>
    </sheetView>
  </sheetViews>
  <sheetFormatPr defaultColWidth="8.796875" defaultRowHeight="14.25"/>
  <cols>
    <col min="1" max="1" width="3.09765625" style="43" customWidth="1"/>
    <col min="2" max="2" width="23.8984375" style="43" customWidth="1"/>
    <col min="3" max="17" width="4.59765625" style="43" customWidth="1"/>
    <col min="18" max="36" width="4.8984375" style="43" customWidth="1"/>
    <col min="37" max="16384" width="11.3984375" style="43" customWidth="1"/>
  </cols>
  <sheetData>
    <row r="1" spans="1:18" ht="24">
      <c r="A1" s="44"/>
      <c r="B1" s="41" t="s">
        <v>152</v>
      </c>
      <c r="O1" s="103"/>
      <c r="Q1" s="113"/>
      <c r="R1" s="42"/>
    </row>
    <row r="2" ht="13.5">
      <c r="Q2" s="113"/>
    </row>
    <row r="3" spans="1:36" ht="15" thickBot="1">
      <c r="A3" s="104" t="s">
        <v>179</v>
      </c>
      <c r="B3" s="48"/>
      <c r="C3" s="48"/>
      <c r="D3" s="48"/>
      <c r="E3" s="48"/>
      <c r="F3" s="48"/>
      <c r="G3" s="48"/>
      <c r="H3" s="48"/>
      <c r="I3" s="48"/>
      <c r="J3" s="46"/>
      <c r="K3" s="48"/>
      <c r="L3" s="48"/>
      <c r="M3" s="48"/>
      <c r="N3" s="48"/>
      <c r="O3" s="48"/>
      <c r="P3" s="48"/>
      <c r="Q3" s="113"/>
      <c r="R3" s="48"/>
      <c r="S3" s="10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104"/>
      <c r="AH3" s="106"/>
      <c r="AI3" s="106" t="s">
        <v>153</v>
      </c>
      <c r="AJ3" s="107"/>
    </row>
    <row r="4" spans="1:36" ht="19.5" customHeight="1">
      <c r="A4" s="378" t="s">
        <v>22</v>
      </c>
      <c r="B4" s="379"/>
      <c r="C4" s="382" t="s">
        <v>126</v>
      </c>
      <c r="D4" s="385" t="s">
        <v>60</v>
      </c>
      <c r="E4" s="388" t="s">
        <v>62</v>
      </c>
      <c r="F4" s="388" t="s">
        <v>64</v>
      </c>
      <c r="G4" s="388" t="s">
        <v>66</v>
      </c>
      <c r="H4" s="388" t="s">
        <v>68</v>
      </c>
      <c r="I4" s="388" t="s">
        <v>70</v>
      </c>
      <c r="J4" s="388" t="s">
        <v>72</v>
      </c>
      <c r="K4" s="388" t="s">
        <v>74</v>
      </c>
      <c r="L4" s="388" t="s">
        <v>76</v>
      </c>
      <c r="M4" s="388" t="s">
        <v>78</v>
      </c>
      <c r="N4" s="388" t="s">
        <v>80</v>
      </c>
      <c r="O4" s="388" t="s">
        <v>82</v>
      </c>
      <c r="P4" s="392" t="s">
        <v>84</v>
      </c>
      <c r="Q4" s="159"/>
      <c r="R4" s="389" t="s">
        <v>86</v>
      </c>
      <c r="S4" s="386" t="s">
        <v>88</v>
      </c>
      <c r="T4" s="388" t="s">
        <v>90</v>
      </c>
      <c r="U4" s="388" t="s">
        <v>92</v>
      </c>
      <c r="V4" s="388" t="s">
        <v>94</v>
      </c>
      <c r="W4" s="385" t="s">
        <v>96</v>
      </c>
      <c r="X4" s="388" t="s">
        <v>98</v>
      </c>
      <c r="Y4" s="388" t="s">
        <v>100</v>
      </c>
      <c r="Z4" s="388" t="s">
        <v>102</v>
      </c>
      <c r="AA4" s="388" t="s">
        <v>104</v>
      </c>
      <c r="AB4" s="388" t="s">
        <v>106</v>
      </c>
      <c r="AC4" s="388" t="s">
        <v>108</v>
      </c>
      <c r="AD4" s="388" t="s">
        <v>110</v>
      </c>
      <c r="AE4" s="385" t="s">
        <v>112</v>
      </c>
      <c r="AF4" s="388" t="s">
        <v>114</v>
      </c>
      <c r="AG4" s="388" t="s">
        <v>116</v>
      </c>
      <c r="AH4" s="385" t="s">
        <v>118</v>
      </c>
      <c r="AI4" s="382" t="s">
        <v>187</v>
      </c>
      <c r="AJ4" s="53" t="s">
        <v>154</v>
      </c>
    </row>
    <row r="5" spans="1:36" ht="19.5" customHeight="1">
      <c r="A5" s="322"/>
      <c r="B5" s="323"/>
      <c r="C5" s="383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93"/>
      <c r="Q5" s="159"/>
      <c r="R5" s="390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3"/>
      <c r="AJ5" s="53"/>
    </row>
    <row r="6" spans="1:36" ht="19.5" customHeight="1">
      <c r="A6" s="380"/>
      <c r="B6" s="381"/>
      <c r="C6" s="384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94"/>
      <c r="Q6" s="159"/>
      <c r="R6" s="391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4"/>
      <c r="AJ6" s="53" t="s">
        <v>155</v>
      </c>
    </row>
    <row r="7" spans="1:36" ht="11.25" customHeight="1">
      <c r="A7" s="50"/>
      <c r="B7" s="135"/>
      <c r="C7" s="108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108"/>
      <c r="AH7" s="108"/>
      <c r="AI7" s="158"/>
      <c r="AJ7" s="108"/>
    </row>
    <row r="8" spans="1:36" ht="35.25" customHeight="1">
      <c r="A8" s="376" t="s">
        <v>25</v>
      </c>
      <c r="B8" s="377"/>
      <c r="C8" s="201">
        <v>969</v>
      </c>
      <c r="D8" s="201">
        <v>5</v>
      </c>
      <c r="E8" s="201">
        <v>25</v>
      </c>
      <c r="F8" s="201">
        <v>53</v>
      </c>
      <c r="G8" s="201">
        <v>45</v>
      </c>
      <c r="H8" s="201">
        <v>24</v>
      </c>
      <c r="I8" s="201">
        <v>26</v>
      </c>
      <c r="J8" s="201">
        <v>20</v>
      </c>
      <c r="K8" s="201">
        <v>6</v>
      </c>
      <c r="L8" s="201">
        <v>13</v>
      </c>
      <c r="M8" s="201">
        <v>19</v>
      </c>
      <c r="N8" s="201">
        <v>73</v>
      </c>
      <c r="O8" s="201">
        <v>67</v>
      </c>
      <c r="P8" s="201">
        <v>41</v>
      </c>
      <c r="Q8" s="256"/>
      <c r="R8" s="201">
        <v>61</v>
      </c>
      <c r="S8" s="201">
        <v>46</v>
      </c>
      <c r="T8" s="201">
        <v>11</v>
      </c>
      <c r="U8" s="201">
        <v>51</v>
      </c>
      <c r="V8" s="201">
        <v>21</v>
      </c>
      <c r="W8" s="201">
        <v>18</v>
      </c>
      <c r="X8" s="201">
        <v>23</v>
      </c>
      <c r="Y8" s="201">
        <v>46</v>
      </c>
      <c r="Z8" s="201">
        <v>29</v>
      </c>
      <c r="AA8" s="201">
        <v>25</v>
      </c>
      <c r="AB8" s="201">
        <v>33</v>
      </c>
      <c r="AC8" s="201">
        <v>24</v>
      </c>
      <c r="AD8" s="201">
        <v>23</v>
      </c>
      <c r="AE8" s="201">
        <v>86</v>
      </c>
      <c r="AF8" s="201">
        <v>26</v>
      </c>
      <c r="AG8" s="201">
        <v>17</v>
      </c>
      <c r="AH8" s="201" t="s">
        <v>119</v>
      </c>
      <c r="AI8" s="257">
        <v>12</v>
      </c>
      <c r="AJ8" s="52" t="s">
        <v>126</v>
      </c>
    </row>
    <row r="9" spans="1:36" ht="11.25" customHeight="1">
      <c r="A9" s="109"/>
      <c r="B9" s="157"/>
      <c r="C9" s="258"/>
      <c r="D9" s="258"/>
      <c r="E9" s="259"/>
      <c r="F9" s="259"/>
      <c r="G9" s="259"/>
      <c r="H9" s="259"/>
      <c r="I9" s="259"/>
      <c r="J9" s="259"/>
      <c r="K9" s="259"/>
      <c r="L9" s="259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57"/>
      <c r="AJ9" s="52"/>
    </row>
    <row r="10" spans="1:36" ht="27" customHeight="1">
      <c r="A10" s="62" t="s">
        <v>163</v>
      </c>
      <c r="B10" s="153" t="s">
        <v>1</v>
      </c>
      <c r="C10" s="201">
        <v>129</v>
      </c>
      <c r="D10" s="201">
        <v>3</v>
      </c>
      <c r="E10" s="201">
        <v>6</v>
      </c>
      <c r="F10" s="201">
        <v>6</v>
      </c>
      <c r="G10" s="201">
        <v>7</v>
      </c>
      <c r="H10" s="201">
        <v>5</v>
      </c>
      <c r="I10" s="201">
        <v>6</v>
      </c>
      <c r="J10" s="201">
        <v>6</v>
      </c>
      <c r="K10" s="201">
        <v>3</v>
      </c>
      <c r="L10" s="201">
        <v>2</v>
      </c>
      <c r="M10" s="201">
        <v>3</v>
      </c>
      <c r="N10" s="201">
        <v>8</v>
      </c>
      <c r="O10" s="201">
        <v>6</v>
      </c>
      <c r="P10" s="201">
        <v>5</v>
      </c>
      <c r="Q10" s="201"/>
      <c r="R10" s="201">
        <v>13</v>
      </c>
      <c r="S10" s="201">
        <v>6</v>
      </c>
      <c r="T10" s="201">
        <v>4</v>
      </c>
      <c r="U10" s="201">
        <v>6</v>
      </c>
      <c r="V10" s="201">
        <v>2</v>
      </c>
      <c r="W10" s="204" t="s">
        <v>193</v>
      </c>
      <c r="X10" s="201">
        <v>1</v>
      </c>
      <c r="Y10" s="204" t="s">
        <v>193</v>
      </c>
      <c r="Z10" s="201">
        <v>6</v>
      </c>
      <c r="AA10" s="201">
        <v>4</v>
      </c>
      <c r="AB10" s="201">
        <v>5</v>
      </c>
      <c r="AC10" s="201">
        <v>3</v>
      </c>
      <c r="AD10" s="204" t="s">
        <v>193</v>
      </c>
      <c r="AE10" s="201">
        <v>7</v>
      </c>
      <c r="AF10" s="201">
        <v>2</v>
      </c>
      <c r="AG10" s="201">
        <v>2</v>
      </c>
      <c r="AH10" s="204" t="s">
        <v>193</v>
      </c>
      <c r="AI10" s="257">
        <v>2</v>
      </c>
      <c r="AJ10" s="94" t="s">
        <v>163</v>
      </c>
    </row>
    <row r="11" spans="1:36" ht="27" customHeight="1">
      <c r="A11" s="64">
        <v>10</v>
      </c>
      <c r="B11" s="153" t="s">
        <v>156</v>
      </c>
      <c r="C11" s="201">
        <v>9</v>
      </c>
      <c r="D11" s="204" t="s">
        <v>173</v>
      </c>
      <c r="E11" s="204" t="s">
        <v>173</v>
      </c>
      <c r="F11" s="204" t="s">
        <v>173</v>
      </c>
      <c r="G11" s="204" t="s">
        <v>173</v>
      </c>
      <c r="H11" s="204" t="s">
        <v>173</v>
      </c>
      <c r="I11" s="204" t="s">
        <v>173</v>
      </c>
      <c r="J11" s="204" t="s">
        <v>173</v>
      </c>
      <c r="K11" s="204" t="s">
        <v>173</v>
      </c>
      <c r="L11" s="204" t="s">
        <v>173</v>
      </c>
      <c r="M11" s="204" t="s">
        <v>173</v>
      </c>
      <c r="N11" s="204" t="s">
        <v>173</v>
      </c>
      <c r="O11" s="204" t="s">
        <v>173</v>
      </c>
      <c r="P11" s="204" t="s">
        <v>173</v>
      </c>
      <c r="Q11" s="204"/>
      <c r="R11" s="201">
        <v>1</v>
      </c>
      <c r="S11" s="204" t="s">
        <v>173</v>
      </c>
      <c r="T11" s="204" t="s">
        <v>173</v>
      </c>
      <c r="U11" s="201">
        <v>1</v>
      </c>
      <c r="V11" s="204" t="s">
        <v>173</v>
      </c>
      <c r="W11" s="204" t="s">
        <v>173</v>
      </c>
      <c r="X11" s="201">
        <v>1</v>
      </c>
      <c r="Y11" s="204" t="s">
        <v>173</v>
      </c>
      <c r="Z11" s="204" t="s">
        <v>173</v>
      </c>
      <c r="AA11" s="204" t="s">
        <v>173</v>
      </c>
      <c r="AB11" s="204" t="s">
        <v>173</v>
      </c>
      <c r="AC11" s="201">
        <v>1</v>
      </c>
      <c r="AD11" s="204" t="s">
        <v>173</v>
      </c>
      <c r="AE11" s="201">
        <v>3</v>
      </c>
      <c r="AF11" s="204" t="s">
        <v>193</v>
      </c>
      <c r="AG11" s="204" t="s">
        <v>193</v>
      </c>
      <c r="AH11" s="204" t="s">
        <v>193</v>
      </c>
      <c r="AI11" s="257">
        <v>2</v>
      </c>
      <c r="AJ11" s="95">
        <v>10</v>
      </c>
    </row>
    <row r="12" spans="1:36" ht="27" customHeight="1">
      <c r="A12" s="64">
        <v>11</v>
      </c>
      <c r="B12" s="153" t="s">
        <v>157</v>
      </c>
      <c r="C12" s="201">
        <v>11</v>
      </c>
      <c r="D12" s="204" t="s">
        <v>193</v>
      </c>
      <c r="E12" s="201">
        <v>1</v>
      </c>
      <c r="F12" s="204" t="s">
        <v>193</v>
      </c>
      <c r="G12" s="204" t="s">
        <v>193</v>
      </c>
      <c r="H12" s="204" t="s">
        <v>193</v>
      </c>
      <c r="I12" s="204" t="s">
        <v>193</v>
      </c>
      <c r="J12" s="201">
        <v>1</v>
      </c>
      <c r="K12" s="204" t="s">
        <v>193</v>
      </c>
      <c r="L12" s="204" t="s">
        <v>193</v>
      </c>
      <c r="M12" s="204" t="s">
        <v>193</v>
      </c>
      <c r="N12" s="204" t="s">
        <v>193</v>
      </c>
      <c r="O12" s="204" t="s">
        <v>193</v>
      </c>
      <c r="P12" s="204" t="s">
        <v>193</v>
      </c>
      <c r="Q12" s="204"/>
      <c r="R12" s="204" t="s">
        <v>193</v>
      </c>
      <c r="S12" s="204" t="s">
        <v>193</v>
      </c>
      <c r="T12" s="204" t="s">
        <v>193</v>
      </c>
      <c r="U12" s="204" t="s">
        <v>193</v>
      </c>
      <c r="V12" s="204" t="s">
        <v>193</v>
      </c>
      <c r="W12" s="204" t="s">
        <v>193</v>
      </c>
      <c r="X12" s="204" t="s">
        <v>193</v>
      </c>
      <c r="Y12" s="201">
        <v>3</v>
      </c>
      <c r="Z12" s="204" t="s">
        <v>193</v>
      </c>
      <c r="AA12" s="204" t="s">
        <v>193</v>
      </c>
      <c r="AB12" s="204" t="s">
        <v>193</v>
      </c>
      <c r="AC12" s="201">
        <v>2</v>
      </c>
      <c r="AD12" s="204" t="s">
        <v>193</v>
      </c>
      <c r="AE12" s="204" t="s">
        <v>193</v>
      </c>
      <c r="AF12" s="201">
        <v>1</v>
      </c>
      <c r="AG12" s="201">
        <v>3</v>
      </c>
      <c r="AH12" s="204" t="s">
        <v>193</v>
      </c>
      <c r="AI12" s="255" t="s">
        <v>193</v>
      </c>
      <c r="AJ12" s="95">
        <v>11</v>
      </c>
    </row>
    <row r="13" spans="1:36" ht="27" customHeight="1">
      <c r="A13" s="64">
        <v>12</v>
      </c>
      <c r="B13" s="153" t="s">
        <v>2</v>
      </c>
      <c r="C13" s="201">
        <v>45</v>
      </c>
      <c r="D13" s="204" t="s">
        <v>193</v>
      </c>
      <c r="E13" s="201">
        <v>3</v>
      </c>
      <c r="F13" s="201">
        <v>2</v>
      </c>
      <c r="G13" s="201">
        <v>4</v>
      </c>
      <c r="H13" s="201">
        <v>1</v>
      </c>
      <c r="I13" s="201">
        <v>4</v>
      </c>
      <c r="J13" s="204" t="s">
        <v>193</v>
      </c>
      <c r="K13" s="204" t="s">
        <v>193</v>
      </c>
      <c r="L13" s="201">
        <v>2</v>
      </c>
      <c r="M13" s="201">
        <v>3</v>
      </c>
      <c r="N13" s="201">
        <v>1</v>
      </c>
      <c r="O13" s="201">
        <v>3</v>
      </c>
      <c r="P13" s="201">
        <v>2</v>
      </c>
      <c r="Q13" s="201"/>
      <c r="R13" s="201">
        <v>3</v>
      </c>
      <c r="S13" s="204" t="s">
        <v>193</v>
      </c>
      <c r="T13" s="201">
        <v>1</v>
      </c>
      <c r="U13" s="201">
        <v>1</v>
      </c>
      <c r="V13" s="204" t="s">
        <v>193</v>
      </c>
      <c r="W13" s="201">
        <v>2</v>
      </c>
      <c r="X13" s="201">
        <v>1</v>
      </c>
      <c r="Y13" s="201">
        <v>1</v>
      </c>
      <c r="Z13" s="201">
        <v>1</v>
      </c>
      <c r="AA13" s="204" t="s">
        <v>193</v>
      </c>
      <c r="AB13" s="201">
        <v>2</v>
      </c>
      <c r="AC13" s="201">
        <v>1</v>
      </c>
      <c r="AD13" s="204"/>
      <c r="AE13" s="201">
        <v>3</v>
      </c>
      <c r="AF13" s="204"/>
      <c r="AG13" s="201">
        <v>1</v>
      </c>
      <c r="AH13" s="204"/>
      <c r="AI13" s="257">
        <v>3</v>
      </c>
      <c r="AJ13" s="95">
        <v>12</v>
      </c>
    </row>
    <row r="14" spans="1:36" ht="27" customHeight="1">
      <c r="A14" s="64">
        <v>13</v>
      </c>
      <c r="B14" s="153" t="s">
        <v>3</v>
      </c>
      <c r="C14" s="201">
        <v>40</v>
      </c>
      <c r="D14" s="204" t="s">
        <v>193</v>
      </c>
      <c r="E14" s="204" t="s">
        <v>193</v>
      </c>
      <c r="F14" s="204" t="s">
        <v>193</v>
      </c>
      <c r="G14" s="201">
        <v>3</v>
      </c>
      <c r="H14" s="201">
        <v>2</v>
      </c>
      <c r="I14" s="201">
        <v>1</v>
      </c>
      <c r="J14" s="201">
        <v>2</v>
      </c>
      <c r="K14" s="204" t="s">
        <v>193</v>
      </c>
      <c r="L14" s="204" t="s">
        <v>193</v>
      </c>
      <c r="M14" s="204" t="s">
        <v>193</v>
      </c>
      <c r="N14" s="201">
        <v>5</v>
      </c>
      <c r="O14" s="201">
        <v>1</v>
      </c>
      <c r="P14" s="201">
        <v>2</v>
      </c>
      <c r="Q14" s="201"/>
      <c r="R14" s="201">
        <v>3</v>
      </c>
      <c r="S14" s="201">
        <v>2</v>
      </c>
      <c r="T14" s="204" t="s">
        <v>193</v>
      </c>
      <c r="U14" s="201">
        <v>1</v>
      </c>
      <c r="V14" s="204" t="s">
        <v>193</v>
      </c>
      <c r="W14" s="201">
        <v>1</v>
      </c>
      <c r="X14" s="201">
        <v>1</v>
      </c>
      <c r="Y14" s="201">
        <v>4</v>
      </c>
      <c r="Z14" s="204" t="s">
        <v>193</v>
      </c>
      <c r="AA14" s="201">
        <v>3</v>
      </c>
      <c r="AB14" s="201">
        <v>1</v>
      </c>
      <c r="AC14" s="204" t="s">
        <v>193</v>
      </c>
      <c r="AD14" s="201">
        <v>1</v>
      </c>
      <c r="AE14" s="201">
        <v>4</v>
      </c>
      <c r="AF14" s="204" t="s">
        <v>193</v>
      </c>
      <c r="AG14" s="204" t="s">
        <v>193</v>
      </c>
      <c r="AH14" s="204" t="s">
        <v>193</v>
      </c>
      <c r="AI14" s="257">
        <v>3</v>
      </c>
      <c r="AJ14" s="95">
        <v>13</v>
      </c>
    </row>
    <row r="15" spans="1:36" ht="27" customHeight="1">
      <c r="A15" s="64">
        <v>14</v>
      </c>
      <c r="B15" s="153" t="s">
        <v>4</v>
      </c>
      <c r="C15" s="201">
        <v>143</v>
      </c>
      <c r="D15" s="201">
        <v>1</v>
      </c>
      <c r="E15" s="201">
        <v>3</v>
      </c>
      <c r="F15" s="201">
        <v>2</v>
      </c>
      <c r="G15" s="201">
        <v>5</v>
      </c>
      <c r="H15" s="201">
        <v>2</v>
      </c>
      <c r="I15" s="201">
        <v>1</v>
      </c>
      <c r="J15" s="201">
        <v>3</v>
      </c>
      <c r="K15" s="204" t="s">
        <v>193</v>
      </c>
      <c r="L15" s="201">
        <v>1</v>
      </c>
      <c r="M15" s="201">
        <v>1</v>
      </c>
      <c r="N15" s="201">
        <v>6</v>
      </c>
      <c r="O15" s="201">
        <v>11</v>
      </c>
      <c r="P15" s="201">
        <v>8</v>
      </c>
      <c r="Q15" s="201"/>
      <c r="R15" s="201">
        <v>10</v>
      </c>
      <c r="S15" s="201">
        <v>8</v>
      </c>
      <c r="T15" s="201">
        <v>1</v>
      </c>
      <c r="U15" s="201">
        <v>3</v>
      </c>
      <c r="V15" s="201">
        <v>3</v>
      </c>
      <c r="W15" s="201">
        <v>3</v>
      </c>
      <c r="X15" s="201">
        <v>5</v>
      </c>
      <c r="Y15" s="201">
        <v>8</v>
      </c>
      <c r="Z15" s="201">
        <v>10</v>
      </c>
      <c r="AA15" s="201">
        <v>7</v>
      </c>
      <c r="AB15" s="201">
        <v>5</v>
      </c>
      <c r="AC15" s="201">
        <v>3</v>
      </c>
      <c r="AD15" s="201">
        <v>3</v>
      </c>
      <c r="AE15" s="201">
        <v>20</v>
      </c>
      <c r="AF15" s="201">
        <v>7</v>
      </c>
      <c r="AG15" s="201">
        <v>2</v>
      </c>
      <c r="AH15" s="204" t="s">
        <v>193</v>
      </c>
      <c r="AI15" s="257">
        <v>1</v>
      </c>
      <c r="AJ15" s="95">
        <v>14</v>
      </c>
    </row>
    <row r="16" spans="1:36" ht="27" customHeight="1">
      <c r="A16" s="64">
        <v>15</v>
      </c>
      <c r="B16" s="153" t="s">
        <v>5</v>
      </c>
      <c r="C16" s="201">
        <v>14</v>
      </c>
      <c r="D16" s="204" t="s">
        <v>193</v>
      </c>
      <c r="E16" s="201">
        <v>2</v>
      </c>
      <c r="F16" s="204" t="s">
        <v>193</v>
      </c>
      <c r="G16" s="201">
        <v>1</v>
      </c>
      <c r="H16" s="204" t="s">
        <v>193</v>
      </c>
      <c r="I16" s="201">
        <v>2</v>
      </c>
      <c r="J16" s="204" t="s">
        <v>193</v>
      </c>
      <c r="K16" s="204" t="s">
        <v>193</v>
      </c>
      <c r="L16" s="201">
        <v>1</v>
      </c>
      <c r="M16" s="204" t="s">
        <v>193</v>
      </c>
      <c r="N16" s="204" t="s">
        <v>193</v>
      </c>
      <c r="O16" s="201">
        <v>2</v>
      </c>
      <c r="P16" s="204" t="s">
        <v>193</v>
      </c>
      <c r="Q16" s="204"/>
      <c r="R16" s="201">
        <v>3</v>
      </c>
      <c r="S16" s="201">
        <v>1</v>
      </c>
      <c r="T16" s="204" t="s">
        <v>193</v>
      </c>
      <c r="U16" s="204" t="s">
        <v>193</v>
      </c>
      <c r="V16" s="204" t="s">
        <v>193</v>
      </c>
      <c r="W16" s="204" t="s">
        <v>193</v>
      </c>
      <c r="X16" s="201">
        <v>1</v>
      </c>
      <c r="Y16" s="204" t="s">
        <v>193</v>
      </c>
      <c r="Z16" s="204" t="s">
        <v>193</v>
      </c>
      <c r="AA16" s="204" t="s">
        <v>193</v>
      </c>
      <c r="AB16" s="204" t="s">
        <v>193</v>
      </c>
      <c r="AC16" s="204" t="s">
        <v>193</v>
      </c>
      <c r="AD16" s="204" t="s">
        <v>193</v>
      </c>
      <c r="AE16" s="201">
        <v>1</v>
      </c>
      <c r="AF16" s="204" t="s">
        <v>193</v>
      </c>
      <c r="AG16" s="204" t="s">
        <v>193</v>
      </c>
      <c r="AH16" s="204" t="s">
        <v>193</v>
      </c>
      <c r="AI16" s="255" t="s">
        <v>193</v>
      </c>
      <c r="AJ16" s="95">
        <v>15</v>
      </c>
    </row>
    <row r="17" spans="1:36" ht="27" customHeight="1">
      <c r="A17" s="64">
        <v>16</v>
      </c>
      <c r="B17" s="153" t="s">
        <v>158</v>
      </c>
      <c r="C17" s="201">
        <v>97</v>
      </c>
      <c r="D17" s="201">
        <v>1</v>
      </c>
      <c r="E17" s="201">
        <v>4</v>
      </c>
      <c r="F17" s="201">
        <v>8</v>
      </c>
      <c r="G17" s="201">
        <v>5</v>
      </c>
      <c r="H17" s="201">
        <v>10</v>
      </c>
      <c r="I17" s="201">
        <v>2</v>
      </c>
      <c r="J17" s="201">
        <v>5</v>
      </c>
      <c r="K17" s="201">
        <v>1</v>
      </c>
      <c r="L17" s="201">
        <v>1</v>
      </c>
      <c r="M17" s="204"/>
      <c r="N17" s="201">
        <v>3</v>
      </c>
      <c r="O17" s="201">
        <v>9</v>
      </c>
      <c r="P17" s="201">
        <v>5</v>
      </c>
      <c r="Q17" s="201"/>
      <c r="R17" s="201">
        <v>6</v>
      </c>
      <c r="S17" s="201">
        <v>8</v>
      </c>
      <c r="T17" s="204" t="s">
        <v>193</v>
      </c>
      <c r="U17" s="201">
        <v>5</v>
      </c>
      <c r="V17" s="204" t="s">
        <v>193</v>
      </c>
      <c r="W17" s="201">
        <v>2</v>
      </c>
      <c r="X17" s="204" t="s">
        <v>193</v>
      </c>
      <c r="Y17" s="201">
        <v>1</v>
      </c>
      <c r="Z17" s="204" t="s">
        <v>193</v>
      </c>
      <c r="AA17" s="201">
        <v>3</v>
      </c>
      <c r="AB17" s="201">
        <v>3</v>
      </c>
      <c r="AC17" s="201">
        <v>3</v>
      </c>
      <c r="AD17" s="201">
        <v>4</v>
      </c>
      <c r="AE17" s="201">
        <v>5</v>
      </c>
      <c r="AF17" s="201">
        <v>2</v>
      </c>
      <c r="AG17" s="201">
        <v>1</v>
      </c>
      <c r="AH17" s="204" t="s">
        <v>193</v>
      </c>
      <c r="AI17" s="255" t="s">
        <v>193</v>
      </c>
      <c r="AJ17" s="95">
        <v>16</v>
      </c>
    </row>
    <row r="18" spans="1:36" ht="27" customHeight="1">
      <c r="A18" s="64">
        <v>17</v>
      </c>
      <c r="B18" s="153" t="s">
        <v>6</v>
      </c>
      <c r="C18" s="201">
        <v>13</v>
      </c>
      <c r="D18" s="204" t="s">
        <v>193</v>
      </c>
      <c r="E18" s="204" t="s">
        <v>193</v>
      </c>
      <c r="F18" s="204" t="s">
        <v>193</v>
      </c>
      <c r="G18" s="204" t="s">
        <v>193</v>
      </c>
      <c r="H18" s="204" t="s">
        <v>193</v>
      </c>
      <c r="I18" s="204" t="s">
        <v>193</v>
      </c>
      <c r="J18" s="204" t="s">
        <v>193</v>
      </c>
      <c r="K18" s="204" t="s">
        <v>193</v>
      </c>
      <c r="L18" s="204" t="s">
        <v>193</v>
      </c>
      <c r="M18" s="201">
        <v>2</v>
      </c>
      <c r="N18" s="201">
        <v>1</v>
      </c>
      <c r="O18" s="201">
        <v>1</v>
      </c>
      <c r="P18" s="204" t="s">
        <v>193</v>
      </c>
      <c r="Q18" s="204"/>
      <c r="R18" s="204" t="s">
        <v>193</v>
      </c>
      <c r="S18" s="201">
        <v>1</v>
      </c>
      <c r="T18" s="204" t="s">
        <v>193</v>
      </c>
      <c r="U18" s="201">
        <v>1</v>
      </c>
      <c r="V18" s="204" t="s">
        <v>193</v>
      </c>
      <c r="W18" s="204" t="s">
        <v>193</v>
      </c>
      <c r="X18" s="204" t="s">
        <v>193</v>
      </c>
      <c r="Y18" s="204" t="s">
        <v>193</v>
      </c>
      <c r="Z18" s="204" t="s">
        <v>193</v>
      </c>
      <c r="AA18" s="204" t="s">
        <v>193</v>
      </c>
      <c r="AB18" s="204" t="s">
        <v>193</v>
      </c>
      <c r="AC18" s="204" t="s">
        <v>193</v>
      </c>
      <c r="AD18" s="204" t="s">
        <v>193</v>
      </c>
      <c r="AE18" s="201">
        <v>2</v>
      </c>
      <c r="AF18" s="204" t="s">
        <v>193</v>
      </c>
      <c r="AG18" s="204" t="s">
        <v>193</v>
      </c>
      <c r="AH18" s="204" t="s">
        <v>193</v>
      </c>
      <c r="AI18" s="255" t="s">
        <v>193</v>
      </c>
      <c r="AJ18" s="95">
        <v>17</v>
      </c>
    </row>
    <row r="19" spans="1:36" ht="27" customHeight="1">
      <c r="A19" s="64">
        <v>18</v>
      </c>
      <c r="B19" s="153" t="s">
        <v>7</v>
      </c>
      <c r="C19" s="201">
        <v>2</v>
      </c>
      <c r="D19" s="204" t="s">
        <v>193</v>
      </c>
      <c r="E19" s="204" t="s">
        <v>193</v>
      </c>
      <c r="F19" s="204" t="s">
        <v>193</v>
      </c>
      <c r="G19" s="204" t="s">
        <v>193</v>
      </c>
      <c r="H19" s="204" t="s">
        <v>193</v>
      </c>
      <c r="I19" s="204" t="s">
        <v>193</v>
      </c>
      <c r="J19" s="204" t="s">
        <v>193</v>
      </c>
      <c r="K19" s="204" t="s">
        <v>193</v>
      </c>
      <c r="L19" s="204" t="s">
        <v>193</v>
      </c>
      <c r="M19" s="204" t="s">
        <v>193</v>
      </c>
      <c r="N19" s="204" t="s">
        <v>193</v>
      </c>
      <c r="O19" s="204" t="s">
        <v>193</v>
      </c>
      <c r="P19" s="204" t="s">
        <v>193</v>
      </c>
      <c r="Q19" s="204"/>
      <c r="R19" s="204" t="s">
        <v>193</v>
      </c>
      <c r="S19" s="204" t="s">
        <v>193</v>
      </c>
      <c r="T19" s="204" t="s">
        <v>193</v>
      </c>
      <c r="U19" s="201">
        <v>1</v>
      </c>
      <c r="V19" s="204" t="s">
        <v>193</v>
      </c>
      <c r="W19" s="204" t="s">
        <v>193</v>
      </c>
      <c r="X19" s="204" t="s">
        <v>193</v>
      </c>
      <c r="Y19" s="204" t="s">
        <v>193</v>
      </c>
      <c r="Z19" s="204" t="s">
        <v>193</v>
      </c>
      <c r="AA19" s="204" t="s">
        <v>193</v>
      </c>
      <c r="AB19" s="204" t="s">
        <v>193</v>
      </c>
      <c r="AC19" s="204" t="s">
        <v>193</v>
      </c>
      <c r="AD19" s="204" t="s">
        <v>193</v>
      </c>
      <c r="AE19" s="204" t="s">
        <v>193</v>
      </c>
      <c r="AF19" s="204" t="s">
        <v>193</v>
      </c>
      <c r="AG19" s="204" t="s">
        <v>193</v>
      </c>
      <c r="AH19" s="204" t="s">
        <v>193</v>
      </c>
      <c r="AI19" s="255" t="s">
        <v>193</v>
      </c>
      <c r="AJ19" s="95">
        <v>18</v>
      </c>
    </row>
    <row r="20" spans="1:36" ht="27" customHeight="1">
      <c r="A20" s="64">
        <v>19</v>
      </c>
      <c r="B20" s="153" t="s">
        <v>159</v>
      </c>
      <c r="C20" s="201">
        <v>27</v>
      </c>
      <c r="D20" s="204" t="s">
        <v>193</v>
      </c>
      <c r="E20" s="201">
        <v>1</v>
      </c>
      <c r="F20" s="201">
        <v>1</v>
      </c>
      <c r="G20" s="204" t="s">
        <v>193</v>
      </c>
      <c r="H20" s="201">
        <v>1</v>
      </c>
      <c r="I20" s="201">
        <v>1</v>
      </c>
      <c r="J20" s="204" t="s">
        <v>193</v>
      </c>
      <c r="K20" s="204" t="s">
        <v>193</v>
      </c>
      <c r="L20" s="204" t="s">
        <v>193</v>
      </c>
      <c r="M20" s="201">
        <v>1</v>
      </c>
      <c r="N20" s="201">
        <v>1</v>
      </c>
      <c r="O20" s="201">
        <v>6</v>
      </c>
      <c r="P20" s="201">
        <v>1</v>
      </c>
      <c r="Q20" s="201"/>
      <c r="R20" s="201">
        <v>3</v>
      </c>
      <c r="S20" s="201">
        <v>1</v>
      </c>
      <c r="T20" s="201">
        <v>1</v>
      </c>
      <c r="U20" s="204" t="s">
        <v>193</v>
      </c>
      <c r="V20" s="201">
        <v>3</v>
      </c>
      <c r="W20" s="204" t="s">
        <v>193</v>
      </c>
      <c r="X20" s="204" t="s">
        <v>193</v>
      </c>
      <c r="Y20" s="201">
        <v>1</v>
      </c>
      <c r="Z20" s="204" t="s">
        <v>193</v>
      </c>
      <c r="AA20" s="204" t="s">
        <v>193</v>
      </c>
      <c r="AB20" s="204" t="s">
        <v>193</v>
      </c>
      <c r="AC20" s="201">
        <v>1</v>
      </c>
      <c r="AD20" s="204" t="s">
        <v>193</v>
      </c>
      <c r="AE20" s="201">
        <v>2</v>
      </c>
      <c r="AF20" s="201">
        <v>1</v>
      </c>
      <c r="AG20" s="201">
        <v>1</v>
      </c>
      <c r="AH20" s="204" t="s">
        <v>193</v>
      </c>
      <c r="AI20" s="255" t="s">
        <v>193</v>
      </c>
      <c r="AJ20" s="95">
        <v>19</v>
      </c>
    </row>
    <row r="21" spans="1:36" ht="27" customHeight="1">
      <c r="A21" s="64">
        <v>20</v>
      </c>
      <c r="B21" s="153" t="s">
        <v>8</v>
      </c>
      <c r="C21" s="201">
        <v>2</v>
      </c>
      <c r="D21" s="204" t="s">
        <v>193</v>
      </c>
      <c r="E21" s="204" t="s">
        <v>193</v>
      </c>
      <c r="F21" s="204" t="s">
        <v>193</v>
      </c>
      <c r="G21" s="204" t="s">
        <v>193</v>
      </c>
      <c r="H21" s="204" t="s">
        <v>193</v>
      </c>
      <c r="I21" s="204" t="s">
        <v>193</v>
      </c>
      <c r="J21" s="204" t="s">
        <v>193</v>
      </c>
      <c r="K21" s="204" t="s">
        <v>193</v>
      </c>
      <c r="L21" s="204" t="s">
        <v>193</v>
      </c>
      <c r="M21" s="204" t="s">
        <v>193</v>
      </c>
      <c r="N21" s="204" t="s">
        <v>193</v>
      </c>
      <c r="O21" s="204" t="s">
        <v>193</v>
      </c>
      <c r="P21" s="204" t="s">
        <v>193</v>
      </c>
      <c r="Q21" s="204"/>
      <c r="R21" s="204" t="s">
        <v>193</v>
      </c>
      <c r="S21" s="204" t="s">
        <v>193</v>
      </c>
      <c r="T21" s="204" t="s">
        <v>193</v>
      </c>
      <c r="U21" s="204" t="s">
        <v>193</v>
      </c>
      <c r="V21" s="204" t="s">
        <v>193</v>
      </c>
      <c r="W21" s="204" t="s">
        <v>193</v>
      </c>
      <c r="X21" s="204" t="s">
        <v>193</v>
      </c>
      <c r="Y21" s="204" t="s">
        <v>193</v>
      </c>
      <c r="Z21" s="204" t="s">
        <v>193</v>
      </c>
      <c r="AA21" s="204" t="s">
        <v>193</v>
      </c>
      <c r="AB21" s="204" t="s">
        <v>193</v>
      </c>
      <c r="AC21" s="204" t="s">
        <v>193</v>
      </c>
      <c r="AD21" s="204" t="s">
        <v>193</v>
      </c>
      <c r="AE21" s="201">
        <v>2</v>
      </c>
      <c r="AF21" s="204" t="s">
        <v>193</v>
      </c>
      <c r="AG21" s="204" t="s">
        <v>193</v>
      </c>
      <c r="AH21" s="204" t="s">
        <v>193</v>
      </c>
      <c r="AI21" s="255" t="s">
        <v>193</v>
      </c>
      <c r="AJ21" s="95">
        <v>20</v>
      </c>
    </row>
    <row r="22" spans="1:36" ht="27" customHeight="1">
      <c r="A22" s="64">
        <v>21</v>
      </c>
      <c r="B22" s="153" t="s">
        <v>9</v>
      </c>
      <c r="C22" s="201">
        <v>2</v>
      </c>
      <c r="D22" s="204" t="s">
        <v>193</v>
      </c>
      <c r="E22" s="201">
        <v>1</v>
      </c>
      <c r="F22" s="204" t="s">
        <v>193</v>
      </c>
      <c r="G22" s="204" t="s">
        <v>193</v>
      </c>
      <c r="H22" s="204" t="s">
        <v>193</v>
      </c>
      <c r="I22" s="204" t="s">
        <v>193</v>
      </c>
      <c r="J22" s="204" t="s">
        <v>193</v>
      </c>
      <c r="K22" s="204" t="s">
        <v>193</v>
      </c>
      <c r="L22" s="204" t="s">
        <v>193</v>
      </c>
      <c r="M22" s="204" t="s">
        <v>193</v>
      </c>
      <c r="N22" s="204" t="s">
        <v>193</v>
      </c>
      <c r="O22" s="204" t="s">
        <v>193</v>
      </c>
      <c r="P22" s="204" t="s">
        <v>193</v>
      </c>
      <c r="Q22" s="204"/>
      <c r="R22" s="204" t="s">
        <v>193</v>
      </c>
      <c r="S22" s="204" t="s">
        <v>193</v>
      </c>
      <c r="T22" s="204" t="s">
        <v>193</v>
      </c>
      <c r="U22" s="204" t="s">
        <v>193</v>
      </c>
      <c r="V22" s="204" t="s">
        <v>193</v>
      </c>
      <c r="W22" s="204" t="s">
        <v>193</v>
      </c>
      <c r="X22" s="204" t="s">
        <v>193</v>
      </c>
      <c r="Y22" s="204" t="s">
        <v>193</v>
      </c>
      <c r="Z22" s="204" t="s">
        <v>193</v>
      </c>
      <c r="AA22" s="204" t="s">
        <v>193</v>
      </c>
      <c r="AB22" s="204" t="s">
        <v>193</v>
      </c>
      <c r="AC22" s="204" t="s">
        <v>193</v>
      </c>
      <c r="AD22" s="204" t="s">
        <v>193</v>
      </c>
      <c r="AE22" s="204" t="s">
        <v>193</v>
      </c>
      <c r="AF22" s="204" t="s">
        <v>193</v>
      </c>
      <c r="AG22" s="204" t="s">
        <v>193</v>
      </c>
      <c r="AH22" s="204" t="s">
        <v>193</v>
      </c>
      <c r="AI22" s="255" t="s">
        <v>193</v>
      </c>
      <c r="AJ22" s="95">
        <v>21</v>
      </c>
    </row>
    <row r="23" spans="1:36" ht="27" customHeight="1">
      <c r="A23" s="64">
        <v>22</v>
      </c>
      <c r="B23" s="153" t="s">
        <v>10</v>
      </c>
      <c r="C23" s="201">
        <v>37</v>
      </c>
      <c r="D23" s="204" t="s">
        <v>193</v>
      </c>
      <c r="E23" s="204" t="s">
        <v>193</v>
      </c>
      <c r="F23" s="201">
        <v>3</v>
      </c>
      <c r="G23" s="204" t="s">
        <v>193</v>
      </c>
      <c r="H23" s="201">
        <v>1</v>
      </c>
      <c r="I23" s="204" t="s">
        <v>193</v>
      </c>
      <c r="J23" s="204" t="s">
        <v>193</v>
      </c>
      <c r="K23" s="204" t="s">
        <v>193</v>
      </c>
      <c r="L23" s="204" t="s">
        <v>193</v>
      </c>
      <c r="M23" s="201">
        <v>2</v>
      </c>
      <c r="N23" s="201">
        <v>1</v>
      </c>
      <c r="O23" s="201">
        <v>1</v>
      </c>
      <c r="P23" s="201">
        <v>1</v>
      </c>
      <c r="Q23" s="201"/>
      <c r="R23" s="201">
        <v>1</v>
      </c>
      <c r="S23" s="201">
        <v>2</v>
      </c>
      <c r="T23" s="201">
        <v>1</v>
      </c>
      <c r="U23" s="201">
        <v>7</v>
      </c>
      <c r="V23" s="201">
        <v>2</v>
      </c>
      <c r="W23" s="201">
        <v>2</v>
      </c>
      <c r="X23" s="201">
        <v>1</v>
      </c>
      <c r="Y23" s="201">
        <v>1</v>
      </c>
      <c r="Z23" s="204" t="s">
        <v>193</v>
      </c>
      <c r="AA23" s="201">
        <v>1</v>
      </c>
      <c r="AB23" s="204" t="s">
        <v>193</v>
      </c>
      <c r="AC23" s="201">
        <v>2</v>
      </c>
      <c r="AD23" s="201">
        <v>4</v>
      </c>
      <c r="AE23" s="201">
        <v>2</v>
      </c>
      <c r="AF23" s="204" t="s">
        <v>193</v>
      </c>
      <c r="AG23" s="201">
        <v>1</v>
      </c>
      <c r="AH23" s="204" t="s">
        <v>193</v>
      </c>
      <c r="AI23" s="257">
        <v>1</v>
      </c>
      <c r="AJ23" s="95">
        <v>22</v>
      </c>
    </row>
    <row r="24" spans="1:36" ht="27" customHeight="1">
      <c r="A24" s="64">
        <v>23</v>
      </c>
      <c r="B24" s="153" t="s">
        <v>11</v>
      </c>
      <c r="C24" s="201">
        <v>18</v>
      </c>
      <c r="D24" s="204" t="s">
        <v>193</v>
      </c>
      <c r="E24" s="204" t="s">
        <v>193</v>
      </c>
      <c r="F24" s="201">
        <v>4</v>
      </c>
      <c r="G24" s="204" t="s">
        <v>193</v>
      </c>
      <c r="H24" s="204" t="s">
        <v>193</v>
      </c>
      <c r="I24" s="204" t="s">
        <v>193</v>
      </c>
      <c r="J24" s="204" t="s">
        <v>193</v>
      </c>
      <c r="K24" s="204" t="s">
        <v>193</v>
      </c>
      <c r="L24" s="204" t="s">
        <v>193</v>
      </c>
      <c r="M24" s="204" t="s">
        <v>193</v>
      </c>
      <c r="N24" s="204" t="s">
        <v>193</v>
      </c>
      <c r="O24" s="201">
        <v>2</v>
      </c>
      <c r="P24" s="204" t="s">
        <v>193</v>
      </c>
      <c r="Q24" s="204"/>
      <c r="R24" s="204" t="s">
        <v>193</v>
      </c>
      <c r="S24" s="201">
        <v>1</v>
      </c>
      <c r="T24" s="204" t="s">
        <v>193</v>
      </c>
      <c r="U24" s="201">
        <v>2</v>
      </c>
      <c r="V24" s="204" t="s">
        <v>193</v>
      </c>
      <c r="W24" s="201">
        <v>1</v>
      </c>
      <c r="X24" s="204" t="s">
        <v>193</v>
      </c>
      <c r="Y24" s="201">
        <v>1</v>
      </c>
      <c r="Z24" s="204" t="s">
        <v>193</v>
      </c>
      <c r="AA24" s="201">
        <v>1</v>
      </c>
      <c r="AB24" s="201">
        <v>1</v>
      </c>
      <c r="AC24" s="204" t="s">
        <v>193</v>
      </c>
      <c r="AD24" s="204" t="s">
        <v>193</v>
      </c>
      <c r="AE24" s="201">
        <v>2</v>
      </c>
      <c r="AF24" s="201">
        <v>2</v>
      </c>
      <c r="AG24" s="201">
        <v>1</v>
      </c>
      <c r="AH24" s="204" t="s">
        <v>193</v>
      </c>
      <c r="AI24" s="255" t="s">
        <v>193</v>
      </c>
      <c r="AJ24" s="95">
        <v>23</v>
      </c>
    </row>
    <row r="25" spans="1:36" ht="27" customHeight="1">
      <c r="A25" s="64">
        <v>24</v>
      </c>
      <c r="B25" s="153" t="s">
        <v>12</v>
      </c>
      <c r="C25" s="201">
        <v>5</v>
      </c>
      <c r="D25" s="204" t="s">
        <v>193</v>
      </c>
      <c r="E25" s="204" t="s">
        <v>193</v>
      </c>
      <c r="F25" s="204" t="s">
        <v>193</v>
      </c>
      <c r="G25" s="204" t="s">
        <v>193</v>
      </c>
      <c r="H25" s="204" t="s">
        <v>193</v>
      </c>
      <c r="I25" s="204" t="s">
        <v>193</v>
      </c>
      <c r="J25" s="204" t="s">
        <v>193</v>
      </c>
      <c r="K25" s="204" t="s">
        <v>193</v>
      </c>
      <c r="L25" s="204" t="s">
        <v>193</v>
      </c>
      <c r="M25" s="204" t="s">
        <v>193</v>
      </c>
      <c r="N25" s="204" t="s">
        <v>193</v>
      </c>
      <c r="O25" s="204" t="s">
        <v>193</v>
      </c>
      <c r="P25" s="204" t="s">
        <v>193</v>
      </c>
      <c r="Q25" s="204"/>
      <c r="R25" s="201">
        <v>1</v>
      </c>
      <c r="S25" s="201">
        <v>1</v>
      </c>
      <c r="T25" s="204" t="s">
        <v>193</v>
      </c>
      <c r="U25" s="204" t="s">
        <v>193</v>
      </c>
      <c r="V25" s="204" t="s">
        <v>193</v>
      </c>
      <c r="W25" s="204" t="s">
        <v>193</v>
      </c>
      <c r="X25" s="204" t="s">
        <v>193</v>
      </c>
      <c r="Y25" s="204" t="s">
        <v>193</v>
      </c>
      <c r="Z25" s="204" t="s">
        <v>193</v>
      </c>
      <c r="AA25" s="204" t="s">
        <v>193</v>
      </c>
      <c r="AB25" s="204" t="s">
        <v>193</v>
      </c>
      <c r="AC25" s="204" t="s">
        <v>193</v>
      </c>
      <c r="AD25" s="204" t="s">
        <v>193</v>
      </c>
      <c r="AE25" s="201">
        <v>2</v>
      </c>
      <c r="AF25" s="201">
        <v>1</v>
      </c>
      <c r="AG25" s="204" t="s">
        <v>193</v>
      </c>
      <c r="AH25" s="204" t="s">
        <v>193</v>
      </c>
      <c r="AI25" s="255" t="s">
        <v>193</v>
      </c>
      <c r="AJ25" s="95">
        <v>24</v>
      </c>
    </row>
    <row r="26" spans="1:36" ht="27" customHeight="1">
      <c r="A26" s="64">
        <v>25</v>
      </c>
      <c r="B26" s="153" t="s">
        <v>13</v>
      </c>
      <c r="C26" s="201">
        <v>120</v>
      </c>
      <c r="D26" s="204" t="s">
        <v>193</v>
      </c>
      <c r="E26" s="204" t="s">
        <v>193</v>
      </c>
      <c r="F26" s="201">
        <v>8</v>
      </c>
      <c r="G26" s="201">
        <v>6</v>
      </c>
      <c r="H26" s="204" t="s">
        <v>193</v>
      </c>
      <c r="I26" s="201">
        <v>1</v>
      </c>
      <c r="J26" s="201">
        <v>2</v>
      </c>
      <c r="K26" s="204" t="s">
        <v>193</v>
      </c>
      <c r="L26" s="201">
        <v>1</v>
      </c>
      <c r="M26" s="201">
        <v>1</v>
      </c>
      <c r="N26" s="201">
        <v>16</v>
      </c>
      <c r="O26" s="201">
        <v>6</v>
      </c>
      <c r="P26" s="201">
        <v>6</v>
      </c>
      <c r="Q26" s="201"/>
      <c r="R26" s="201">
        <v>10</v>
      </c>
      <c r="S26" s="201">
        <v>6</v>
      </c>
      <c r="T26" s="201">
        <v>3</v>
      </c>
      <c r="U26" s="201">
        <v>7</v>
      </c>
      <c r="V26" s="201">
        <v>3</v>
      </c>
      <c r="W26" s="201">
        <v>2</v>
      </c>
      <c r="X26" s="201">
        <v>2</v>
      </c>
      <c r="Y26" s="201">
        <v>10</v>
      </c>
      <c r="Z26" s="201">
        <v>1</v>
      </c>
      <c r="AA26" s="201">
        <v>1</v>
      </c>
      <c r="AB26" s="201">
        <v>5</v>
      </c>
      <c r="AC26" s="201">
        <v>3</v>
      </c>
      <c r="AD26" s="201">
        <v>5</v>
      </c>
      <c r="AE26" s="201">
        <v>11</v>
      </c>
      <c r="AF26" s="201">
        <v>3</v>
      </c>
      <c r="AG26" s="201">
        <v>1</v>
      </c>
      <c r="AH26" s="204" t="s">
        <v>193</v>
      </c>
      <c r="AI26" s="255" t="s">
        <v>193</v>
      </c>
      <c r="AJ26" s="95">
        <v>25</v>
      </c>
    </row>
    <row r="27" spans="1:36" ht="27" customHeight="1">
      <c r="A27" s="64">
        <v>26</v>
      </c>
      <c r="B27" s="153" t="s">
        <v>14</v>
      </c>
      <c r="C27" s="201">
        <v>114</v>
      </c>
      <c r="D27" s="204" t="s">
        <v>193</v>
      </c>
      <c r="E27" s="201">
        <v>1</v>
      </c>
      <c r="F27" s="201">
        <v>3</v>
      </c>
      <c r="G27" s="201">
        <v>1</v>
      </c>
      <c r="H27" s="204" t="s">
        <v>193</v>
      </c>
      <c r="I27" s="201">
        <v>3</v>
      </c>
      <c r="J27" s="204" t="s">
        <v>193</v>
      </c>
      <c r="K27" s="201">
        <v>1</v>
      </c>
      <c r="L27" s="201">
        <v>1</v>
      </c>
      <c r="M27" s="201">
        <v>4</v>
      </c>
      <c r="N27" s="201">
        <v>23</v>
      </c>
      <c r="O27" s="201">
        <v>7</v>
      </c>
      <c r="P27" s="201">
        <v>2</v>
      </c>
      <c r="Q27" s="201"/>
      <c r="R27" s="201">
        <v>4</v>
      </c>
      <c r="S27" s="201">
        <v>4</v>
      </c>
      <c r="T27" s="204" t="s">
        <v>193</v>
      </c>
      <c r="U27" s="201">
        <v>4</v>
      </c>
      <c r="V27" s="201">
        <v>5</v>
      </c>
      <c r="W27" s="201">
        <v>5</v>
      </c>
      <c r="X27" s="201">
        <v>6</v>
      </c>
      <c r="Y27" s="201">
        <v>5</v>
      </c>
      <c r="Z27" s="201">
        <v>1</v>
      </c>
      <c r="AA27" s="201">
        <v>2</v>
      </c>
      <c r="AB27" s="201">
        <v>4</v>
      </c>
      <c r="AC27" s="201">
        <v>3</v>
      </c>
      <c r="AD27" s="201">
        <v>4</v>
      </c>
      <c r="AE27" s="201">
        <v>14</v>
      </c>
      <c r="AF27" s="201">
        <v>6</v>
      </c>
      <c r="AG27" s="201">
        <v>1</v>
      </c>
      <c r="AH27" s="204" t="s">
        <v>193</v>
      </c>
      <c r="AI27" s="255" t="s">
        <v>193</v>
      </c>
      <c r="AJ27" s="95">
        <v>26</v>
      </c>
    </row>
    <row r="28" spans="1:36" ht="27" customHeight="1">
      <c r="A28" s="64">
        <v>27</v>
      </c>
      <c r="B28" s="153" t="s">
        <v>15</v>
      </c>
      <c r="C28" s="201">
        <v>19</v>
      </c>
      <c r="D28" s="204" t="s">
        <v>193</v>
      </c>
      <c r="E28" s="204" t="s">
        <v>193</v>
      </c>
      <c r="F28" s="204" t="s">
        <v>193</v>
      </c>
      <c r="G28" s="204" t="s">
        <v>193</v>
      </c>
      <c r="H28" s="204" t="s">
        <v>193</v>
      </c>
      <c r="I28" s="204" t="s">
        <v>193</v>
      </c>
      <c r="J28" s="204" t="s">
        <v>193</v>
      </c>
      <c r="K28" s="204" t="s">
        <v>193</v>
      </c>
      <c r="L28" s="204" t="s">
        <v>193</v>
      </c>
      <c r="M28" s="204" t="s">
        <v>193</v>
      </c>
      <c r="N28" s="201">
        <v>3</v>
      </c>
      <c r="O28" s="201">
        <v>2</v>
      </c>
      <c r="P28" s="204" t="s">
        <v>193</v>
      </c>
      <c r="Q28" s="204"/>
      <c r="R28" s="204" t="s">
        <v>193</v>
      </c>
      <c r="S28" s="201">
        <v>1</v>
      </c>
      <c r="T28" s="204" t="s">
        <v>193</v>
      </c>
      <c r="U28" s="201">
        <v>1</v>
      </c>
      <c r="V28" s="201">
        <v>2</v>
      </c>
      <c r="W28" s="204" t="s">
        <v>193</v>
      </c>
      <c r="X28" s="204" t="s">
        <v>193</v>
      </c>
      <c r="Y28" s="201">
        <v>4</v>
      </c>
      <c r="Z28" s="201">
        <v>1</v>
      </c>
      <c r="AA28" s="204" t="s">
        <v>193</v>
      </c>
      <c r="AB28" s="201">
        <v>3</v>
      </c>
      <c r="AC28" s="204" t="s">
        <v>193</v>
      </c>
      <c r="AD28" s="204" t="s">
        <v>193</v>
      </c>
      <c r="AE28" s="204" t="s">
        <v>193</v>
      </c>
      <c r="AF28" s="201">
        <v>1</v>
      </c>
      <c r="AG28" s="201">
        <v>1</v>
      </c>
      <c r="AH28" s="204" t="s">
        <v>193</v>
      </c>
      <c r="AI28" s="255" t="s">
        <v>193</v>
      </c>
      <c r="AJ28" s="95">
        <v>27</v>
      </c>
    </row>
    <row r="29" spans="1:36" ht="27" customHeight="1">
      <c r="A29" s="64">
        <v>28</v>
      </c>
      <c r="B29" s="153" t="s">
        <v>32</v>
      </c>
      <c r="C29" s="204" t="s">
        <v>193</v>
      </c>
      <c r="D29" s="204" t="s">
        <v>193</v>
      </c>
      <c r="E29" s="204" t="s">
        <v>193</v>
      </c>
      <c r="F29" s="204" t="s">
        <v>193</v>
      </c>
      <c r="G29" s="204" t="s">
        <v>193</v>
      </c>
      <c r="H29" s="204" t="s">
        <v>193</v>
      </c>
      <c r="I29" s="204" t="s">
        <v>193</v>
      </c>
      <c r="J29" s="204" t="s">
        <v>193</v>
      </c>
      <c r="K29" s="204" t="s">
        <v>193</v>
      </c>
      <c r="L29" s="204" t="s">
        <v>193</v>
      </c>
      <c r="M29" s="204" t="s">
        <v>193</v>
      </c>
      <c r="N29" s="204" t="s">
        <v>193</v>
      </c>
      <c r="O29" s="204" t="s">
        <v>193</v>
      </c>
      <c r="P29" s="204" t="s">
        <v>193</v>
      </c>
      <c r="Q29" s="204"/>
      <c r="R29" s="204" t="s">
        <v>193</v>
      </c>
      <c r="S29" s="204" t="s">
        <v>193</v>
      </c>
      <c r="T29" s="204" t="s">
        <v>193</v>
      </c>
      <c r="U29" s="204" t="s">
        <v>193</v>
      </c>
      <c r="V29" s="204" t="s">
        <v>193</v>
      </c>
      <c r="W29" s="204" t="s">
        <v>193</v>
      </c>
      <c r="X29" s="204" t="s">
        <v>193</v>
      </c>
      <c r="Y29" s="204" t="s">
        <v>193</v>
      </c>
      <c r="Z29" s="204" t="s">
        <v>193</v>
      </c>
      <c r="AA29" s="204" t="s">
        <v>193</v>
      </c>
      <c r="AB29" s="204" t="s">
        <v>193</v>
      </c>
      <c r="AC29" s="204" t="s">
        <v>193</v>
      </c>
      <c r="AD29" s="204" t="s">
        <v>193</v>
      </c>
      <c r="AE29" s="204" t="s">
        <v>193</v>
      </c>
      <c r="AF29" s="204" t="s">
        <v>193</v>
      </c>
      <c r="AG29" s="204" t="s">
        <v>193</v>
      </c>
      <c r="AH29" s="204" t="s">
        <v>193</v>
      </c>
      <c r="AI29" s="255" t="s">
        <v>193</v>
      </c>
      <c r="AJ29" s="110">
        <v>28</v>
      </c>
    </row>
    <row r="30" spans="1:36" ht="27" customHeight="1">
      <c r="A30" s="64">
        <v>29</v>
      </c>
      <c r="B30" s="153" t="s">
        <v>160</v>
      </c>
      <c r="C30" s="201">
        <v>3</v>
      </c>
      <c r="D30" s="204" t="s">
        <v>193</v>
      </c>
      <c r="E30" s="204" t="s">
        <v>193</v>
      </c>
      <c r="F30" s="201">
        <v>1</v>
      </c>
      <c r="G30" s="204" t="s">
        <v>193</v>
      </c>
      <c r="H30" s="204" t="s">
        <v>193</v>
      </c>
      <c r="I30" s="204" t="s">
        <v>193</v>
      </c>
      <c r="J30" s="204" t="s">
        <v>193</v>
      </c>
      <c r="K30" s="204" t="s">
        <v>193</v>
      </c>
      <c r="L30" s="204" t="s">
        <v>193</v>
      </c>
      <c r="M30" s="204" t="s">
        <v>193</v>
      </c>
      <c r="N30" s="204" t="s">
        <v>193</v>
      </c>
      <c r="O30" s="204" t="s">
        <v>193</v>
      </c>
      <c r="P30" s="204" t="s">
        <v>193</v>
      </c>
      <c r="Q30" s="204"/>
      <c r="R30" s="204" t="s">
        <v>193</v>
      </c>
      <c r="S30" s="201">
        <v>1</v>
      </c>
      <c r="T30" s="204" t="s">
        <v>193</v>
      </c>
      <c r="U30" s="201">
        <v>1</v>
      </c>
      <c r="V30" s="204" t="s">
        <v>193</v>
      </c>
      <c r="W30" s="204" t="s">
        <v>193</v>
      </c>
      <c r="X30" s="204" t="s">
        <v>193</v>
      </c>
      <c r="Y30" s="204" t="s">
        <v>193</v>
      </c>
      <c r="Z30" s="204" t="s">
        <v>193</v>
      </c>
      <c r="AA30" s="204" t="s">
        <v>193</v>
      </c>
      <c r="AB30" s="204" t="s">
        <v>193</v>
      </c>
      <c r="AC30" s="204" t="s">
        <v>193</v>
      </c>
      <c r="AD30" s="204" t="s">
        <v>193</v>
      </c>
      <c r="AE30" s="204" t="s">
        <v>193</v>
      </c>
      <c r="AF30" s="204" t="s">
        <v>193</v>
      </c>
      <c r="AG30" s="204" t="s">
        <v>193</v>
      </c>
      <c r="AH30" s="204" t="s">
        <v>193</v>
      </c>
      <c r="AI30" s="255" t="s">
        <v>193</v>
      </c>
      <c r="AJ30" s="95">
        <v>29</v>
      </c>
    </row>
    <row r="31" spans="1:36" ht="27" customHeight="1">
      <c r="A31" s="64">
        <v>30</v>
      </c>
      <c r="B31" s="153" t="s">
        <v>16</v>
      </c>
      <c r="C31" s="201">
        <v>24</v>
      </c>
      <c r="D31" s="204" t="s">
        <v>193</v>
      </c>
      <c r="E31" s="204" t="s">
        <v>193</v>
      </c>
      <c r="F31" s="201">
        <v>8</v>
      </c>
      <c r="G31" s="201">
        <v>1</v>
      </c>
      <c r="H31" s="204" t="s">
        <v>193</v>
      </c>
      <c r="I31" s="204" t="s">
        <v>193</v>
      </c>
      <c r="J31" s="204" t="s">
        <v>193</v>
      </c>
      <c r="K31" s="201">
        <v>1</v>
      </c>
      <c r="L31" s="204" t="s">
        <v>193</v>
      </c>
      <c r="M31" s="201">
        <v>1</v>
      </c>
      <c r="N31" s="204" t="s">
        <v>193</v>
      </c>
      <c r="O31" s="204" t="s">
        <v>193</v>
      </c>
      <c r="P31" s="201">
        <v>3</v>
      </c>
      <c r="Q31" s="201"/>
      <c r="R31" s="201">
        <v>1</v>
      </c>
      <c r="S31" s="204" t="s">
        <v>193</v>
      </c>
      <c r="T31" s="204" t="s">
        <v>193</v>
      </c>
      <c r="U31" s="201">
        <v>4</v>
      </c>
      <c r="V31" s="201">
        <v>1</v>
      </c>
      <c r="W31" s="204" t="s">
        <v>193</v>
      </c>
      <c r="X31" s="201">
        <v>1</v>
      </c>
      <c r="Y31" s="201">
        <v>2</v>
      </c>
      <c r="Z31" s="204" t="s">
        <v>193</v>
      </c>
      <c r="AA31" s="204" t="s">
        <v>193</v>
      </c>
      <c r="AB31" s="204" t="s">
        <v>193</v>
      </c>
      <c r="AC31" s="204" t="s">
        <v>193</v>
      </c>
      <c r="AD31" s="204" t="s">
        <v>193</v>
      </c>
      <c r="AE31" s="201">
        <v>1</v>
      </c>
      <c r="AF31" s="204" t="s">
        <v>193</v>
      </c>
      <c r="AG31" s="204" t="s">
        <v>193</v>
      </c>
      <c r="AH31" s="204" t="s">
        <v>193</v>
      </c>
      <c r="AI31" s="255" t="s">
        <v>193</v>
      </c>
      <c r="AJ31" s="95">
        <v>30</v>
      </c>
    </row>
    <row r="32" spans="1:36" ht="27" customHeight="1">
      <c r="A32" s="64">
        <v>31</v>
      </c>
      <c r="B32" s="153" t="s">
        <v>17</v>
      </c>
      <c r="C32" s="201">
        <v>4</v>
      </c>
      <c r="D32" s="204" t="s">
        <v>193</v>
      </c>
      <c r="E32" s="204" t="s">
        <v>193</v>
      </c>
      <c r="F32" s="204" t="s">
        <v>193</v>
      </c>
      <c r="G32" s="204" t="s">
        <v>193</v>
      </c>
      <c r="H32" s="201">
        <v>1</v>
      </c>
      <c r="I32" s="204" t="s">
        <v>193</v>
      </c>
      <c r="J32" s="204" t="s">
        <v>193</v>
      </c>
      <c r="K32" s="204" t="s">
        <v>193</v>
      </c>
      <c r="L32" s="204" t="s">
        <v>193</v>
      </c>
      <c r="M32" s="204" t="s">
        <v>193</v>
      </c>
      <c r="N32" s="201">
        <v>1</v>
      </c>
      <c r="O32" s="201">
        <v>1</v>
      </c>
      <c r="P32" s="204"/>
      <c r="Q32" s="204"/>
      <c r="R32" s="204" t="s">
        <v>193</v>
      </c>
      <c r="S32" s="204" t="s">
        <v>193</v>
      </c>
      <c r="T32" s="204" t="s">
        <v>193</v>
      </c>
      <c r="U32" s="204" t="s">
        <v>193</v>
      </c>
      <c r="V32" s="204" t="s">
        <v>193</v>
      </c>
      <c r="W32" s="204" t="s">
        <v>193</v>
      </c>
      <c r="X32" s="204" t="s">
        <v>193</v>
      </c>
      <c r="Y32" s="204" t="s">
        <v>193</v>
      </c>
      <c r="Z32" s="204" t="s">
        <v>193</v>
      </c>
      <c r="AA32" s="204" t="s">
        <v>193</v>
      </c>
      <c r="AB32" s="204" t="s">
        <v>193</v>
      </c>
      <c r="AC32" s="204" t="s">
        <v>193</v>
      </c>
      <c r="AD32" s="204" t="s">
        <v>193</v>
      </c>
      <c r="AE32" s="201">
        <v>1</v>
      </c>
      <c r="AF32" s="204" t="s">
        <v>193</v>
      </c>
      <c r="AG32" s="204" t="s">
        <v>193</v>
      </c>
      <c r="AH32" s="204" t="s">
        <v>193</v>
      </c>
      <c r="AI32" s="255" t="s">
        <v>193</v>
      </c>
      <c r="AJ32" s="110">
        <v>31</v>
      </c>
    </row>
    <row r="33" spans="1:36" ht="27" customHeight="1">
      <c r="A33" s="64">
        <v>32</v>
      </c>
      <c r="B33" s="153" t="s">
        <v>172</v>
      </c>
      <c r="C33" s="201">
        <v>91</v>
      </c>
      <c r="D33" s="204" t="s">
        <v>193</v>
      </c>
      <c r="E33" s="201">
        <v>3</v>
      </c>
      <c r="F33" s="201">
        <v>1</v>
      </c>
      <c r="G33" s="201">
        <v>12</v>
      </c>
      <c r="H33" s="201">
        <v>1</v>
      </c>
      <c r="I33" s="201">
        <v>5</v>
      </c>
      <c r="J33" s="201">
        <v>1</v>
      </c>
      <c r="K33" s="204" t="s">
        <v>193</v>
      </c>
      <c r="L33" s="201">
        <v>4</v>
      </c>
      <c r="M33" s="201">
        <v>1</v>
      </c>
      <c r="N33" s="201">
        <v>4</v>
      </c>
      <c r="O33" s="201">
        <v>9</v>
      </c>
      <c r="P33" s="201">
        <v>6</v>
      </c>
      <c r="Q33" s="201"/>
      <c r="R33" s="201">
        <v>2</v>
      </c>
      <c r="S33" s="201">
        <v>3</v>
      </c>
      <c r="T33" s="204" t="s">
        <v>193</v>
      </c>
      <c r="U33" s="201">
        <v>6</v>
      </c>
      <c r="V33" s="204" t="s">
        <v>193</v>
      </c>
      <c r="W33" s="204" t="s">
        <v>193</v>
      </c>
      <c r="X33" s="201">
        <v>3</v>
      </c>
      <c r="Y33" s="201">
        <v>5</v>
      </c>
      <c r="Z33" s="201">
        <v>9</v>
      </c>
      <c r="AA33" s="201">
        <v>3</v>
      </c>
      <c r="AB33" s="201">
        <v>3</v>
      </c>
      <c r="AC33" s="201">
        <v>2</v>
      </c>
      <c r="AD33" s="201">
        <v>2</v>
      </c>
      <c r="AE33" s="201">
        <v>4</v>
      </c>
      <c r="AF33" s="204" t="s">
        <v>193</v>
      </c>
      <c r="AG33" s="201">
        <v>2</v>
      </c>
      <c r="AH33" s="204" t="s">
        <v>193</v>
      </c>
      <c r="AI33" s="255" t="s">
        <v>193</v>
      </c>
      <c r="AJ33" s="110">
        <v>32</v>
      </c>
    </row>
    <row r="34" spans="1:36" ht="18" customHeight="1" thickBot="1">
      <c r="A34" s="111"/>
      <c r="B34" s="111"/>
      <c r="C34" s="260"/>
      <c r="D34" s="261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58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1"/>
      <c r="AI34" s="263"/>
      <c r="AJ34" s="111"/>
    </row>
    <row r="35" spans="1:36" ht="18" customHeight="1">
      <c r="A35" s="112"/>
      <c r="B35" s="209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</row>
    <row r="36" spans="2:17" ht="18" customHeight="1">
      <c r="B36" s="61"/>
      <c r="C36" s="113"/>
      <c r="F36" s="114"/>
      <c r="G36" s="114"/>
      <c r="H36" s="114"/>
      <c r="Q36" s="113"/>
    </row>
    <row r="37" spans="6:17" ht="18" customHeight="1">
      <c r="F37" s="114"/>
      <c r="G37" s="114"/>
      <c r="H37" s="114"/>
      <c r="Q37" s="113"/>
    </row>
    <row r="38" spans="5:17" ht="9" customHeight="1">
      <c r="E38" s="114"/>
      <c r="F38" s="114"/>
      <c r="G38" s="114"/>
      <c r="Q38" s="113"/>
    </row>
    <row r="39" spans="5:7" ht="9" customHeight="1">
      <c r="E39" s="114"/>
      <c r="F39" s="114"/>
      <c r="G39" s="114"/>
    </row>
    <row r="40" ht="9" customHeight="1"/>
    <row r="41" ht="9" customHeight="1"/>
    <row r="42" ht="9" customHeight="1"/>
  </sheetData>
  <mergeCells count="34">
    <mergeCell ref="AH4:AH6"/>
    <mergeCell ref="AI4:AI6"/>
    <mergeCell ref="AC4:AC6"/>
    <mergeCell ref="AD4:AD6"/>
    <mergeCell ref="AE4:AE6"/>
    <mergeCell ref="AF4:AF6"/>
    <mergeCell ref="AG4:AG6"/>
    <mergeCell ref="Y4:Y6"/>
    <mergeCell ref="Z4:Z6"/>
    <mergeCell ref="AA4:AA6"/>
    <mergeCell ref="AB4:AB6"/>
    <mergeCell ref="U4:U6"/>
    <mergeCell ref="V4:V6"/>
    <mergeCell ref="W4:W6"/>
    <mergeCell ref="X4:X6"/>
    <mergeCell ref="R4:R6"/>
    <mergeCell ref="S4:S6"/>
    <mergeCell ref="T4:T6"/>
    <mergeCell ref="M4:M6"/>
    <mergeCell ref="N4:N6"/>
    <mergeCell ref="O4:O6"/>
    <mergeCell ref="P4:P6"/>
    <mergeCell ref="J4:J6"/>
    <mergeCell ref="K4:K6"/>
    <mergeCell ref="L4:L6"/>
    <mergeCell ref="E4:E6"/>
    <mergeCell ref="F4:F6"/>
    <mergeCell ref="G4:G6"/>
    <mergeCell ref="H4:H6"/>
    <mergeCell ref="I4:I6"/>
    <mergeCell ref="A8:B8"/>
    <mergeCell ref="A4:B6"/>
    <mergeCell ref="C4:C6"/>
    <mergeCell ref="D4:D6"/>
  </mergeCells>
  <printOptions/>
  <pageMargins left="0.5118110236220472" right="0.5118110236220472" top="0.5118110236220472" bottom="0.1968503937007874" header="0.5118110236220472" footer="0.5118110236220472"/>
  <pageSetup horizontalDpi="600" verticalDpi="600" orientation="portrait" paperSize="9" scale="9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k7126</cp:lastModifiedBy>
  <cp:lastPrinted>2007-03-19T04:05:45Z</cp:lastPrinted>
  <dcterms:created xsi:type="dcterms:W3CDTF">1997-12-08T09:57:55Z</dcterms:created>
  <dcterms:modified xsi:type="dcterms:W3CDTF">2007-04-17T00:21:01Z</dcterms:modified>
  <cp:category/>
  <cp:version/>
  <cp:contentType/>
  <cp:contentStatus/>
</cp:coreProperties>
</file>