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14.市図書館(1)" sheetId="1" r:id="rId1"/>
    <sheet name="115.市図書館(2)" sheetId="2" r:id="rId2"/>
    <sheet name="116.県図書館（1）" sheetId="3" r:id="rId3"/>
    <sheet name="117.県図書館(2)" sheetId="4" r:id="rId4"/>
    <sheet name="118.県図書館(3)" sheetId="5" r:id="rId5"/>
    <sheet name="119.美術館" sheetId="6" r:id="rId6"/>
    <sheet name="120.文化財" sheetId="7" r:id="rId7"/>
    <sheet name="121.観光(1)" sheetId="8" r:id="rId8"/>
    <sheet name="122.観光(2)" sheetId="9" r:id="rId9"/>
    <sheet name="123.少年団体" sheetId="10" r:id="rId10"/>
    <sheet name="124.市民文化センター" sheetId="11" r:id="rId11"/>
    <sheet name="125.体育施設" sheetId="12" r:id="rId12"/>
    <sheet name="126.文化芸術ホール" sheetId="13" r:id="rId13"/>
    <sheet name="127.社会生活(1)" sheetId="14" r:id="rId14"/>
    <sheet name="128.社会生活(2)" sheetId="15" r:id="rId15"/>
    <sheet name="129.社会生活(3)" sheetId="16" r:id="rId16"/>
    <sheet name="130.社会生活(4)" sheetId="17" r:id="rId17"/>
    <sheet name="131.公民館" sheetId="18" r:id="rId18"/>
  </sheets>
  <definedNames>
    <definedName name="_xlnm.Print_Area" localSheetId="0">'114.市図書館(1)'!$A$1:$J$51</definedName>
    <definedName name="_xlnm.Print_Area" localSheetId="1">'115.市図書館(2)'!$A$1:$I$75</definedName>
    <definedName name="_xlnm.Print_Area" localSheetId="2">'116.県図書館（1）'!$A$1:$J$23</definedName>
    <definedName name="_xlnm.Print_Area" localSheetId="3">'117.県図書館(2)'!$A$1:$I$24</definedName>
    <definedName name="_xlnm.Print_Area" localSheetId="4">'118.県図書館(3)'!$A$1:$H$12</definedName>
    <definedName name="_xlnm.Print_Area" localSheetId="5">'119.美術館'!$A$1:$F$22</definedName>
    <definedName name="_xlnm.Print_Area" localSheetId="6">'120.文化財'!$A$1:$P$9</definedName>
    <definedName name="_xlnm.Print_Area" localSheetId="9">'123.少年団体'!$A$1:$G$11</definedName>
    <definedName name="_xlnm.Print_Area" localSheetId="10">'124.市民文化センター'!$A$1:$K$21</definedName>
    <definedName name="_xlnm.Print_Area" localSheetId="11">'125.体育施設'!$A$1:$AO$26</definedName>
    <definedName name="_xlnm.Print_Area" localSheetId="12">'126.文化芸術ホール'!$A$1:$N$18</definedName>
    <definedName name="_xlnm.Print_Area" localSheetId="13">'127.社会生活(1)'!$A$1:$AE$81</definedName>
  </definedNames>
  <calcPr fullCalcOnLoad="1"/>
</workbook>
</file>

<file path=xl/sharedStrings.xml><?xml version="1.0" encoding="utf-8"?>
<sst xmlns="http://schemas.openxmlformats.org/spreadsheetml/2006/main" count="2411" uniqueCount="632">
  <si>
    <t>(1) 登録者数</t>
  </si>
  <si>
    <t xml:space="preserve">     (単位：人，点)</t>
  </si>
  <si>
    <t>年  　度</t>
  </si>
  <si>
    <t>総</t>
  </si>
  <si>
    <t>数</t>
  </si>
  <si>
    <t>館</t>
  </si>
  <si>
    <t>計</t>
  </si>
  <si>
    <t>一 般</t>
  </si>
  <si>
    <t>児 童</t>
  </si>
  <si>
    <t>…</t>
  </si>
  <si>
    <t>移 動 図 書 館</t>
  </si>
  <si>
    <t>分</t>
  </si>
  <si>
    <t>室</t>
  </si>
  <si>
    <t>-</t>
  </si>
  <si>
    <t>平成13年度</t>
  </si>
  <si>
    <t>(2) 貸出点数ほか</t>
  </si>
  <si>
    <t>一   般</t>
  </si>
  <si>
    <t>児   童</t>
  </si>
  <si>
    <t>Ａ   Ｖ</t>
  </si>
  <si>
    <t>分     　　 室</t>
  </si>
  <si>
    <t>１１４　高 松 市 図 書 館 の 利 用 状 況</t>
  </si>
  <si>
    <t>中</t>
  </si>
  <si>
    <t>央</t>
  </si>
  <si>
    <t>地</t>
  </si>
  <si>
    <t>域</t>
  </si>
  <si>
    <t>平成11年度</t>
  </si>
  <si>
    <t>平成13年度</t>
  </si>
  <si>
    <t>…</t>
  </si>
  <si>
    <t>総        　     　　数</t>
  </si>
  <si>
    <t>中        央        館</t>
  </si>
  <si>
    <t>平成11年度</t>
  </si>
  <si>
    <t>地        域        館</t>
  </si>
  <si>
    <t>平成11年度</t>
  </si>
  <si>
    <t>資料：高松市教育委員会文化部中央図書館</t>
  </si>
  <si>
    <t>（単位：点）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</si>
  <si>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</si>
  <si>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</si>
  <si>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</si>
  <si>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</si>
  <si>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</si>
  <si>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</si>
  <si>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</si>
  <si>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</si>
  <si>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一般</t>
  </si>
  <si>
    <t>児童</t>
  </si>
  <si>
    <t>郷土資料</t>
  </si>
  <si>
    <t>郷土人文庫</t>
  </si>
  <si>
    <t>視聴覚資料</t>
  </si>
  <si>
    <t>移動図書館・分室</t>
  </si>
  <si>
    <t>産  　業</t>
  </si>
  <si>
    <t>芸  　術</t>
  </si>
  <si>
    <t>言  　語</t>
  </si>
  <si>
    <t>文  　学</t>
  </si>
  <si>
    <t>洋    書</t>
  </si>
  <si>
    <t>視 聴 覚</t>
  </si>
  <si>
    <t>絵 本 等</t>
  </si>
  <si>
    <t>資    料</t>
  </si>
  <si>
    <t>本館</t>
  </si>
  <si>
    <t>資料：高松市教育委員会文化部中央図書館</t>
  </si>
  <si>
    <t>１１５　高 松 市 図 書 館 の 蔵 書 数</t>
  </si>
  <si>
    <t>平 成 11 年 度</t>
  </si>
  <si>
    <t>平 成 13 年 度</t>
  </si>
  <si>
    <t>中央館</t>
  </si>
  <si>
    <t>松島図書館</t>
  </si>
  <si>
    <t>牟礼図書館</t>
  </si>
  <si>
    <t>国分寺図書館</t>
  </si>
  <si>
    <t>平 成 11 年 度</t>
  </si>
  <si>
    <t>平 成 13 年 度</t>
  </si>
  <si>
    <t>松島図書館</t>
  </si>
  <si>
    <t>-</t>
  </si>
  <si>
    <t>（単位：冊,点）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</si>
  <si>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</si>
  <si>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</si>
  <si>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</si>
  <si>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</si>
  <si>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</si>
  <si>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</si>
  <si>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</si>
  <si>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</si>
  <si>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</si>
  <si>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年    度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</si>
  <si>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</si>
  <si>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</si>
  <si>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</si>
  <si>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</si>
  <si>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</si>
  <si>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</si>
  <si>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</si>
  <si>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</si>
  <si>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１１６　県立図書館の個人館外貸出数</t>
  </si>
  <si>
    <t>平成13年度</t>
  </si>
  <si>
    <t>14</t>
  </si>
  <si>
    <t>15</t>
  </si>
  <si>
    <t>16</t>
  </si>
  <si>
    <t>17</t>
  </si>
  <si>
    <t>資料：香川県立図書館</t>
  </si>
  <si>
    <t>14</t>
  </si>
  <si>
    <t>15</t>
  </si>
  <si>
    <t>16</t>
  </si>
  <si>
    <t>17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</si>
  <si>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</si>
  <si>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</si>
  <si>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</si>
  <si>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</si>
  <si>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</si>
  <si>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</si>
  <si>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</si>
  <si>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</si>
  <si>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１１７　県立図書館の蔵書数</t>
  </si>
  <si>
    <t>その他</t>
  </si>
  <si>
    <t>－</t>
  </si>
  <si>
    <t xml:space="preserve"> (単位：日,人,冊)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</si>
  <si>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</si>
  <si>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</si>
  <si>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</si>
  <si>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</si>
  <si>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</si>
  <si>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</si>
  <si>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 回 文</t>
  </si>
  <si>
    <t>蔵 書 数</t>
  </si>
  <si>
    <t>庫 長 期</t>
  </si>
  <si>
    <t>貸 出 数</t>
  </si>
  <si>
    <t>１１８　県立図書館の概況</t>
  </si>
  <si>
    <t>（単位：回，日，人）</t>
  </si>
  <si>
    <t>区    分</t>
  </si>
  <si>
    <t>開催展数</t>
  </si>
  <si>
    <t>開催延日数</t>
  </si>
  <si>
    <t>入場者数</t>
  </si>
  <si>
    <t>一日平均       入場者数</t>
  </si>
  <si>
    <t>展覧会実績</t>
  </si>
  <si>
    <t>うち特別展</t>
  </si>
  <si>
    <t>うち常設展</t>
  </si>
  <si>
    <t>１１９　高松市美術館の概況</t>
  </si>
  <si>
    <t>平成13年度</t>
  </si>
  <si>
    <t>14</t>
  </si>
  <si>
    <t>15</t>
  </si>
  <si>
    <t>16</t>
  </si>
  <si>
    <t>17</t>
  </si>
  <si>
    <t>資料：高松市教育委員会文化部美術館美術課</t>
  </si>
  <si>
    <t xml:space="preserve">    ・常設展の開催展数は，展示替え回数である。</t>
  </si>
  <si>
    <t>区      分</t>
  </si>
  <si>
    <t>総    数</t>
  </si>
  <si>
    <t>有  形  文  化  財</t>
  </si>
  <si>
    <t>民俗文化財</t>
  </si>
  <si>
    <t>記    念    物</t>
  </si>
  <si>
    <t>建 造 物</t>
  </si>
  <si>
    <t>絵  画</t>
  </si>
  <si>
    <t>彫  刻</t>
  </si>
  <si>
    <t>工芸品</t>
  </si>
  <si>
    <t>書跡・典籍</t>
  </si>
  <si>
    <t>考古資料</t>
  </si>
  <si>
    <t>有形民俗文化財</t>
  </si>
  <si>
    <t>無形民俗文化財</t>
  </si>
  <si>
    <t>史  跡</t>
  </si>
  <si>
    <t>名  勝</t>
  </si>
  <si>
    <t>天然記念物</t>
  </si>
  <si>
    <t>国　指　定</t>
  </si>
  <si>
    <t>県　指　定</t>
  </si>
  <si>
    <t>市　指　定</t>
  </si>
  <si>
    <t>資料：教育委員会文化部文化振興課</t>
  </si>
  <si>
    <t>１２０　市内所在指定文化財</t>
  </si>
  <si>
    <t>（平成18年3月31日現在）</t>
  </si>
  <si>
    <r>
      <t>無形文化財</t>
    </r>
    <r>
      <rPr>
        <sz val="9"/>
        <rFont val="ＭＳ ゴシック"/>
        <family val="3"/>
      </rPr>
      <t>（注）</t>
    </r>
  </si>
  <si>
    <t>-</t>
  </si>
  <si>
    <t>　　・無形文化財数は,保持者数または保持団体数</t>
  </si>
  <si>
    <t>(単位：件)</t>
  </si>
  <si>
    <t>年度・月別</t>
  </si>
  <si>
    <t>総　　数</t>
  </si>
  <si>
    <t>観光案内</t>
  </si>
  <si>
    <t>旅館案内</t>
  </si>
  <si>
    <t>交通案内</t>
  </si>
  <si>
    <t>電　　話</t>
  </si>
  <si>
    <t>商工案内</t>
  </si>
  <si>
    <t>そ の 他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</si>
  <si>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</si>
  <si>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</si>
  <si>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</si>
  <si>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</si>
  <si>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</si>
  <si>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</si>
  <si>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</si>
  <si>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</si>
  <si>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</si>
  <si>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</si>
  <si>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資料：高松市産業部観光課</t>
  </si>
  <si>
    <t>　　・昭和63年3月開設の臨時観光案内所利用者を含む。</t>
  </si>
  <si>
    <t>１２１　観 光 案 内 所 利 用 状 況</t>
  </si>
  <si>
    <t>平成 13 年度</t>
  </si>
  <si>
    <t>14</t>
  </si>
  <si>
    <t>15</t>
  </si>
  <si>
    <t>16</t>
  </si>
  <si>
    <t>17</t>
  </si>
  <si>
    <t>17 年 4 月</t>
  </si>
  <si>
    <t>18 年 1 月</t>
  </si>
  <si>
    <t>ボーイスカウト</t>
  </si>
  <si>
    <t>ガールスカウト</t>
  </si>
  <si>
    <t>子 ど も 会</t>
  </si>
  <si>
    <t>団体数</t>
  </si>
  <si>
    <t>団員数</t>
  </si>
  <si>
    <t>資料：高松市教育委員会教育部社会教育課</t>
  </si>
  <si>
    <t>１２３　少 年 団 体 の 概 況</t>
  </si>
  <si>
    <t>会員数</t>
  </si>
  <si>
    <t>（１）　貸  　　館</t>
  </si>
  <si>
    <t>集 会 室</t>
  </si>
  <si>
    <t>講  　堂</t>
  </si>
  <si>
    <t>青 少 年</t>
  </si>
  <si>
    <t>別  　館</t>
  </si>
  <si>
    <t>談 話 室</t>
  </si>
  <si>
    <t>ﾚ ｸ ﾎ ｰ ﾙ</t>
  </si>
  <si>
    <t>特 別 室</t>
  </si>
  <si>
    <t>（２）　事  　　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</si>
  <si>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</si>
  <si>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</si>
  <si>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</si>
  <si>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</si>
  <si>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</si>
  <si>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</si>
  <si>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</si>
  <si>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</si>
  <si>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</si>
  <si>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</si>
  <si>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入館者数</t>
  </si>
  <si>
    <t>資料：高松市教育委員会文化部市民文化センター</t>
  </si>
  <si>
    <t>１２４　市 民 文 化 セ ン タ ー 利 用 状 況</t>
  </si>
  <si>
    <t>平成13年度</t>
  </si>
  <si>
    <t>14</t>
  </si>
  <si>
    <t>15</t>
  </si>
  <si>
    <t>16</t>
  </si>
  <si>
    <t>17</t>
  </si>
  <si>
    <t>・平成１４年度は，開館３０周年記念事業として，「夏休みこども教室」に変えて「夏休みこどもフェスティバル」を開催した。</t>
  </si>
  <si>
    <t>　　　</t>
  </si>
  <si>
    <t>総数</t>
  </si>
  <si>
    <t>資料：高松市教育委員会文化部文化振興課</t>
  </si>
  <si>
    <t>（１）施設別利用状況</t>
  </si>
  <si>
    <t>（単位：日，人）</t>
  </si>
  <si>
    <t>大ホール</t>
  </si>
  <si>
    <t>第１小ホール</t>
  </si>
  <si>
    <t>第２小ホール</t>
  </si>
  <si>
    <t>会議室・和室</t>
  </si>
  <si>
    <t>市民ギャラリー</t>
  </si>
  <si>
    <t>リハーサル室・
練習室</t>
  </si>
  <si>
    <t>平成17年度</t>
  </si>
  <si>
    <t>使用日数</t>
  </si>
  <si>
    <t>来場者数</t>
  </si>
  <si>
    <t>（２）ホール目的別利用状況</t>
  </si>
  <si>
    <t>（単位：件）</t>
  </si>
  <si>
    <t>音楽公演</t>
  </si>
  <si>
    <t>舞踊公演</t>
  </si>
  <si>
    <t>演劇公演</t>
  </si>
  <si>
    <t>演芸</t>
  </si>
  <si>
    <t>映画</t>
  </si>
  <si>
    <t>コンベンション・
講演会</t>
  </si>
  <si>
    <t>その他</t>
  </si>
  <si>
    <t>平成17年度</t>
  </si>
  <si>
    <t>総数</t>
  </si>
  <si>
    <t>(単位：回）</t>
  </si>
  <si>
    <t>総     数</t>
  </si>
  <si>
    <t>貸　　館  　事  　業</t>
  </si>
  <si>
    <t>年  　　度</t>
  </si>
  <si>
    <t>共  催  事  業</t>
  </si>
  <si>
    <t>公民館講座</t>
  </si>
  <si>
    <t>女 性 教 室</t>
  </si>
  <si>
    <t>高齢者教室</t>
  </si>
  <si>
    <t>家庭教育学級</t>
  </si>
  <si>
    <t>生涯学習リーダー    養  成  講  座</t>
  </si>
  <si>
    <t>共 催 行 事</t>
  </si>
  <si>
    <t>総       数</t>
  </si>
  <si>
    <t>免       除</t>
  </si>
  <si>
    <t>有       料</t>
  </si>
  <si>
    <t>公  民  館</t>
  </si>
  <si>
    <t>(幼・小含む)</t>
  </si>
  <si>
    <t>同好会活動</t>
  </si>
  <si>
    <t>回  数</t>
  </si>
  <si>
    <t>人   員</t>
  </si>
  <si>
    <t>(地区公民館)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</si>
  <si>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</si>
  <si>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</si>
  <si>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</si>
  <si>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</si>
  <si>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</si>
  <si>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</si>
  <si>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</si>
  <si>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</si>
  <si>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</si>
  <si>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</si>
  <si>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</si>
  <si>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</si>
  <si>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</si>
  <si>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</si>
  <si>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</si>
  <si>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</si>
  <si>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</si>
  <si>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</si>
  <si>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</si>
  <si>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</si>
  <si>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</si>
  <si>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</si>
  <si>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</si>
  <si>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</si>
  <si>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</si>
  <si>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</si>
  <si>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</si>
  <si>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</si>
  <si>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</si>
  <si>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</si>
  <si>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</si>
  <si>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</si>
  <si>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</si>
  <si>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</si>
  <si>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</si>
  <si>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</si>
  <si>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</si>
  <si>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</si>
  <si>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</si>
  <si>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</si>
  <si>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</si>
  <si>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総     数</t>
  </si>
  <si>
    <t>平成13年度</t>
  </si>
  <si>
    <t>塩　　　江</t>
  </si>
  <si>
    <t>大　　　町</t>
  </si>
  <si>
    <t>牟　　　礼</t>
  </si>
  <si>
    <t>庵　　　治</t>
  </si>
  <si>
    <t>浅　　　野</t>
  </si>
  <si>
    <t>大　　　野</t>
  </si>
  <si>
    <t>川　　　東</t>
  </si>
  <si>
    <t>東　　　谷</t>
  </si>
  <si>
    <t>香　　　南</t>
  </si>
  <si>
    <t>国分寺南部</t>
  </si>
  <si>
    <t>国分寺北部</t>
  </si>
  <si>
    <t>行</t>
  </si>
  <si>
    <t>動</t>
  </si>
  <si>
    <t>の</t>
  </si>
  <si>
    <t>種</t>
  </si>
  <si>
    <t>類</t>
  </si>
  <si>
    <t>２次活動</t>
  </si>
  <si>
    <t>３次活動</t>
  </si>
  <si>
    <t>ふだんの就業状態</t>
  </si>
  <si>
    <t>スポーツ</t>
  </si>
  <si>
    <t>１２７　曜日，男女，ふだんの就業状態，年齢，行動の種類別総平均時間（香川県１５歳以上人口）</t>
  </si>
  <si>
    <t>社会生活基本調査(平成13年10月20日)結果  （週平均）</t>
  </si>
  <si>
    <t>（単位：時間,分）</t>
  </si>
  <si>
    <t>男女</t>
  </si>
  <si>
    <t>15歳以上人    口</t>
  </si>
  <si>
    <t>１   次   活   動</t>
  </si>
  <si>
    <t>２　　  次　  　活　  　動</t>
  </si>
  <si>
    <t>３次活動</t>
  </si>
  <si>
    <t>１次活動</t>
  </si>
  <si>
    <r>
      <t xml:space="preserve">睡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眠</t>
    </r>
  </si>
  <si>
    <t>身の回りの用事</t>
  </si>
  <si>
    <r>
      <t xml:space="preserve">食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</si>
  <si>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仕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</si>
  <si>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学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業</t>
    </r>
  </si>
  <si>
    <r>
      <t xml:space="preserve">家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</si>
  <si>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育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児</t>
    </r>
  </si>
  <si>
    <r>
      <t>買 い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物</t>
    </r>
  </si>
  <si>
    <t>移動（通勤・通学を除く）</t>
  </si>
  <si>
    <t>休養・ くつろぎ</t>
  </si>
  <si>
    <t>学習・研究（学業以外）</t>
  </si>
  <si>
    <t>交際・ 付き合い</t>
  </si>
  <si>
    <r>
      <t>そ の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他</t>
    </r>
  </si>
  <si>
    <t>年齢</t>
  </si>
  <si>
    <t>（千人）</t>
  </si>
  <si>
    <t>総数</t>
  </si>
  <si>
    <t>～</t>
  </si>
  <si>
    <t>24歳</t>
  </si>
  <si>
    <t>34歳</t>
  </si>
  <si>
    <t>44歳</t>
  </si>
  <si>
    <t>54歳</t>
  </si>
  <si>
    <t>64歳</t>
  </si>
  <si>
    <t>74歳</t>
  </si>
  <si>
    <t xml:space="preserve">75歳 </t>
  </si>
  <si>
    <t>以</t>
  </si>
  <si>
    <t>上</t>
  </si>
  <si>
    <t>有業者</t>
  </si>
  <si>
    <t>～</t>
  </si>
  <si>
    <t>-</t>
  </si>
  <si>
    <t>-</t>
  </si>
  <si>
    <t xml:space="preserve"> -</t>
  </si>
  <si>
    <t>無業者</t>
  </si>
  <si>
    <t>男</t>
  </si>
  <si>
    <t xml:space="preserve"> -</t>
  </si>
  <si>
    <t>女</t>
  </si>
  <si>
    <t xml:space="preserve">資料：総務省統計局，香川県統計調査課 </t>
  </si>
  <si>
    <t>・週全体平均は，平日平均，土曜日平均および日曜日平均の加重平均である。</t>
  </si>
  <si>
    <t>（自家用車の有無）</t>
  </si>
  <si>
    <t>１２８　男女,ふだんの就業状態,年齢,自家用車の有無,スポーツの種類別行動者数(香川県15歳以上人口)</t>
  </si>
  <si>
    <t>131   男女,ふだんの就業状態,年齢,自家用車の有無,スポーツの種類別行動者数(香川県15歳以上人口)……つづき</t>
  </si>
  <si>
    <t>（つづきのシートが１枚あります）</t>
  </si>
  <si>
    <t xml:space="preserve">社会生活基本調査(平成13年10月20日)結果  </t>
  </si>
  <si>
    <t>（単位：千人）</t>
  </si>
  <si>
    <t>男女</t>
  </si>
  <si>
    <t>15歳以上人口</t>
  </si>
  <si>
    <t>行動者総数</t>
  </si>
  <si>
    <t>野　球</t>
  </si>
  <si>
    <t>ソフトボール</t>
  </si>
  <si>
    <t>バレーボール</t>
  </si>
  <si>
    <t>サッカー</t>
  </si>
  <si>
    <t>卓  球</t>
  </si>
  <si>
    <t>テニス</t>
  </si>
  <si>
    <t>ゴ ル フ</t>
  </si>
  <si>
    <t>ボウリング</t>
  </si>
  <si>
    <t>つ  り</t>
  </si>
  <si>
    <t>水  泳</t>
  </si>
  <si>
    <t>スキー・</t>
  </si>
  <si>
    <t>ジョギ</t>
  </si>
  <si>
    <t>運動として</t>
  </si>
  <si>
    <t>そ の 他</t>
  </si>
  <si>
    <t>（キャッチ</t>
  </si>
  <si>
    <t>バドミン</t>
  </si>
  <si>
    <t>（練習場</t>
  </si>
  <si>
    <t>ゲート</t>
  </si>
  <si>
    <t>スノー</t>
  </si>
  <si>
    <t>ング・</t>
  </si>
  <si>
    <t>の散歩・</t>
  </si>
  <si>
    <t>（キャッチ</t>
  </si>
  <si>
    <t>バドミン</t>
  </si>
  <si>
    <t>年齢</t>
  </si>
  <si>
    <t xml:space="preserve"> ボールを</t>
  </si>
  <si>
    <t>トン</t>
  </si>
  <si>
    <t xml:space="preserve"> を含む）</t>
  </si>
  <si>
    <t>ボール</t>
  </si>
  <si>
    <t>ボード</t>
  </si>
  <si>
    <t>マラソン</t>
  </si>
  <si>
    <t>軽い体操</t>
  </si>
  <si>
    <t>年齢</t>
  </si>
  <si>
    <t xml:space="preserve"> ボールを</t>
  </si>
  <si>
    <t>トン</t>
  </si>
  <si>
    <t>自家用車の所有の有無</t>
  </si>
  <si>
    <t xml:space="preserve"> 含む）</t>
  </si>
  <si>
    <t>無業者</t>
  </si>
  <si>
    <t>～</t>
  </si>
  <si>
    <t>-</t>
  </si>
  <si>
    <t xml:space="preserve"> -</t>
  </si>
  <si>
    <t xml:space="preserve">75歳 </t>
  </si>
  <si>
    <t xml:space="preserve">75歳 </t>
  </si>
  <si>
    <t>自家用車あり</t>
  </si>
  <si>
    <t>自家用車なし</t>
  </si>
  <si>
    <t>有業者</t>
  </si>
  <si>
    <t>家事</t>
  </si>
  <si>
    <t>-</t>
  </si>
  <si>
    <t xml:space="preserve"> -</t>
  </si>
  <si>
    <t>～</t>
  </si>
  <si>
    <t>通学</t>
  </si>
  <si>
    <t>その他</t>
  </si>
  <si>
    <t>～</t>
  </si>
  <si>
    <t xml:space="preserve">75歳 </t>
  </si>
  <si>
    <t>主に仕事</t>
  </si>
  <si>
    <t>家事などのかたわらに仕事</t>
  </si>
  <si>
    <t>-</t>
  </si>
  <si>
    <t>通学のかたわらに仕事</t>
  </si>
  <si>
    <t>-</t>
  </si>
  <si>
    <t>無業者</t>
  </si>
  <si>
    <t xml:space="preserve"> -</t>
  </si>
  <si>
    <t xml:space="preserve"> -</t>
  </si>
  <si>
    <t>・複数回答のため，内訳の合計が総数と一致しない場合がある。</t>
  </si>
  <si>
    <t>～</t>
  </si>
  <si>
    <t>１２９　男女，ふだんの就業状態，年齢，自家用車の有無，学習・研究の種類別行動者数（香川県１５歳以上人口）</t>
  </si>
  <si>
    <t>１３２  男女，ふだんの就業状態，年齢，自家用車の有無，学習・研究の種類別行動者数（香川県１５歳以上人口）</t>
  </si>
  <si>
    <t>（つづきのシートが１枚あります。）</t>
  </si>
  <si>
    <t xml:space="preserve">社会生活基本調査(平成13年10月20日)結果  </t>
  </si>
  <si>
    <t>（単位：千人）</t>
  </si>
  <si>
    <t>男女</t>
  </si>
  <si>
    <t>外   国   語</t>
  </si>
  <si>
    <t>商業実務・</t>
  </si>
  <si>
    <t>介護関係</t>
  </si>
  <si>
    <t>家政・家事</t>
  </si>
  <si>
    <t>人文・社会・</t>
  </si>
  <si>
    <t>芸 術・文 化</t>
  </si>
  <si>
    <t>そ の 他</t>
  </si>
  <si>
    <t>男女</t>
  </si>
  <si>
    <t>ビジネス関係</t>
  </si>
  <si>
    <t>自然科学</t>
  </si>
  <si>
    <t>英　　語</t>
  </si>
  <si>
    <t>英語以外の</t>
  </si>
  <si>
    <t>（総数）</t>
  </si>
  <si>
    <t>パソコン等の</t>
  </si>
  <si>
    <t xml:space="preserve"> 家庭経営等)</t>
  </si>
  <si>
    <t xml:space="preserve"> (歴史・経済・</t>
  </si>
  <si>
    <t>年齢</t>
  </si>
  <si>
    <t>外 国 語</t>
  </si>
  <si>
    <t>情報処理</t>
  </si>
  <si>
    <t xml:space="preserve"> 数学・生物等)</t>
  </si>
  <si>
    <t>無業者</t>
  </si>
  <si>
    <t>～</t>
  </si>
  <si>
    <t>-</t>
  </si>
  <si>
    <t xml:space="preserve"> -</t>
  </si>
  <si>
    <t xml:space="preserve">75歳 </t>
  </si>
  <si>
    <t>131   男女,ふだんの就業状態,年齢,自家用車の有無,趣味･娯楽の種類別行動者数(香川県15歳以上人口)</t>
  </si>
  <si>
    <t xml:space="preserve">社会生活基本調査(平成13年10月20日)結果  </t>
  </si>
  <si>
    <t>（単位：千人）</t>
  </si>
  <si>
    <t>音楽会等</t>
  </si>
  <si>
    <t>テレビ</t>
  </si>
  <si>
    <t>男女</t>
  </si>
  <si>
    <t>スポーツ</t>
  </si>
  <si>
    <t>美術鑑賞</t>
  </si>
  <si>
    <t>演芸・演劇</t>
  </si>
  <si>
    <t>映画鑑賞</t>
  </si>
  <si>
    <t>に よ る</t>
  </si>
  <si>
    <t>邦　楽</t>
  </si>
  <si>
    <t>趣　味</t>
  </si>
  <si>
    <t>園　芸・</t>
  </si>
  <si>
    <t>ゲーム</t>
  </si>
  <si>
    <t>男女</t>
  </si>
  <si>
    <t>スポーツ</t>
  </si>
  <si>
    <t>15歳以上</t>
  </si>
  <si>
    <t>行動者</t>
  </si>
  <si>
    <t>観　戦</t>
  </si>
  <si>
    <t>（テレビ等</t>
  </si>
  <si>
    <t>舞踏鑑賞</t>
  </si>
  <si>
    <t>（テレビ・</t>
  </si>
  <si>
    <t>に よ る</t>
  </si>
  <si>
    <t>ポピュラー</t>
  </si>
  <si>
    <t>楽器の</t>
  </si>
  <si>
    <t>（日本</t>
  </si>
  <si>
    <t>華　道</t>
  </si>
  <si>
    <t>茶　道</t>
  </si>
  <si>
    <t>和　裁・</t>
  </si>
  <si>
    <t>編み物</t>
  </si>
  <si>
    <t>としての</t>
  </si>
  <si>
    <t>庭いじり</t>
  </si>
  <si>
    <t>日曜大工</t>
  </si>
  <si>
    <t>趣味とし</t>
  </si>
  <si>
    <t>パチンコ</t>
  </si>
  <si>
    <t>（家庭で</t>
  </si>
  <si>
    <t>カラオケ</t>
  </si>
  <si>
    <t>年齢</t>
  </si>
  <si>
    <t>人　口</t>
  </si>
  <si>
    <t>総  数</t>
  </si>
  <si>
    <t>　は除く）</t>
  </si>
  <si>
    <t>ビデオ等</t>
  </si>
  <si>
    <t>クラシック</t>
  </si>
  <si>
    <t>音楽・</t>
  </si>
  <si>
    <t>演　奏</t>
  </si>
  <si>
    <t>古来の</t>
  </si>
  <si>
    <t>洋　裁</t>
  </si>
  <si>
    <t>・手　芸</t>
  </si>
  <si>
    <t>料　理・</t>
  </si>
  <si>
    <t>・ガーデ</t>
  </si>
  <si>
    <t>ての読書</t>
  </si>
  <si>
    <t>行うもの</t>
  </si>
  <si>
    <t>年齢</t>
  </si>
  <si>
    <t>・手芸</t>
  </si>
  <si>
    <t>料理・</t>
  </si>
  <si>
    <t>・ガーデ</t>
  </si>
  <si>
    <t>音楽鑑賞</t>
  </si>
  <si>
    <t>歌謡曲鑑賞</t>
  </si>
  <si>
    <t xml:space="preserve"> 音楽）</t>
  </si>
  <si>
    <t>菓子作り</t>
  </si>
  <si>
    <t>ニング</t>
  </si>
  <si>
    <t>携帯用を</t>
  </si>
  <si>
    <t>含む）</t>
  </si>
  <si>
    <t>無業者</t>
  </si>
  <si>
    <t>～</t>
  </si>
  <si>
    <t>-</t>
  </si>
  <si>
    <t xml:space="preserve"> -</t>
  </si>
  <si>
    <t xml:space="preserve">75歳 </t>
  </si>
  <si>
    <t>･複数回答のため，内訳の合計が総数と一致しない場合がある。</t>
  </si>
  <si>
    <t xml:space="preserve">資料：総務省統計局，香川県総務部統計調査課 </t>
  </si>
  <si>
    <t>１３０　男女,ふだんの就業状態,年齢,自家用車の有無,趣味･娯楽の種類別行動者数(香川県15歳以上人口)</t>
  </si>
  <si>
    <t>年　　月</t>
  </si>
  <si>
    <t>総合体育館　　　高松市</t>
  </si>
  <si>
    <t>ヨット競技場</t>
  </si>
  <si>
    <t>亀岡庭球場</t>
  </si>
  <si>
    <t>朝日町庭球場</t>
  </si>
  <si>
    <t>仏生山運動場</t>
  </si>
  <si>
    <t>福岡町プール</t>
  </si>
  <si>
    <t>センター　　　亀水運動</t>
  </si>
  <si>
    <t>センター　　　西部運動</t>
  </si>
  <si>
    <t>南部運動場</t>
  </si>
  <si>
    <t>　　10月</t>
  </si>
  <si>
    <t>資料：高松市教育委員会教育部市民スポーツ課</t>
  </si>
  <si>
    <t>塩江庭球場</t>
  </si>
  <si>
    <t>セ　ン　ター　内場池運動</t>
  </si>
  <si>
    <t>の里運動場 ホタルと文化</t>
  </si>
  <si>
    <t>体育館     牟礼総合</t>
  </si>
  <si>
    <t>庭球場   牟礼御山公園</t>
  </si>
  <si>
    <t>運動センター牟礼中央公園</t>
  </si>
  <si>
    <t>牟礼町プール</t>
  </si>
  <si>
    <t>庭球場    庵治深間</t>
  </si>
  <si>
    <t>庵治運動場</t>
  </si>
  <si>
    <t>庵治武道館</t>
  </si>
  <si>
    <t>ボール場  庵治ゲート</t>
  </si>
  <si>
    <t>ペタンク場  庵治</t>
  </si>
  <si>
    <t>体育館   香川総合</t>
  </si>
  <si>
    <t>香川庭球場</t>
  </si>
  <si>
    <t>球技場   香川屋外</t>
  </si>
  <si>
    <t>体育館   香川町川東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</si>
  <si>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</si>
  <si>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</si>
  <si>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</si>
  <si>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</si>
  <si>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</si>
  <si>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</si>
  <si>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</si>
  <si>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</si>
  <si>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</si>
  <si>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r>
      <t>平成13年度</t>
    </r>
  </si>
  <si>
    <t>17年 4月</t>
  </si>
  <si>
    <t>　 　5月</t>
  </si>
  <si>
    <t>　 　6月</t>
  </si>
  <si>
    <t>　　 7月</t>
  </si>
  <si>
    <t>　　 8月</t>
  </si>
  <si>
    <t>　　 9月</t>
  </si>
  <si>
    <r>
      <t>　　11月</t>
    </r>
  </si>
  <si>
    <r>
      <t>　　12月</t>
    </r>
  </si>
  <si>
    <t>18年 1月</t>
  </si>
  <si>
    <t>　 　2月</t>
  </si>
  <si>
    <r>
      <t>　 　3月</t>
    </r>
  </si>
  <si>
    <t>(単位：人，台)</t>
  </si>
  <si>
    <t>栗林公園</t>
  </si>
  <si>
    <t>玉藻公園</t>
  </si>
  <si>
    <t>屋    　　　　　島</t>
  </si>
  <si>
    <t>鬼 ヶ 島</t>
  </si>
  <si>
    <t>ドライブウェイ</t>
  </si>
  <si>
    <t>ｹｰﾌﾞﾙ客数</t>
  </si>
  <si>
    <t>客  　数</t>
  </si>
  <si>
    <t>自動車台数</t>
  </si>
  <si>
    <t>122　主 要 観 光 地 入 込 客 数</t>
  </si>
  <si>
    <t>平 成 13 年 度</t>
  </si>
  <si>
    <t>17 年 4 月</t>
  </si>
  <si>
    <t>18 年 1 月</t>
  </si>
  <si>
    <t>市民プール</t>
  </si>
  <si>
    <t xml:space="preserve">１２６　文化芸術ホール利用状況  </t>
  </si>
  <si>
    <t>１３１　地 区 公 民 館 事 業 別 実 施 状 況</t>
  </si>
  <si>
    <t xml:space="preserve">１２５　市立体育施設利用状況  </t>
  </si>
  <si>
    <t>介護・
 看護</t>
  </si>
  <si>
    <t>通勤・ 
通学</t>
  </si>
  <si>
    <t>ﾃﾚﾋﾞ・ﾗｼﾞｵ・新聞・
雑誌</t>
  </si>
  <si>
    <t>趣味・
 娯楽</t>
  </si>
  <si>
    <t>社会的
 活動</t>
  </si>
  <si>
    <t>受診・
 療養</t>
  </si>
  <si>
    <t>（料理・裁縫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</si>
</sst>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"/>
    <numFmt numFmtId="182" formatCode="#,##0.000"/>
    <numFmt numFmtId="183" formatCode="#,##0.0;[Red]\-#,##0.0"/>
    <numFmt numFmtId="184" formatCode="#,##0.000;[Red]\-#,##0.000"/>
    <numFmt numFmtId="185" formatCode="0.0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56"/>
      <name val="ＭＳ ゴシック"/>
      <family val="3"/>
    </font>
    <font>
      <b/>
      <sz val="10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" xfId="0" applyFont="1" applyFill="1" applyAlignment="1">
      <alignment vertical="center"/>
    </xf>
    <xf numFmtId="0" fontId="0" fillId="0" borderId="1" xfId="0" applyFill="1" applyAlignment="1">
      <alignment/>
    </xf>
    <xf numFmtId="0" fontId="8" fillId="0" borderId="1" xfId="0" applyFont="1" applyFill="1" applyAlignment="1">
      <alignment horizontal="right"/>
    </xf>
    <xf numFmtId="0" fontId="0" fillId="0" borderId="2" xfId="0" applyFill="1" applyAlignment="1">
      <alignment horizontal="right" vertical="center"/>
    </xf>
    <xf numFmtId="0" fontId="0" fillId="0" borderId="3" xfId="0" applyFill="1" applyAlignment="1">
      <alignment horizontal="center" vertical="center"/>
    </xf>
    <xf numFmtId="0" fontId="0" fillId="0" borderId="4" xfId="0" applyFill="1" applyAlignment="1">
      <alignment horizontal="left" vertical="center"/>
    </xf>
    <xf numFmtId="0" fontId="0" fillId="0" borderId="3" xfId="0" applyFill="1" applyAlignment="1">
      <alignment horizontal="left" vertical="center"/>
    </xf>
    <xf numFmtId="0" fontId="0" fillId="0" borderId="5" xfId="0" applyFill="1" applyAlignment="1">
      <alignment horizontal="center" vertical="center"/>
    </xf>
    <xf numFmtId="0" fontId="0" fillId="0" borderId="6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8" xfId="17" applyFont="1" applyFill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7" xfId="0" applyFill="1" applyAlignment="1" quotePrefix="1">
      <alignment horizontal="center" vertical="center"/>
    </xf>
    <xf numFmtId="38" fontId="0" fillId="0" borderId="8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9" fillId="0" borderId="8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7" xfId="0" applyFont="1" applyFill="1" applyAlignment="1" quotePrefix="1">
      <alignment horizontal="center" vertical="center"/>
    </xf>
    <xf numFmtId="38" fontId="11" fillId="0" borderId="9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10" xfId="0" applyFill="1" applyAlignment="1">
      <alignment vertical="center"/>
    </xf>
    <xf numFmtId="0" fontId="0" fillId="0" borderId="11" xfId="0" applyFill="1" applyAlignment="1">
      <alignment vertical="center"/>
    </xf>
    <xf numFmtId="0" fontId="0" fillId="0" borderId="2" xfId="0" applyFill="1" applyAlignment="1">
      <alignment horizontal="center" vertical="center"/>
    </xf>
    <xf numFmtId="0" fontId="0" fillId="0" borderId="4" xfId="0" applyFill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17" applyFont="1" applyFill="1" applyAlignment="1">
      <alignment horizontal="right" vertical="center"/>
    </xf>
    <xf numFmtId="0" fontId="0" fillId="0" borderId="7" xfId="0" applyBorder="1" applyAlignment="1">
      <alignment horizontal="center" vertical="center"/>
    </xf>
    <xf numFmtId="38" fontId="9" fillId="0" borderId="8" xfId="17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8" fontId="11" fillId="0" borderId="1" xfId="17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1" xfId="0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applyProtection="1">
      <alignment vertical="center"/>
      <protection locked="0"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38" fontId="11" fillId="0" borderId="1" xfId="17" applyFont="1" applyFill="1" applyBorder="1" applyAlignment="1">
      <alignment vertical="center"/>
    </xf>
    <xf numFmtId="38" fontId="11" fillId="0" borderId="1" xfId="17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" xfId="0" applyFont="1" applyAlignment="1">
      <alignment/>
    </xf>
    <xf numFmtId="0" fontId="9" fillId="0" borderId="1" xfId="0" applyFont="1" applyAlignment="1">
      <alignment horizontal="right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8" xfId="0" applyFont="1" applyAlignment="1">
      <alignment horizontal="right" vertical="center"/>
    </xf>
    <xf numFmtId="3" fontId="9" fillId="0" borderId="0" xfId="0" applyFont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8" xfId="0" applyFont="1" applyFill="1" applyAlignment="1">
      <alignment horizontal="right" vertical="center"/>
    </xf>
    <xf numFmtId="3" fontId="9" fillId="0" borderId="0" xfId="0" applyFont="1" applyFill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8" xfId="0" applyFont="1" applyFill="1" applyBorder="1" applyAlignment="1">
      <alignment horizontal="right" vertical="center"/>
    </xf>
    <xf numFmtId="3" fontId="9" fillId="0" borderId="0" xfId="0" applyFont="1" applyFill="1" applyBorder="1" applyAlignment="1">
      <alignment horizontal="right" vertical="center"/>
    </xf>
    <xf numFmtId="3" fontId="11" fillId="0" borderId="8" xfId="0" applyFont="1" applyFill="1" applyBorder="1" applyAlignment="1">
      <alignment horizontal="right" vertical="center"/>
    </xf>
    <xf numFmtId="3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" xfId="17" applyFont="1" applyFill="1" applyBorder="1" applyAlignment="1" applyProtection="1">
      <alignment horizontal="right" vertical="center"/>
      <protection locked="0"/>
    </xf>
    <xf numFmtId="0" fontId="9" fillId="0" borderId="11" xfId="0" applyFont="1" applyAlignment="1">
      <alignment vertical="center"/>
    </xf>
    <xf numFmtId="0" fontId="9" fillId="0" borderId="11" xfId="0" applyFont="1" applyFill="1" applyAlignment="1">
      <alignment vertical="center"/>
    </xf>
    <xf numFmtId="0" fontId="9" fillId="0" borderId="1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Alignment="1">
      <alignment horizontal="center" vertical="center"/>
    </xf>
    <xf numFmtId="0" fontId="9" fillId="0" borderId="14" xfId="0" applyFont="1" applyFill="1" applyAlignment="1">
      <alignment horizontal="center" vertical="center"/>
    </xf>
    <xf numFmtId="0" fontId="9" fillId="0" borderId="17" xfId="0" applyFont="1" applyFill="1" applyAlignment="1">
      <alignment horizontal="center" vertical="center"/>
    </xf>
    <xf numFmtId="0" fontId="9" fillId="0" borderId="8" xfId="0" applyFont="1" applyFill="1" applyAlignment="1">
      <alignment horizontal="center" vertical="center"/>
    </xf>
    <xf numFmtId="0" fontId="9" fillId="0" borderId="15" xfId="0" applyFont="1" applyFill="1" applyAlignment="1">
      <alignment horizontal="center" vertical="center"/>
    </xf>
    <xf numFmtId="0" fontId="9" fillId="0" borderId="16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9" fillId="0" borderId="8" xfId="17" applyFont="1" applyFill="1" applyBorder="1" applyAlignment="1" applyProtection="1">
      <alignment horizontal="right" vertical="center"/>
      <protection locked="0"/>
    </xf>
    <xf numFmtId="38" fontId="9" fillId="0" borderId="9" xfId="17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7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9" fillId="0" borderId="8" xfId="17" applyFont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7" xfId="0" applyFont="1" applyAlignment="1" quotePrefix="1">
      <alignment horizontal="center" vertical="center"/>
    </xf>
    <xf numFmtId="38" fontId="9" fillId="0" borderId="8" xfId="17" applyFont="1" applyBorder="1" applyAlignment="1">
      <alignment vertical="center"/>
    </xf>
    <xf numFmtId="38" fontId="9" fillId="0" borderId="0" xfId="17" applyFont="1" applyBorder="1" applyAlignment="1" applyProtection="1">
      <alignment vertical="center"/>
      <protection locked="0"/>
    </xf>
    <xf numFmtId="0" fontId="9" fillId="0" borderId="7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38" fontId="11" fillId="0" borderId="9" xfId="17" applyFont="1" applyBorder="1" applyAlignment="1">
      <alignment vertical="center"/>
    </xf>
    <xf numFmtId="38" fontId="11" fillId="0" borderId="1" xfId="17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38" fontId="9" fillId="0" borderId="8" xfId="17" applyFont="1" applyBorder="1" applyAlignment="1" applyProtection="1">
      <alignment vertical="center"/>
      <protection locked="0"/>
    </xf>
    <xf numFmtId="38" fontId="11" fillId="0" borderId="9" xfId="17" applyFont="1" applyBorder="1" applyAlignment="1" applyProtection="1">
      <alignment vertical="center"/>
      <protection locked="0"/>
    </xf>
    <xf numFmtId="0" fontId="9" fillId="0" borderId="11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9" fillId="0" borderId="8" xfId="17" applyNumberFormat="1" applyFont="1" applyBorder="1" applyAlignment="1">
      <alignment vertical="center"/>
    </xf>
    <xf numFmtId="38" fontId="11" fillId="0" borderId="9" xfId="17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1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38" fontId="11" fillId="0" borderId="1" xfId="17" applyFont="1" applyBorder="1" applyAlignment="1">
      <alignment vertical="center"/>
    </xf>
    <xf numFmtId="0" fontId="9" fillId="0" borderId="13" xfId="0" applyFont="1" applyAlignment="1">
      <alignment horizontal="center" vertical="center"/>
    </xf>
    <xf numFmtId="0" fontId="17" fillId="0" borderId="13" xfId="0" applyFont="1" applyAlignment="1">
      <alignment horizontal="center" vertical="center"/>
    </xf>
    <xf numFmtId="0" fontId="17" fillId="0" borderId="17" xfId="0" applyFont="1" applyAlignment="1">
      <alignment horizontal="center" vertical="center"/>
    </xf>
    <xf numFmtId="0" fontId="17" fillId="0" borderId="15" xfId="0" applyFont="1" applyAlignment="1">
      <alignment horizontal="center" vertical="center"/>
    </xf>
    <xf numFmtId="38" fontId="9" fillId="0" borderId="0" xfId="17" applyFont="1" applyAlignment="1">
      <alignment/>
    </xf>
    <xf numFmtId="38" fontId="11" fillId="0" borderId="0" xfId="17" applyFont="1" applyAlignment="1">
      <alignment/>
    </xf>
    <xf numFmtId="0" fontId="15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17" xfId="21" applyFont="1" applyBorder="1" applyAlignment="1">
      <alignment horizontal="distributed" vertical="center" wrapText="1"/>
      <protection/>
    </xf>
    <xf numFmtId="38" fontId="9" fillId="0" borderId="8" xfId="17" applyFont="1" applyBorder="1" applyAlignment="1">
      <alignment horizontal="right" vertical="center" wrapText="1"/>
    </xf>
    <xf numFmtId="38" fontId="9" fillId="0" borderId="0" xfId="17" applyFont="1" applyBorder="1" applyAlignment="1">
      <alignment vertical="center" wrapText="1"/>
    </xf>
    <xf numFmtId="38" fontId="9" fillId="0" borderId="0" xfId="17" applyFont="1" applyAlignment="1">
      <alignment vertical="center" wrapText="1"/>
    </xf>
    <xf numFmtId="0" fontId="9" fillId="0" borderId="17" xfId="21" applyFont="1" applyBorder="1" applyAlignment="1">
      <alignment horizontal="right" vertical="center" wrapText="1"/>
      <protection/>
    </xf>
    <xf numFmtId="0" fontId="9" fillId="0" borderId="19" xfId="21" applyFont="1" applyBorder="1" applyAlignment="1" quotePrefix="1">
      <alignment horizontal="center" vertical="center" wrapText="1"/>
      <protection/>
    </xf>
    <xf numFmtId="0" fontId="9" fillId="0" borderId="15" xfId="21" applyFont="1" applyBorder="1" applyAlignment="1">
      <alignment horizontal="right" vertical="center" wrapText="1"/>
      <protection/>
    </xf>
    <xf numFmtId="0" fontId="9" fillId="0" borderId="0" xfId="21" applyFont="1" applyAlignment="1" quotePrefix="1">
      <alignment horizontal="center" vertical="center" wrapText="1"/>
      <protection/>
    </xf>
    <xf numFmtId="38" fontId="9" fillId="0" borderId="8" xfId="17" applyFont="1" applyBorder="1" applyAlignment="1" applyProtection="1">
      <alignment horizontal="right" vertical="center" wrapText="1"/>
      <protection locked="0"/>
    </xf>
    <xf numFmtId="38" fontId="9" fillId="0" borderId="0" xfId="17" applyFont="1" applyBorder="1" applyAlignment="1" applyProtection="1">
      <alignment vertical="center" wrapText="1"/>
      <protection locked="0"/>
    </xf>
    <xf numFmtId="38" fontId="9" fillId="0" borderId="8" xfId="17" applyFont="1" applyFill="1" applyBorder="1" applyAlignment="1" applyProtection="1">
      <alignment horizontal="right" vertical="center" wrapText="1"/>
      <protection locked="0"/>
    </xf>
    <xf numFmtId="38" fontId="9" fillId="0" borderId="0" xfId="17" applyFont="1" applyFill="1" applyBorder="1" applyAlignment="1" applyProtection="1">
      <alignment vertical="center" wrapText="1"/>
      <protection locked="0"/>
    </xf>
    <xf numFmtId="38" fontId="9" fillId="0" borderId="0" xfId="17" applyFont="1" applyFill="1" applyBorder="1" applyAlignment="1">
      <alignment vertical="center" wrapText="1"/>
    </xf>
    <xf numFmtId="0" fontId="11" fillId="0" borderId="20" xfId="21" applyFont="1" applyFill="1" applyBorder="1" applyAlignment="1" quotePrefix="1">
      <alignment horizontal="center" vertical="center" wrapText="1"/>
      <protection/>
    </xf>
    <xf numFmtId="0" fontId="9" fillId="0" borderId="17" xfId="21" applyFont="1" applyFill="1" applyBorder="1" applyAlignment="1">
      <alignment horizontal="distributed" vertical="center" wrapText="1"/>
      <protection/>
    </xf>
    <xf numFmtId="38" fontId="11" fillId="0" borderId="8" xfId="17" applyFont="1" applyFill="1" applyBorder="1" applyAlignment="1" applyProtection="1">
      <alignment horizontal="right" vertical="center" wrapText="1"/>
      <protection locked="0"/>
    </xf>
    <xf numFmtId="38" fontId="11" fillId="0" borderId="0" xfId="17" applyFont="1" applyFill="1" applyBorder="1" applyAlignment="1" applyProtection="1">
      <alignment vertical="center" wrapText="1"/>
      <protection locked="0"/>
    </xf>
    <xf numFmtId="38" fontId="11" fillId="0" borderId="0" xfId="17" applyFont="1" applyFill="1" applyBorder="1" applyAlignment="1">
      <alignment vertical="center" wrapText="1"/>
    </xf>
    <xf numFmtId="0" fontId="9" fillId="0" borderId="17" xfId="21" applyFont="1" applyFill="1" applyBorder="1" applyAlignment="1">
      <alignment horizontal="right" vertical="center" wrapText="1"/>
      <protection/>
    </xf>
    <xf numFmtId="0" fontId="10" fillId="0" borderId="12" xfId="21" applyBorder="1" applyAlignment="1">
      <alignment horizontal="center" vertical="center" wrapText="1"/>
      <protection/>
    </xf>
    <xf numFmtId="0" fontId="9" fillId="0" borderId="21" xfId="21" applyFont="1" applyFill="1" applyBorder="1" applyAlignment="1">
      <alignment horizontal="right" vertical="center" wrapText="1"/>
      <protection/>
    </xf>
    <xf numFmtId="38" fontId="11" fillId="0" borderId="9" xfId="17" applyFont="1" applyFill="1" applyBorder="1" applyAlignment="1" applyProtection="1">
      <alignment horizontal="right" vertical="center" wrapText="1"/>
      <protection locked="0"/>
    </xf>
    <xf numFmtId="38" fontId="11" fillId="0" borderId="1" xfId="17" applyFont="1" applyFill="1" applyBorder="1" applyAlignment="1" applyProtection="1">
      <alignment vertical="center" wrapText="1"/>
      <protection locked="0"/>
    </xf>
    <xf numFmtId="38" fontId="11" fillId="0" borderId="1" xfId="17" applyFont="1" applyFill="1" applyBorder="1" applyAlignment="1">
      <alignment vertical="center" wrapText="1"/>
    </xf>
    <xf numFmtId="0" fontId="9" fillId="0" borderId="2" xfId="0" applyFont="1" applyAlignment="1">
      <alignment horizontal="center" vertical="center" wrapText="1"/>
    </xf>
    <xf numFmtId="0" fontId="9" fillId="0" borderId="4" xfId="0" applyFont="1" applyAlignment="1">
      <alignment horizontal="center" vertical="center" wrapText="1"/>
    </xf>
    <xf numFmtId="0" fontId="9" fillId="0" borderId="22" xfId="0" applyFont="1" applyAlignment="1">
      <alignment horizontal="center" vertical="center" wrapText="1"/>
    </xf>
    <xf numFmtId="0" fontId="9" fillId="0" borderId="22" xfId="0" applyFont="1" applyAlignment="1">
      <alignment horizontal="center" vertical="distributed" textRotation="255" wrapText="1"/>
    </xf>
    <xf numFmtId="0" fontId="17" fillId="0" borderId="22" xfId="0" applyFont="1" applyAlignment="1">
      <alignment horizontal="center" vertical="distributed" textRotation="255" wrapText="1"/>
    </xf>
    <xf numFmtId="0" fontId="9" fillId="0" borderId="23" xfId="0" applyFont="1" applyAlignment="1">
      <alignment horizontal="center" vertical="distributed" textRotation="255" wrapText="1"/>
    </xf>
    <xf numFmtId="0" fontId="9" fillId="0" borderId="20" xfId="0" applyFont="1" applyAlignment="1">
      <alignment horizontal="center" vertical="center" wrapText="1"/>
    </xf>
    <xf numFmtId="0" fontId="9" fillId="0" borderId="23" xfId="0" applyFont="1" applyFill="1" applyAlignment="1">
      <alignment horizontal="center" vertical="center" wrapText="1"/>
    </xf>
    <xf numFmtId="0" fontId="9" fillId="0" borderId="24" xfId="0" applyFont="1" applyFill="1" applyAlignment="1">
      <alignment horizontal="center" vertical="center" wrapText="1"/>
    </xf>
    <xf numFmtId="0" fontId="9" fillId="0" borderId="24" xfId="0" applyFont="1" applyFill="1" applyAlignment="1" applyProtection="1">
      <alignment horizontal="center" vertical="center" wrapText="1"/>
      <protection locked="0"/>
    </xf>
    <xf numFmtId="0" fontId="9" fillId="0" borderId="7" xfId="0" applyFont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Alignment="1">
      <alignment horizontal="center" vertical="center" wrapText="1"/>
    </xf>
    <xf numFmtId="0" fontId="9" fillId="0" borderId="1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Alignment="1" applyProtection="1" quotePrefix="1">
      <alignment horizontal="center" vertical="center" wrapText="1"/>
      <protection locked="0"/>
    </xf>
    <xf numFmtId="0" fontId="9" fillId="0" borderId="1" xfId="0" applyFont="1" applyFill="1" applyAlignment="1">
      <alignment horizontal="center" vertical="center" wrapText="1"/>
    </xf>
    <xf numFmtId="0" fontId="9" fillId="0" borderId="1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7" fillId="0" borderId="8" xfId="0" applyFont="1" applyAlignment="1">
      <alignment vertical="center"/>
    </xf>
    <xf numFmtId="3" fontId="17" fillId="0" borderId="0" xfId="0" applyFont="1" applyAlignment="1">
      <alignment vertical="center"/>
    </xf>
    <xf numFmtId="3" fontId="17" fillId="0" borderId="8" xfId="0" applyFont="1" applyBorder="1" applyAlignment="1">
      <alignment vertical="center"/>
    </xf>
    <xf numFmtId="3" fontId="17" fillId="0" borderId="0" xfId="0" applyFont="1" applyBorder="1" applyAlignment="1">
      <alignment vertical="center"/>
    </xf>
    <xf numFmtId="3" fontId="17" fillId="0" borderId="8" xfId="0" applyFont="1" applyFill="1" applyBorder="1" applyAlignment="1">
      <alignment vertical="center"/>
    </xf>
    <xf numFmtId="3" fontId="17" fillId="0" borderId="0" xfId="0" applyFont="1" applyFill="1" applyBorder="1" applyAlignment="1">
      <alignment vertical="center"/>
    </xf>
    <xf numFmtId="0" fontId="11" fillId="0" borderId="7" xfId="0" applyFont="1" applyFill="1" applyAlignment="1" quotePrefix="1">
      <alignment horizontal="center" vertical="center"/>
    </xf>
    <xf numFmtId="0" fontId="9" fillId="0" borderId="19" xfId="0" applyFont="1" applyAlignment="1">
      <alignment horizontal="center" vertical="center"/>
    </xf>
    <xf numFmtId="3" fontId="22" fillId="0" borderId="8" xfId="0" applyFont="1" applyFill="1" applyBorder="1" applyAlignment="1">
      <alignment vertical="center"/>
    </xf>
    <xf numFmtId="3" fontId="22" fillId="0" borderId="0" xfId="0" applyFont="1" applyFill="1" applyBorder="1" applyAlignment="1">
      <alignment vertical="center"/>
    </xf>
    <xf numFmtId="0" fontId="9" fillId="0" borderId="7" xfId="0" applyFont="1" applyFill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7" applyFont="1" applyFill="1" applyBorder="1" applyAlignment="1" applyProtection="1">
      <alignment vertical="center"/>
      <protection locked="0"/>
    </xf>
    <xf numFmtId="38" fontId="17" fillId="0" borderId="0" xfId="17" applyFont="1" applyFill="1" applyAlignment="1" applyProtection="1">
      <alignment/>
      <protection locked="0"/>
    </xf>
    <xf numFmtId="38" fontId="9" fillId="0" borderId="0" xfId="0" applyNumberFormat="1" applyFont="1" applyAlignment="1">
      <alignment/>
    </xf>
    <xf numFmtId="0" fontId="9" fillId="0" borderId="7" xfId="0" applyFont="1" applyFill="1" applyAlignment="1" quotePrefix="1">
      <alignment horizontal="center" vertical="center"/>
    </xf>
    <xf numFmtId="38" fontId="17" fillId="0" borderId="1" xfId="17" applyFont="1" applyFill="1" applyBorder="1" applyAlignment="1" applyProtection="1">
      <alignment vertical="center"/>
      <protection locked="0"/>
    </xf>
    <xf numFmtId="0" fontId="9" fillId="0" borderId="5" xfId="0" applyFont="1" applyAlignment="1">
      <alignment horizontal="center" vertical="center"/>
    </xf>
    <xf numFmtId="0" fontId="9" fillId="0" borderId="6" xfId="0" applyFont="1" applyAlignment="1">
      <alignment horizontal="center" vertical="center"/>
    </xf>
    <xf numFmtId="38" fontId="9" fillId="0" borderId="0" xfId="17" applyFont="1" applyAlignment="1">
      <alignment vertical="center"/>
    </xf>
    <xf numFmtId="38" fontId="9" fillId="0" borderId="8" xfId="17" applyFont="1" applyFill="1" applyBorder="1" applyAlignment="1" applyProtection="1">
      <alignment vertical="center"/>
      <protection locked="0"/>
    </xf>
    <xf numFmtId="38" fontId="11" fillId="0" borderId="9" xfId="17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/>
    </xf>
    <xf numFmtId="3" fontId="9" fillId="0" borderId="8" xfId="0" applyFont="1" applyAlignment="1">
      <alignment vertical="center"/>
    </xf>
    <xf numFmtId="3" fontId="9" fillId="0" borderId="0" xfId="0" applyFont="1" applyAlignment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9" fillId="0" borderId="5" xfId="0" applyFont="1" applyAlignment="1">
      <alignment horizontal="center" vertical="center"/>
    </xf>
    <xf numFmtId="0" fontId="19" fillId="0" borderId="6" xfId="0" applyFont="1" applyAlignment="1">
      <alignment horizontal="center" vertical="center"/>
    </xf>
    <xf numFmtId="38" fontId="9" fillId="0" borderId="0" xfId="17" applyFont="1" applyBorder="1" applyAlignment="1" applyProtection="1">
      <alignment horizontal="right" vertical="center"/>
      <protection locked="0"/>
    </xf>
    <xf numFmtId="3" fontId="9" fillId="0" borderId="0" xfId="0" applyFont="1" applyBorder="1" applyAlignment="1" applyProtection="1">
      <alignment horizontal="right" vertical="center"/>
      <protection locked="0"/>
    </xf>
    <xf numFmtId="38" fontId="9" fillId="0" borderId="8" xfId="17" applyFont="1" applyBorder="1" applyAlignment="1" applyProtection="1">
      <alignment horizontal="right" vertical="center"/>
      <protection locked="0"/>
    </xf>
    <xf numFmtId="3" fontId="9" fillId="0" borderId="0" xfId="0" applyFont="1" applyFill="1" applyBorder="1" applyAlignment="1" applyProtection="1">
      <alignment horizontal="right" vertical="center"/>
      <protection locked="0"/>
    </xf>
    <xf numFmtId="38" fontId="11" fillId="0" borderId="9" xfId="17" applyFont="1" applyFill="1" applyBorder="1" applyAlignment="1" applyProtection="1">
      <alignment horizontal="right" vertical="center"/>
      <protection locked="0"/>
    </xf>
    <xf numFmtId="38" fontId="11" fillId="0" borderId="1" xfId="17" applyFont="1" applyFill="1" applyBorder="1" applyAlignment="1" applyProtection="1">
      <alignment horizontal="right" vertical="center"/>
      <protection locked="0"/>
    </xf>
    <xf numFmtId="3" fontId="11" fillId="0" borderId="1" xfId="0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29" xfId="0" applyFont="1" applyAlignment="1">
      <alignment horizontal="center" vertical="center"/>
    </xf>
    <xf numFmtId="0" fontId="9" fillId="0" borderId="3" xfId="0" applyFont="1" applyAlignment="1">
      <alignment vertical="center"/>
    </xf>
    <xf numFmtId="0" fontId="9" fillId="0" borderId="4" xfId="0" applyFont="1" applyAlignment="1">
      <alignment vertical="center"/>
    </xf>
    <xf numFmtId="0" fontId="9" fillId="0" borderId="6" xfId="0" applyFont="1" applyAlignment="1">
      <alignment vertical="center"/>
    </xf>
    <xf numFmtId="0" fontId="9" fillId="0" borderId="27" xfId="0" applyFont="1" applyAlignment="1">
      <alignment vertical="center"/>
    </xf>
    <xf numFmtId="0" fontId="9" fillId="0" borderId="3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17" fillId="0" borderId="8" xfId="0" applyFont="1" applyAlignment="1">
      <alignment horizontal="right" vertical="center"/>
    </xf>
    <xf numFmtId="3" fontId="17" fillId="0" borderId="0" xfId="0" applyFont="1" applyAlignment="1">
      <alignment horizontal="right" vertical="center"/>
    </xf>
    <xf numFmtId="3" fontId="9" fillId="0" borderId="0" xfId="0" applyFont="1" applyBorder="1" applyAlignment="1">
      <alignment horizontal="right" vertical="center"/>
    </xf>
    <xf numFmtId="3" fontId="17" fillId="0" borderId="8" xfId="0" applyFont="1" applyFill="1" applyBorder="1" applyAlignment="1" applyProtection="1">
      <alignment vertical="center"/>
      <protection locked="0"/>
    </xf>
    <xf numFmtId="3" fontId="17" fillId="0" borderId="0" xfId="0" applyFont="1" applyFill="1" applyBorder="1" applyAlignment="1" applyProtection="1">
      <alignment vertical="center"/>
      <protection locked="0"/>
    </xf>
    <xf numFmtId="3" fontId="9" fillId="0" borderId="0" xfId="0" applyFont="1" applyFill="1" applyBorder="1" applyAlignment="1">
      <alignment vertical="center"/>
    </xf>
    <xf numFmtId="0" fontId="11" fillId="0" borderId="7" xfId="0" applyFont="1" applyFill="1" applyAlignment="1">
      <alignment horizontal="center" vertical="center"/>
    </xf>
    <xf numFmtId="3" fontId="2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11" fillId="0" borderId="7" xfId="0" applyFont="1" applyAlignment="1">
      <alignment horizontal="center" vertical="center"/>
    </xf>
    <xf numFmtId="3" fontId="11" fillId="0" borderId="0" xfId="0" applyFont="1" applyFill="1" applyBorder="1" applyAlignment="1">
      <alignment vertical="center"/>
    </xf>
    <xf numFmtId="0" fontId="17" fillId="0" borderId="8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38" fontId="17" fillId="0" borderId="8" xfId="17" applyFont="1" applyBorder="1" applyAlignment="1">
      <alignment horizontal="right" vertical="center"/>
    </xf>
    <xf numFmtId="38" fontId="17" fillId="0" borderId="0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0" fontId="24" fillId="0" borderId="11" xfId="0" applyFont="1" applyBorder="1" applyAlignment="1">
      <alignment/>
    </xf>
    <xf numFmtId="3" fontId="1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" xfId="0" applyAlignment="1">
      <alignment/>
    </xf>
    <xf numFmtId="0" fontId="0" fillId="0" borderId="1" xfId="0" applyAlignment="1">
      <alignment horizontal="right"/>
    </xf>
    <xf numFmtId="0" fontId="28" fillId="0" borderId="0" xfId="0" applyFont="1" applyAlignment="1">
      <alignment horizontal="right"/>
    </xf>
    <xf numFmtId="0" fontId="0" fillId="0" borderId="11" xfId="0" applyBorder="1" applyAlignment="1">
      <alignment vertical="center"/>
    </xf>
    <xf numFmtId="0" fontId="0" fillId="0" borderId="29" xfId="0" applyAlignment="1">
      <alignment horizontal="center" vertical="center"/>
    </xf>
    <xf numFmtId="0" fontId="0" fillId="0" borderId="13" xfId="0" applyAlignment="1">
      <alignment horizontal="center" vertical="center" wrapText="1"/>
    </xf>
    <xf numFmtId="0" fontId="0" fillId="0" borderId="2" xfId="0" applyAlignment="1">
      <alignment horizontal="center" vertical="center" wrapText="1"/>
    </xf>
    <xf numFmtId="0" fontId="0" fillId="0" borderId="3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Alignment="1">
      <alignment horizontal="center" vertical="center"/>
    </xf>
    <xf numFmtId="0" fontId="0" fillId="0" borderId="17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9" xfId="0" applyAlignment="1">
      <alignment horizontal="center" vertical="center"/>
    </xf>
    <xf numFmtId="0" fontId="0" fillId="0" borderId="15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 quotePrefix="1">
      <alignment horizontal="left" vertical="center"/>
    </xf>
    <xf numFmtId="3" fontId="11" fillId="0" borderId="23" xfId="0" applyFont="1" applyBorder="1" applyAlignment="1">
      <alignment horizontal="right" vertical="center"/>
    </xf>
    <xf numFmtId="4" fontId="11" fillId="0" borderId="24" xfId="0" applyFont="1" applyAlignment="1">
      <alignment horizontal="right" vertical="center"/>
    </xf>
    <xf numFmtId="4" fontId="11" fillId="0" borderId="24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3" fontId="0" fillId="0" borderId="8" xfId="0" applyBorder="1" applyAlignment="1">
      <alignment horizontal="right" vertical="center"/>
    </xf>
    <xf numFmtId="4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distributed" vertical="center"/>
    </xf>
    <xf numFmtId="3" fontId="11" fillId="0" borderId="8" xfId="0" applyFont="1" applyBorder="1" applyAlignment="1">
      <alignment horizontal="right" vertical="center"/>
    </xf>
    <xf numFmtId="4" fontId="11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 quotePrefix="1">
      <alignment horizontal="left" vertical="center"/>
    </xf>
    <xf numFmtId="4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quotePrefix="1">
      <alignment horizontal="left" vertical="center"/>
    </xf>
    <xf numFmtId="3" fontId="0" fillId="0" borderId="8" xfId="0" applyFill="1" applyBorder="1" applyAlignment="1">
      <alignment horizontal="right" vertical="center"/>
    </xf>
    <xf numFmtId="4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4" fontId="11" fillId="0" borderId="0" xfId="0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4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1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9" xfId="0" applyBorder="1" applyAlignment="1">
      <alignment horizontal="right" vertical="center"/>
    </xf>
    <xf numFmtId="4" fontId="0" fillId="0" borderId="1" xfId="0" applyAlignment="1">
      <alignment horizontal="right" vertical="center"/>
    </xf>
    <xf numFmtId="0" fontId="0" fillId="0" borderId="1" xfId="0" applyAlignment="1">
      <alignment horizontal="right" vertical="center"/>
    </xf>
    <xf numFmtId="4" fontId="0" fillId="0" borderId="1" xfId="0" applyBorder="1" applyAlignment="1">
      <alignment horizontal="right" vertical="center"/>
    </xf>
    <xf numFmtId="4" fontId="0" fillId="0" borderId="1" xfId="0" applyNumberFormat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28" fillId="0" borderId="11" xfId="0" applyFont="1" applyAlignment="1">
      <alignment/>
    </xf>
    <xf numFmtId="0" fontId="0" fillId="0" borderId="11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" xfId="0" applyFont="1" applyAlignment="1">
      <alignment/>
    </xf>
    <xf numFmtId="0" fontId="10" fillId="0" borderId="0" xfId="0" applyFont="1" applyAlignment="1">
      <alignment/>
    </xf>
    <xf numFmtId="0" fontId="30" fillId="0" borderId="1" xfId="0" applyFont="1" applyBorder="1" applyAlignment="1">
      <alignment/>
    </xf>
    <xf numFmtId="0" fontId="31" fillId="0" borderId="0" xfId="0" applyFont="1" applyAlignment="1">
      <alignment horizontal="right"/>
    </xf>
    <xf numFmtId="0" fontId="30" fillId="0" borderId="11" xfId="0" applyFont="1" applyBorder="1" applyAlignment="1">
      <alignment vertical="center"/>
    </xf>
    <xf numFmtId="0" fontId="30" fillId="0" borderId="29" xfId="0" applyFont="1" applyAlignment="1">
      <alignment horizontal="center" vertical="center"/>
    </xf>
    <xf numFmtId="0" fontId="30" fillId="0" borderId="13" xfId="0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distributed" vertical="center"/>
    </xf>
    <xf numFmtId="0" fontId="30" fillId="0" borderId="7" xfId="0" applyFont="1" applyAlignment="1">
      <alignment horizontal="center" vertical="center"/>
    </xf>
    <xf numFmtId="0" fontId="30" fillId="0" borderId="17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distributed" vertical="center"/>
    </xf>
    <xf numFmtId="0" fontId="30" fillId="0" borderId="26" xfId="0" applyFont="1" applyBorder="1" applyAlignment="1">
      <alignment vertical="center"/>
    </xf>
    <xf numFmtId="0" fontId="30" fillId="0" borderId="19" xfId="0" applyFont="1" applyAlignment="1">
      <alignment horizontal="center" vertical="center"/>
    </xf>
    <xf numFmtId="0" fontId="30" fillId="0" borderId="15" xfId="0" applyFont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/>
    </xf>
    <xf numFmtId="3" fontId="11" fillId="0" borderId="24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 quotePrefix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3" fontId="30" fillId="0" borderId="8" xfId="0" applyFont="1" applyBorder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3" fontId="30" fillId="0" borderId="1" xfId="0" applyNumberFormat="1" applyFont="1" applyAlignment="1">
      <alignment horizontal="right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 quotePrefix="1">
      <alignment horizontal="left" vertical="center"/>
    </xf>
    <xf numFmtId="3" fontId="30" fillId="0" borderId="9" xfId="0" applyFont="1" applyBorder="1" applyAlignment="1">
      <alignment horizontal="right" vertical="center"/>
    </xf>
    <xf numFmtId="3" fontId="30" fillId="0" borderId="1" xfId="0" applyNumberFormat="1" applyFont="1" applyBorder="1" applyAlignment="1">
      <alignment horizontal="right" vertical="center"/>
    </xf>
    <xf numFmtId="3" fontId="30" fillId="0" borderId="11" xfId="0" applyFont="1" applyBorder="1" applyAlignment="1">
      <alignment horizontal="right" vertical="center"/>
    </xf>
    <xf numFmtId="4" fontId="30" fillId="0" borderId="0" xfId="0" applyFont="1" applyBorder="1" applyAlignment="1">
      <alignment horizontal="right" vertical="center"/>
    </xf>
    <xf numFmtId="0" fontId="31" fillId="0" borderId="11" xfId="0" applyFont="1" applyBorder="1" applyAlignment="1">
      <alignment horizontal="left" vertical="center"/>
    </xf>
    <xf numFmtId="4" fontId="30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/>
    </xf>
    <xf numFmtId="4" fontId="30" fillId="0" borderId="11" xfId="0" applyNumberFormat="1" applyFont="1" applyBorder="1" applyAlignment="1">
      <alignment horizontal="right" vertical="center"/>
    </xf>
    <xf numFmtId="3" fontId="30" fillId="0" borderId="0" xfId="0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3" fontId="30" fillId="0" borderId="0" xfId="0" applyNumberFormat="1" applyFont="1" applyFill="1" applyAlignment="1">
      <alignment horizontal="right" vertical="center"/>
    </xf>
    <xf numFmtId="4" fontId="3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4" fontId="31" fillId="0" borderId="0" xfId="0" applyFont="1" applyBorder="1" applyAlignment="1">
      <alignment horizontal="left" vertical="center"/>
    </xf>
    <xf numFmtId="4" fontId="31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38" fontId="9" fillId="0" borderId="11" xfId="17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38" fontId="9" fillId="0" borderId="0" xfId="17" applyFont="1" applyBorder="1" applyAlignment="1">
      <alignment horizontal="center" vertical="center"/>
    </xf>
    <xf numFmtId="38" fontId="9" fillId="0" borderId="17" xfId="17" applyFont="1" applyBorder="1" applyAlignment="1">
      <alignment horizontal="center" vertical="distributed" textRotation="255" wrapText="1"/>
    </xf>
    <xf numFmtId="38" fontId="9" fillId="0" borderId="26" xfId="17" applyFont="1" applyBorder="1" applyAlignment="1">
      <alignment horizontal="center" vertical="center"/>
    </xf>
    <xf numFmtId="38" fontId="9" fillId="0" borderId="15" xfId="17" applyFont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38" fontId="9" fillId="0" borderId="24" xfId="17" applyFont="1" applyBorder="1" applyAlignment="1">
      <alignment vertical="center"/>
    </xf>
    <xf numFmtId="38" fontId="9" fillId="0" borderId="23" xfId="17" applyFont="1" applyAlignment="1">
      <alignment vertical="center"/>
    </xf>
    <xf numFmtId="38" fontId="9" fillId="0" borderId="24" xfId="17" applyFont="1" applyAlignment="1">
      <alignment vertical="center"/>
    </xf>
    <xf numFmtId="38" fontId="17" fillId="0" borderId="8" xfId="17" applyFont="1" applyBorder="1" applyAlignment="1">
      <alignment vertical="center"/>
    </xf>
    <xf numFmtId="38" fontId="17" fillId="0" borderId="0" xfId="17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38" fontId="17" fillId="0" borderId="8" xfId="17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38" fontId="11" fillId="0" borderId="0" xfId="17" applyFont="1" applyBorder="1" applyAlignment="1">
      <alignment horizontal="center" vertical="center"/>
    </xf>
    <xf numFmtId="38" fontId="22" fillId="0" borderId="8" xfId="17" applyFont="1" applyFill="1" applyBorder="1" applyAlignment="1">
      <alignment horizontal="right" vertical="center"/>
    </xf>
    <xf numFmtId="38" fontId="22" fillId="0" borderId="0" xfId="17" applyFont="1" applyFill="1" applyBorder="1" applyAlignment="1">
      <alignment horizontal="right" vertical="center"/>
    </xf>
    <xf numFmtId="38" fontId="9" fillId="0" borderId="0" xfId="17" applyFont="1" applyBorder="1" applyAlignment="1">
      <alignment horizontal="center" vertical="center" wrapText="1"/>
    </xf>
    <xf numFmtId="38" fontId="17" fillId="0" borderId="0" xfId="17" applyFont="1" applyBorder="1" applyAlignment="1" applyProtection="1">
      <alignment horizontal="right" vertical="center"/>
      <protection locked="0"/>
    </xf>
    <xf numFmtId="41" fontId="17" fillId="0" borderId="0" xfId="17" applyNumberFormat="1" applyFont="1" applyFill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38" fontId="9" fillId="0" borderId="0" xfId="17" applyFont="1" applyBorder="1" applyAlignment="1" quotePrefix="1">
      <alignment horizontal="center" vertical="center"/>
    </xf>
    <xf numFmtId="38" fontId="9" fillId="0" borderId="1" xfId="17" applyFont="1" applyBorder="1" applyAlignment="1" quotePrefix="1">
      <alignment horizontal="center" vertical="center"/>
    </xf>
    <xf numFmtId="38" fontId="17" fillId="0" borderId="9" xfId="17" applyFont="1" applyFill="1" applyBorder="1" applyAlignment="1">
      <alignment horizontal="right" vertical="center"/>
    </xf>
    <xf numFmtId="38" fontId="17" fillId="0" borderId="1" xfId="17" applyFont="1" applyBorder="1" applyAlignment="1" applyProtection="1">
      <alignment horizontal="right" vertical="center"/>
      <protection locked="0"/>
    </xf>
    <xf numFmtId="41" fontId="17" fillId="0" borderId="1" xfId="17" applyNumberFormat="1" applyFont="1" applyFill="1" applyBorder="1" applyAlignment="1">
      <alignment horizontal="right" vertical="center"/>
    </xf>
    <xf numFmtId="41" fontId="17" fillId="0" borderId="1" xfId="0" applyNumberFormat="1" applyFont="1" applyBorder="1" applyAlignment="1">
      <alignment horizontal="right" vertical="center"/>
    </xf>
    <xf numFmtId="180" fontId="17" fillId="0" borderId="1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5" xfId="0" applyFont="1" applyFill="1" applyAlignment="1">
      <alignment horizontal="center" vertical="center"/>
    </xf>
    <xf numFmtId="3" fontId="9" fillId="0" borderId="8" xfId="0" applyFont="1" applyFill="1" applyAlignment="1">
      <alignment vertical="center"/>
    </xf>
    <xf numFmtId="3" fontId="9" fillId="0" borderId="0" xfId="0" applyFont="1" applyFill="1" applyAlignment="1">
      <alignment vertical="center"/>
    </xf>
    <xf numFmtId="38" fontId="9" fillId="0" borderId="0" xfId="17" applyFont="1" applyFill="1" applyAlignment="1">
      <alignment horizontal="right" vertical="center"/>
    </xf>
    <xf numFmtId="3" fontId="9" fillId="0" borderId="8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7" xfId="0" applyFont="1" applyBorder="1" applyAlignment="1">
      <alignment horizontal="center" vertical="distributed" textRotation="255" wrapText="1"/>
    </xf>
    <xf numFmtId="0" fontId="9" fillId="0" borderId="19" xfId="0" applyFont="1" applyBorder="1" applyAlignment="1">
      <alignment/>
    </xf>
    <xf numFmtId="38" fontId="9" fillId="0" borderId="29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9" fillId="0" borderId="19" xfId="17" applyFont="1" applyBorder="1" applyAlignment="1">
      <alignment horizontal="center" vertical="center"/>
    </xf>
    <xf numFmtId="38" fontId="9" fillId="0" borderId="20" xfId="17" applyFont="1" applyBorder="1" applyAlignment="1">
      <alignment vertical="center"/>
    </xf>
    <xf numFmtId="38" fontId="11" fillId="0" borderId="7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 wrapText="1"/>
    </xf>
    <xf numFmtId="38" fontId="9" fillId="0" borderId="7" xfId="17" applyFont="1" applyBorder="1" applyAlignment="1" quotePrefix="1">
      <alignment horizontal="center" vertical="center"/>
    </xf>
    <xf numFmtId="38" fontId="9" fillId="0" borderId="12" xfId="17" applyFont="1" applyBorder="1" applyAlignment="1" quotePrefix="1">
      <alignment horizontal="center" vertical="center"/>
    </xf>
    <xf numFmtId="0" fontId="9" fillId="0" borderId="14" xfId="0" applyFont="1" applyBorder="1" applyAlignment="1">
      <alignment/>
    </xf>
    <xf numFmtId="0" fontId="9" fillId="0" borderId="8" xfId="0" applyFont="1" applyBorder="1" applyAlignment="1">
      <alignment horizontal="center" vertical="distributed" textRotation="255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 vertical="distributed" textRotation="255" wrapText="1"/>
    </xf>
    <xf numFmtId="41" fontId="17" fillId="0" borderId="0" xfId="0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/>
    </xf>
    <xf numFmtId="38" fontId="22" fillId="0" borderId="0" xfId="17" applyFont="1" applyFill="1" applyBorder="1" applyAlignment="1" applyProtection="1">
      <alignment vertical="center"/>
      <protection locked="0"/>
    </xf>
    <xf numFmtId="38" fontId="9" fillId="0" borderId="0" xfId="17" applyFont="1" applyBorder="1" applyAlignment="1">
      <alignment/>
    </xf>
    <xf numFmtId="0" fontId="24" fillId="0" borderId="11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17" fillId="0" borderId="2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 quotePrefix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8" xfId="0" applyFont="1" applyBorder="1" applyAlignment="1">
      <alignment vertical="center"/>
    </xf>
    <xf numFmtId="38" fontId="9" fillId="0" borderId="8" xfId="0" applyNumberFormat="1" applyFont="1" applyBorder="1" applyAlignment="1" applyProtection="1">
      <alignment vertical="center"/>
      <protection locked="0"/>
    </xf>
    <xf numFmtId="38" fontId="9" fillId="0" borderId="0" xfId="0" applyNumberFormat="1" applyFont="1" applyAlignment="1" applyProtection="1">
      <alignment vertical="center"/>
      <protection locked="0"/>
    </xf>
    <xf numFmtId="38" fontId="9" fillId="0" borderId="0" xfId="0" applyNumberFormat="1" applyFont="1" applyAlignment="1" applyProtection="1">
      <alignment horizontal="right" vertical="center"/>
      <protection locked="0"/>
    </xf>
    <xf numFmtId="38" fontId="9" fillId="0" borderId="9" xfId="0" applyNumberFormat="1" applyFont="1" applyBorder="1" applyAlignment="1" applyProtection="1">
      <alignment vertical="center"/>
      <protection locked="0"/>
    </xf>
    <xf numFmtId="38" fontId="9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Alignment="1">
      <alignment horizontal="right" vertical="center"/>
    </xf>
    <xf numFmtId="38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2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Alignment="1">
      <alignment horizontal="center" vertical="center" wrapText="1"/>
    </xf>
    <xf numFmtId="0" fontId="9" fillId="0" borderId="13" xfId="0" applyFont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9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Alignment="1">
      <alignment horizontal="center" vertical="distributed" textRotation="255" wrapText="1"/>
    </xf>
    <xf numFmtId="0" fontId="9" fillId="0" borderId="15" xfId="0" applyFont="1" applyBorder="1" applyAlignment="1">
      <alignment horizontal="center" vertical="distributed" textRotation="255" wrapText="1"/>
    </xf>
    <xf numFmtId="0" fontId="17" fillId="0" borderId="2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2" xfId="0" applyFont="1" applyAlignment="1">
      <alignment horizontal="center" vertical="center" wrapText="1"/>
    </xf>
    <xf numFmtId="0" fontId="9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7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Alignment="1">
      <alignment horizontal="center" vertical="center"/>
    </xf>
    <xf numFmtId="0" fontId="9" fillId="0" borderId="13" xfId="0" applyFont="1" applyAlignment="1">
      <alignment horizontal="center" vertical="center"/>
    </xf>
    <xf numFmtId="0" fontId="9" fillId="0" borderId="13" xfId="0" applyFont="1" applyAlignment="1">
      <alignment horizontal="center" vertical="center" wrapText="1"/>
    </xf>
    <xf numFmtId="0" fontId="15" fillId="0" borderId="0" xfId="21" applyFont="1" applyAlignment="1">
      <alignment horizontal="center"/>
      <protection/>
    </xf>
    <xf numFmtId="0" fontId="0" fillId="0" borderId="29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Alignment="1">
      <alignment horizontal="center" vertical="center"/>
    </xf>
    <xf numFmtId="0" fontId="0" fillId="0" borderId="4" xfId="0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Alignment="1">
      <alignment horizontal="center" vertical="center"/>
    </xf>
    <xf numFmtId="0" fontId="9" fillId="0" borderId="16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0" fontId="9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180" fontId="9" fillId="0" borderId="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 quotePrefix="1">
      <alignment horizontal="center" vertical="center"/>
    </xf>
    <xf numFmtId="0" fontId="9" fillId="0" borderId="17" xfId="0" applyFont="1" applyBorder="1" applyAlignment="1">
      <alignment horizontal="center" vertical="distributed" textRotation="255" wrapText="1"/>
    </xf>
    <xf numFmtId="0" fontId="9" fillId="0" borderId="17" xfId="0" applyFont="1" applyBorder="1" applyAlignment="1">
      <alignment horizontal="center" vertical="distributed" textRotation="255"/>
    </xf>
    <xf numFmtId="0" fontId="9" fillId="0" borderId="8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 wrapText="1"/>
    </xf>
    <xf numFmtId="0" fontId="0" fillId="0" borderId="22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5" fillId="0" borderId="22" xfId="0" applyFont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7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0" xfId="0" applyFont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8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distributed" vertical="center"/>
    </xf>
    <xf numFmtId="0" fontId="30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3" fillId="0" borderId="0" xfId="0" applyFont="1" applyAlignment="1">
      <alignment/>
    </xf>
    <xf numFmtId="0" fontId="10" fillId="0" borderId="24" xfId="0" applyFont="1" applyBorder="1" applyAlignment="1">
      <alignment horizontal="distributed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0" fillId="0" borderId="17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distributed" vertical="center"/>
    </xf>
    <xf numFmtId="0" fontId="30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Alignment="1">
      <alignment horizontal="center" vertical="center"/>
    </xf>
    <xf numFmtId="0" fontId="9" fillId="0" borderId="27" xfId="0" applyFont="1" applyAlignment="1">
      <alignment horizontal="center" vertical="center"/>
    </xf>
    <xf numFmtId="0" fontId="9" fillId="0" borderId="23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9(美術館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51"/>
  <sheetViews>
    <sheetView showGridLines="0" tabSelected="1" zoomScale="90" zoomScaleNormal="90" workbookViewId="0" topLeftCell="A1">
      <selection activeCell="C23" sqref="C23"/>
    </sheetView>
  </sheetViews>
  <sheetFormatPr defaultColWidth="8.796875" defaultRowHeight="14.25"/>
  <cols>
    <col min="1" max="1" width="13.3984375" style="0" customWidth="1"/>
    <col min="2" max="2" width="12.59765625" style="0" customWidth="1"/>
    <col min="3" max="3" width="11.5" style="0" customWidth="1"/>
    <col min="4" max="5" width="10.5" style="0" customWidth="1"/>
    <col min="6" max="6" width="12" style="0" customWidth="1"/>
    <col min="7" max="10" width="10.5" style="0" customWidth="1"/>
    <col min="11" max="12" width="11.3984375" style="0" customWidth="1"/>
    <col min="13" max="14" width="10.3984375" style="0" customWidth="1"/>
    <col min="17" max="17" width="10.3984375" style="0" customWidth="1"/>
    <col min="21" max="22" width="11.3984375" style="0" customWidth="1"/>
    <col min="23" max="23" width="13" style="0" customWidth="1"/>
    <col min="24" max="24" width="8.69921875" style="0" customWidth="1"/>
    <col min="27" max="32" width="8.3984375" style="0" customWidth="1"/>
    <col min="33" max="42" width="11.3984375" style="0" customWidth="1"/>
    <col min="43" max="43" width="19.3984375" style="0" customWidth="1"/>
    <col min="44" max="44" width="11.3984375" style="0" customWidth="1"/>
    <col min="59" max="16384" width="11.3984375" style="0" customWidth="1"/>
  </cols>
  <sheetData>
    <row r="1" spans="1:10" ht="24">
      <c r="A1" s="593" t="s">
        <v>20</v>
      </c>
      <c r="B1" s="593"/>
      <c r="C1" s="593"/>
      <c r="D1" s="593"/>
      <c r="E1" s="593"/>
      <c r="F1" s="593"/>
      <c r="G1" s="593"/>
      <c r="H1" s="593"/>
      <c r="I1" s="593"/>
      <c r="J1" s="593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 thickBot="1">
      <c r="A3" s="2" t="s">
        <v>0</v>
      </c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ht="21" customHeight="1">
      <c r="A4" s="585" t="s">
        <v>2</v>
      </c>
      <c r="B4" s="5" t="s">
        <v>3</v>
      </c>
      <c r="C4" s="6"/>
      <c r="D4" s="7" t="s">
        <v>4</v>
      </c>
      <c r="E4" s="5" t="s">
        <v>21</v>
      </c>
      <c r="F4" s="6" t="s">
        <v>22</v>
      </c>
      <c r="G4" s="7" t="s">
        <v>5</v>
      </c>
      <c r="H4" s="5" t="s">
        <v>23</v>
      </c>
      <c r="I4" s="6" t="s">
        <v>24</v>
      </c>
      <c r="J4" s="8" t="s">
        <v>5</v>
      </c>
    </row>
    <row r="5" spans="1:10" ht="21" customHeight="1">
      <c r="A5" s="586"/>
      <c r="B5" s="9" t="s">
        <v>6</v>
      </c>
      <c r="C5" s="9" t="s">
        <v>7</v>
      </c>
      <c r="D5" s="9" t="s">
        <v>8</v>
      </c>
      <c r="E5" s="9" t="s">
        <v>6</v>
      </c>
      <c r="F5" s="9" t="s">
        <v>7</v>
      </c>
      <c r="G5" s="9" t="s">
        <v>8</v>
      </c>
      <c r="H5" s="9" t="s">
        <v>6</v>
      </c>
      <c r="I5" s="9" t="s">
        <v>7</v>
      </c>
      <c r="J5" s="10" t="s">
        <v>8</v>
      </c>
    </row>
    <row r="6" spans="1:10" ht="21" customHeight="1" hidden="1">
      <c r="A6" s="11" t="s">
        <v>25</v>
      </c>
      <c r="B6" s="12">
        <v>145574</v>
      </c>
      <c r="C6" s="13">
        <v>131855</v>
      </c>
      <c r="D6" s="13">
        <v>13719</v>
      </c>
      <c r="E6" s="13">
        <v>98407</v>
      </c>
      <c r="F6" s="13">
        <v>90420</v>
      </c>
      <c r="G6" s="13">
        <v>7987</v>
      </c>
      <c r="H6" s="13">
        <v>32577</v>
      </c>
      <c r="I6" s="13">
        <v>30573</v>
      </c>
      <c r="J6" s="13">
        <v>2004</v>
      </c>
    </row>
    <row r="7" spans="1:10" ht="21" customHeight="1">
      <c r="A7" s="11" t="s">
        <v>26</v>
      </c>
      <c r="B7" s="12">
        <v>161453</v>
      </c>
      <c r="C7" s="13">
        <v>145910</v>
      </c>
      <c r="D7" s="13">
        <v>15543</v>
      </c>
      <c r="E7" s="13">
        <v>110210</v>
      </c>
      <c r="F7" s="13">
        <v>101192</v>
      </c>
      <c r="G7" s="13">
        <v>9018</v>
      </c>
      <c r="H7" s="13">
        <v>34358</v>
      </c>
      <c r="I7" s="13">
        <v>32356</v>
      </c>
      <c r="J7" s="13">
        <v>2002</v>
      </c>
    </row>
    <row r="8" spans="1:10" ht="21" customHeight="1">
      <c r="A8" s="14">
        <v>14</v>
      </c>
      <c r="B8" s="15">
        <v>170498</v>
      </c>
      <c r="C8" s="16" t="s">
        <v>27</v>
      </c>
      <c r="D8" s="16" t="s">
        <v>27</v>
      </c>
      <c r="E8" s="16" t="s">
        <v>27</v>
      </c>
      <c r="F8" s="16" t="s">
        <v>27</v>
      </c>
      <c r="G8" s="16" t="s">
        <v>27</v>
      </c>
      <c r="H8" s="16" t="s">
        <v>27</v>
      </c>
      <c r="I8" s="16" t="s">
        <v>27</v>
      </c>
      <c r="J8" s="16" t="s">
        <v>27</v>
      </c>
    </row>
    <row r="9" spans="1:10" ht="21" customHeight="1">
      <c r="A9" s="14">
        <v>15</v>
      </c>
      <c r="B9" s="17">
        <v>178355</v>
      </c>
      <c r="C9" s="18" t="s">
        <v>27</v>
      </c>
      <c r="D9" s="18" t="s">
        <v>27</v>
      </c>
      <c r="E9" s="18" t="s">
        <v>27</v>
      </c>
      <c r="F9" s="18" t="s">
        <v>27</v>
      </c>
      <c r="G9" s="18" t="s">
        <v>27</v>
      </c>
      <c r="H9" s="18" t="s">
        <v>27</v>
      </c>
      <c r="I9" s="18" t="s">
        <v>27</v>
      </c>
      <c r="J9" s="18" t="s">
        <v>27</v>
      </c>
    </row>
    <row r="10" spans="1:12" s="19" customFormat="1" ht="21" customHeight="1">
      <c r="A10" s="14">
        <v>16</v>
      </c>
      <c r="B10" s="17">
        <v>186806</v>
      </c>
      <c r="C10" s="18" t="s">
        <v>9</v>
      </c>
      <c r="D10" s="18" t="s">
        <v>9</v>
      </c>
      <c r="E10" s="18" t="s">
        <v>9</v>
      </c>
      <c r="F10" s="18" t="s">
        <v>9</v>
      </c>
      <c r="G10" s="18" t="s">
        <v>9</v>
      </c>
      <c r="H10" s="18" t="s">
        <v>9</v>
      </c>
      <c r="I10" s="18" t="s">
        <v>9</v>
      </c>
      <c r="J10" s="18" t="s">
        <v>9</v>
      </c>
      <c r="L10" s="20"/>
    </row>
    <row r="11" spans="1:12" s="24" customFormat="1" ht="21" customHeight="1" thickBot="1">
      <c r="A11" s="21">
        <v>17</v>
      </c>
      <c r="B11" s="22">
        <v>193306</v>
      </c>
      <c r="C11" s="23" t="s">
        <v>27</v>
      </c>
      <c r="D11" s="23" t="s">
        <v>9</v>
      </c>
      <c r="E11" s="23" t="s">
        <v>9</v>
      </c>
      <c r="F11" s="23" t="s">
        <v>9</v>
      </c>
      <c r="G11" s="23" t="s">
        <v>9</v>
      </c>
      <c r="H11" s="23" t="s">
        <v>9</v>
      </c>
      <c r="I11" s="23" t="s">
        <v>9</v>
      </c>
      <c r="J11" s="23" t="s">
        <v>9</v>
      </c>
      <c r="L11"/>
    </row>
    <row r="12" spans="1:10" ht="21" customHeight="1" thickBot="1">
      <c r="A12" s="25"/>
      <c r="B12" s="25"/>
      <c r="C12" s="25"/>
      <c r="D12" s="25"/>
      <c r="E12" s="25"/>
      <c r="F12" s="25"/>
      <c r="G12" s="25"/>
      <c r="H12" s="26"/>
      <c r="I12" s="26"/>
      <c r="J12" s="26"/>
    </row>
    <row r="13" spans="1:10" ht="21" customHeight="1">
      <c r="A13" s="585" t="s">
        <v>2</v>
      </c>
      <c r="B13" s="27"/>
      <c r="C13" s="6" t="s">
        <v>10</v>
      </c>
      <c r="D13" s="28"/>
      <c r="E13" s="5" t="s">
        <v>11</v>
      </c>
      <c r="F13" s="6"/>
      <c r="G13" s="8" t="s">
        <v>12</v>
      </c>
      <c r="H13" s="29"/>
      <c r="I13" s="29"/>
      <c r="J13" s="29"/>
    </row>
    <row r="14" spans="1:10" ht="21" customHeight="1">
      <c r="A14" s="586"/>
      <c r="B14" s="9" t="s">
        <v>6</v>
      </c>
      <c r="C14" s="9" t="s">
        <v>7</v>
      </c>
      <c r="D14" s="9" t="s">
        <v>8</v>
      </c>
      <c r="E14" s="9" t="s">
        <v>6</v>
      </c>
      <c r="F14" s="9" t="s">
        <v>7</v>
      </c>
      <c r="G14" s="10" t="s">
        <v>8</v>
      </c>
      <c r="H14" s="29"/>
      <c r="I14" s="29"/>
      <c r="J14" s="29"/>
    </row>
    <row r="15" spans="1:10" ht="21" customHeight="1" hidden="1">
      <c r="A15" s="11" t="s">
        <v>25</v>
      </c>
      <c r="B15" s="12">
        <v>14590</v>
      </c>
      <c r="C15" s="13">
        <v>10862</v>
      </c>
      <c r="D15" s="13">
        <v>3728</v>
      </c>
      <c r="E15" s="30" t="s">
        <v>13</v>
      </c>
      <c r="F15" s="30" t="s">
        <v>13</v>
      </c>
      <c r="G15" s="30" t="s">
        <v>13</v>
      </c>
      <c r="H15" s="29"/>
      <c r="I15" s="29"/>
      <c r="J15" s="29"/>
    </row>
    <row r="16" spans="1:10" ht="21" customHeight="1">
      <c r="A16" s="31" t="s">
        <v>14</v>
      </c>
      <c r="B16" s="12">
        <v>16885</v>
      </c>
      <c r="C16" s="13">
        <v>12362</v>
      </c>
      <c r="D16" s="13">
        <v>4523</v>
      </c>
      <c r="E16" s="30" t="s">
        <v>13</v>
      </c>
      <c r="F16" s="30" t="s">
        <v>13</v>
      </c>
      <c r="G16" s="30" t="s">
        <v>13</v>
      </c>
      <c r="H16" s="29"/>
      <c r="I16" s="29"/>
      <c r="J16" s="29"/>
    </row>
    <row r="17" spans="1:10" ht="21" customHeight="1">
      <c r="A17" s="31">
        <v>14</v>
      </c>
      <c r="B17" s="16" t="s">
        <v>27</v>
      </c>
      <c r="C17" s="16" t="s">
        <v>27</v>
      </c>
      <c r="D17" s="16" t="s">
        <v>27</v>
      </c>
      <c r="E17" s="16" t="s">
        <v>27</v>
      </c>
      <c r="F17" s="16" t="s">
        <v>27</v>
      </c>
      <c r="G17" s="16" t="s">
        <v>27</v>
      </c>
      <c r="H17" s="29"/>
      <c r="I17" s="29"/>
      <c r="J17" s="29"/>
    </row>
    <row r="18" spans="1:10" ht="21" customHeight="1">
      <c r="A18" s="31">
        <v>15</v>
      </c>
      <c r="B18" s="18" t="s">
        <v>27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29"/>
      <c r="I18" s="29"/>
      <c r="J18" s="29"/>
    </row>
    <row r="19" spans="1:10" s="19" customFormat="1" ht="21" customHeight="1">
      <c r="A19" s="31">
        <v>16</v>
      </c>
      <c r="B19" s="32" t="s">
        <v>27</v>
      </c>
      <c r="C19" s="18" t="s">
        <v>9</v>
      </c>
      <c r="D19" s="18" t="s">
        <v>9</v>
      </c>
      <c r="E19" s="18" t="s">
        <v>9</v>
      </c>
      <c r="F19" s="18" t="s">
        <v>9</v>
      </c>
      <c r="G19" s="18" t="s">
        <v>9</v>
      </c>
      <c r="H19" s="33"/>
      <c r="I19" s="33"/>
      <c r="J19" s="33"/>
    </row>
    <row r="20" spans="1:10" s="24" customFormat="1" ht="21" customHeight="1" thickBot="1">
      <c r="A20" s="34">
        <v>17</v>
      </c>
      <c r="B20" s="35" t="s">
        <v>27</v>
      </c>
      <c r="C20" s="35" t="s">
        <v>27</v>
      </c>
      <c r="D20" s="35" t="s">
        <v>27</v>
      </c>
      <c r="E20" s="35" t="s">
        <v>27</v>
      </c>
      <c r="F20" s="35" t="s">
        <v>27</v>
      </c>
      <c r="G20" s="35" t="s">
        <v>27</v>
      </c>
      <c r="H20" s="36"/>
      <c r="I20" s="36"/>
      <c r="J20" s="36"/>
    </row>
    <row r="21" spans="1:10" ht="13.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3.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3.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" thickBot="1">
      <c r="A24" s="2" t="s">
        <v>15</v>
      </c>
      <c r="B24" s="37"/>
      <c r="C24" s="37"/>
      <c r="D24" s="37"/>
      <c r="E24" s="37"/>
      <c r="F24" s="37"/>
      <c r="G24" s="37"/>
      <c r="H24" s="37"/>
      <c r="I24" s="37"/>
      <c r="J24" s="29"/>
    </row>
    <row r="25" spans="1:10" ht="21" customHeight="1">
      <c r="A25" s="585" t="s">
        <v>2</v>
      </c>
      <c r="B25" s="587" t="s">
        <v>28</v>
      </c>
      <c r="C25" s="588"/>
      <c r="D25" s="588"/>
      <c r="E25" s="589"/>
      <c r="F25" s="590" t="s">
        <v>29</v>
      </c>
      <c r="G25" s="591"/>
      <c r="H25" s="591"/>
      <c r="I25" s="591"/>
      <c r="J25" s="29"/>
    </row>
    <row r="26" spans="1:10" ht="21" customHeight="1">
      <c r="A26" s="586"/>
      <c r="B26" s="9" t="s">
        <v>6</v>
      </c>
      <c r="C26" s="9" t="s">
        <v>16</v>
      </c>
      <c r="D26" s="9" t="s">
        <v>17</v>
      </c>
      <c r="E26" s="9" t="s">
        <v>18</v>
      </c>
      <c r="F26" s="9" t="s">
        <v>6</v>
      </c>
      <c r="G26" s="9" t="s">
        <v>16</v>
      </c>
      <c r="H26" s="9" t="s">
        <v>17</v>
      </c>
      <c r="I26" s="10" t="s">
        <v>18</v>
      </c>
      <c r="J26" s="29"/>
    </row>
    <row r="27" spans="1:10" ht="21" customHeight="1" hidden="1">
      <c r="A27" s="11" t="s">
        <v>30</v>
      </c>
      <c r="B27" s="12">
        <v>2100220</v>
      </c>
      <c r="C27" s="13">
        <v>1343563</v>
      </c>
      <c r="D27" s="13">
        <v>558451</v>
      </c>
      <c r="E27" s="13">
        <v>198206</v>
      </c>
      <c r="F27" s="13">
        <v>1452977</v>
      </c>
      <c r="G27" s="13">
        <v>909782</v>
      </c>
      <c r="H27" s="13">
        <v>351285</v>
      </c>
      <c r="I27" s="13">
        <v>191910</v>
      </c>
      <c r="J27" s="29"/>
    </row>
    <row r="28" spans="1:10" ht="21" customHeight="1">
      <c r="A28" s="31" t="s">
        <v>14</v>
      </c>
      <c r="B28" s="15">
        <v>2118616</v>
      </c>
      <c r="C28" s="38">
        <v>1327342</v>
      </c>
      <c r="D28" s="38">
        <v>563608</v>
      </c>
      <c r="E28" s="38">
        <v>227666</v>
      </c>
      <c r="F28" s="38">
        <v>1450431</v>
      </c>
      <c r="G28" s="38">
        <v>895832</v>
      </c>
      <c r="H28" s="38">
        <v>330653</v>
      </c>
      <c r="I28" s="38">
        <v>223946</v>
      </c>
      <c r="J28" s="29"/>
    </row>
    <row r="29" spans="1:10" ht="21" customHeight="1">
      <c r="A29" s="31">
        <v>14</v>
      </c>
      <c r="B29" s="15">
        <v>2160975</v>
      </c>
      <c r="C29" s="38">
        <v>1343351</v>
      </c>
      <c r="D29" s="38">
        <v>595478</v>
      </c>
      <c r="E29" s="38">
        <v>222146</v>
      </c>
      <c r="F29" s="38">
        <f>SUM(G29:I29)</f>
        <v>1501815</v>
      </c>
      <c r="G29" s="39">
        <v>912687</v>
      </c>
      <c r="H29" s="39">
        <v>369857</v>
      </c>
      <c r="I29" s="39">
        <v>219271</v>
      </c>
      <c r="J29" s="29"/>
    </row>
    <row r="30" spans="1:10" ht="21" customHeight="1">
      <c r="A30" s="31">
        <v>15</v>
      </c>
      <c r="B30" s="17">
        <v>2202469</v>
      </c>
      <c r="C30" s="40">
        <v>1346910</v>
      </c>
      <c r="D30" s="40">
        <v>626859</v>
      </c>
      <c r="E30" s="40">
        <v>228700</v>
      </c>
      <c r="F30" s="40">
        <v>1517184</v>
      </c>
      <c r="G30" s="41">
        <v>902572</v>
      </c>
      <c r="H30" s="41">
        <v>388647</v>
      </c>
      <c r="I30" s="41">
        <v>225965</v>
      </c>
      <c r="J30" s="29"/>
    </row>
    <row r="31" spans="1:10" s="24" customFormat="1" ht="21" customHeight="1">
      <c r="A31" s="31">
        <v>16</v>
      </c>
      <c r="B31" s="17">
        <v>2164206</v>
      </c>
      <c r="C31" s="40">
        <v>1303725</v>
      </c>
      <c r="D31" s="40">
        <v>646582</v>
      </c>
      <c r="E31" s="40">
        <v>213899</v>
      </c>
      <c r="F31" s="40">
        <v>1483902</v>
      </c>
      <c r="G31" s="41">
        <v>874100</v>
      </c>
      <c r="H31" s="41">
        <v>398163</v>
      </c>
      <c r="I31" s="41">
        <v>211639</v>
      </c>
      <c r="J31" s="33"/>
    </row>
    <row r="32" spans="1:10" s="24" customFormat="1" ht="21" customHeight="1" thickBot="1">
      <c r="A32" s="42">
        <v>17</v>
      </c>
      <c r="B32" s="22">
        <f>SUM(C32:E32)</f>
        <v>2151253</v>
      </c>
      <c r="C32" s="43">
        <f>G32+C41+G41</f>
        <v>1278007</v>
      </c>
      <c r="D32" s="43">
        <f>H32+D41+H41</f>
        <v>663196</v>
      </c>
      <c r="E32" s="43">
        <f>I32+E41</f>
        <v>210050</v>
      </c>
      <c r="F32" s="43">
        <f>SUM(G32:I32)</f>
        <v>1437375</v>
      </c>
      <c r="G32" s="44">
        <v>840994</v>
      </c>
      <c r="H32" s="44">
        <v>394542</v>
      </c>
      <c r="I32" s="44">
        <v>201839</v>
      </c>
      <c r="J32" s="36"/>
    </row>
    <row r="33" spans="1:10" ht="24" customHeight="1" thickBot="1">
      <c r="A33" s="26"/>
      <c r="B33" s="26"/>
      <c r="C33" s="26"/>
      <c r="D33" s="26"/>
      <c r="E33" s="26"/>
      <c r="F33" s="26"/>
      <c r="G33" s="26"/>
      <c r="H33" s="26"/>
      <c r="I33" s="26"/>
      <c r="J33" s="29"/>
    </row>
    <row r="34" spans="1:10" ht="21" customHeight="1">
      <c r="A34" s="585" t="s">
        <v>2</v>
      </c>
      <c r="B34" s="590" t="s">
        <v>31</v>
      </c>
      <c r="C34" s="591"/>
      <c r="D34" s="591"/>
      <c r="E34" s="592"/>
      <c r="F34" s="590" t="s">
        <v>10</v>
      </c>
      <c r="G34" s="591"/>
      <c r="H34" s="591"/>
      <c r="I34" s="45"/>
      <c r="J34" s="29"/>
    </row>
    <row r="35" spans="1:10" ht="21" customHeight="1">
      <c r="A35" s="586"/>
      <c r="B35" s="9" t="s">
        <v>6</v>
      </c>
      <c r="C35" s="9" t="s">
        <v>7</v>
      </c>
      <c r="D35" s="9" t="s">
        <v>8</v>
      </c>
      <c r="E35" s="9" t="s">
        <v>18</v>
      </c>
      <c r="F35" s="9" t="s">
        <v>6</v>
      </c>
      <c r="G35" s="9" t="s">
        <v>7</v>
      </c>
      <c r="H35" s="46" t="s">
        <v>8</v>
      </c>
      <c r="I35" s="45"/>
      <c r="J35" s="29"/>
    </row>
    <row r="36" spans="1:10" ht="21" customHeight="1" hidden="1">
      <c r="A36" s="11" t="s">
        <v>32</v>
      </c>
      <c r="B36" s="12">
        <v>462538</v>
      </c>
      <c r="C36" s="13">
        <v>345290</v>
      </c>
      <c r="D36" s="13">
        <v>110952</v>
      </c>
      <c r="E36" s="30">
        <v>6296</v>
      </c>
      <c r="F36" s="13">
        <v>147955</v>
      </c>
      <c r="G36" s="13">
        <v>70206</v>
      </c>
      <c r="H36" s="13">
        <v>77749</v>
      </c>
      <c r="I36" s="29"/>
      <c r="J36" s="29"/>
    </row>
    <row r="37" spans="1:10" ht="21" customHeight="1">
      <c r="A37" s="31" t="s">
        <v>14</v>
      </c>
      <c r="B37" s="15">
        <v>470566</v>
      </c>
      <c r="C37" s="38">
        <v>339414</v>
      </c>
      <c r="D37" s="38">
        <v>127432</v>
      </c>
      <c r="E37" s="38">
        <v>3720</v>
      </c>
      <c r="F37" s="38">
        <v>162856</v>
      </c>
      <c r="G37" s="38">
        <v>74276</v>
      </c>
      <c r="H37" s="38">
        <v>88580</v>
      </c>
      <c r="I37" s="29"/>
      <c r="J37" s="29"/>
    </row>
    <row r="38" spans="1:10" ht="21" customHeight="1">
      <c r="A38" s="31">
        <v>14</v>
      </c>
      <c r="B38" s="15">
        <f>SUM(C38:E38)</f>
        <v>472868</v>
      </c>
      <c r="C38" s="39">
        <v>344111</v>
      </c>
      <c r="D38" s="39">
        <v>125882</v>
      </c>
      <c r="E38" s="39">
        <v>2875</v>
      </c>
      <c r="F38" s="38">
        <f>SUM(G38:H38)</f>
        <v>154144</v>
      </c>
      <c r="G38" s="39">
        <v>68402</v>
      </c>
      <c r="H38" s="39">
        <v>85742</v>
      </c>
      <c r="I38" s="29"/>
      <c r="J38" s="29"/>
    </row>
    <row r="39" spans="1:10" ht="21" customHeight="1">
      <c r="A39" s="31">
        <v>15</v>
      </c>
      <c r="B39" s="17">
        <v>501408</v>
      </c>
      <c r="C39" s="41">
        <v>359075</v>
      </c>
      <c r="D39" s="41">
        <v>139598</v>
      </c>
      <c r="E39" s="41">
        <v>2735</v>
      </c>
      <c r="F39" s="40">
        <v>150373</v>
      </c>
      <c r="G39" s="41">
        <v>66399</v>
      </c>
      <c r="H39" s="41">
        <v>83974</v>
      </c>
      <c r="I39" s="29"/>
      <c r="J39" s="29"/>
    </row>
    <row r="40" spans="1:10" s="19" customFormat="1" ht="21" customHeight="1">
      <c r="A40" s="31">
        <v>16</v>
      </c>
      <c r="B40" s="17">
        <v>504394</v>
      </c>
      <c r="C40" s="41">
        <v>352759</v>
      </c>
      <c r="D40" s="41">
        <v>148375</v>
      </c>
      <c r="E40" s="41">
        <v>2260</v>
      </c>
      <c r="F40" s="40">
        <v>145510</v>
      </c>
      <c r="G40" s="41">
        <v>59821</v>
      </c>
      <c r="H40" s="41">
        <v>85689</v>
      </c>
      <c r="I40" s="33"/>
      <c r="J40" s="33"/>
    </row>
    <row r="41" spans="1:11" s="24" customFormat="1" ht="21" customHeight="1" thickBot="1">
      <c r="A41" s="42">
        <v>17</v>
      </c>
      <c r="B41" s="22">
        <f>SUM(C41:E41)</f>
        <v>566773</v>
      </c>
      <c r="C41" s="44">
        <v>377430</v>
      </c>
      <c r="D41" s="44">
        <v>181132</v>
      </c>
      <c r="E41" s="44">
        <v>8211</v>
      </c>
      <c r="F41" s="43">
        <f>SUM(G41:H41)</f>
        <v>147105</v>
      </c>
      <c r="G41" s="44">
        <v>59583</v>
      </c>
      <c r="H41" s="44">
        <v>87522</v>
      </c>
      <c r="I41" s="47"/>
      <c r="J41" s="47"/>
      <c r="K41" s="48"/>
    </row>
    <row r="42" spans="1:11" ht="21" customHeight="1" thickBot="1">
      <c r="A42" s="26"/>
      <c r="B42" s="26"/>
      <c r="C42" s="26"/>
      <c r="D42" s="26"/>
      <c r="E42" s="26"/>
      <c r="F42" s="26"/>
      <c r="G42" s="26"/>
      <c r="H42" s="26"/>
      <c r="I42" s="45"/>
      <c r="J42" s="45"/>
      <c r="K42" s="49"/>
    </row>
    <row r="43" spans="1:10" ht="21" customHeight="1">
      <c r="A43" s="585" t="s">
        <v>2</v>
      </c>
      <c r="B43" s="590" t="s">
        <v>19</v>
      </c>
      <c r="C43" s="591"/>
      <c r="D43" s="591"/>
      <c r="E43" s="29"/>
      <c r="F43" s="29"/>
      <c r="G43" s="29"/>
      <c r="H43" s="29"/>
      <c r="I43" s="29"/>
      <c r="J43" s="29"/>
    </row>
    <row r="44" spans="1:10" ht="21" customHeight="1">
      <c r="A44" s="586"/>
      <c r="B44" s="9" t="s">
        <v>6</v>
      </c>
      <c r="C44" s="9" t="s">
        <v>7</v>
      </c>
      <c r="D44" s="10" t="s">
        <v>8</v>
      </c>
      <c r="E44" s="29"/>
      <c r="F44" s="29"/>
      <c r="G44" s="29"/>
      <c r="H44" s="29"/>
      <c r="I44" s="29"/>
      <c r="J44" s="29"/>
    </row>
    <row r="45" spans="1:10" ht="21" customHeight="1" hidden="1">
      <c r="A45" s="11" t="s">
        <v>32</v>
      </c>
      <c r="B45" s="13">
        <v>36750</v>
      </c>
      <c r="C45" s="13">
        <v>18285</v>
      </c>
      <c r="D45" s="13">
        <v>18465</v>
      </c>
      <c r="E45" s="29"/>
      <c r="F45" s="29"/>
      <c r="G45" s="29"/>
      <c r="H45" s="29"/>
      <c r="I45" s="29"/>
      <c r="J45" s="29"/>
    </row>
    <row r="46" spans="1:10" ht="21" customHeight="1">
      <c r="A46" s="31" t="s">
        <v>14</v>
      </c>
      <c r="B46" s="15">
        <v>34763</v>
      </c>
      <c r="C46" s="38">
        <v>17820</v>
      </c>
      <c r="D46" s="38">
        <v>16943</v>
      </c>
      <c r="E46" s="29"/>
      <c r="F46" s="29"/>
      <c r="G46" s="29"/>
      <c r="H46" s="29"/>
      <c r="I46" s="29"/>
      <c r="J46" s="29"/>
    </row>
    <row r="47" spans="1:10" ht="21" customHeight="1">
      <c r="A47" s="31">
        <v>14</v>
      </c>
      <c r="B47" s="15">
        <f>SUM(C47:D47)</f>
        <v>32148</v>
      </c>
      <c r="C47" s="39">
        <v>18151</v>
      </c>
      <c r="D47" s="39">
        <v>13997</v>
      </c>
      <c r="E47" s="29"/>
      <c r="F47" s="29"/>
      <c r="G47" s="29"/>
      <c r="H47" s="29"/>
      <c r="I47" s="29"/>
      <c r="J47" s="29"/>
    </row>
    <row r="48" spans="1:10" ht="21" customHeight="1">
      <c r="A48" s="31">
        <v>15</v>
      </c>
      <c r="B48" s="17">
        <v>33504</v>
      </c>
      <c r="C48" s="41">
        <v>18864</v>
      </c>
      <c r="D48" s="41">
        <v>14640</v>
      </c>
      <c r="E48" s="29"/>
      <c r="F48" s="29"/>
      <c r="G48" s="29"/>
      <c r="H48" s="29"/>
      <c r="I48" s="29"/>
      <c r="J48" s="29"/>
    </row>
    <row r="49" spans="1:10" s="19" customFormat="1" ht="21" customHeight="1">
      <c r="A49" s="31">
        <v>16</v>
      </c>
      <c r="B49" s="17">
        <v>30400</v>
      </c>
      <c r="C49" s="41">
        <v>17045</v>
      </c>
      <c r="D49" s="41">
        <v>13355</v>
      </c>
      <c r="E49" s="33"/>
      <c r="F49" s="33"/>
      <c r="G49" s="33"/>
      <c r="H49" s="33"/>
      <c r="I49" s="33"/>
      <c r="J49" s="33"/>
    </row>
    <row r="50" spans="1:10" s="24" customFormat="1" ht="21" customHeight="1" thickBot="1">
      <c r="A50" s="42">
        <v>17</v>
      </c>
      <c r="B50" s="22">
        <v>33402</v>
      </c>
      <c r="C50" s="44">
        <v>17835</v>
      </c>
      <c r="D50" s="44">
        <v>15567</v>
      </c>
      <c r="E50" s="36"/>
      <c r="F50" s="36"/>
      <c r="G50" s="36"/>
      <c r="H50" s="36"/>
      <c r="I50" s="36"/>
      <c r="J50" s="36"/>
    </row>
    <row r="51" ht="14.25">
      <c r="A51" s="522" t="s">
        <v>33</v>
      </c>
    </row>
  </sheetData>
  <mergeCells count="11">
    <mergeCell ref="A1:J1"/>
    <mergeCell ref="A4:A5"/>
    <mergeCell ref="A13:A14"/>
    <mergeCell ref="A25:A26"/>
    <mergeCell ref="A34:A35"/>
    <mergeCell ref="A43:A44"/>
    <mergeCell ref="B25:E25"/>
    <mergeCell ref="F25:I25"/>
    <mergeCell ref="B34:E34"/>
    <mergeCell ref="F34:H34"/>
    <mergeCell ref="B43:D43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workbookViewId="0" topLeftCell="A1">
      <selection activeCell="C21" sqref="C21"/>
    </sheetView>
  </sheetViews>
  <sheetFormatPr defaultColWidth="8.796875" defaultRowHeight="14.25"/>
  <cols>
    <col min="1" max="1" width="13.19921875" style="54" customWidth="1"/>
    <col min="2" max="7" width="13.09765625" style="54" customWidth="1"/>
    <col min="8" max="8" width="11.3984375" style="54" customWidth="1"/>
    <col min="9" max="9" width="7.3984375" style="54" customWidth="1"/>
    <col min="10" max="10" width="8.3984375" style="54" customWidth="1"/>
    <col min="11" max="11" width="7.3984375" style="54" customWidth="1"/>
    <col min="12" max="12" width="8.3984375" style="54" customWidth="1"/>
    <col min="13" max="13" width="6.3984375" style="54" customWidth="1"/>
    <col min="14" max="14" width="8.3984375" style="54" customWidth="1"/>
    <col min="15" max="15" width="6.3984375" style="54" customWidth="1"/>
    <col min="16" max="16" width="7.3984375" style="54" customWidth="1"/>
    <col min="17" max="17" width="6.3984375" style="54" customWidth="1"/>
    <col min="18" max="18" width="7.3984375" style="54" customWidth="1"/>
    <col min="19" max="19" width="6.3984375" style="54" customWidth="1"/>
    <col min="20" max="20" width="7.3984375" style="54" customWidth="1"/>
    <col min="21" max="21" width="6.3984375" style="54" customWidth="1"/>
    <col min="22" max="22" width="7.3984375" style="54" customWidth="1"/>
    <col min="23" max="23" width="6.3984375" style="54" customWidth="1"/>
    <col min="24" max="25" width="7.3984375" style="54" customWidth="1"/>
    <col min="26" max="26" width="8.3984375" style="54" customWidth="1"/>
    <col min="27" max="27" width="7.3984375" style="54" customWidth="1"/>
    <col min="28" max="28" width="8.3984375" style="54" customWidth="1"/>
    <col min="29" max="29" width="7.3984375" style="54" customWidth="1"/>
    <col min="30" max="30" width="8.3984375" style="54" customWidth="1"/>
    <col min="31" max="31" width="6.3984375" style="54" customWidth="1"/>
    <col min="32" max="32" width="7.3984375" style="54" customWidth="1"/>
    <col min="33" max="33" width="11.3984375" style="54" customWidth="1"/>
    <col min="34" max="34" width="5.3984375" style="54" customWidth="1"/>
    <col min="35" max="35" width="17.3984375" style="54" customWidth="1"/>
    <col min="36" max="61" width="5.3984375" style="54" customWidth="1"/>
    <col min="62" max="72" width="11.3984375" style="54" customWidth="1"/>
    <col min="73" max="73" width="23.3984375" style="54" customWidth="1"/>
    <col min="74" max="74" width="9" style="54" customWidth="1"/>
    <col min="75" max="86" width="7.3984375" style="54" customWidth="1"/>
    <col min="87" max="88" width="8.3984375" style="54" customWidth="1"/>
    <col min="89" max="89" width="7.3984375" style="54" customWidth="1"/>
    <col min="90" max="90" width="17.3984375" style="54" customWidth="1"/>
    <col min="91" max="106" width="10.3984375" style="54" customWidth="1"/>
    <col min="107" max="107" width="7.3984375" style="54" customWidth="1"/>
    <col min="108" max="108" width="15.3984375" style="54" customWidth="1"/>
    <col min="109" max="126" width="9" style="54" customWidth="1"/>
    <col min="127" max="127" width="11.3984375" style="54" customWidth="1"/>
    <col min="128" max="128" width="15.3984375" style="54" customWidth="1"/>
    <col min="129" max="134" width="9" style="54" customWidth="1"/>
    <col min="135" max="135" width="12.3984375" style="54" customWidth="1"/>
    <col min="136" max="136" width="7.3984375" style="54" customWidth="1"/>
    <col min="137" max="137" width="17.3984375" style="54" customWidth="1"/>
    <col min="138" max="150" width="5.3984375" style="54" customWidth="1"/>
    <col min="151" max="151" width="11.3984375" style="54" customWidth="1"/>
    <col min="152" max="152" width="15.3984375" style="54" customWidth="1"/>
    <col min="153" max="158" width="11.3984375" style="54" customWidth="1"/>
    <col min="159" max="159" width="7.3984375" style="54" customWidth="1"/>
    <col min="160" max="160" width="12.3984375" style="54" customWidth="1"/>
    <col min="161" max="170" width="7.3984375" style="54" customWidth="1"/>
    <col min="171" max="171" width="11.3984375" style="54" customWidth="1"/>
    <col min="172" max="172" width="15.3984375" style="54" customWidth="1"/>
    <col min="173" max="178" width="11.3984375" style="54" customWidth="1"/>
    <col min="179" max="179" width="7.3984375" style="54" customWidth="1"/>
    <col min="180" max="180" width="37.3984375" style="54" customWidth="1"/>
    <col min="181" max="185" width="9" style="54" customWidth="1"/>
    <col min="186" max="186" width="11.3984375" style="54" customWidth="1"/>
    <col min="187" max="187" width="23.3984375" style="54" customWidth="1"/>
    <col min="188" max="190" width="19.3984375" style="54" customWidth="1"/>
    <col min="191" max="191" width="9" style="54" customWidth="1"/>
    <col min="192" max="192" width="19.3984375" style="54" customWidth="1"/>
    <col min="193" max="193" width="13.3984375" style="54" customWidth="1"/>
    <col min="194" max="197" width="12.3984375" style="54" customWidth="1"/>
    <col min="198" max="198" width="9" style="54" customWidth="1"/>
    <col min="199" max="199" width="19.3984375" style="54" customWidth="1"/>
    <col min="200" max="200" width="21.3984375" style="54" customWidth="1"/>
    <col min="201" max="16384" width="20.3984375" style="54" customWidth="1"/>
  </cols>
  <sheetData>
    <row r="1" spans="1:7" ht="21">
      <c r="A1" s="578" t="s">
        <v>200</v>
      </c>
      <c r="B1" s="578"/>
      <c r="C1" s="578"/>
      <c r="D1" s="578"/>
      <c r="E1" s="578"/>
      <c r="F1" s="578"/>
      <c r="G1" s="578"/>
    </row>
    <row r="3" spans="1:7" ht="14.25" thickBot="1">
      <c r="A3" s="52"/>
      <c r="B3" s="52"/>
      <c r="C3" s="52"/>
      <c r="D3" s="52"/>
      <c r="E3" s="52"/>
      <c r="F3" s="52"/>
      <c r="G3" s="52"/>
    </row>
    <row r="4" spans="1:7" ht="24" customHeight="1">
      <c r="A4" s="606" t="s">
        <v>2</v>
      </c>
      <c r="B4" s="553" t="s">
        <v>194</v>
      </c>
      <c r="C4" s="531"/>
      <c r="D4" s="553" t="s">
        <v>195</v>
      </c>
      <c r="E4" s="531"/>
      <c r="F4" s="553" t="s">
        <v>196</v>
      </c>
      <c r="G4" s="554"/>
    </row>
    <row r="5" spans="1:7" ht="21.75" customHeight="1">
      <c r="A5" s="555"/>
      <c r="B5" s="200" t="s">
        <v>197</v>
      </c>
      <c r="C5" s="200" t="s">
        <v>198</v>
      </c>
      <c r="D5" s="200" t="s">
        <v>197</v>
      </c>
      <c r="E5" s="200" t="s">
        <v>198</v>
      </c>
      <c r="F5" s="200" t="s">
        <v>197</v>
      </c>
      <c r="G5" s="201" t="s">
        <v>201</v>
      </c>
    </row>
    <row r="6" spans="1:7" ht="21.75" customHeight="1">
      <c r="A6" s="58" t="s">
        <v>14</v>
      </c>
      <c r="B6" s="202">
        <v>7</v>
      </c>
      <c r="C6" s="202">
        <v>377</v>
      </c>
      <c r="D6" s="202">
        <v>2</v>
      </c>
      <c r="E6" s="202">
        <v>162</v>
      </c>
      <c r="F6" s="202">
        <v>692</v>
      </c>
      <c r="G6" s="202">
        <v>16822</v>
      </c>
    </row>
    <row r="7" spans="1:7" ht="21.75" customHeight="1">
      <c r="A7" s="102" t="s">
        <v>96</v>
      </c>
      <c r="B7" s="107">
        <v>7</v>
      </c>
      <c r="C7" s="101">
        <v>376</v>
      </c>
      <c r="D7" s="101">
        <v>3</v>
      </c>
      <c r="E7" s="101">
        <v>133</v>
      </c>
      <c r="F7" s="101">
        <v>686</v>
      </c>
      <c r="G7" s="101">
        <v>15579</v>
      </c>
    </row>
    <row r="8" spans="1:7" ht="21.75" customHeight="1">
      <c r="A8" s="102" t="s">
        <v>97</v>
      </c>
      <c r="B8" s="107">
        <v>7</v>
      </c>
      <c r="C8" s="101">
        <v>411</v>
      </c>
      <c r="D8" s="101">
        <v>3</v>
      </c>
      <c r="E8" s="101">
        <v>118</v>
      </c>
      <c r="F8" s="101">
        <v>664</v>
      </c>
      <c r="G8" s="101">
        <v>15221</v>
      </c>
    </row>
    <row r="9" spans="1:7" s="118" customFormat="1" ht="21.75" customHeight="1">
      <c r="A9" s="102" t="s">
        <v>98</v>
      </c>
      <c r="B9" s="203">
        <v>7</v>
      </c>
      <c r="C9" s="41">
        <v>409</v>
      </c>
      <c r="D9" s="41">
        <v>3</v>
      </c>
      <c r="E9" s="41">
        <v>135</v>
      </c>
      <c r="F9" s="41">
        <v>653</v>
      </c>
      <c r="G9" s="41">
        <v>15982</v>
      </c>
    </row>
    <row r="10" spans="1:7" s="51" customFormat="1" ht="21.75" customHeight="1" thickBot="1">
      <c r="A10" s="103" t="s">
        <v>99</v>
      </c>
      <c r="B10" s="204">
        <v>6</v>
      </c>
      <c r="C10" s="44">
        <v>384</v>
      </c>
      <c r="D10" s="44">
        <v>3</v>
      </c>
      <c r="E10" s="44">
        <v>144</v>
      </c>
      <c r="F10" s="44">
        <v>639</v>
      </c>
      <c r="G10" s="44">
        <v>15769</v>
      </c>
    </row>
    <row r="11" ht="13.5">
      <c r="A11" s="179" t="s">
        <v>199</v>
      </c>
    </row>
  </sheetData>
  <mergeCells count="5">
    <mergeCell ref="A1:G1"/>
    <mergeCell ref="F4:G4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S22"/>
  <sheetViews>
    <sheetView showGridLines="0" zoomScaleSheetLayoutView="100" workbookViewId="0" topLeftCell="A1">
      <selection activeCell="G23" sqref="G23"/>
    </sheetView>
  </sheetViews>
  <sheetFormatPr defaultColWidth="8.796875" defaultRowHeight="14.25"/>
  <cols>
    <col min="1" max="1" width="11.59765625" style="54" customWidth="1"/>
    <col min="2" max="11" width="9.59765625" style="54" customWidth="1"/>
    <col min="12" max="12" width="10.59765625" style="54" customWidth="1"/>
    <col min="13" max="20" width="8.19921875" style="54" customWidth="1"/>
    <col min="21" max="22" width="8.3984375" style="54" customWidth="1"/>
    <col min="23" max="23" width="7.3984375" style="54" customWidth="1"/>
    <col min="24" max="24" width="17.3984375" style="54" customWidth="1"/>
    <col min="25" max="40" width="10.3984375" style="54" customWidth="1"/>
    <col min="41" max="41" width="7.3984375" style="54" customWidth="1"/>
    <col min="42" max="42" width="15.3984375" style="54" customWidth="1"/>
    <col min="43" max="60" width="9" style="54" customWidth="1"/>
    <col min="61" max="61" width="11.3984375" style="54" customWidth="1"/>
    <col min="62" max="62" width="15.3984375" style="54" customWidth="1"/>
    <col min="63" max="68" width="9" style="54" customWidth="1"/>
    <col min="69" max="69" width="12.3984375" style="54" customWidth="1"/>
    <col min="70" max="70" width="7.3984375" style="54" customWidth="1"/>
    <col min="71" max="71" width="17.3984375" style="54" customWidth="1"/>
    <col min="72" max="84" width="5.3984375" style="54" customWidth="1"/>
    <col min="85" max="85" width="11.3984375" style="54" customWidth="1"/>
    <col min="86" max="86" width="15.3984375" style="54" customWidth="1"/>
    <col min="87" max="92" width="11.3984375" style="54" customWidth="1"/>
    <col min="93" max="93" width="7.3984375" style="54" customWidth="1"/>
    <col min="94" max="94" width="12.3984375" style="54" customWidth="1"/>
    <col min="95" max="104" width="7.3984375" style="54" customWidth="1"/>
    <col min="105" max="105" width="11.3984375" style="54" customWidth="1"/>
    <col min="106" max="106" width="15.3984375" style="54" customWidth="1"/>
    <col min="107" max="112" width="11.3984375" style="54" customWidth="1"/>
    <col min="113" max="113" width="7.3984375" style="54" customWidth="1"/>
    <col min="114" max="114" width="37.3984375" style="54" customWidth="1"/>
    <col min="115" max="119" width="9" style="54" customWidth="1"/>
    <col min="120" max="120" width="11.3984375" style="54" customWidth="1"/>
    <col min="121" max="121" width="23.3984375" style="54" customWidth="1"/>
    <col min="122" max="124" width="19.3984375" style="54" customWidth="1"/>
    <col min="125" max="125" width="9" style="54" customWidth="1"/>
    <col min="126" max="126" width="19.3984375" style="54" customWidth="1"/>
    <col min="127" max="127" width="13.3984375" style="54" customWidth="1"/>
    <col min="128" max="131" width="12.3984375" style="54" customWidth="1"/>
    <col min="132" max="132" width="9" style="54" customWidth="1"/>
    <col min="133" max="133" width="19.3984375" style="54" customWidth="1"/>
    <col min="134" max="134" width="21.3984375" style="54" customWidth="1"/>
    <col min="135" max="136" width="20.3984375" style="54" customWidth="1"/>
    <col min="137" max="137" width="9" style="54" customWidth="1"/>
    <col min="138" max="138" width="19.3984375" style="54" customWidth="1"/>
    <col min="139" max="139" width="16.3984375" style="54" customWidth="1"/>
    <col min="140" max="142" width="15.3984375" style="54" customWidth="1"/>
    <col min="143" max="143" width="9" style="54" customWidth="1"/>
    <col min="144" max="146" width="11.3984375" style="54" customWidth="1"/>
    <col min="147" max="147" width="9" style="54" customWidth="1"/>
    <col min="148" max="149" width="11.3984375" style="54" customWidth="1"/>
    <col min="150" max="150" width="9" style="54" customWidth="1"/>
    <col min="151" max="152" width="11.3984375" style="54" customWidth="1"/>
    <col min="153" max="155" width="9" style="54" customWidth="1"/>
    <col min="156" max="156" width="8.3984375" style="54" customWidth="1"/>
    <col min="157" max="157" width="10.3984375" style="54" customWidth="1"/>
    <col min="158" max="158" width="8.3984375" style="54" customWidth="1"/>
    <col min="159" max="159" width="9" style="54" customWidth="1"/>
    <col min="160" max="160" width="8.3984375" style="54" customWidth="1"/>
    <col min="161" max="161" width="9" style="54" customWidth="1"/>
    <col min="162" max="162" width="11.3984375" style="54" customWidth="1"/>
    <col min="163" max="163" width="17.3984375" style="54" customWidth="1"/>
    <col min="164" max="173" width="15.3984375" style="54" customWidth="1"/>
    <col min="174" max="174" width="11.3984375" style="54" customWidth="1"/>
    <col min="175" max="175" width="17.3984375" style="54" customWidth="1"/>
    <col min="176" max="189" width="11.3984375" style="54" customWidth="1"/>
    <col min="190" max="190" width="17.3984375" style="54" customWidth="1"/>
    <col min="191" max="194" width="9" style="54" customWidth="1"/>
    <col min="195" max="197" width="10.3984375" style="54" customWidth="1"/>
    <col min="198" max="205" width="11.3984375" style="54" customWidth="1"/>
    <col min="206" max="206" width="17.3984375" style="54" customWidth="1"/>
    <col min="207" max="16384" width="11.3984375" style="54" customWidth="1"/>
  </cols>
  <sheetData>
    <row r="1" spans="1:11" ht="21">
      <c r="A1" s="578" t="s">
        <v>223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3" spans="1:19" ht="14.25" thickBot="1">
      <c r="A3" s="52" t="s">
        <v>202</v>
      </c>
      <c r="B3" s="52"/>
      <c r="C3" s="52"/>
      <c r="D3" s="52"/>
      <c r="E3" s="52"/>
      <c r="F3" s="52"/>
      <c r="G3" s="52"/>
      <c r="H3" s="205"/>
      <c r="K3" s="94"/>
      <c r="L3" s="94"/>
      <c r="M3" s="94"/>
      <c r="N3" s="94"/>
      <c r="O3" s="94"/>
      <c r="P3" s="94"/>
      <c r="Q3" s="94"/>
      <c r="R3" s="205"/>
      <c r="S3" s="94"/>
    </row>
    <row r="4" spans="1:18" ht="21" customHeight="1">
      <c r="A4" s="606" t="s">
        <v>2</v>
      </c>
      <c r="B4" s="602" t="s">
        <v>203</v>
      </c>
      <c r="C4" s="602" t="s">
        <v>204</v>
      </c>
      <c r="D4" s="122" t="s">
        <v>205</v>
      </c>
      <c r="E4" s="122" t="s">
        <v>205</v>
      </c>
      <c r="F4" s="122" t="s">
        <v>173</v>
      </c>
      <c r="G4" s="599" t="s">
        <v>206</v>
      </c>
      <c r="H4" s="120"/>
      <c r="J4" s="94"/>
      <c r="K4" s="94"/>
      <c r="L4" s="94"/>
      <c r="M4" s="94"/>
      <c r="N4" s="94"/>
      <c r="O4" s="94"/>
      <c r="P4" s="94"/>
      <c r="Q4" s="57"/>
      <c r="R4" s="94"/>
    </row>
    <row r="5" spans="1:18" ht="21" customHeight="1">
      <c r="A5" s="555"/>
      <c r="B5" s="613"/>
      <c r="C5" s="613"/>
      <c r="D5" s="59" t="s">
        <v>207</v>
      </c>
      <c r="E5" s="59" t="s">
        <v>208</v>
      </c>
      <c r="F5" s="59" t="s">
        <v>209</v>
      </c>
      <c r="G5" s="614"/>
      <c r="H5" s="120"/>
      <c r="J5" s="94"/>
      <c r="K5" s="94"/>
      <c r="L5" s="94"/>
      <c r="M5" s="94"/>
      <c r="N5" s="94"/>
      <c r="O5" s="94"/>
      <c r="P5" s="94"/>
      <c r="Q5" s="94"/>
      <c r="R5" s="94"/>
    </row>
    <row r="6" spans="1:18" ht="18" customHeight="1">
      <c r="A6" s="58" t="s">
        <v>224</v>
      </c>
      <c r="B6" s="206">
        <v>708</v>
      </c>
      <c r="C6" s="207">
        <v>62</v>
      </c>
      <c r="D6" s="207">
        <v>185</v>
      </c>
      <c r="E6" s="207">
        <v>246</v>
      </c>
      <c r="F6" s="207">
        <v>1273</v>
      </c>
      <c r="G6" s="207">
        <v>240</v>
      </c>
      <c r="H6" s="120"/>
      <c r="J6" s="94"/>
      <c r="K6" s="94"/>
      <c r="L6" s="94"/>
      <c r="M6" s="94"/>
      <c r="N6" s="94"/>
      <c r="O6" s="94"/>
      <c r="P6" s="94"/>
      <c r="Q6" s="94"/>
      <c r="R6" s="94"/>
    </row>
    <row r="7" spans="1:18" ht="18" customHeight="1">
      <c r="A7" s="99" t="s">
        <v>225</v>
      </c>
      <c r="B7" s="208">
        <v>666</v>
      </c>
      <c r="C7" s="209">
        <v>53</v>
      </c>
      <c r="D7" s="209">
        <v>169</v>
      </c>
      <c r="E7" s="209">
        <v>220</v>
      </c>
      <c r="F7" s="101">
        <v>1191</v>
      </c>
      <c r="G7" s="209">
        <v>299</v>
      </c>
      <c r="H7" s="120"/>
      <c r="J7" s="94"/>
      <c r="K7" s="94"/>
      <c r="L7" s="94"/>
      <c r="M7" s="94"/>
      <c r="N7" s="94"/>
      <c r="O7" s="94"/>
      <c r="P7" s="94"/>
      <c r="Q7" s="94"/>
      <c r="R7" s="94"/>
    </row>
    <row r="8" spans="1:18" ht="18" customHeight="1">
      <c r="A8" s="99" t="s">
        <v>226</v>
      </c>
      <c r="B8" s="208">
        <v>693</v>
      </c>
      <c r="C8" s="209">
        <v>48</v>
      </c>
      <c r="D8" s="209">
        <v>142</v>
      </c>
      <c r="E8" s="209">
        <v>212</v>
      </c>
      <c r="F8" s="101">
        <v>1175</v>
      </c>
      <c r="G8" s="209">
        <v>273</v>
      </c>
      <c r="H8" s="120"/>
      <c r="J8" s="94"/>
      <c r="K8" s="94"/>
      <c r="L8" s="94"/>
      <c r="M8" s="94"/>
      <c r="N8" s="94"/>
      <c r="O8" s="94"/>
      <c r="P8" s="94"/>
      <c r="Q8" s="94"/>
      <c r="R8" s="94"/>
    </row>
    <row r="9" spans="1:8" s="94" customFormat="1" ht="18" customHeight="1">
      <c r="A9" s="99" t="s">
        <v>227</v>
      </c>
      <c r="B9" s="210">
        <v>682</v>
      </c>
      <c r="C9" s="211">
        <v>42</v>
      </c>
      <c r="D9" s="211">
        <v>154</v>
      </c>
      <c r="E9" s="211">
        <v>180</v>
      </c>
      <c r="F9" s="41">
        <v>1179</v>
      </c>
      <c r="G9" s="211">
        <v>302</v>
      </c>
      <c r="H9" s="120"/>
    </row>
    <row r="10" spans="1:18" ht="18" customHeight="1" thickBot="1">
      <c r="A10" s="188" t="s">
        <v>228</v>
      </c>
      <c r="B10" s="212">
        <v>674</v>
      </c>
      <c r="C10" s="213">
        <v>43</v>
      </c>
      <c r="D10" s="213">
        <v>164</v>
      </c>
      <c r="E10" s="213">
        <v>183</v>
      </c>
      <c r="F10" s="44">
        <v>1147</v>
      </c>
      <c r="G10" s="213">
        <v>274</v>
      </c>
      <c r="H10" s="214"/>
      <c r="J10" s="94"/>
      <c r="K10" s="94"/>
      <c r="L10" s="94"/>
      <c r="M10" s="94"/>
      <c r="N10" s="94"/>
      <c r="O10" s="94"/>
      <c r="P10" s="94"/>
      <c r="Q10" s="94"/>
      <c r="R10" s="94"/>
    </row>
    <row r="11" spans="1:19" ht="13.5">
      <c r="A11" s="109"/>
      <c r="B11" s="109"/>
      <c r="C11" s="109"/>
      <c r="D11" s="109"/>
      <c r="E11" s="109"/>
      <c r="F11" s="109"/>
      <c r="G11" s="109"/>
      <c r="H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1" ht="14.25" thickBot="1">
      <c r="A12" s="52" t="s">
        <v>210</v>
      </c>
      <c r="K12" s="53"/>
    </row>
    <row r="13" spans="1:11" ht="20.25" customHeight="1">
      <c r="A13" s="606" t="s">
        <v>2</v>
      </c>
      <c r="B13" s="534" t="s">
        <v>211</v>
      </c>
      <c r="C13" s="535"/>
      <c r="D13" s="553" t="s">
        <v>212</v>
      </c>
      <c r="E13" s="531"/>
      <c r="F13" s="553" t="s">
        <v>213</v>
      </c>
      <c r="G13" s="531"/>
      <c r="H13" s="532" t="s">
        <v>214</v>
      </c>
      <c r="I13" s="533"/>
      <c r="J13" s="553" t="s">
        <v>215</v>
      </c>
      <c r="K13" s="554"/>
    </row>
    <row r="14" spans="1:11" ht="20.25" customHeight="1">
      <c r="A14" s="555"/>
      <c r="B14" s="215" t="s">
        <v>216</v>
      </c>
      <c r="C14" s="215" t="s">
        <v>217</v>
      </c>
      <c r="D14" s="215" t="s">
        <v>216</v>
      </c>
      <c r="E14" s="215" t="s">
        <v>217</v>
      </c>
      <c r="F14" s="215" t="s">
        <v>218</v>
      </c>
      <c r="G14" s="215" t="s">
        <v>219</v>
      </c>
      <c r="H14" s="215" t="s">
        <v>220</v>
      </c>
      <c r="I14" s="215" t="s">
        <v>219</v>
      </c>
      <c r="J14" s="215" t="s">
        <v>113</v>
      </c>
      <c r="K14" s="216" t="s">
        <v>221</v>
      </c>
    </row>
    <row r="15" spans="1:11" ht="18" customHeight="1">
      <c r="A15" s="58" t="s">
        <v>224</v>
      </c>
      <c r="B15" s="62">
        <v>16</v>
      </c>
      <c r="C15" s="63">
        <v>472</v>
      </c>
      <c r="D15" s="207">
        <v>22</v>
      </c>
      <c r="E15" s="207">
        <v>510</v>
      </c>
      <c r="F15" s="207">
        <v>609</v>
      </c>
      <c r="G15" s="207">
        <v>17377</v>
      </c>
      <c r="H15" s="207">
        <v>130</v>
      </c>
      <c r="I15" s="207">
        <v>6514</v>
      </c>
      <c r="J15" s="63">
        <v>308</v>
      </c>
      <c r="K15" s="63">
        <v>25575</v>
      </c>
    </row>
    <row r="16" spans="1:11" ht="18" customHeight="1">
      <c r="A16" s="99" t="s">
        <v>225</v>
      </c>
      <c r="B16" s="217">
        <v>17</v>
      </c>
      <c r="C16" s="217">
        <v>1718</v>
      </c>
      <c r="D16" s="101">
        <v>22</v>
      </c>
      <c r="E16" s="101">
        <v>572</v>
      </c>
      <c r="F16" s="101">
        <v>669</v>
      </c>
      <c r="G16" s="101">
        <v>17904</v>
      </c>
      <c r="H16" s="101">
        <v>122</v>
      </c>
      <c r="I16" s="101">
        <v>6626</v>
      </c>
      <c r="J16" s="217">
        <v>303</v>
      </c>
      <c r="K16" s="218">
        <v>28950</v>
      </c>
    </row>
    <row r="17" spans="1:11" ht="18" customHeight="1">
      <c r="A17" s="99" t="s">
        <v>226</v>
      </c>
      <c r="B17" s="219">
        <v>16</v>
      </c>
      <c r="C17" s="217">
        <v>488</v>
      </c>
      <c r="D17" s="101">
        <v>20</v>
      </c>
      <c r="E17" s="101">
        <v>523</v>
      </c>
      <c r="F17" s="101">
        <v>644</v>
      </c>
      <c r="G17" s="101">
        <v>18782</v>
      </c>
      <c r="H17" s="101">
        <v>122</v>
      </c>
      <c r="I17" s="101">
        <v>6310</v>
      </c>
      <c r="J17" s="217">
        <v>309</v>
      </c>
      <c r="K17" s="218">
        <v>28095</v>
      </c>
    </row>
    <row r="18" spans="1:11" s="94" customFormat="1" ht="18" customHeight="1">
      <c r="A18" s="99" t="s">
        <v>227</v>
      </c>
      <c r="B18" s="91">
        <v>16</v>
      </c>
      <c r="C18" s="76">
        <v>468</v>
      </c>
      <c r="D18" s="41">
        <v>20</v>
      </c>
      <c r="E18" s="41">
        <v>526</v>
      </c>
      <c r="F18" s="41">
        <v>642</v>
      </c>
      <c r="G18" s="41">
        <v>16564</v>
      </c>
      <c r="H18" s="41">
        <v>125</v>
      </c>
      <c r="I18" s="41">
        <v>6321</v>
      </c>
      <c r="J18" s="76">
        <v>308</v>
      </c>
      <c r="K18" s="220">
        <v>27295</v>
      </c>
    </row>
    <row r="19" spans="1:11" ht="18" customHeight="1" thickBot="1">
      <c r="A19" s="188" t="s">
        <v>228</v>
      </c>
      <c r="B19" s="221">
        <v>16</v>
      </c>
      <c r="C19" s="222">
        <v>480</v>
      </c>
      <c r="D19" s="44">
        <v>21</v>
      </c>
      <c r="E19" s="44">
        <v>510</v>
      </c>
      <c r="F19" s="44">
        <v>669</v>
      </c>
      <c r="G19" s="44">
        <v>17485</v>
      </c>
      <c r="H19" s="44">
        <v>127</v>
      </c>
      <c r="I19" s="44">
        <v>5893</v>
      </c>
      <c r="J19" s="222">
        <v>308</v>
      </c>
      <c r="K19" s="223">
        <v>28490</v>
      </c>
    </row>
    <row r="20" ht="13.5">
      <c r="A20" s="179" t="s">
        <v>222</v>
      </c>
    </row>
    <row r="21" s="224" customFormat="1" ht="12">
      <c r="A21" s="224" t="s">
        <v>229</v>
      </c>
    </row>
    <row r="22" ht="13.5">
      <c r="A22" s="224" t="s">
        <v>230</v>
      </c>
    </row>
  </sheetData>
  <mergeCells count="11">
    <mergeCell ref="A1:K1"/>
    <mergeCell ref="A4:A5"/>
    <mergeCell ref="B4:B5"/>
    <mergeCell ref="C4:C5"/>
    <mergeCell ref="G4:G5"/>
    <mergeCell ref="J13:K13"/>
    <mergeCell ref="H13:I13"/>
    <mergeCell ref="A13:A14"/>
    <mergeCell ref="B13:C13"/>
    <mergeCell ref="D13:E13"/>
    <mergeCell ref="F13:G1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P27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11.8984375" style="54" customWidth="1"/>
    <col min="2" max="2" width="8.5" style="54" customWidth="1"/>
    <col min="3" max="3" width="8.59765625" style="54" customWidth="1"/>
    <col min="4" max="13" width="7.09765625" style="54" customWidth="1"/>
    <col min="14" max="14" width="4.59765625" style="54" customWidth="1"/>
    <col min="15" max="15" width="11.8984375" style="54" customWidth="1"/>
    <col min="16" max="27" width="7.09765625" style="54" customWidth="1"/>
    <col min="28" max="28" width="4.59765625" style="54" customWidth="1"/>
    <col min="29" max="29" width="11.8984375" style="54" customWidth="1"/>
    <col min="30" max="37" width="7.09765625" style="54" customWidth="1"/>
    <col min="38" max="38" width="8.09765625" style="54" customWidth="1"/>
    <col min="39" max="41" width="7.09765625" style="54" customWidth="1"/>
    <col min="42" max="42" width="9.59765625" style="54" bestFit="1" customWidth="1"/>
    <col min="43" max="57" width="9" style="54" customWidth="1"/>
    <col min="58" max="58" width="11.3984375" style="54" customWidth="1"/>
    <col min="59" max="59" width="15.3984375" style="54" customWidth="1"/>
    <col min="60" max="65" width="9" style="54" customWidth="1"/>
    <col min="66" max="66" width="12.3984375" style="54" customWidth="1"/>
    <col min="67" max="67" width="7.3984375" style="54" customWidth="1"/>
    <col min="68" max="68" width="17.3984375" style="54" customWidth="1"/>
    <col min="69" max="81" width="5.3984375" style="54" customWidth="1"/>
    <col min="82" max="82" width="11.3984375" style="54" customWidth="1"/>
    <col min="83" max="83" width="15.3984375" style="54" customWidth="1"/>
    <col min="84" max="89" width="11.3984375" style="54" customWidth="1"/>
    <col min="90" max="90" width="7.3984375" style="54" customWidth="1"/>
    <col min="91" max="91" width="12.3984375" style="54" customWidth="1"/>
    <col min="92" max="101" width="7.3984375" style="54" customWidth="1"/>
    <col min="102" max="102" width="11.3984375" style="54" customWidth="1"/>
    <col min="103" max="103" width="15.3984375" style="54" customWidth="1"/>
    <col min="104" max="109" width="11.3984375" style="54" customWidth="1"/>
    <col min="110" max="110" width="7.3984375" style="54" customWidth="1"/>
    <col min="111" max="111" width="37.3984375" style="54" customWidth="1"/>
    <col min="112" max="116" width="9" style="54" customWidth="1"/>
    <col min="117" max="117" width="11.3984375" style="54" customWidth="1"/>
    <col min="118" max="118" width="23.3984375" style="54" customWidth="1"/>
    <col min="119" max="121" width="19.3984375" style="54" customWidth="1"/>
    <col min="122" max="122" width="9" style="54" customWidth="1"/>
    <col min="123" max="123" width="19.3984375" style="54" customWidth="1"/>
    <col min="124" max="124" width="13.3984375" style="54" customWidth="1"/>
    <col min="125" max="128" width="12.3984375" style="54" customWidth="1"/>
    <col min="129" max="129" width="9" style="54" customWidth="1"/>
    <col min="130" max="130" width="19.3984375" style="54" customWidth="1"/>
    <col min="131" max="131" width="21.3984375" style="54" customWidth="1"/>
    <col min="132" max="133" width="20.3984375" style="54" customWidth="1"/>
    <col min="134" max="134" width="9" style="54" customWidth="1"/>
    <col min="135" max="135" width="19.3984375" style="54" customWidth="1"/>
    <col min="136" max="136" width="16.3984375" style="54" customWidth="1"/>
    <col min="137" max="139" width="15.3984375" style="54" customWidth="1"/>
    <col min="140" max="140" width="9" style="54" customWidth="1"/>
    <col min="141" max="143" width="11.3984375" style="54" customWidth="1"/>
    <col min="144" max="144" width="9" style="54" customWidth="1"/>
    <col min="145" max="146" width="11.3984375" style="54" customWidth="1"/>
    <col min="147" max="147" width="9" style="54" customWidth="1"/>
    <col min="148" max="149" width="11.3984375" style="54" customWidth="1"/>
    <col min="150" max="152" width="9" style="54" customWidth="1"/>
    <col min="153" max="153" width="8.3984375" style="54" customWidth="1"/>
    <col min="154" max="154" width="10.3984375" style="54" customWidth="1"/>
    <col min="155" max="155" width="8.3984375" style="54" customWidth="1"/>
    <col min="156" max="156" width="9" style="54" customWidth="1"/>
    <col min="157" max="157" width="8.3984375" style="54" customWidth="1"/>
    <col min="158" max="158" width="9" style="54" customWidth="1"/>
    <col min="159" max="159" width="11.3984375" style="54" customWidth="1"/>
    <col min="160" max="160" width="17.3984375" style="54" customWidth="1"/>
    <col min="161" max="170" width="15.3984375" style="54" customWidth="1"/>
    <col min="171" max="171" width="11.3984375" style="54" customWidth="1"/>
    <col min="172" max="172" width="17.3984375" style="54" customWidth="1"/>
    <col min="173" max="186" width="11.3984375" style="54" customWidth="1"/>
    <col min="187" max="187" width="17.3984375" style="54" customWidth="1"/>
    <col min="188" max="191" width="9" style="54" customWidth="1"/>
    <col min="192" max="194" width="10.3984375" style="54" customWidth="1"/>
    <col min="195" max="202" width="11.3984375" style="54" customWidth="1"/>
    <col min="203" max="203" width="17.3984375" style="54" customWidth="1"/>
    <col min="204" max="16384" width="11.3984375" style="54" customWidth="1"/>
  </cols>
  <sheetData>
    <row r="1" spans="1:42" s="51" customFormat="1" ht="21">
      <c r="A1" s="615" t="s">
        <v>624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50"/>
      <c r="N1" s="50"/>
      <c r="O1" s="50"/>
      <c r="P1" s="50"/>
      <c r="AC1" s="50"/>
      <c r="AP1" s="118"/>
    </row>
    <row r="2" spans="11:42" ht="14.25" customHeight="1" thickBot="1">
      <c r="K2" s="249"/>
      <c r="AP2" s="94"/>
    </row>
    <row r="3" spans="1:41" s="94" customFormat="1" ht="6" customHeight="1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514"/>
      <c r="O3" s="506"/>
      <c r="P3" s="503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514"/>
      <c r="AC3" s="506"/>
      <c r="AD3" s="503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514"/>
    </row>
    <row r="4" spans="1:42" ht="87" customHeight="1">
      <c r="A4" s="465" t="s">
        <v>559</v>
      </c>
      <c r="B4" s="466" t="s">
        <v>231</v>
      </c>
      <c r="C4" s="466" t="s">
        <v>560</v>
      </c>
      <c r="D4" s="466" t="s">
        <v>561</v>
      </c>
      <c r="E4" s="466" t="s">
        <v>562</v>
      </c>
      <c r="F4" s="466" t="s">
        <v>563</v>
      </c>
      <c r="G4" s="466" t="s">
        <v>564</v>
      </c>
      <c r="H4" s="466" t="s">
        <v>621</v>
      </c>
      <c r="I4" s="466" t="s">
        <v>565</v>
      </c>
      <c r="J4" s="466" t="s">
        <v>566</v>
      </c>
      <c r="K4" s="466" t="s">
        <v>567</v>
      </c>
      <c r="L4" s="466" t="s">
        <v>568</v>
      </c>
      <c r="M4" s="515" t="s">
        <v>571</v>
      </c>
      <c r="N4" s="517"/>
      <c r="O4" s="507" t="s">
        <v>559</v>
      </c>
      <c r="P4" s="504" t="s">
        <v>572</v>
      </c>
      <c r="Q4" s="232" t="s">
        <v>573</v>
      </c>
      <c r="R4" s="232" t="s">
        <v>574</v>
      </c>
      <c r="S4" s="232" t="s">
        <v>575</v>
      </c>
      <c r="T4" s="232" t="s">
        <v>576</v>
      </c>
      <c r="U4" s="232" t="s">
        <v>577</v>
      </c>
      <c r="V4" s="232" t="s">
        <v>578</v>
      </c>
      <c r="W4" s="232" t="s">
        <v>579</v>
      </c>
      <c r="X4" s="232" t="s">
        <v>580</v>
      </c>
      <c r="Y4" s="232" t="s">
        <v>581</v>
      </c>
      <c r="Z4" s="232" t="s">
        <v>582</v>
      </c>
      <c r="AA4" s="515" t="s">
        <v>583</v>
      </c>
      <c r="AB4" s="517"/>
      <c r="AC4" s="507" t="s">
        <v>559</v>
      </c>
      <c r="AD4" s="504" t="s">
        <v>584</v>
      </c>
      <c r="AE4" s="232" t="s">
        <v>585</v>
      </c>
      <c r="AF4" s="232" t="s">
        <v>586</v>
      </c>
      <c r="AG4" s="232" t="s">
        <v>587</v>
      </c>
      <c r="AH4" s="232" t="s">
        <v>588</v>
      </c>
      <c r="AI4" s="232" t="s">
        <v>589</v>
      </c>
      <c r="AJ4" s="232" t="s">
        <v>590</v>
      </c>
      <c r="AK4" s="232" t="s">
        <v>591</v>
      </c>
      <c r="AL4" s="232" t="s">
        <v>592</v>
      </c>
      <c r="AM4" s="232" t="s">
        <v>593</v>
      </c>
      <c r="AN4" s="232" t="s">
        <v>594</v>
      </c>
      <c r="AO4" s="515" t="s">
        <v>595</v>
      </c>
      <c r="AP4" s="94"/>
    </row>
    <row r="5" spans="1:42" ht="6" customHeight="1">
      <c r="A5" s="467"/>
      <c r="B5" s="468"/>
      <c r="C5" s="468"/>
      <c r="D5" s="469"/>
      <c r="E5" s="469"/>
      <c r="F5" s="469"/>
      <c r="G5" s="469"/>
      <c r="H5" s="469"/>
      <c r="I5" s="469"/>
      <c r="J5" s="469"/>
      <c r="K5" s="469"/>
      <c r="L5" s="469"/>
      <c r="M5" s="516"/>
      <c r="N5" s="94"/>
      <c r="O5" s="508"/>
      <c r="P5" s="505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516"/>
      <c r="AB5" s="94"/>
      <c r="AC5" s="508"/>
      <c r="AD5" s="505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516"/>
      <c r="AP5" s="94"/>
    </row>
    <row r="6" spans="1:42" ht="9" customHeight="1">
      <c r="A6" s="471"/>
      <c r="B6" s="472"/>
      <c r="C6" s="473"/>
      <c r="D6" s="98"/>
      <c r="E6" s="98"/>
      <c r="F6" s="98"/>
      <c r="G6" s="98"/>
      <c r="H6" s="98"/>
      <c r="I6" s="98"/>
      <c r="J6" s="98"/>
      <c r="K6" s="98"/>
      <c r="L6" s="98"/>
      <c r="N6" s="94"/>
      <c r="O6" s="509"/>
      <c r="AB6" s="94"/>
      <c r="AC6" s="509"/>
      <c r="AP6" s="94"/>
    </row>
    <row r="7" spans="1:41" s="94" customFormat="1" ht="15" customHeight="1">
      <c r="A7" s="465" t="s">
        <v>596</v>
      </c>
      <c r="B7" s="474">
        <v>536448</v>
      </c>
      <c r="C7" s="475">
        <v>194311</v>
      </c>
      <c r="D7" s="475">
        <v>15790</v>
      </c>
      <c r="E7" s="475">
        <v>20653</v>
      </c>
      <c r="F7" s="475">
        <v>46820</v>
      </c>
      <c r="G7" s="475">
        <v>9223</v>
      </c>
      <c r="H7" s="475">
        <v>35855</v>
      </c>
      <c r="I7" s="475">
        <v>60579</v>
      </c>
      <c r="J7" s="475">
        <v>68493</v>
      </c>
      <c r="K7" s="475">
        <v>60651</v>
      </c>
      <c r="L7" s="475">
        <v>24073</v>
      </c>
      <c r="M7" s="476" t="s">
        <v>13</v>
      </c>
      <c r="N7" s="518"/>
      <c r="O7" s="507" t="s">
        <v>596</v>
      </c>
      <c r="P7" s="476" t="s">
        <v>13</v>
      </c>
      <c r="Q7" s="476" t="s">
        <v>13</v>
      </c>
      <c r="R7" s="476" t="s">
        <v>13</v>
      </c>
      <c r="S7" s="476" t="s">
        <v>13</v>
      </c>
      <c r="T7" s="476" t="s">
        <v>13</v>
      </c>
      <c r="U7" s="476" t="s">
        <v>13</v>
      </c>
      <c r="V7" s="476" t="s">
        <v>13</v>
      </c>
      <c r="W7" s="476" t="s">
        <v>13</v>
      </c>
      <c r="X7" s="476" t="s">
        <v>13</v>
      </c>
      <c r="Y7" s="476" t="s">
        <v>13</v>
      </c>
      <c r="Z7" s="476" t="s">
        <v>13</v>
      </c>
      <c r="AA7" s="476" t="s">
        <v>13</v>
      </c>
      <c r="AB7" s="518"/>
      <c r="AC7" s="507" t="s">
        <v>596</v>
      </c>
      <c r="AD7" s="476" t="s">
        <v>13</v>
      </c>
      <c r="AE7" s="476" t="s">
        <v>13</v>
      </c>
      <c r="AF7" s="476" t="s">
        <v>13</v>
      </c>
      <c r="AG7" s="476" t="s">
        <v>13</v>
      </c>
      <c r="AH7" s="476" t="s">
        <v>13</v>
      </c>
      <c r="AI7" s="476" t="s">
        <v>13</v>
      </c>
      <c r="AJ7" s="476" t="s">
        <v>13</v>
      </c>
      <c r="AK7" s="476" t="s">
        <v>13</v>
      </c>
      <c r="AL7" s="476" t="s">
        <v>13</v>
      </c>
      <c r="AM7" s="476" t="s">
        <v>13</v>
      </c>
      <c r="AN7" s="476" t="s">
        <v>13</v>
      </c>
      <c r="AO7" s="476" t="s">
        <v>13</v>
      </c>
    </row>
    <row r="8" spans="1:42" ht="15" customHeight="1">
      <c r="A8" s="465">
        <v>14</v>
      </c>
      <c r="B8" s="477">
        <v>547993</v>
      </c>
      <c r="C8" s="478">
        <v>213496</v>
      </c>
      <c r="D8" s="478">
        <v>15668</v>
      </c>
      <c r="E8" s="478">
        <v>21313</v>
      </c>
      <c r="F8" s="478">
        <v>48016</v>
      </c>
      <c r="G8" s="478">
        <v>9932</v>
      </c>
      <c r="H8" s="478">
        <v>33011</v>
      </c>
      <c r="I8" s="478">
        <v>56900</v>
      </c>
      <c r="J8" s="478">
        <v>64259</v>
      </c>
      <c r="K8" s="478">
        <v>62523</v>
      </c>
      <c r="L8" s="478">
        <v>22875</v>
      </c>
      <c r="M8" s="476" t="s">
        <v>13</v>
      </c>
      <c r="N8" s="518"/>
      <c r="O8" s="507">
        <v>14</v>
      </c>
      <c r="P8" s="476" t="s">
        <v>13</v>
      </c>
      <c r="Q8" s="476" t="s">
        <v>13</v>
      </c>
      <c r="R8" s="476" t="s">
        <v>13</v>
      </c>
      <c r="S8" s="476" t="s">
        <v>13</v>
      </c>
      <c r="T8" s="476" t="s">
        <v>13</v>
      </c>
      <c r="U8" s="476" t="s">
        <v>13</v>
      </c>
      <c r="V8" s="476" t="s">
        <v>13</v>
      </c>
      <c r="W8" s="476" t="s">
        <v>13</v>
      </c>
      <c r="X8" s="476" t="s">
        <v>13</v>
      </c>
      <c r="Y8" s="476" t="s">
        <v>13</v>
      </c>
      <c r="Z8" s="476" t="s">
        <v>13</v>
      </c>
      <c r="AA8" s="476" t="s">
        <v>13</v>
      </c>
      <c r="AB8" s="518"/>
      <c r="AC8" s="507">
        <v>14</v>
      </c>
      <c r="AD8" s="476" t="s">
        <v>13</v>
      </c>
      <c r="AE8" s="476" t="s">
        <v>13</v>
      </c>
      <c r="AF8" s="476" t="s">
        <v>13</v>
      </c>
      <c r="AG8" s="476" t="s">
        <v>13</v>
      </c>
      <c r="AH8" s="476" t="s">
        <v>13</v>
      </c>
      <c r="AI8" s="476" t="s">
        <v>13</v>
      </c>
      <c r="AJ8" s="476" t="s">
        <v>13</v>
      </c>
      <c r="AK8" s="476" t="s">
        <v>13</v>
      </c>
      <c r="AL8" s="476" t="s">
        <v>13</v>
      </c>
      <c r="AM8" s="476" t="s">
        <v>13</v>
      </c>
      <c r="AN8" s="476" t="s">
        <v>13</v>
      </c>
      <c r="AO8" s="476" t="s">
        <v>13</v>
      </c>
      <c r="AP8" s="94"/>
    </row>
    <row r="9" spans="1:42" ht="15" customHeight="1">
      <c r="A9" s="465">
        <v>15</v>
      </c>
      <c r="B9" s="477">
        <f>SUM(C9:L9)</f>
        <v>547798</v>
      </c>
      <c r="C9" s="478">
        <v>214184</v>
      </c>
      <c r="D9" s="478">
        <v>16786</v>
      </c>
      <c r="E9" s="478">
        <v>19427</v>
      </c>
      <c r="F9" s="478">
        <v>50683</v>
      </c>
      <c r="G9" s="478">
        <v>10201</v>
      </c>
      <c r="H9" s="478">
        <v>24599</v>
      </c>
      <c r="I9" s="478">
        <v>56398</v>
      </c>
      <c r="J9" s="478">
        <v>65383</v>
      </c>
      <c r="K9" s="478">
        <v>65071</v>
      </c>
      <c r="L9" s="478">
        <v>25066</v>
      </c>
      <c r="M9" s="476" t="s">
        <v>13</v>
      </c>
      <c r="N9" s="518"/>
      <c r="O9" s="507">
        <v>15</v>
      </c>
      <c r="P9" s="476" t="s">
        <v>13</v>
      </c>
      <c r="Q9" s="476" t="s">
        <v>13</v>
      </c>
      <c r="R9" s="476" t="s">
        <v>13</v>
      </c>
      <c r="S9" s="476" t="s">
        <v>13</v>
      </c>
      <c r="T9" s="476" t="s">
        <v>13</v>
      </c>
      <c r="U9" s="476" t="s">
        <v>13</v>
      </c>
      <c r="V9" s="476" t="s">
        <v>13</v>
      </c>
      <c r="W9" s="476" t="s">
        <v>13</v>
      </c>
      <c r="X9" s="476" t="s">
        <v>13</v>
      </c>
      <c r="Y9" s="476" t="s">
        <v>13</v>
      </c>
      <c r="Z9" s="476" t="s">
        <v>13</v>
      </c>
      <c r="AA9" s="476" t="s">
        <v>13</v>
      </c>
      <c r="AB9" s="518"/>
      <c r="AC9" s="507">
        <v>15</v>
      </c>
      <c r="AD9" s="476" t="s">
        <v>13</v>
      </c>
      <c r="AE9" s="476" t="s">
        <v>13</v>
      </c>
      <c r="AF9" s="476" t="s">
        <v>13</v>
      </c>
      <c r="AG9" s="476" t="s">
        <v>13</v>
      </c>
      <c r="AH9" s="476" t="s">
        <v>13</v>
      </c>
      <c r="AI9" s="476" t="s">
        <v>13</v>
      </c>
      <c r="AJ9" s="476" t="s">
        <v>13</v>
      </c>
      <c r="AK9" s="476" t="s">
        <v>13</v>
      </c>
      <c r="AL9" s="476" t="s">
        <v>13</v>
      </c>
      <c r="AM9" s="476" t="s">
        <v>13</v>
      </c>
      <c r="AN9" s="476" t="s">
        <v>13</v>
      </c>
      <c r="AO9" s="476" t="s">
        <v>13</v>
      </c>
      <c r="AP9" s="94"/>
    </row>
    <row r="10" spans="1:42" ht="15" customHeight="1">
      <c r="A10" s="465">
        <v>16</v>
      </c>
      <c r="B10" s="477">
        <v>565508</v>
      </c>
      <c r="C10" s="478">
        <v>229508</v>
      </c>
      <c r="D10" s="478">
        <v>20615</v>
      </c>
      <c r="E10" s="478">
        <v>18116</v>
      </c>
      <c r="F10" s="478">
        <v>43395</v>
      </c>
      <c r="G10" s="478">
        <v>10192</v>
      </c>
      <c r="H10" s="478">
        <v>21905</v>
      </c>
      <c r="I10" s="478">
        <v>62946</v>
      </c>
      <c r="J10" s="478">
        <v>69319</v>
      </c>
      <c r="K10" s="478">
        <v>62933</v>
      </c>
      <c r="L10" s="478">
        <v>26579</v>
      </c>
      <c r="M10" s="476" t="s">
        <v>13</v>
      </c>
      <c r="N10" s="518"/>
      <c r="O10" s="507">
        <v>16</v>
      </c>
      <c r="P10" s="476" t="s">
        <v>13</v>
      </c>
      <c r="Q10" s="476" t="s">
        <v>13</v>
      </c>
      <c r="R10" s="476" t="s">
        <v>13</v>
      </c>
      <c r="S10" s="476" t="s">
        <v>13</v>
      </c>
      <c r="T10" s="476" t="s">
        <v>13</v>
      </c>
      <c r="U10" s="476" t="s">
        <v>13</v>
      </c>
      <c r="V10" s="476" t="s">
        <v>13</v>
      </c>
      <c r="W10" s="476" t="s">
        <v>13</v>
      </c>
      <c r="X10" s="476" t="s">
        <v>13</v>
      </c>
      <c r="Y10" s="476" t="s">
        <v>13</v>
      </c>
      <c r="Z10" s="476" t="s">
        <v>13</v>
      </c>
      <c r="AA10" s="476" t="s">
        <v>13</v>
      </c>
      <c r="AB10" s="518"/>
      <c r="AC10" s="507">
        <v>16</v>
      </c>
      <c r="AD10" s="476" t="s">
        <v>13</v>
      </c>
      <c r="AE10" s="476" t="s">
        <v>13</v>
      </c>
      <c r="AF10" s="476" t="s">
        <v>13</v>
      </c>
      <c r="AG10" s="476" t="s">
        <v>13</v>
      </c>
      <c r="AH10" s="476" t="s">
        <v>13</v>
      </c>
      <c r="AI10" s="476" t="s">
        <v>13</v>
      </c>
      <c r="AJ10" s="476" t="s">
        <v>13</v>
      </c>
      <c r="AK10" s="476" t="s">
        <v>13</v>
      </c>
      <c r="AL10" s="476" t="s">
        <v>13</v>
      </c>
      <c r="AM10" s="476" t="s">
        <v>13</v>
      </c>
      <c r="AN10" s="476" t="s">
        <v>13</v>
      </c>
      <c r="AO10" s="476" t="s">
        <v>13</v>
      </c>
      <c r="AP10" s="94"/>
    </row>
    <row r="11" spans="1:42" s="51" customFormat="1" ht="15" customHeight="1">
      <c r="A11" s="479">
        <v>17</v>
      </c>
      <c r="B11" s="480">
        <f>SUM(C11:AO11)</f>
        <v>996650</v>
      </c>
      <c r="C11" s="481">
        <f aca="true" t="shared" si="0" ref="C11:AO11">SUM(C13:C24)</f>
        <v>222599</v>
      </c>
      <c r="D11" s="481">
        <f t="shared" si="0"/>
        <v>20652</v>
      </c>
      <c r="E11" s="481">
        <f t="shared" si="0"/>
        <v>17993</v>
      </c>
      <c r="F11" s="481">
        <f t="shared" si="0"/>
        <v>41283</v>
      </c>
      <c r="G11" s="481">
        <f t="shared" si="0"/>
        <v>11036</v>
      </c>
      <c r="H11" s="481">
        <f t="shared" si="0"/>
        <v>0</v>
      </c>
      <c r="I11" s="481">
        <f t="shared" si="0"/>
        <v>44303</v>
      </c>
      <c r="J11" s="481">
        <f t="shared" si="0"/>
        <v>65235</v>
      </c>
      <c r="K11" s="481">
        <f t="shared" si="0"/>
        <v>64887</v>
      </c>
      <c r="L11" s="481">
        <f t="shared" si="0"/>
        <v>26194</v>
      </c>
      <c r="M11" s="481">
        <f t="shared" si="0"/>
        <v>968</v>
      </c>
      <c r="N11" s="481"/>
      <c r="O11" s="510">
        <v>17</v>
      </c>
      <c r="P11" s="481">
        <f t="shared" si="0"/>
        <v>1771</v>
      </c>
      <c r="Q11" s="481">
        <f t="shared" si="0"/>
        <v>6714</v>
      </c>
      <c r="R11" s="481">
        <f t="shared" si="0"/>
        <v>58104</v>
      </c>
      <c r="S11" s="481">
        <f t="shared" si="0"/>
        <v>11761</v>
      </c>
      <c r="T11" s="481">
        <f t="shared" si="0"/>
        <v>33188</v>
      </c>
      <c r="U11" s="481">
        <f t="shared" si="0"/>
        <v>0</v>
      </c>
      <c r="V11" s="481">
        <f t="shared" si="0"/>
        <v>5396</v>
      </c>
      <c r="W11" s="481">
        <f t="shared" si="0"/>
        <v>6167</v>
      </c>
      <c r="X11" s="481">
        <f t="shared" si="0"/>
        <v>8146</v>
      </c>
      <c r="Y11" s="481">
        <f t="shared" si="0"/>
        <v>7100</v>
      </c>
      <c r="Z11" s="481">
        <f t="shared" si="0"/>
        <v>4800</v>
      </c>
      <c r="AA11" s="481">
        <f t="shared" si="0"/>
        <v>79323</v>
      </c>
      <c r="AB11" s="481"/>
      <c r="AC11" s="510">
        <v>17</v>
      </c>
      <c r="AD11" s="481">
        <f t="shared" si="0"/>
        <v>17500</v>
      </c>
      <c r="AE11" s="481">
        <f t="shared" si="0"/>
        <v>359</v>
      </c>
      <c r="AF11" s="481">
        <f t="shared" si="0"/>
        <v>20519</v>
      </c>
      <c r="AG11" s="481">
        <f t="shared" si="0"/>
        <v>2500</v>
      </c>
      <c r="AH11" s="481">
        <f t="shared" si="0"/>
        <v>27001</v>
      </c>
      <c r="AI11" s="481">
        <f t="shared" si="0"/>
        <v>9078</v>
      </c>
      <c r="AJ11" s="481">
        <f t="shared" si="0"/>
        <v>10330</v>
      </c>
      <c r="AK11" s="481">
        <f t="shared" si="0"/>
        <v>7800</v>
      </c>
      <c r="AL11" s="481">
        <f t="shared" si="0"/>
        <v>127236</v>
      </c>
      <c r="AM11" s="481">
        <f t="shared" si="0"/>
        <v>10437</v>
      </c>
      <c r="AN11" s="481">
        <f t="shared" si="0"/>
        <v>12267</v>
      </c>
      <c r="AO11" s="481">
        <f t="shared" si="0"/>
        <v>13969</v>
      </c>
      <c r="AP11" s="519"/>
    </row>
    <row r="12" spans="1:42" s="51" customFormat="1" ht="9" customHeight="1">
      <c r="A12" s="479"/>
      <c r="B12" s="480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510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510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P12" s="118"/>
    </row>
    <row r="13" spans="1:42" ht="15" customHeight="1">
      <c r="A13" s="482" t="s">
        <v>597</v>
      </c>
      <c r="B13" s="477">
        <f aca="true" t="shared" si="1" ref="B13:B24">SUM(C13:L13)</f>
        <v>43840</v>
      </c>
      <c r="C13" s="483">
        <v>16909</v>
      </c>
      <c r="D13" s="483">
        <v>2172</v>
      </c>
      <c r="E13" s="483">
        <v>1477</v>
      </c>
      <c r="F13" s="483">
        <v>4299</v>
      </c>
      <c r="G13" s="483">
        <v>940</v>
      </c>
      <c r="H13" s="484" t="s">
        <v>439</v>
      </c>
      <c r="I13" s="483">
        <v>4349</v>
      </c>
      <c r="J13" s="483">
        <v>7034</v>
      </c>
      <c r="K13" s="483">
        <v>4557</v>
      </c>
      <c r="L13" s="483">
        <v>2103</v>
      </c>
      <c r="M13" s="483">
        <v>75</v>
      </c>
      <c r="N13" s="483"/>
      <c r="O13" s="511" t="s">
        <v>597</v>
      </c>
      <c r="P13" s="483">
        <v>140</v>
      </c>
      <c r="Q13" s="483">
        <v>762</v>
      </c>
      <c r="R13" s="483">
        <v>4184</v>
      </c>
      <c r="S13" s="483">
        <v>1314</v>
      </c>
      <c r="T13" s="483">
        <v>3095</v>
      </c>
      <c r="U13" s="476" t="s">
        <v>13</v>
      </c>
      <c r="V13" s="485">
        <v>442</v>
      </c>
      <c r="W13" s="485">
        <v>580</v>
      </c>
      <c r="X13" s="485">
        <v>538</v>
      </c>
      <c r="Y13" s="485">
        <v>550</v>
      </c>
      <c r="Z13" s="485">
        <v>400</v>
      </c>
      <c r="AA13" s="485">
        <v>5151</v>
      </c>
      <c r="AB13" s="485"/>
      <c r="AC13" s="511" t="s">
        <v>597</v>
      </c>
      <c r="AD13" s="485">
        <v>1500</v>
      </c>
      <c r="AE13" s="476" t="s">
        <v>13</v>
      </c>
      <c r="AF13" s="485">
        <v>1171</v>
      </c>
      <c r="AG13" s="485">
        <v>200</v>
      </c>
      <c r="AH13" s="485">
        <v>27</v>
      </c>
      <c r="AI13" s="485">
        <v>132</v>
      </c>
      <c r="AJ13" s="485">
        <v>703</v>
      </c>
      <c r="AK13" s="485">
        <v>1000</v>
      </c>
      <c r="AL13" s="483">
        <v>11528</v>
      </c>
      <c r="AM13" s="485">
        <v>747</v>
      </c>
      <c r="AN13" s="485">
        <v>1142</v>
      </c>
      <c r="AO13" s="485">
        <v>561</v>
      </c>
      <c r="AP13" s="94"/>
    </row>
    <row r="14" spans="1:42" ht="15" customHeight="1">
      <c r="A14" s="486" t="s">
        <v>598</v>
      </c>
      <c r="B14" s="477">
        <f t="shared" si="1"/>
        <v>45845</v>
      </c>
      <c r="C14" s="483">
        <v>16691</v>
      </c>
      <c r="D14" s="483">
        <v>2216</v>
      </c>
      <c r="E14" s="483">
        <v>1530</v>
      </c>
      <c r="F14" s="483">
        <v>3917</v>
      </c>
      <c r="G14" s="483">
        <v>1364</v>
      </c>
      <c r="H14" s="484" t="s">
        <v>439</v>
      </c>
      <c r="I14" s="483">
        <v>5227</v>
      </c>
      <c r="J14" s="483">
        <v>5317</v>
      </c>
      <c r="K14" s="483">
        <v>6275</v>
      </c>
      <c r="L14" s="483">
        <v>3308</v>
      </c>
      <c r="M14" s="483">
        <v>67</v>
      </c>
      <c r="N14" s="483"/>
      <c r="O14" s="512" t="s">
        <v>598</v>
      </c>
      <c r="P14" s="483">
        <v>210</v>
      </c>
      <c r="Q14" s="483">
        <v>814</v>
      </c>
      <c r="R14" s="483">
        <v>7401</v>
      </c>
      <c r="S14" s="483">
        <v>1459</v>
      </c>
      <c r="T14" s="483">
        <v>4240</v>
      </c>
      <c r="U14" s="476" t="s">
        <v>13</v>
      </c>
      <c r="V14" s="485">
        <v>619</v>
      </c>
      <c r="W14" s="485">
        <v>480</v>
      </c>
      <c r="X14" s="485">
        <v>633</v>
      </c>
      <c r="Y14" s="485">
        <v>600</v>
      </c>
      <c r="Z14" s="485">
        <v>400</v>
      </c>
      <c r="AA14" s="485">
        <v>8612</v>
      </c>
      <c r="AB14" s="485"/>
      <c r="AC14" s="512" t="s">
        <v>598</v>
      </c>
      <c r="AD14" s="485">
        <v>1500</v>
      </c>
      <c r="AE14" s="476" t="s">
        <v>13</v>
      </c>
      <c r="AF14" s="485">
        <v>1094</v>
      </c>
      <c r="AG14" s="485">
        <v>200</v>
      </c>
      <c r="AH14" s="485">
        <v>1820</v>
      </c>
      <c r="AI14" s="485">
        <v>1129</v>
      </c>
      <c r="AJ14" s="485">
        <v>871</v>
      </c>
      <c r="AK14" s="485">
        <v>500</v>
      </c>
      <c r="AL14" s="483">
        <v>11081</v>
      </c>
      <c r="AM14" s="485">
        <v>928</v>
      </c>
      <c r="AN14" s="485">
        <v>995</v>
      </c>
      <c r="AO14" s="485">
        <v>4555</v>
      </c>
      <c r="AP14" s="94"/>
    </row>
    <row r="15" spans="1:42" ht="15" customHeight="1">
      <c r="A15" s="486" t="s">
        <v>599</v>
      </c>
      <c r="B15" s="477">
        <f t="shared" si="1"/>
        <v>50748</v>
      </c>
      <c r="C15" s="483">
        <v>19828</v>
      </c>
      <c r="D15" s="483">
        <v>2554</v>
      </c>
      <c r="E15" s="483">
        <v>2174</v>
      </c>
      <c r="F15" s="483">
        <v>3967</v>
      </c>
      <c r="G15" s="483">
        <v>1080</v>
      </c>
      <c r="H15" s="484" t="s">
        <v>439</v>
      </c>
      <c r="I15" s="483">
        <v>7101</v>
      </c>
      <c r="J15" s="483">
        <v>5855</v>
      </c>
      <c r="K15" s="483">
        <v>4969</v>
      </c>
      <c r="L15" s="483">
        <v>3220</v>
      </c>
      <c r="M15" s="483">
        <v>65</v>
      </c>
      <c r="N15" s="483"/>
      <c r="O15" s="512" t="s">
        <v>599</v>
      </c>
      <c r="P15" s="483">
        <v>175</v>
      </c>
      <c r="Q15" s="483">
        <v>668</v>
      </c>
      <c r="R15" s="483">
        <v>3944</v>
      </c>
      <c r="S15" s="483">
        <v>1317</v>
      </c>
      <c r="T15" s="483">
        <v>2741</v>
      </c>
      <c r="U15" s="476" t="s">
        <v>13</v>
      </c>
      <c r="V15" s="485">
        <v>499</v>
      </c>
      <c r="W15" s="485">
        <v>320</v>
      </c>
      <c r="X15" s="485">
        <v>865</v>
      </c>
      <c r="Y15" s="485">
        <v>600</v>
      </c>
      <c r="Z15" s="485">
        <v>400</v>
      </c>
      <c r="AA15" s="485">
        <v>5730</v>
      </c>
      <c r="AB15" s="485"/>
      <c r="AC15" s="512" t="s">
        <v>599</v>
      </c>
      <c r="AD15" s="485">
        <v>1500</v>
      </c>
      <c r="AE15" s="476" t="s">
        <v>13</v>
      </c>
      <c r="AF15" s="485">
        <v>1353</v>
      </c>
      <c r="AG15" s="485">
        <v>220</v>
      </c>
      <c r="AH15" s="485">
        <v>1995</v>
      </c>
      <c r="AI15" s="485">
        <v>1264</v>
      </c>
      <c r="AJ15" s="485">
        <v>714</v>
      </c>
      <c r="AK15" s="485">
        <v>500</v>
      </c>
      <c r="AL15" s="483">
        <v>14700</v>
      </c>
      <c r="AM15" s="485">
        <v>1030</v>
      </c>
      <c r="AN15" s="485">
        <v>1155</v>
      </c>
      <c r="AO15" s="485">
        <v>665</v>
      </c>
      <c r="AP15" s="94"/>
    </row>
    <row r="16" spans="1:42" ht="15" customHeight="1">
      <c r="A16" s="486" t="s">
        <v>600</v>
      </c>
      <c r="B16" s="477">
        <f t="shared" si="1"/>
        <v>39918</v>
      </c>
      <c r="C16" s="483">
        <v>16698</v>
      </c>
      <c r="D16" s="483">
        <v>2757</v>
      </c>
      <c r="E16" s="483">
        <v>1582</v>
      </c>
      <c r="F16" s="483">
        <v>3090</v>
      </c>
      <c r="G16" s="483">
        <v>990</v>
      </c>
      <c r="H16" s="484" t="s">
        <v>439</v>
      </c>
      <c r="I16" s="484" t="s">
        <v>439</v>
      </c>
      <c r="J16" s="483">
        <v>6575</v>
      </c>
      <c r="K16" s="483">
        <v>5573</v>
      </c>
      <c r="L16" s="483">
        <v>2653</v>
      </c>
      <c r="M16" s="483">
        <v>78</v>
      </c>
      <c r="N16" s="483"/>
      <c r="O16" s="512" t="s">
        <v>600</v>
      </c>
      <c r="P16" s="483">
        <v>150</v>
      </c>
      <c r="Q16" s="483">
        <v>600</v>
      </c>
      <c r="R16" s="483">
        <v>5147</v>
      </c>
      <c r="S16" s="483">
        <v>952</v>
      </c>
      <c r="T16" s="483">
        <v>3684</v>
      </c>
      <c r="U16" s="476" t="s">
        <v>13</v>
      </c>
      <c r="V16" s="485">
        <v>387</v>
      </c>
      <c r="W16" s="485">
        <v>810</v>
      </c>
      <c r="X16" s="485">
        <v>878</v>
      </c>
      <c r="Y16" s="485">
        <v>600</v>
      </c>
      <c r="Z16" s="485">
        <v>400</v>
      </c>
      <c r="AA16" s="485">
        <v>5867</v>
      </c>
      <c r="AB16" s="485"/>
      <c r="AC16" s="512" t="s">
        <v>600</v>
      </c>
      <c r="AD16" s="485">
        <v>1500</v>
      </c>
      <c r="AE16" s="476" t="s">
        <v>13</v>
      </c>
      <c r="AF16" s="485">
        <v>3473</v>
      </c>
      <c r="AG16" s="485">
        <v>220</v>
      </c>
      <c r="AH16" s="485">
        <v>2561</v>
      </c>
      <c r="AI16" s="485">
        <v>1216</v>
      </c>
      <c r="AJ16" s="485">
        <v>491</v>
      </c>
      <c r="AK16" s="485">
        <v>700</v>
      </c>
      <c r="AL16" s="483">
        <v>13551</v>
      </c>
      <c r="AM16" s="485">
        <v>1045</v>
      </c>
      <c r="AN16" s="485">
        <v>1128</v>
      </c>
      <c r="AO16" s="485">
        <v>686</v>
      </c>
      <c r="AP16" s="94"/>
    </row>
    <row r="17" spans="1:42" ht="15" customHeight="1">
      <c r="A17" s="486" t="s">
        <v>601</v>
      </c>
      <c r="B17" s="477">
        <f t="shared" si="1"/>
        <v>53569</v>
      </c>
      <c r="C17" s="483">
        <v>27683</v>
      </c>
      <c r="D17" s="483">
        <v>1922</v>
      </c>
      <c r="E17" s="483">
        <v>1770</v>
      </c>
      <c r="F17" s="483">
        <v>3264</v>
      </c>
      <c r="G17" s="483">
        <v>1052</v>
      </c>
      <c r="H17" s="484" t="s">
        <v>439</v>
      </c>
      <c r="I17" s="484" t="s">
        <v>439</v>
      </c>
      <c r="J17" s="483">
        <v>6683</v>
      </c>
      <c r="K17" s="483">
        <v>8774</v>
      </c>
      <c r="L17" s="483">
        <v>2421</v>
      </c>
      <c r="M17" s="483">
        <v>70</v>
      </c>
      <c r="N17" s="483"/>
      <c r="O17" s="512" t="s">
        <v>601</v>
      </c>
      <c r="P17" s="483">
        <v>143</v>
      </c>
      <c r="Q17" s="483">
        <v>420</v>
      </c>
      <c r="R17" s="483">
        <v>2034</v>
      </c>
      <c r="S17" s="483">
        <v>645</v>
      </c>
      <c r="T17" s="483">
        <v>2218</v>
      </c>
      <c r="U17" s="476" t="s">
        <v>13</v>
      </c>
      <c r="V17" s="485">
        <v>0</v>
      </c>
      <c r="W17" s="485">
        <v>420</v>
      </c>
      <c r="X17" s="485">
        <v>905</v>
      </c>
      <c r="Y17" s="485">
        <v>600</v>
      </c>
      <c r="Z17" s="485">
        <v>400</v>
      </c>
      <c r="AA17" s="485">
        <v>4328</v>
      </c>
      <c r="AB17" s="485"/>
      <c r="AC17" s="512" t="s">
        <v>601</v>
      </c>
      <c r="AD17" s="485">
        <v>1500</v>
      </c>
      <c r="AE17" s="476" t="s">
        <v>13</v>
      </c>
      <c r="AF17" s="485">
        <v>1294</v>
      </c>
      <c r="AG17" s="485">
        <v>220</v>
      </c>
      <c r="AH17" s="485">
        <v>1629</v>
      </c>
      <c r="AI17" s="485">
        <v>1150</v>
      </c>
      <c r="AJ17" s="485">
        <v>561</v>
      </c>
      <c r="AK17" s="485">
        <v>500</v>
      </c>
      <c r="AL17" s="483">
        <v>8357</v>
      </c>
      <c r="AM17" s="485">
        <v>919</v>
      </c>
      <c r="AN17" s="485">
        <v>671</v>
      </c>
      <c r="AO17" s="485">
        <v>618</v>
      </c>
      <c r="AP17" s="94"/>
    </row>
    <row r="18" spans="1:42" ht="15" customHeight="1">
      <c r="A18" s="486" t="s">
        <v>602</v>
      </c>
      <c r="B18" s="477">
        <f t="shared" si="1"/>
        <v>41578</v>
      </c>
      <c r="C18" s="483">
        <v>14708</v>
      </c>
      <c r="D18" s="483">
        <v>2123</v>
      </c>
      <c r="E18" s="483">
        <v>1496</v>
      </c>
      <c r="F18" s="483">
        <v>3947</v>
      </c>
      <c r="G18" s="483">
        <v>975</v>
      </c>
      <c r="H18" s="484" t="s">
        <v>439</v>
      </c>
      <c r="I18" s="483">
        <v>4730</v>
      </c>
      <c r="J18" s="483">
        <v>5129</v>
      </c>
      <c r="K18" s="483">
        <v>5855</v>
      </c>
      <c r="L18" s="483">
        <v>2615</v>
      </c>
      <c r="M18" s="483">
        <v>77</v>
      </c>
      <c r="N18" s="483"/>
      <c r="O18" s="512" t="s">
        <v>602</v>
      </c>
      <c r="P18" s="483">
        <v>159</v>
      </c>
      <c r="Q18" s="483">
        <v>860</v>
      </c>
      <c r="R18" s="483">
        <v>5883</v>
      </c>
      <c r="S18" s="483">
        <v>936</v>
      </c>
      <c r="T18" s="483">
        <v>3881</v>
      </c>
      <c r="U18" s="476" t="s">
        <v>13</v>
      </c>
      <c r="V18" s="485">
        <v>264</v>
      </c>
      <c r="W18" s="485">
        <v>460</v>
      </c>
      <c r="X18" s="485">
        <v>522</v>
      </c>
      <c r="Y18" s="485">
        <v>600</v>
      </c>
      <c r="Z18" s="485">
        <v>400</v>
      </c>
      <c r="AA18" s="485">
        <v>7273</v>
      </c>
      <c r="AB18" s="485"/>
      <c r="AC18" s="512" t="s">
        <v>602</v>
      </c>
      <c r="AD18" s="485">
        <v>1500</v>
      </c>
      <c r="AE18" s="476" t="s">
        <v>13</v>
      </c>
      <c r="AF18" s="485">
        <v>1175</v>
      </c>
      <c r="AG18" s="485">
        <v>220</v>
      </c>
      <c r="AH18" s="485">
        <v>3079</v>
      </c>
      <c r="AI18" s="485">
        <v>1054</v>
      </c>
      <c r="AJ18" s="485">
        <v>645</v>
      </c>
      <c r="AK18" s="485">
        <v>500</v>
      </c>
      <c r="AL18" s="483">
        <v>10643</v>
      </c>
      <c r="AM18" s="485">
        <v>574</v>
      </c>
      <c r="AN18" s="485">
        <v>1090</v>
      </c>
      <c r="AO18" s="485">
        <v>882</v>
      </c>
      <c r="AP18" s="94"/>
    </row>
    <row r="19" spans="1:42" ht="15" customHeight="1">
      <c r="A19" s="486" t="s">
        <v>569</v>
      </c>
      <c r="B19" s="477">
        <f t="shared" si="1"/>
        <v>49671</v>
      </c>
      <c r="C19" s="483">
        <v>20939</v>
      </c>
      <c r="D19" s="483">
        <v>1851</v>
      </c>
      <c r="E19" s="483">
        <v>1467</v>
      </c>
      <c r="F19" s="483">
        <v>3879</v>
      </c>
      <c r="G19" s="483">
        <v>792</v>
      </c>
      <c r="H19" s="484" t="s">
        <v>439</v>
      </c>
      <c r="I19" s="483">
        <v>5095</v>
      </c>
      <c r="J19" s="483">
        <v>5316</v>
      </c>
      <c r="K19" s="483">
        <v>7572</v>
      </c>
      <c r="L19" s="483">
        <v>2760</v>
      </c>
      <c r="M19" s="483">
        <v>157</v>
      </c>
      <c r="N19" s="483"/>
      <c r="O19" s="512" t="s">
        <v>569</v>
      </c>
      <c r="P19" s="483">
        <v>228</v>
      </c>
      <c r="Q19" s="483">
        <v>671</v>
      </c>
      <c r="R19" s="483">
        <v>5327</v>
      </c>
      <c r="S19" s="483">
        <v>1298</v>
      </c>
      <c r="T19" s="483">
        <v>3139</v>
      </c>
      <c r="U19" s="476" t="s">
        <v>13</v>
      </c>
      <c r="V19" s="485">
        <v>560</v>
      </c>
      <c r="W19" s="485">
        <v>1500</v>
      </c>
      <c r="X19" s="485">
        <v>739</v>
      </c>
      <c r="Y19" s="485">
        <v>600</v>
      </c>
      <c r="Z19" s="485">
        <v>400</v>
      </c>
      <c r="AA19" s="485">
        <v>7308</v>
      </c>
      <c r="AB19" s="485"/>
      <c r="AC19" s="512" t="s">
        <v>569</v>
      </c>
      <c r="AD19" s="485">
        <v>1500</v>
      </c>
      <c r="AE19" s="476" t="s">
        <v>13</v>
      </c>
      <c r="AF19" s="485">
        <v>1808</v>
      </c>
      <c r="AG19" s="485">
        <v>220</v>
      </c>
      <c r="AH19" s="485">
        <v>6791</v>
      </c>
      <c r="AI19" s="485">
        <v>1150</v>
      </c>
      <c r="AJ19" s="485">
        <v>953</v>
      </c>
      <c r="AK19" s="485">
        <v>500</v>
      </c>
      <c r="AL19" s="483">
        <v>10769</v>
      </c>
      <c r="AM19" s="485">
        <v>880</v>
      </c>
      <c r="AN19" s="485">
        <v>1080</v>
      </c>
      <c r="AO19" s="485">
        <v>1198</v>
      </c>
      <c r="AP19" s="94"/>
    </row>
    <row r="20" spans="1:42" ht="15" customHeight="1">
      <c r="A20" s="486" t="s">
        <v>603</v>
      </c>
      <c r="B20" s="477">
        <f t="shared" si="1"/>
        <v>44628</v>
      </c>
      <c r="C20" s="483">
        <v>17457</v>
      </c>
      <c r="D20" s="483">
        <v>1184</v>
      </c>
      <c r="E20" s="483">
        <v>1793</v>
      </c>
      <c r="F20" s="483">
        <v>3677</v>
      </c>
      <c r="G20" s="483">
        <v>959</v>
      </c>
      <c r="H20" s="484" t="s">
        <v>439</v>
      </c>
      <c r="I20" s="483">
        <v>4167</v>
      </c>
      <c r="J20" s="483">
        <v>6697</v>
      </c>
      <c r="K20" s="483">
        <v>6755</v>
      </c>
      <c r="L20" s="483">
        <v>1939</v>
      </c>
      <c r="M20" s="483">
        <v>130</v>
      </c>
      <c r="N20" s="483"/>
      <c r="O20" s="512" t="s">
        <v>603</v>
      </c>
      <c r="P20" s="483">
        <v>405</v>
      </c>
      <c r="Q20" s="483">
        <v>1530</v>
      </c>
      <c r="R20" s="483">
        <v>5491</v>
      </c>
      <c r="S20" s="483">
        <v>905</v>
      </c>
      <c r="T20" s="483">
        <v>2185</v>
      </c>
      <c r="U20" s="476" t="s">
        <v>13</v>
      </c>
      <c r="V20" s="485">
        <v>731</v>
      </c>
      <c r="W20" s="485">
        <v>700</v>
      </c>
      <c r="X20" s="485">
        <v>409</v>
      </c>
      <c r="Y20" s="485">
        <v>600</v>
      </c>
      <c r="Z20" s="485">
        <v>400</v>
      </c>
      <c r="AA20" s="485">
        <v>13855</v>
      </c>
      <c r="AB20" s="485"/>
      <c r="AC20" s="512" t="s">
        <v>603</v>
      </c>
      <c r="AD20" s="485">
        <v>1400</v>
      </c>
      <c r="AE20" s="476" t="s">
        <v>13</v>
      </c>
      <c r="AF20" s="485">
        <v>1336</v>
      </c>
      <c r="AG20" s="485">
        <v>200</v>
      </c>
      <c r="AH20" s="485">
        <v>2093</v>
      </c>
      <c r="AI20" s="485">
        <v>796</v>
      </c>
      <c r="AJ20" s="485">
        <v>894</v>
      </c>
      <c r="AK20" s="485">
        <v>1000</v>
      </c>
      <c r="AL20" s="483">
        <v>8983</v>
      </c>
      <c r="AM20" s="485">
        <v>769</v>
      </c>
      <c r="AN20" s="485">
        <v>1082</v>
      </c>
      <c r="AO20" s="485">
        <v>974</v>
      </c>
      <c r="AP20" s="94"/>
    </row>
    <row r="21" spans="1:42" ht="15" customHeight="1">
      <c r="A21" s="486" t="s">
        <v>604</v>
      </c>
      <c r="B21" s="477">
        <f t="shared" si="1"/>
        <v>32941</v>
      </c>
      <c r="C21" s="483">
        <v>15277</v>
      </c>
      <c r="D21" s="483">
        <v>922</v>
      </c>
      <c r="E21" s="483">
        <v>1211</v>
      </c>
      <c r="F21" s="483">
        <v>3086</v>
      </c>
      <c r="G21" s="483">
        <v>713</v>
      </c>
      <c r="H21" s="484" t="s">
        <v>439</v>
      </c>
      <c r="I21" s="483">
        <v>3017</v>
      </c>
      <c r="J21" s="483">
        <v>4515</v>
      </c>
      <c r="K21" s="483">
        <v>3336</v>
      </c>
      <c r="L21" s="483">
        <v>864</v>
      </c>
      <c r="M21" s="483">
        <v>77</v>
      </c>
      <c r="N21" s="483"/>
      <c r="O21" s="512" t="s">
        <v>604</v>
      </c>
      <c r="P21" s="483">
        <v>21</v>
      </c>
      <c r="Q21" s="483">
        <v>254</v>
      </c>
      <c r="R21" s="483">
        <v>4786</v>
      </c>
      <c r="S21" s="483">
        <v>799</v>
      </c>
      <c r="T21" s="483">
        <v>1675</v>
      </c>
      <c r="U21" s="476" t="s">
        <v>13</v>
      </c>
      <c r="V21" s="485">
        <v>336</v>
      </c>
      <c r="W21" s="485">
        <v>260</v>
      </c>
      <c r="X21" s="485">
        <v>666</v>
      </c>
      <c r="Y21" s="485">
        <v>600</v>
      </c>
      <c r="Z21" s="485">
        <v>400</v>
      </c>
      <c r="AA21" s="485">
        <v>4203</v>
      </c>
      <c r="AB21" s="485"/>
      <c r="AC21" s="512" t="s">
        <v>604</v>
      </c>
      <c r="AD21" s="485">
        <v>1400</v>
      </c>
      <c r="AE21" s="476" t="s">
        <v>13</v>
      </c>
      <c r="AF21" s="485">
        <v>1213</v>
      </c>
      <c r="AG21" s="485">
        <v>200</v>
      </c>
      <c r="AH21" s="485">
        <v>1732</v>
      </c>
      <c r="AI21" s="485">
        <v>255</v>
      </c>
      <c r="AJ21" s="485">
        <v>669</v>
      </c>
      <c r="AK21" s="485">
        <v>400</v>
      </c>
      <c r="AL21" s="483">
        <v>9241</v>
      </c>
      <c r="AM21" s="485">
        <v>744</v>
      </c>
      <c r="AN21" s="485">
        <v>759</v>
      </c>
      <c r="AO21" s="485">
        <v>1091</v>
      </c>
      <c r="AP21" s="94"/>
    </row>
    <row r="22" spans="1:42" ht="15" customHeight="1">
      <c r="A22" s="482" t="s">
        <v>605</v>
      </c>
      <c r="B22" s="477">
        <f t="shared" si="1"/>
        <v>30587</v>
      </c>
      <c r="C22" s="483">
        <v>14756</v>
      </c>
      <c r="D22" s="483">
        <v>814</v>
      </c>
      <c r="E22" s="483">
        <v>1320</v>
      </c>
      <c r="F22" s="483">
        <v>2156</v>
      </c>
      <c r="G22" s="483">
        <v>813</v>
      </c>
      <c r="H22" s="484" t="s">
        <v>439</v>
      </c>
      <c r="I22" s="483">
        <v>3451</v>
      </c>
      <c r="J22" s="483">
        <v>3392</v>
      </c>
      <c r="K22" s="483">
        <v>2913</v>
      </c>
      <c r="L22" s="483">
        <v>972</v>
      </c>
      <c r="M22" s="483">
        <v>45</v>
      </c>
      <c r="N22" s="483"/>
      <c r="O22" s="511" t="s">
        <v>605</v>
      </c>
      <c r="P22" s="483">
        <v>34</v>
      </c>
      <c r="Q22" s="483">
        <v>0</v>
      </c>
      <c r="R22" s="483">
        <v>772</v>
      </c>
      <c r="S22" s="483">
        <v>775</v>
      </c>
      <c r="T22" s="483">
        <v>1807</v>
      </c>
      <c r="U22" s="476" t="s">
        <v>13</v>
      </c>
      <c r="V22" s="485">
        <v>310</v>
      </c>
      <c r="W22" s="485">
        <v>0</v>
      </c>
      <c r="X22" s="485">
        <v>945</v>
      </c>
      <c r="Y22" s="485">
        <v>600</v>
      </c>
      <c r="Z22" s="485">
        <v>400</v>
      </c>
      <c r="AA22" s="485">
        <v>4092</v>
      </c>
      <c r="AB22" s="485"/>
      <c r="AC22" s="511" t="s">
        <v>605</v>
      </c>
      <c r="AD22" s="485">
        <v>1400</v>
      </c>
      <c r="AE22" s="485">
        <v>75</v>
      </c>
      <c r="AF22" s="485">
        <v>1098</v>
      </c>
      <c r="AG22" s="485">
        <v>200</v>
      </c>
      <c r="AH22" s="485">
        <v>1163</v>
      </c>
      <c r="AI22" s="485">
        <v>181</v>
      </c>
      <c r="AJ22" s="485">
        <v>1180</v>
      </c>
      <c r="AK22" s="485">
        <v>400</v>
      </c>
      <c r="AL22" s="483">
        <v>8621</v>
      </c>
      <c r="AM22" s="485">
        <v>1001</v>
      </c>
      <c r="AN22" s="485">
        <v>972</v>
      </c>
      <c r="AO22" s="485">
        <v>663</v>
      </c>
      <c r="AP22" s="94"/>
    </row>
    <row r="23" spans="1:42" ht="15" customHeight="1">
      <c r="A23" s="486" t="s">
        <v>606</v>
      </c>
      <c r="B23" s="477">
        <f t="shared" si="1"/>
        <v>35412</v>
      </c>
      <c r="C23" s="483">
        <v>19129</v>
      </c>
      <c r="D23" s="483">
        <v>728</v>
      </c>
      <c r="E23" s="483">
        <v>1177</v>
      </c>
      <c r="F23" s="483">
        <v>2689</v>
      </c>
      <c r="G23" s="483">
        <v>668</v>
      </c>
      <c r="H23" s="484" t="s">
        <v>439</v>
      </c>
      <c r="I23" s="483">
        <v>3777</v>
      </c>
      <c r="J23" s="483">
        <v>3091</v>
      </c>
      <c r="K23" s="483">
        <v>3244</v>
      </c>
      <c r="L23" s="483">
        <v>909</v>
      </c>
      <c r="M23" s="483">
        <v>54</v>
      </c>
      <c r="N23" s="483"/>
      <c r="O23" s="512" t="s">
        <v>606</v>
      </c>
      <c r="P23" s="483">
        <v>4</v>
      </c>
      <c r="Q23" s="483">
        <v>52</v>
      </c>
      <c r="R23" s="483">
        <v>2637</v>
      </c>
      <c r="S23" s="483">
        <v>557</v>
      </c>
      <c r="T23" s="483">
        <v>1847</v>
      </c>
      <c r="U23" s="476" t="s">
        <v>13</v>
      </c>
      <c r="V23" s="485">
        <v>504</v>
      </c>
      <c r="W23" s="485">
        <v>50</v>
      </c>
      <c r="X23" s="485">
        <v>479</v>
      </c>
      <c r="Y23" s="485">
        <v>600</v>
      </c>
      <c r="Z23" s="485">
        <v>400</v>
      </c>
      <c r="AA23" s="485">
        <v>4058</v>
      </c>
      <c r="AB23" s="485"/>
      <c r="AC23" s="512" t="s">
        <v>606</v>
      </c>
      <c r="AD23" s="485">
        <v>1400</v>
      </c>
      <c r="AE23" s="485">
        <v>10</v>
      </c>
      <c r="AF23" s="485">
        <v>3237</v>
      </c>
      <c r="AG23" s="485">
        <v>200</v>
      </c>
      <c r="AH23" s="485">
        <v>1216</v>
      </c>
      <c r="AI23" s="485">
        <v>278</v>
      </c>
      <c r="AJ23" s="485">
        <v>1150</v>
      </c>
      <c r="AK23" s="485">
        <v>800</v>
      </c>
      <c r="AL23" s="483">
        <v>9010</v>
      </c>
      <c r="AM23" s="485">
        <v>896</v>
      </c>
      <c r="AN23" s="485">
        <v>1064</v>
      </c>
      <c r="AO23" s="485">
        <v>1056</v>
      </c>
      <c r="AP23" s="94"/>
    </row>
    <row r="24" spans="1:42" ht="15" customHeight="1" thickBot="1">
      <c r="A24" s="487" t="s">
        <v>607</v>
      </c>
      <c r="B24" s="488">
        <f t="shared" si="1"/>
        <v>45445</v>
      </c>
      <c r="C24" s="489">
        <v>22524</v>
      </c>
      <c r="D24" s="489">
        <v>1409</v>
      </c>
      <c r="E24" s="489">
        <v>996</v>
      </c>
      <c r="F24" s="489">
        <v>3312</v>
      </c>
      <c r="G24" s="489">
        <v>690</v>
      </c>
      <c r="H24" s="490" t="s">
        <v>439</v>
      </c>
      <c r="I24" s="489">
        <v>3389</v>
      </c>
      <c r="J24" s="489">
        <v>5631</v>
      </c>
      <c r="K24" s="489">
        <v>5064</v>
      </c>
      <c r="L24" s="489">
        <v>2430</v>
      </c>
      <c r="M24" s="489">
        <v>73</v>
      </c>
      <c r="N24" s="483"/>
      <c r="O24" s="513" t="s">
        <v>607</v>
      </c>
      <c r="P24" s="489">
        <v>102</v>
      </c>
      <c r="Q24" s="489">
        <v>83</v>
      </c>
      <c r="R24" s="489">
        <v>10498</v>
      </c>
      <c r="S24" s="489">
        <v>804</v>
      </c>
      <c r="T24" s="489">
        <v>2676</v>
      </c>
      <c r="U24" s="491" t="s">
        <v>13</v>
      </c>
      <c r="V24" s="492">
        <v>744</v>
      </c>
      <c r="W24" s="492">
        <v>587</v>
      </c>
      <c r="X24" s="492">
        <v>567</v>
      </c>
      <c r="Y24" s="492">
        <v>550</v>
      </c>
      <c r="Z24" s="492">
        <v>400</v>
      </c>
      <c r="AA24" s="492">
        <v>8846</v>
      </c>
      <c r="AB24" s="485"/>
      <c r="AC24" s="513" t="s">
        <v>607</v>
      </c>
      <c r="AD24" s="492">
        <v>1400</v>
      </c>
      <c r="AE24" s="492">
        <v>274</v>
      </c>
      <c r="AF24" s="492">
        <v>2267</v>
      </c>
      <c r="AG24" s="492">
        <v>200</v>
      </c>
      <c r="AH24" s="492">
        <v>2895</v>
      </c>
      <c r="AI24" s="492">
        <v>473</v>
      </c>
      <c r="AJ24" s="492">
        <v>1499</v>
      </c>
      <c r="AK24" s="492">
        <v>1000</v>
      </c>
      <c r="AL24" s="489">
        <v>10752</v>
      </c>
      <c r="AM24" s="492">
        <v>904</v>
      </c>
      <c r="AN24" s="492">
        <v>1129</v>
      </c>
      <c r="AO24" s="492">
        <v>1020</v>
      </c>
      <c r="AP24" s="94"/>
    </row>
    <row r="25" spans="1:42" s="493" customFormat="1" ht="15.75" customHeight="1">
      <c r="A25" s="179" t="s">
        <v>570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502"/>
      <c r="O25" s="275"/>
      <c r="AB25" s="502"/>
      <c r="AP25" s="502"/>
    </row>
    <row r="26" spans="28:42" ht="13.5">
      <c r="AB26" s="94"/>
      <c r="AP26" s="94"/>
    </row>
    <row r="27" ht="13.5">
      <c r="AP27" s="94"/>
    </row>
  </sheetData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4" r:id="rId1"/>
  <colBreaks count="2" manualBreakCount="2">
    <brk id="14" max="25" man="1"/>
    <brk id="28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N46"/>
  <sheetViews>
    <sheetView showGridLines="0" zoomScaleSheetLayoutView="100" workbookViewId="0" topLeftCell="A1">
      <selection activeCell="A2" sqref="A2"/>
    </sheetView>
  </sheetViews>
  <sheetFormatPr defaultColWidth="8.796875" defaultRowHeight="14.25"/>
  <cols>
    <col min="1" max="1" width="14.69921875" style="54" customWidth="1"/>
    <col min="2" max="2" width="13.59765625" style="54" customWidth="1"/>
    <col min="3" max="13" width="6.09765625" style="54" customWidth="1"/>
    <col min="14" max="14" width="8.3984375" style="54" customWidth="1"/>
    <col min="15" max="20" width="9" style="54" customWidth="1"/>
    <col min="21" max="21" width="11.3984375" style="54" customWidth="1"/>
    <col min="22" max="22" width="15.3984375" style="54" customWidth="1"/>
    <col min="23" max="27" width="9" style="54" customWidth="1"/>
    <col min="28" max="28" width="12.3984375" style="54" customWidth="1"/>
    <col min="29" max="29" width="7.3984375" style="54" customWidth="1"/>
    <col min="30" max="30" width="17.3984375" style="54" customWidth="1"/>
    <col min="31" max="43" width="5.3984375" style="54" customWidth="1"/>
    <col min="44" max="44" width="11.3984375" style="54" customWidth="1"/>
    <col min="45" max="45" width="15.3984375" style="54" customWidth="1"/>
    <col min="46" max="51" width="11.3984375" style="54" customWidth="1"/>
    <col min="52" max="52" width="7.3984375" style="54" customWidth="1"/>
    <col min="53" max="53" width="12.3984375" style="54" customWidth="1"/>
    <col min="54" max="63" width="7.3984375" style="54" customWidth="1"/>
    <col min="64" max="64" width="11.3984375" style="54" customWidth="1"/>
    <col min="65" max="65" width="15.3984375" style="54" customWidth="1"/>
    <col min="66" max="71" width="11.3984375" style="54" customWidth="1"/>
    <col min="72" max="72" width="7.3984375" style="54" customWidth="1"/>
    <col min="73" max="73" width="37.3984375" style="54" customWidth="1"/>
    <col min="74" max="78" width="9" style="54" customWidth="1"/>
    <col min="79" max="79" width="11.3984375" style="54" customWidth="1"/>
    <col min="80" max="80" width="23.3984375" style="54" customWidth="1"/>
    <col min="81" max="83" width="19.3984375" style="54" customWidth="1"/>
    <col min="84" max="84" width="9" style="54" customWidth="1"/>
    <col min="85" max="85" width="19.3984375" style="54" customWidth="1"/>
    <col min="86" max="86" width="13.3984375" style="54" customWidth="1"/>
    <col min="87" max="90" width="12.3984375" style="54" customWidth="1"/>
    <col min="91" max="91" width="9" style="54" customWidth="1"/>
    <col min="92" max="92" width="19.3984375" style="54" customWidth="1"/>
    <col min="93" max="93" width="21.3984375" style="54" customWidth="1"/>
    <col min="94" max="95" width="20.3984375" style="54" customWidth="1"/>
    <col min="96" max="96" width="9" style="54" customWidth="1"/>
    <col min="97" max="97" width="19.3984375" style="54" customWidth="1"/>
    <col min="98" max="98" width="16.3984375" style="54" customWidth="1"/>
    <col min="99" max="101" width="15.3984375" style="54" customWidth="1"/>
    <col min="102" max="102" width="9" style="54" customWidth="1"/>
    <col min="103" max="105" width="11.3984375" style="54" customWidth="1"/>
    <col min="106" max="106" width="9" style="54" customWidth="1"/>
    <col min="107" max="108" width="11.3984375" style="54" customWidth="1"/>
    <col min="109" max="109" width="9" style="54" customWidth="1"/>
    <col min="110" max="111" width="11.3984375" style="54" customWidth="1"/>
    <col min="112" max="114" width="9" style="54" customWidth="1"/>
    <col min="115" max="115" width="8.3984375" style="54" customWidth="1"/>
    <col min="116" max="116" width="10.3984375" style="54" customWidth="1"/>
    <col min="117" max="117" width="8.3984375" style="54" customWidth="1"/>
    <col min="118" max="118" width="9" style="54" customWidth="1"/>
    <col min="119" max="119" width="8.3984375" style="54" customWidth="1"/>
    <col min="120" max="120" width="9" style="54" customWidth="1"/>
    <col min="121" max="121" width="11.3984375" style="54" customWidth="1"/>
    <col min="122" max="122" width="17.3984375" style="54" customWidth="1"/>
    <col min="123" max="132" width="15.3984375" style="54" customWidth="1"/>
    <col min="133" max="133" width="11.3984375" style="54" customWidth="1"/>
    <col min="134" max="134" width="17.3984375" style="54" customWidth="1"/>
    <col min="135" max="148" width="11.3984375" style="54" customWidth="1"/>
    <col min="149" max="149" width="17.3984375" style="54" customWidth="1"/>
    <col min="150" max="153" width="9" style="54" customWidth="1"/>
    <col min="154" max="156" width="10.3984375" style="54" customWidth="1"/>
    <col min="157" max="164" width="11.3984375" style="54" customWidth="1"/>
    <col min="165" max="165" width="17.3984375" style="54" customWidth="1"/>
    <col min="166" max="16384" width="11.3984375" style="54" customWidth="1"/>
  </cols>
  <sheetData>
    <row r="1" spans="1:14" ht="24" customHeight="1">
      <c r="A1" s="578" t="s">
        <v>622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13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7.25" customHeight="1" thickBot="1">
      <c r="A3" s="225" t="s">
        <v>233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11" t="s">
        <v>234</v>
      </c>
    </row>
    <row r="4" spans="1:14" s="227" customFormat="1" ht="33" customHeight="1">
      <c r="A4" s="226"/>
      <c r="B4" s="226"/>
      <c r="C4" s="634" t="s">
        <v>235</v>
      </c>
      <c r="D4" s="635"/>
      <c r="E4" s="624" t="s">
        <v>236</v>
      </c>
      <c r="F4" s="624"/>
      <c r="G4" s="624" t="s">
        <v>237</v>
      </c>
      <c r="H4" s="624"/>
      <c r="I4" s="624" t="s">
        <v>238</v>
      </c>
      <c r="J4" s="624"/>
      <c r="K4" s="624" t="s">
        <v>239</v>
      </c>
      <c r="L4" s="624"/>
      <c r="M4" s="620" t="s">
        <v>240</v>
      </c>
      <c r="N4" s="621"/>
    </row>
    <row r="5" spans="1:14" ht="24" customHeight="1">
      <c r="A5" s="617" t="s">
        <v>241</v>
      </c>
      <c r="B5" s="229" t="s">
        <v>242</v>
      </c>
      <c r="C5" s="622">
        <v>187</v>
      </c>
      <c r="D5" s="623"/>
      <c r="E5" s="623">
        <v>188</v>
      </c>
      <c r="F5" s="623"/>
      <c r="G5" s="623">
        <v>181</v>
      </c>
      <c r="H5" s="623"/>
      <c r="I5" s="623">
        <v>2732</v>
      </c>
      <c r="J5" s="623"/>
      <c r="K5" s="623">
        <v>242</v>
      </c>
      <c r="L5" s="623"/>
      <c r="M5" s="623">
        <v>2452</v>
      </c>
      <c r="N5" s="623"/>
    </row>
    <row r="6" spans="1:14" ht="24" customHeight="1" thickBot="1">
      <c r="A6" s="618"/>
      <c r="B6" s="230" t="s">
        <v>243</v>
      </c>
      <c r="C6" s="619">
        <v>171178</v>
      </c>
      <c r="D6" s="616"/>
      <c r="E6" s="616">
        <v>47093</v>
      </c>
      <c r="F6" s="616"/>
      <c r="G6" s="616">
        <v>26762</v>
      </c>
      <c r="H6" s="616"/>
      <c r="I6" s="616">
        <v>57631</v>
      </c>
      <c r="J6" s="616"/>
      <c r="K6" s="616">
        <v>12349</v>
      </c>
      <c r="L6" s="616"/>
      <c r="M6" s="616">
        <v>31484</v>
      </c>
      <c r="N6" s="616"/>
    </row>
    <row r="7" spans="1:13" ht="24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2" ht="17.25" customHeight="1" thickBot="1">
      <c r="A8" s="225" t="s">
        <v>244</v>
      </c>
      <c r="B8" s="93"/>
      <c r="C8" s="93"/>
      <c r="D8" s="93"/>
      <c r="E8" s="93"/>
      <c r="F8" s="93"/>
      <c r="G8" s="93"/>
      <c r="H8" s="93"/>
      <c r="I8" s="111" t="s">
        <v>245</v>
      </c>
      <c r="J8" s="93"/>
      <c r="K8" s="93"/>
      <c r="L8" s="93"/>
    </row>
    <row r="9" spans="1:14" ht="5.25" customHeight="1">
      <c r="A9" s="605"/>
      <c r="B9" s="605"/>
      <c r="C9" s="55"/>
      <c r="D9" s="55"/>
      <c r="E9" s="55"/>
      <c r="F9" s="55"/>
      <c r="G9" s="55"/>
      <c r="H9" s="55"/>
      <c r="I9" s="55"/>
      <c r="J9" s="56"/>
      <c r="K9" s="57"/>
      <c r="L9" s="57"/>
      <c r="M9" s="57"/>
      <c r="N9" s="94"/>
    </row>
    <row r="10" spans="1:14" ht="66.75" customHeight="1">
      <c r="A10" s="595"/>
      <c r="B10" s="633"/>
      <c r="C10" s="627" t="s">
        <v>231</v>
      </c>
      <c r="D10" s="627" t="s">
        <v>246</v>
      </c>
      <c r="E10" s="627" t="s">
        <v>247</v>
      </c>
      <c r="F10" s="627" t="s">
        <v>248</v>
      </c>
      <c r="G10" s="627" t="s">
        <v>249</v>
      </c>
      <c r="H10" s="627" t="s">
        <v>250</v>
      </c>
      <c r="I10" s="626" t="s">
        <v>251</v>
      </c>
      <c r="J10" s="628" t="s">
        <v>252</v>
      </c>
      <c r="K10" s="632"/>
      <c r="L10" s="632"/>
      <c r="M10" s="632"/>
      <c r="N10" s="94"/>
    </row>
    <row r="11" spans="1:14" ht="69" customHeight="1">
      <c r="A11" s="595"/>
      <c r="B11" s="633"/>
      <c r="C11" s="627"/>
      <c r="D11" s="627"/>
      <c r="E11" s="627"/>
      <c r="F11" s="627"/>
      <c r="G11" s="627"/>
      <c r="H11" s="627"/>
      <c r="I11" s="627"/>
      <c r="J11" s="628"/>
      <c r="K11" s="632"/>
      <c r="L11" s="632"/>
      <c r="M11" s="632"/>
      <c r="N11" s="94"/>
    </row>
    <row r="12" spans="1:14" ht="5.25" customHeight="1">
      <c r="A12" s="607"/>
      <c r="B12" s="607"/>
      <c r="C12" s="60"/>
      <c r="D12" s="60"/>
      <c r="E12" s="60"/>
      <c r="F12" s="60"/>
      <c r="G12" s="60"/>
      <c r="H12" s="60"/>
      <c r="I12" s="60"/>
      <c r="J12" s="61"/>
      <c r="K12" s="57"/>
      <c r="L12" s="57"/>
      <c r="M12" s="57"/>
      <c r="N12" s="94"/>
    </row>
    <row r="13" spans="1:14" ht="21.75" customHeight="1">
      <c r="A13" s="629" t="s">
        <v>253</v>
      </c>
      <c r="B13" s="233" t="s">
        <v>254</v>
      </c>
      <c r="C13" s="234">
        <f aca="true" t="shared" si="0" ref="C13:J13">SUM(C14:C16)</f>
        <v>363</v>
      </c>
      <c r="D13" s="235">
        <f t="shared" si="0"/>
        <v>124</v>
      </c>
      <c r="E13" s="235">
        <f t="shared" si="0"/>
        <v>7</v>
      </c>
      <c r="F13" s="235">
        <f t="shared" si="0"/>
        <v>30</v>
      </c>
      <c r="G13" s="235">
        <f t="shared" si="0"/>
        <v>28</v>
      </c>
      <c r="H13" s="235">
        <f t="shared" si="0"/>
        <v>6</v>
      </c>
      <c r="I13" s="235">
        <f t="shared" si="0"/>
        <v>166</v>
      </c>
      <c r="J13" s="235">
        <f t="shared" si="0"/>
        <v>2</v>
      </c>
      <c r="K13" s="57"/>
      <c r="L13" s="57"/>
      <c r="M13" s="57"/>
      <c r="N13" s="94"/>
    </row>
    <row r="14" spans="1:13" ht="23.25" customHeight="1">
      <c r="A14" s="630"/>
      <c r="B14" s="236" t="s">
        <v>235</v>
      </c>
      <c r="C14" s="237">
        <f>SUM(D14:J14)</f>
        <v>120</v>
      </c>
      <c r="D14" s="238">
        <v>44</v>
      </c>
      <c r="E14" s="238">
        <v>4</v>
      </c>
      <c r="F14" s="238">
        <v>16</v>
      </c>
      <c r="G14" s="238">
        <v>11</v>
      </c>
      <c r="H14" s="238">
        <v>3</v>
      </c>
      <c r="I14" s="238">
        <v>40</v>
      </c>
      <c r="J14" s="238">
        <v>2</v>
      </c>
      <c r="K14" s="239"/>
      <c r="L14" s="239"/>
      <c r="M14" s="239"/>
    </row>
    <row r="15" spans="1:13" ht="23.25" customHeight="1">
      <c r="A15" s="630"/>
      <c r="B15" s="228" t="s">
        <v>236</v>
      </c>
      <c r="C15" s="237">
        <f>SUM(D15:J15)</f>
        <v>130</v>
      </c>
      <c r="D15" s="238">
        <v>63</v>
      </c>
      <c r="E15" s="238">
        <v>1</v>
      </c>
      <c r="F15" s="238">
        <v>9</v>
      </c>
      <c r="G15" s="238">
        <v>6</v>
      </c>
      <c r="H15" s="238">
        <v>2</v>
      </c>
      <c r="I15" s="238">
        <v>49</v>
      </c>
      <c r="J15" s="238">
        <v>0</v>
      </c>
      <c r="K15" s="239"/>
      <c r="L15" s="239"/>
      <c r="M15" s="239"/>
    </row>
    <row r="16" spans="1:13" ht="23.25" customHeight="1" thickBot="1">
      <c r="A16" s="631"/>
      <c r="B16" s="240" t="s">
        <v>237</v>
      </c>
      <c r="C16" s="241">
        <f>SUM(D16:J16)</f>
        <v>113</v>
      </c>
      <c r="D16" s="242">
        <v>17</v>
      </c>
      <c r="E16" s="242">
        <v>2</v>
      </c>
      <c r="F16" s="242">
        <v>5</v>
      </c>
      <c r="G16" s="242">
        <v>11</v>
      </c>
      <c r="H16" s="242">
        <v>1</v>
      </c>
      <c r="I16" s="242">
        <v>77</v>
      </c>
      <c r="J16" s="242">
        <v>0</v>
      </c>
      <c r="K16" s="239"/>
      <c r="L16" s="239"/>
      <c r="M16" s="239"/>
    </row>
    <row r="17" spans="1:13" ht="21.75" customHeight="1">
      <c r="A17" s="243" t="s">
        <v>232</v>
      </c>
      <c r="B17" s="231"/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5"/>
    </row>
    <row r="18" spans="1:13" ht="21.75" customHeight="1">
      <c r="A18" s="120"/>
      <c r="B18" s="57"/>
      <c r="C18" s="69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13" ht="21.75" customHeight="1">
      <c r="A19" s="625"/>
      <c r="B19" s="246"/>
      <c r="C19" s="69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3" ht="21.75" customHeight="1">
      <c r="A20" s="595"/>
      <c r="B20" s="57"/>
      <c r="C20" s="69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  <row r="21" spans="1:13" ht="21.75" customHeight="1">
      <c r="A21" s="625"/>
      <c r="B21" s="246"/>
      <c r="C21" s="69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ht="21.75" customHeight="1">
      <c r="A22" s="595"/>
      <c r="B22" s="57"/>
      <c r="C22" s="69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14" ht="21.75" customHeight="1">
      <c r="A23" s="625"/>
      <c r="B23" s="246"/>
      <c r="C23" s="69"/>
      <c r="D23" s="94"/>
      <c r="E23" s="94"/>
      <c r="F23" s="94"/>
      <c r="G23" s="94"/>
      <c r="H23" s="220"/>
      <c r="I23" s="220"/>
      <c r="J23" s="94"/>
      <c r="K23" s="94"/>
      <c r="L23" s="94"/>
      <c r="M23" s="220"/>
      <c r="N23" s="94"/>
    </row>
    <row r="24" spans="1:13" ht="21.75" customHeight="1">
      <c r="A24" s="595"/>
      <c r="B24" s="57"/>
      <c r="C24" s="69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ht="21.75" customHeight="1">
      <c r="A25" s="625"/>
      <c r="B25" s="246"/>
      <c r="C25" s="69"/>
      <c r="D25" s="220"/>
      <c r="E25" s="220"/>
      <c r="F25" s="220"/>
      <c r="G25" s="220"/>
      <c r="H25" s="220"/>
      <c r="I25" s="220"/>
      <c r="J25" s="220"/>
      <c r="K25" s="220"/>
      <c r="L25" s="220"/>
      <c r="M25" s="220"/>
    </row>
    <row r="26" spans="1:13" ht="21.75" customHeight="1">
      <c r="A26" s="595"/>
      <c r="B26" s="57"/>
      <c r="C26" s="69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3" ht="21.75" customHeight="1">
      <c r="A27" s="625"/>
      <c r="B27" s="246"/>
      <c r="C27" s="69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3" ht="21.75" customHeight="1">
      <c r="A28" s="595"/>
      <c r="B28" s="57"/>
      <c r="C28" s="69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3" ht="21.75" customHeight="1">
      <c r="A29" s="625"/>
      <c r="B29" s="246"/>
      <c r="C29" s="69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21.75" customHeight="1">
      <c r="A30" s="595"/>
      <c r="B30" s="57"/>
      <c r="C30" s="69"/>
      <c r="D30" s="220"/>
      <c r="E30" s="220"/>
      <c r="F30" s="220"/>
      <c r="G30" s="220"/>
      <c r="H30" s="220"/>
      <c r="I30" s="220"/>
      <c r="J30" s="220"/>
      <c r="K30" s="220"/>
      <c r="L30" s="220"/>
      <c r="M30" s="220"/>
    </row>
    <row r="31" spans="1:13" ht="21.75" customHeight="1">
      <c r="A31" s="625"/>
      <c r="B31" s="246"/>
      <c r="C31" s="69"/>
      <c r="D31" s="220"/>
      <c r="E31" s="220"/>
      <c r="F31" s="220"/>
      <c r="G31" s="220"/>
      <c r="H31" s="220"/>
      <c r="I31" s="220"/>
      <c r="J31" s="220"/>
      <c r="K31" s="220"/>
      <c r="L31" s="220"/>
      <c r="M31" s="220"/>
    </row>
    <row r="32" spans="1:13" ht="21.75" customHeight="1">
      <c r="A32" s="595"/>
      <c r="B32" s="57"/>
      <c r="C32" s="69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3" ht="21.75" customHeight="1">
      <c r="A33" s="625"/>
      <c r="B33" s="246"/>
      <c r="C33" s="69"/>
      <c r="D33" s="220"/>
      <c r="E33" s="220"/>
      <c r="F33" s="220"/>
      <c r="G33" s="220"/>
      <c r="H33" s="220"/>
      <c r="I33" s="220"/>
      <c r="J33" s="220"/>
      <c r="K33" s="220"/>
      <c r="L33" s="220"/>
      <c r="M33" s="220"/>
    </row>
    <row r="34" spans="1:13" ht="21.75" customHeight="1">
      <c r="A34" s="595"/>
      <c r="B34" s="57"/>
      <c r="C34" s="69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3" ht="21.75" customHeight="1">
      <c r="A35" s="595"/>
      <c r="B35" s="57"/>
      <c r="C35" s="69"/>
      <c r="D35" s="220"/>
      <c r="E35" s="220"/>
      <c r="F35" s="220"/>
      <c r="G35" s="220"/>
      <c r="H35" s="220"/>
      <c r="I35" s="220"/>
      <c r="J35" s="220"/>
      <c r="K35" s="220"/>
      <c r="L35" s="220"/>
      <c r="M35" s="220"/>
    </row>
    <row r="36" spans="1:13" ht="21.75" customHeight="1">
      <c r="A36" s="595"/>
      <c r="B36" s="57"/>
      <c r="C36" s="69"/>
      <c r="D36" s="220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1:13" ht="21.75" customHeight="1">
      <c r="A37" s="625"/>
      <c r="B37" s="246"/>
      <c r="C37" s="69"/>
      <c r="D37" s="220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1:13" ht="21.75" customHeight="1">
      <c r="A38" s="595"/>
      <c r="B38" s="57"/>
      <c r="C38" s="69"/>
      <c r="D38" s="220"/>
      <c r="E38" s="220"/>
      <c r="F38" s="220"/>
      <c r="G38" s="220"/>
      <c r="H38" s="220"/>
      <c r="I38" s="220"/>
      <c r="J38" s="220"/>
      <c r="K38" s="220"/>
      <c r="L38" s="220"/>
      <c r="M38" s="220"/>
    </row>
    <row r="39" spans="1:13" ht="21.75" customHeight="1">
      <c r="A39" s="625"/>
      <c r="B39" s="246"/>
      <c r="C39" s="69"/>
      <c r="D39" s="220"/>
      <c r="E39" s="220"/>
      <c r="F39" s="220"/>
      <c r="G39" s="220"/>
      <c r="H39" s="220"/>
      <c r="I39" s="220"/>
      <c r="J39" s="220"/>
      <c r="K39" s="220"/>
      <c r="L39" s="220"/>
      <c r="M39" s="220"/>
    </row>
    <row r="40" spans="1:13" ht="21.75" customHeight="1">
      <c r="A40" s="595"/>
      <c r="B40" s="246"/>
      <c r="C40" s="69"/>
      <c r="D40" s="220"/>
      <c r="E40" s="220"/>
      <c r="F40" s="220"/>
      <c r="G40" s="220"/>
      <c r="H40" s="220"/>
      <c r="I40" s="220"/>
      <c r="J40" s="220"/>
      <c r="K40" s="220"/>
      <c r="L40" s="220"/>
      <c r="M40" s="220"/>
    </row>
    <row r="41" spans="1:13" ht="13.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6" spans="3:13" ht="13.5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</sheetData>
  <mergeCells count="44">
    <mergeCell ref="A1:N1"/>
    <mergeCell ref="E10:E11"/>
    <mergeCell ref="F10:F11"/>
    <mergeCell ref="G10:G11"/>
    <mergeCell ref="H10:H11"/>
    <mergeCell ref="M10:M11"/>
    <mergeCell ref="A9:B12"/>
    <mergeCell ref="K10:K11"/>
    <mergeCell ref="L10:L11"/>
    <mergeCell ref="C4:D4"/>
    <mergeCell ref="A27:A28"/>
    <mergeCell ref="A19:A20"/>
    <mergeCell ref="I10:I11"/>
    <mergeCell ref="J10:J11"/>
    <mergeCell ref="C10:C11"/>
    <mergeCell ref="D10:D11"/>
    <mergeCell ref="A13:A16"/>
    <mergeCell ref="K4:L4"/>
    <mergeCell ref="A37:A38"/>
    <mergeCell ref="A39:A40"/>
    <mergeCell ref="A29:A30"/>
    <mergeCell ref="A31:A32"/>
    <mergeCell ref="A33:A34"/>
    <mergeCell ref="A35:A36"/>
    <mergeCell ref="A21:A22"/>
    <mergeCell ref="A23:A24"/>
    <mergeCell ref="A25:A26"/>
    <mergeCell ref="M4:N4"/>
    <mergeCell ref="C5:D5"/>
    <mergeCell ref="E5:F5"/>
    <mergeCell ref="G5:H5"/>
    <mergeCell ref="I5:J5"/>
    <mergeCell ref="K5:L5"/>
    <mergeCell ref="M5:N5"/>
    <mergeCell ref="E4:F4"/>
    <mergeCell ref="G4:H4"/>
    <mergeCell ref="I4:J4"/>
    <mergeCell ref="K6:L6"/>
    <mergeCell ref="M6:N6"/>
    <mergeCell ref="A5:A6"/>
    <mergeCell ref="C6:D6"/>
    <mergeCell ref="E6:F6"/>
    <mergeCell ref="G6:H6"/>
    <mergeCell ref="I6:J6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E85"/>
  <sheetViews>
    <sheetView showGridLines="0" zoomScale="90" zoomScaleNormal="90" zoomScaleSheetLayoutView="9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94" sqref="X94"/>
    </sheetView>
  </sheetViews>
  <sheetFormatPr defaultColWidth="8.796875" defaultRowHeight="14.25"/>
  <cols>
    <col min="1" max="1" width="2.69921875" style="0" customWidth="1"/>
    <col min="2" max="2" width="4.69921875" style="0" customWidth="1"/>
    <col min="3" max="3" width="9.59765625" style="0" customWidth="1"/>
    <col min="4" max="4" width="4.69921875" style="0" customWidth="1"/>
    <col min="5" max="5" width="1.69921875" style="0" customWidth="1"/>
    <col min="6" max="6" width="1.59765625" style="0" customWidth="1"/>
    <col min="7" max="16" width="8.8984375" style="0" customWidth="1"/>
    <col min="17" max="17" width="3.59765625" style="0" customWidth="1"/>
    <col min="18" max="31" width="8.09765625" style="0" customWidth="1"/>
    <col min="32" max="16384" width="11.3984375" style="0" customWidth="1"/>
  </cols>
  <sheetData>
    <row r="1" spans="1:28" ht="25.5">
      <c r="A1" s="277" t="s">
        <v>338</v>
      </c>
      <c r="B1" s="278"/>
      <c r="D1" s="278"/>
      <c r="E1" s="278"/>
      <c r="F1" s="278"/>
      <c r="G1" s="278"/>
      <c r="H1" s="278"/>
      <c r="J1" s="278"/>
      <c r="K1" s="278"/>
      <c r="L1" s="278"/>
      <c r="M1" s="278"/>
      <c r="N1" s="278"/>
      <c r="P1" s="278"/>
      <c r="Q1" s="278"/>
      <c r="AB1" s="279"/>
    </row>
    <row r="2" ht="9" customHeight="1">
      <c r="N2" s="280"/>
    </row>
    <row r="3" spans="1:31" ht="18" thickBot="1">
      <c r="A3" s="281" t="s">
        <v>339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49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E3" s="284" t="s">
        <v>340</v>
      </c>
    </row>
    <row r="4" spans="1:31" ht="15" customHeight="1">
      <c r="A4" s="285"/>
      <c r="B4" s="285"/>
      <c r="C4" s="285"/>
      <c r="D4" s="285"/>
      <c r="E4" s="285"/>
      <c r="F4" s="286"/>
      <c r="G4" s="287"/>
      <c r="H4" s="288"/>
      <c r="I4" s="289"/>
      <c r="J4" s="289" t="s">
        <v>329</v>
      </c>
      <c r="K4" s="289"/>
      <c r="L4" s="289"/>
      <c r="M4" s="289" t="s">
        <v>330</v>
      </c>
      <c r="N4" s="289"/>
      <c r="O4" s="289"/>
      <c r="P4" s="289"/>
      <c r="Q4" s="524"/>
      <c r="R4" s="289"/>
      <c r="S4" s="289"/>
      <c r="T4" s="289" t="s">
        <v>331</v>
      </c>
      <c r="U4" s="289"/>
      <c r="V4" s="289"/>
      <c r="W4" s="289" t="s">
        <v>332</v>
      </c>
      <c r="X4" s="289"/>
      <c r="Y4" s="289"/>
      <c r="Z4" s="289" t="s">
        <v>333</v>
      </c>
      <c r="AA4" s="289"/>
      <c r="AB4" s="289"/>
      <c r="AC4" s="290"/>
      <c r="AD4" s="290"/>
      <c r="AE4" s="291"/>
    </row>
    <row r="5" spans="1:31" ht="15" customHeight="1">
      <c r="A5" s="292"/>
      <c r="B5" s="661" t="s">
        <v>341</v>
      </c>
      <c r="C5" s="661"/>
      <c r="D5" s="661"/>
      <c r="E5" s="661"/>
      <c r="F5" s="293"/>
      <c r="G5" s="647" t="s">
        <v>342</v>
      </c>
      <c r="H5" s="648" t="s">
        <v>343</v>
      </c>
      <c r="I5" s="649"/>
      <c r="J5" s="650"/>
      <c r="K5" s="648" t="s">
        <v>344</v>
      </c>
      <c r="L5" s="649"/>
      <c r="M5" s="649"/>
      <c r="N5" s="649"/>
      <c r="O5" s="649"/>
      <c r="P5" s="649"/>
      <c r="Q5" s="524"/>
      <c r="R5" s="296"/>
      <c r="S5" s="295"/>
      <c r="T5" s="296"/>
      <c r="U5" s="636" t="s">
        <v>345</v>
      </c>
      <c r="V5" s="636"/>
      <c r="W5" s="636"/>
      <c r="X5" s="636"/>
      <c r="Y5" s="636"/>
      <c r="Z5" s="297"/>
      <c r="AA5" s="296"/>
      <c r="AB5" s="296"/>
      <c r="AC5" s="652" t="s">
        <v>346</v>
      </c>
      <c r="AD5" s="652" t="s">
        <v>334</v>
      </c>
      <c r="AE5" s="646" t="s">
        <v>335</v>
      </c>
    </row>
    <row r="6" spans="1:31" ht="15" customHeight="1">
      <c r="A6" s="292"/>
      <c r="B6" s="661" t="s">
        <v>336</v>
      </c>
      <c r="C6" s="661"/>
      <c r="D6" s="661"/>
      <c r="E6" s="661"/>
      <c r="F6" s="293"/>
      <c r="G6" s="647"/>
      <c r="H6" s="640" t="s">
        <v>347</v>
      </c>
      <c r="I6" s="637" t="s">
        <v>348</v>
      </c>
      <c r="J6" s="640" t="s">
        <v>349</v>
      </c>
      <c r="K6" s="637" t="s">
        <v>626</v>
      </c>
      <c r="L6" s="640" t="s">
        <v>350</v>
      </c>
      <c r="M6" s="640" t="s">
        <v>351</v>
      </c>
      <c r="N6" s="640" t="s">
        <v>352</v>
      </c>
      <c r="O6" s="640" t="s">
        <v>625</v>
      </c>
      <c r="P6" s="653" t="s">
        <v>353</v>
      </c>
      <c r="Q6" s="523"/>
      <c r="R6" s="656" t="s">
        <v>354</v>
      </c>
      <c r="S6" s="659" t="s">
        <v>355</v>
      </c>
      <c r="T6" s="642" t="s">
        <v>627</v>
      </c>
      <c r="U6" s="642" t="s">
        <v>356</v>
      </c>
      <c r="V6" s="642" t="s">
        <v>357</v>
      </c>
      <c r="W6" s="637" t="s">
        <v>628</v>
      </c>
      <c r="X6" s="640" t="s">
        <v>337</v>
      </c>
      <c r="Y6" s="637" t="s">
        <v>629</v>
      </c>
      <c r="Z6" s="637" t="s">
        <v>358</v>
      </c>
      <c r="AA6" s="637" t="s">
        <v>630</v>
      </c>
      <c r="AB6" s="640" t="s">
        <v>359</v>
      </c>
      <c r="AC6" s="652"/>
      <c r="AD6" s="652"/>
      <c r="AE6" s="646"/>
    </row>
    <row r="7" spans="1:31" ht="15" customHeight="1">
      <c r="A7" s="292"/>
      <c r="B7" s="661" t="s">
        <v>360</v>
      </c>
      <c r="C7" s="661"/>
      <c r="D7" s="661"/>
      <c r="E7" s="661"/>
      <c r="F7" s="293"/>
      <c r="G7" s="294" t="s">
        <v>361</v>
      </c>
      <c r="H7" s="645"/>
      <c r="I7" s="638"/>
      <c r="J7" s="645"/>
      <c r="K7" s="638"/>
      <c r="L7" s="645"/>
      <c r="M7" s="645"/>
      <c r="N7" s="645"/>
      <c r="O7" s="645"/>
      <c r="P7" s="654"/>
      <c r="Q7" s="523"/>
      <c r="R7" s="657"/>
      <c r="S7" s="643"/>
      <c r="T7" s="643"/>
      <c r="U7" s="643"/>
      <c r="V7" s="643"/>
      <c r="W7" s="638"/>
      <c r="X7" s="645"/>
      <c r="Y7" s="638"/>
      <c r="Z7" s="638"/>
      <c r="AA7" s="638"/>
      <c r="AB7" s="641"/>
      <c r="AC7" s="298"/>
      <c r="AD7" s="298"/>
      <c r="AE7" s="299"/>
    </row>
    <row r="8" spans="1:31" ht="6" customHeight="1">
      <c r="A8" s="300"/>
      <c r="B8" s="300"/>
      <c r="C8" s="300"/>
      <c r="D8" s="300"/>
      <c r="E8" s="300"/>
      <c r="F8" s="301"/>
      <c r="G8" s="302"/>
      <c r="H8" s="639"/>
      <c r="I8" s="639"/>
      <c r="J8" s="639"/>
      <c r="K8" s="639"/>
      <c r="L8" s="639"/>
      <c r="M8" s="639"/>
      <c r="N8" s="639"/>
      <c r="O8" s="639"/>
      <c r="P8" s="655"/>
      <c r="Q8" s="523"/>
      <c r="R8" s="658"/>
      <c r="S8" s="644"/>
      <c r="T8" s="644"/>
      <c r="U8" s="644"/>
      <c r="V8" s="644"/>
      <c r="W8" s="639"/>
      <c r="X8" s="639"/>
      <c r="Y8" s="639"/>
      <c r="Z8" s="639"/>
      <c r="AA8" s="639"/>
      <c r="AB8" s="639"/>
      <c r="AC8" s="303"/>
      <c r="AD8" s="303"/>
      <c r="AE8" s="304"/>
    </row>
    <row r="9" spans="1:31" s="24" customFormat="1" ht="14.25" customHeight="1">
      <c r="A9" s="662" t="s">
        <v>362</v>
      </c>
      <c r="B9" s="662"/>
      <c r="C9" s="662"/>
      <c r="D9" s="662"/>
      <c r="E9" s="305"/>
      <c r="F9" s="306"/>
      <c r="G9" s="307">
        <v>853</v>
      </c>
      <c r="H9" s="308">
        <v>7.49</v>
      </c>
      <c r="I9" s="308">
        <v>1.12</v>
      </c>
      <c r="J9" s="308">
        <v>1.36</v>
      </c>
      <c r="K9" s="308">
        <v>0.22</v>
      </c>
      <c r="L9" s="308">
        <v>3.53</v>
      </c>
      <c r="M9" s="308">
        <v>0.23</v>
      </c>
      <c r="N9" s="308">
        <v>1.31</v>
      </c>
      <c r="O9" s="308">
        <v>0.04</v>
      </c>
      <c r="P9" s="308">
        <v>0.13</v>
      </c>
      <c r="Q9" s="348"/>
      <c r="R9" s="308">
        <v>0.23</v>
      </c>
      <c r="S9" s="309">
        <v>0.3</v>
      </c>
      <c r="T9" s="309">
        <v>2.44</v>
      </c>
      <c r="U9" s="309">
        <v>1.21</v>
      </c>
      <c r="V9" s="309">
        <v>0.09</v>
      </c>
      <c r="W9" s="309">
        <v>0.37</v>
      </c>
      <c r="X9" s="309">
        <v>0.1</v>
      </c>
      <c r="Y9" s="309">
        <v>0.09</v>
      </c>
      <c r="Z9" s="309">
        <v>0.27</v>
      </c>
      <c r="AA9" s="309">
        <v>0.12</v>
      </c>
      <c r="AB9" s="309">
        <v>0.18</v>
      </c>
      <c r="AC9" s="310">
        <v>10.36</v>
      </c>
      <c r="AD9" s="310">
        <v>6.49</v>
      </c>
      <c r="AE9" s="310">
        <v>6.36</v>
      </c>
    </row>
    <row r="10" spans="1:31" ht="12" customHeight="1">
      <c r="A10" s="311"/>
      <c r="B10" s="312">
        <v>15</v>
      </c>
      <c r="C10" s="313" t="s">
        <v>363</v>
      </c>
      <c r="D10" s="311" t="s">
        <v>364</v>
      </c>
      <c r="E10" s="311"/>
      <c r="F10" s="314"/>
      <c r="G10" s="315">
        <v>112</v>
      </c>
      <c r="H10" s="316">
        <v>8.04</v>
      </c>
      <c r="I10" s="316">
        <v>1.04</v>
      </c>
      <c r="J10" s="316">
        <v>1.19</v>
      </c>
      <c r="K10" s="316">
        <v>0.42</v>
      </c>
      <c r="L10" s="316">
        <v>2.48</v>
      </c>
      <c r="M10" s="316">
        <v>2.49</v>
      </c>
      <c r="N10" s="316">
        <v>0.13</v>
      </c>
      <c r="O10" s="316">
        <v>0.01</v>
      </c>
      <c r="P10" s="316">
        <v>0.03</v>
      </c>
      <c r="Q10" s="325"/>
      <c r="R10" s="316">
        <v>0.19</v>
      </c>
      <c r="S10" s="317">
        <v>0.21</v>
      </c>
      <c r="T10" s="317">
        <v>2.12</v>
      </c>
      <c r="U10" s="317">
        <v>1.27</v>
      </c>
      <c r="V10" s="317">
        <v>0.27</v>
      </c>
      <c r="W10" s="317">
        <v>0.51</v>
      </c>
      <c r="X10" s="317">
        <v>0.14</v>
      </c>
      <c r="Y10" s="317">
        <v>0.06</v>
      </c>
      <c r="Z10" s="317">
        <v>0.44</v>
      </c>
      <c r="AA10" s="317">
        <v>0.05</v>
      </c>
      <c r="AB10" s="317">
        <v>0.11</v>
      </c>
      <c r="AC10" s="318">
        <v>10.26</v>
      </c>
      <c r="AD10" s="318">
        <v>6.54</v>
      </c>
      <c r="AE10" s="318">
        <v>6.4</v>
      </c>
    </row>
    <row r="11" spans="1:31" ht="12" customHeight="1">
      <c r="A11" s="311"/>
      <c r="B11" s="312">
        <v>25</v>
      </c>
      <c r="C11" s="313" t="s">
        <v>363</v>
      </c>
      <c r="D11" s="311" t="s">
        <v>365</v>
      </c>
      <c r="E11" s="311"/>
      <c r="F11" s="314"/>
      <c r="G11" s="315">
        <v>137</v>
      </c>
      <c r="H11" s="316">
        <v>7.51</v>
      </c>
      <c r="I11" s="316">
        <v>1.06</v>
      </c>
      <c r="J11" s="316">
        <v>1.25</v>
      </c>
      <c r="K11" s="316">
        <v>0.26</v>
      </c>
      <c r="L11" s="316">
        <v>5.11</v>
      </c>
      <c r="M11" s="316">
        <v>0.02</v>
      </c>
      <c r="N11" s="316">
        <v>1.07</v>
      </c>
      <c r="O11" s="316">
        <v>0.02</v>
      </c>
      <c r="P11" s="316">
        <v>0.49</v>
      </c>
      <c r="Q11" s="325"/>
      <c r="R11" s="316">
        <v>0.25</v>
      </c>
      <c r="S11" s="317">
        <v>0.41</v>
      </c>
      <c r="T11" s="317">
        <v>1.53</v>
      </c>
      <c r="U11" s="317">
        <v>1.09</v>
      </c>
      <c r="V11" s="317">
        <v>0.1</v>
      </c>
      <c r="W11" s="317">
        <v>0.35</v>
      </c>
      <c r="X11" s="317">
        <v>0.06</v>
      </c>
      <c r="Y11" s="317">
        <v>0.12</v>
      </c>
      <c r="Z11" s="317">
        <v>0.3</v>
      </c>
      <c r="AA11" s="317">
        <v>0.03</v>
      </c>
      <c r="AB11" s="317">
        <v>0.17</v>
      </c>
      <c r="AC11" s="318">
        <v>10.21</v>
      </c>
      <c r="AD11" s="318">
        <v>8.02</v>
      </c>
      <c r="AE11" s="318">
        <v>5.37</v>
      </c>
    </row>
    <row r="12" spans="1:31" ht="12" customHeight="1">
      <c r="A12" s="311"/>
      <c r="B12" s="312">
        <v>35</v>
      </c>
      <c r="C12" s="313" t="s">
        <v>363</v>
      </c>
      <c r="D12" s="311" t="s">
        <v>366</v>
      </c>
      <c r="E12" s="311"/>
      <c r="F12" s="314"/>
      <c r="G12" s="315">
        <v>116</v>
      </c>
      <c r="H12" s="316">
        <v>7.22</v>
      </c>
      <c r="I12" s="316">
        <v>1.08</v>
      </c>
      <c r="J12" s="316">
        <v>1.27</v>
      </c>
      <c r="K12" s="316">
        <v>0.28</v>
      </c>
      <c r="L12" s="316">
        <v>5.39</v>
      </c>
      <c r="M12" s="316">
        <v>0</v>
      </c>
      <c r="N12" s="316">
        <v>1.44</v>
      </c>
      <c r="O12" s="316">
        <v>0.04</v>
      </c>
      <c r="P12" s="316">
        <v>0.19</v>
      </c>
      <c r="Q12" s="325"/>
      <c r="R12" s="316">
        <v>0.23</v>
      </c>
      <c r="S12" s="317">
        <v>0.34</v>
      </c>
      <c r="T12" s="317">
        <v>2.04</v>
      </c>
      <c r="U12" s="317">
        <v>1.03</v>
      </c>
      <c r="V12" s="317">
        <v>0.06</v>
      </c>
      <c r="W12" s="317">
        <v>0.3</v>
      </c>
      <c r="X12" s="317">
        <v>0.06</v>
      </c>
      <c r="Y12" s="317">
        <v>0.18</v>
      </c>
      <c r="Z12" s="317">
        <v>0.24</v>
      </c>
      <c r="AA12" s="317">
        <v>0.07</v>
      </c>
      <c r="AB12" s="317">
        <v>0.14</v>
      </c>
      <c r="AC12" s="318">
        <v>9.58</v>
      </c>
      <c r="AD12" s="318">
        <v>8.38</v>
      </c>
      <c r="AE12" s="318">
        <v>5.25</v>
      </c>
    </row>
    <row r="13" spans="1:31" ht="12" customHeight="1">
      <c r="A13" s="311"/>
      <c r="B13" s="312">
        <v>45</v>
      </c>
      <c r="C13" s="313" t="s">
        <v>363</v>
      </c>
      <c r="D13" s="311" t="s">
        <v>367</v>
      </c>
      <c r="E13" s="311"/>
      <c r="F13" s="314"/>
      <c r="G13" s="315">
        <v>161</v>
      </c>
      <c r="H13" s="316">
        <v>7.25</v>
      </c>
      <c r="I13" s="316">
        <v>1.09</v>
      </c>
      <c r="J13" s="316">
        <v>1.33</v>
      </c>
      <c r="K13" s="316">
        <v>0.25</v>
      </c>
      <c r="L13" s="316">
        <v>5.22</v>
      </c>
      <c r="M13" s="316">
        <v>0</v>
      </c>
      <c r="N13" s="316">
        <v>1.48</v>
      </c>
      <c r="O13" s="316">
        <v>0.03</v>
      </c>
      <c r="P13" s="316">
        <v>0.04</v>
      </c>
      <c r="Q13" s="316"/>
      <c r="R13" s="316">
        <v>0.23</v>
      </c>
      <c r="S13" s="317">
        <v>0.33</v>
      </c>
      <c r="T13" s="317">
        <v>2.32</v>
      </c>
      <c r="U13" s="317">
        <v>1.09</v>
      </c>
      <c r="V13" s="317">
        <v>0.06</v>
      </c>
      <c r="W13" s="317">
        <v>0.29</v>
      </c>
      <c r="X13" s="317">
        <v>0.06</v>
      </c>
      <c r="Y13" s="317">
        <v>0.09</v>
      </c>
      <c r="Z13" s="317">
        <v>0.19</v>
      </c>
      <c r="AA13" s="317">
        <v>0.06</v>
      </c>
      <c r="AB13" s="317">
        <v>0.19</v>
      </c>
      <c r="AC13" s="318">
        <v>10.06</v>
      </c>
      <c r="AD13" s="318">
        <v>8.05</v>
      </c>
      <c r="AE13" s="318">
        <v>5.49</v>
      </c>
    </row>
    <row r="14" spans="1:31" ht="12" customHeight="1">
      <c r="A14" s="311"/>
      <c r="B14" s="312">
        <v>55</v>
      </c>
      <c r="C14" s="313" t="s">
        <v>363</v>
      </c>
      <c r="D14" s="311" t="s">
        <v>368</v>
      </c>
      <c r="E14" s="311"/>
      <c r="F14" s="314"/>
      <c r="G14" s="315">
        <v>123</v>
      </c>
      <c r="H14" s="316">
        <v>7.27</v>
      </c>
      <c r="I14" s="316">
        <v>1.15</v>
      </c>
      <c r="J14" s="316">
        <v>1.42</v>
      </c>
      <c r="K14" s="316">
        <v>0.2</v>
      </c>
      <c r="L14" s="316">
        <v>3.47</v>
      </c>
      <c r="M14" s="316">
        <v>0.02</v>
      </c>
      <c r="N14" s="316">
        <v>1.58</v>
      </c>
      <c r="O14" s="316">
        <v>0.05</v>
      </c>
      <c r="P14" s="316">
        <v>0.07</v>
      </c>
      <c r="Q14" s="316"/>
      <c r="R14" s="316">
        <v>0.27</v>
      </c>
      <c r="S14" s="317">
        <v>0.31</v>
      </c>
      <c r="T14" s="317">
        <v>3.05</v>
      </c>
      <c r="U14" s="317">
        <v>1.11</v>
      </c>
      <c r="V14" s="317">
        <v>0.06</v>
      </c>
      <c r="W14" s="317">
        <v>0.41</v>
      </c>
      <c r="X14" s="317">
        <v>0.14</v>
      </c>
      <c r="Y14" s="317">
        <v>0.06</v>
      </c>
      <c r="Z14" s="317">
        <v>0.28</v>
      </c>
      <c r="AA14" s="317">
        <v>0.11</v>
      </c>
      <c r="AB14" s="317">
        <v>0.16</v>
      </c>
      <c r="AC14" s="318">
        <v>10.24</v>
      </c>
      <c r="AD14" s="318">
        <v>6.46</v>
      </c>
      <c r="AE14" s="318">
        <v>6.49</v>
      </c>
    </row>
    <row r="15" spans="1:31" ht="12" customHeight="1">
      <c r="A15" s="311"/>
      <c r="B15" s="312">
        <v>65</v>
      </c>
      <c r="C15" s="313" t="s">
        <v>363</v>
      </c>
      <c r="D15" s="311" t="s">
        <v>369</v>
      </c>
      <c r="E15" s="311"/>
      <c r="F15" s="314"/>
      <c r="G15" s="315">
        <v>118</v>
      </c>
      <c r="H15" s="316">
        <v>8.05</v>
      </c>
      <c r="I15" s="316">
        <v>1.24</v>
      </c>
      <c r="J15" s="316">
        <v>1.52</v>
      </c>
      <c r="K15" s="316">
        <v>0.03</v>
      </c>
      <c r="L15" s="316">
        <v>2.02</v>
      </c>
      <c r="M15" s="316">
        <v>0</v>
      </c>
      <c r="N15" s="316">
        <v>2.08</v>
      </c>
      <c r="O15" s="316">
        <v>0.06</v>
      </c>
      <c r="P15" s="316">
        <v>0.04</v>
      </c>
      <c r="Q15" s="316"/>
      <c r="R15" s="316">
        <v>0.26</v>
      </c>
      <c r="S15" s="317">
        <v>0.27</v>
      </c>
      <c r="T15" s="317">
        <v>3.43</v>
      </c>
      <c r="U15" s="317">
        <v>1.32</v>
      </c>
      <c r="V15" s="317">
        <v>0.03</v>
      </c>
      <c r="W15" s="317">
        <v>0.41</v>
      </c>
      <c r="X15" s="317">
        <v>0.13</v>
      </c>
      <c r="Y15" s="317">
        <v>0.08</v>
      </c>
      <c r="Z15" s="317">
        <v>0.26</v>
      </c>
      <c r="AA15" s="317">
        <v>0.18</v>
      </c>
      <c r="AB15" s="317">
        <v>0.19</v>
      </c>
      <c r="AC15" s="318">
        <v>11.2</v>
      </c>
      <c r="AD15" s="318">
        <v>4.49</v>
      </c>
      <c r="AE15" s="318">
        <v>7.5</v>
      </c>
    </row>
    <row r="16" spans="1:31" ht="12" customHeight="1">
      <c r="A16" s="311"/>
      <c r="B16" s="311" t="s">
        <v>370</v>
      </c>
      <c r="C16" s="313" t="s">
        <v>371</v>
      </c>
      <c r="D16" s="319" t="s">
        <v>372</v>
      </c>
      <c r="E16" s="319"/>
      <c r="F16" s="314"/>
      <c r="G16" s="315">
        <v>86</v>
      </c>
      <c r="H16" s="316">
        <v>8.54</v>
      </c>
      <c r="I16" s="316">
        <v>1.19</v>
      </c>
      <c r="J16" s="316">
        <v>2</v>
      </c>
      <c r="K16" s="316">
        <v>0.01</v>
      </c>
      <c r="L16" s="316">
        <v>0.48</v>
      </c>
      <c r="M16" s="316">
        <v>0</v>
      </c>
      <c r="N16" s="316">
        <v>1.34</v>
      </c>
      <c r="O16" s="316">
        <v>0.06</v>
      </c>
      <c r="P16" s="316">
        <v>0.01</v>
      </c>
      <c r="Q16" s="316"/>
      <c r="R16" s="316">
        <v>0.13</v>
      </c>
      <c r="S16" s="317">
        <v>0.13</v>
      </c>
      <c r="T16" s="317">
        <v>4.14</v>
      </c>
      <c r="U16" s="317">
        <v>2.14</v>
      </c>
      <c r="V16" s="317">
        <v>0.04</v>
      </c>
      <c r="W16" s="317">
        <v>0.3</v>
      </c>
      <c r="X16" s="317">
        <v>0.09</v>
      </c>
      <c r="Y16" s="317">
        <v>0.02</v>
      </c>
      <c r="Z16" s="317">
        <v>0.22</v>
      </c>
      <c r="AA16" s="317">
        <v>0.44</v>
      </c>
      <c r="AB16" s="317">
        <v>0.32</v>
      </c>
      <c r="AC16" s="318">
        <v>12.13</v>
      </c>
      <c r="AD16" s="318">
        <v>2.42</v>
      </c>
      <c r="AE16" s="318">
        <v>9.05</v>
      </c>
    </row>
    <row r="17" spans="1:31" s="24" customFormat="1" ht="14.25" customHeight="1">
      <c r="A17" s="305"/>
      <c r="B17" s="651" t="s">
        <v>373</v>
      </c>
      <c r="C17" s="651"/>
      <c r="D17" s="651"/>
      <c r="E17" s="305"/>
      <c r="F17" s="306"/>
      <c r="G17" s="321">
        <v>557</v>
      </c>
      <c r="H17" s="322">
        <v>7.39</v>
      </c>
      <c r="I17" s="322">
        <v>1.09</v>
      </c>
      <c r="J17" s="322">
        <v>1.3</v>
      </c>
      <c r="K17" s="322">
        <v>0.28</v>
      </c>
      <c r="L17" s="322">
        <v>5.55</v>
      </c>
      <c r="M17" s="322">
        <v>0.05</v>
      </c>
      <c r="N17" s="322">
        <v>1.06</v>
      </c>
      <c r="O17" s="322">
        <v>0.02</v>
      </c>
      <c r="P17" s="322">
        <v>0.07</v>
      </c>
      <c r="Q17" s="322"/>
      <c r="R17" s="322">
        <v>0.19</v>
      </c>
      <c r="S17" s="323">
        <v>0.3</v>
      </c>
      <c r="T17" s="323">
        <v>2.2</v>
      </c>
      <c r="U17" s="323">
        <v>1.09</v>
      </c>
      <c r="V17" s="323">
        <v>0.06</v>
      </c>
      <c r="W17" s="323">
        <v>0.31</v>
      </c>
      <c r="X17" s="323">
        <v>0.07</v>
      </c>
      <c r="Y17" s="323">
        <v>0.11</v>
      </c>
      <c r="Z17" s="323">
        <v>0.25</v>
      </c>
      <c r="AA17" s="323">
        <v>0.07</v>
      </c>
      <c r="AB17" s="323">
        <v>0.14</v>
      </c>
      <c r="AC17" s="310">
        <v>10.19</v>
      </c>
      <c r="AD17" s="310">
        <v>8.02</v>
      </c>
      <c r="AE17" s="310">
        <v>5.39</v>
      </c>
    </row>
    <row r="18" spans="1:31" ht="12" customHeight="1">
      <c r="A18" s="311"/>
      <c r="B18" s="312">
        <v>15</v>
      </c>
      <c r="C18" s="313" t="s">
        <v>374</v>
      </c>
      <c r="D18" s="311" t="s">
        <v>364</v>
      </c>
      <c r="E18" s="311"/>
      <c r="F18" s="314"/>
      <c r="G18" s="315">
        <v>55</v>
      </c>
      <c r="H18" s="316">
        <v>8.11</v>
      </c>
      <c r="I18" s="316">
        <v>1.07</v>
      </c>
      <c r="J18" s="316">
        <v>1.11</v>
      </c>
      <c r="K18" s="316">
        <v>0.39</v>
      </c>
      <c r="L18" s="316">
        <v>5.36</v>
      </c>
      <c r="M18" s="316">
        <v>0.47</v>
      </c>
      <c r="N18" s="316">
        <v>0.14</v>
      </c>
      <c r="O18" s="316">
        <v>0.02</v>
      </c>
      <c r="P18" s="316">
        <v>0.02</v>
      </c>
      <c r="Q18" s="316"/>
      <c r="R18" s="316">
        <v>0.17</v>
      </c>
      <c r="S18" s="317">
        <v>0.21</v>
      </c>
      <c r="T18" s="317">
        <v>2.08</v>
      </c>
      <c r="U18" s="317">
        <v>1.18</v>
      </c>
      <c r="V18" s="317">
        <v>0.05</v>
      </c>
      <c r="W18" s="317">
        <v>0.37</v>
      </c>
      <c r="X18" s="317">
        <v>0.03</v>
      </c>
      <c r="Y18" s="317">
        <v>0.11</v>
      </c>
      <c r="Z18" s="317">
        <v>0.56</v>
      </c>
      <c r="AA18" s="317">
        <v>0.06</v>
      </c>
      <c r="AB18" s="317">
        <v>0.09</v>
      </c>
      <c r="AC18" s="318">
        <v>10.28</v>
      </c>
      <c r="AD18" s="318">
        <v>7.37</v>
      </c>
      <c r="AE18" s="318">
        <v>5.55</v>
      </c>
    </row>
    <row r="19" spans="1:31" ht="12" customHeight="1">
      <c r="A19" s="311"/>
      <c r="B19" s="312">
        <v>25</v>
      </c>
      <c r="C19" s="313" t="s">
        <v>363</v>
      </c>
      <c r="D19" s="311" t="s">
        <v>365</v>
      </c>
      <c r="E19" s="311"/>
      <c r="F19" s="314"/>
      <c r="G19" s="315">
        <v>111</v>
      </c>
      <c r="H19" s="316">
        <v>7.5</v>
      </c>
      <c r="I19" s="316">
        <v>1.05</v>
      </c>
      <c r="J19" s="316">
        <v>1.22</v>
      </c>
      <c r="K19" s="316">
        <v>0.32</v>
      </c>
      <c r="L19" s="316">
        <v>6.27</v>
      </c>
      <c r="M19" s="316">
        <v>0</v>
      </c>
      <c r="N19" s="316">
        <v>0.37</v>
      </c>
      <c r="O19" s="316">
        <v>0.01</v>
      </c>
      <c r="P19" s="316">
        <v>0.16</v>
      </c>
      <c r="Q19" s="316"/>
      <c r="R19" s="316">
        <v>0.21</v>
      </c>
      <c r="S19" s="317">
        <v>0.39</v>
      </c>
      <c r="T19" s="317">
        <v>1.5</v>
      </c>
      <c r="U19" s="317">
        <v>1.08</v>
      </c>
      <c r="V19" s="317">
        <v>0.12</v>
      </c>
      <c r="W19" s="317">
        <v>0.34</v>
      </c>
      <c r="X19" s="317">
        <v>0.06</v>
      </c>
      <c r="Y19" s="317">
        <v>0.14</v>
      </c>
      <c r="Z19" s="317">
        <v>0.29</v>
      </c>
      <c r="AA19" s="317">
        <v>0.03</v>
      </c>
      <c r="AB19" s="317">
        <v>0.14</v>
      </c>
      <c r="AC19" s="318">
        <v>10.17</v>
      </c>
      <c r="AD19" s="318">
        <v>8.15</v>
      </c>
      <c r="AE19" s="318">
        <v>5.28</v>
      </c>
    </row>
    <row r="20" spans="1:31" ht="12" customHeight="1">
      <c r="A20" s="311"/>
      <c r="B20" s="312">
        <v>35</v>
      </c>
      <c r="C20" s="313" t="s">
        <v>363</v>
      </c>
      <c r="D20" s="311" t="s">
        <v>366</v>
      </c>
      <c r="E20" s="311"/>
      <c r="F20" s="314"/>
      <c r="G20" s="315">
        <v>99</v>
      </c>
      <c r="H20" s="316">
        <v>7.21</v>
      </c>
      <c r="I20" s="316">
        <v>1.06</v>
      </c>
      <c r="J20" s="316">
        <v>1.25</v>
      </c>
      <c r="K20" s="316">
        <v>0.33</v>
      </c>
      <c r="L20" s="316">
        <v>6.36</v>
      </c>
      <c r="M20" s="316">
        <v>0</v>
      </c>
      <c r="N20" s="316">
        <v>1.16</v>
      </c>
      <c r="O20" s="316">
        <v>0.01</v>
      </c>
      <c r="P20" s="316">
        <v>0.1</v>
      </c>
      <c r="Q20" s="316"/>
      <c r="R20" s="316">
        <v>0.18</v>
      </c>
      <c r="S20" s="317">
        <v>0.3</v>
      </c>
      <c r="T20" s="317">
        <v>2.04</v>
      </c>
      <c r="U20" s="317">
        <v>1.02</v>
      </c>
      <c r="V20" s="317">
        <v>0.05</v>
      </c>
      <c r="W20" s="317">
        <v>0.29</v>
      </c>
      <c r="X20" s="317">
        <v>0.05</v>
      </c>
      <c r="Y20" s="317">
        <v>0.19</v>
      </c>
      <c r="Z20" s="317">
        <v>0.19</v>
      </c>
      <c r="AA20" s="317">
        <v>0.06</v>
      </c>
      <c r="AB20" s="317">
        <v>0.13</v>
      </c>
      <c r="AC20" s="318">
        <v>9.53</v>
      </c>
      <c r="AD20" s="318">
        <v>8.54</v>
      </c>
      <c r="AE20" s="318">
        <v>5.13</v>
      </c>
    </row>
    <row r="21" spans="1:31" ht="12" customHeight="1">
      <c r="A21" s="311"/>
      <c r="B21" s="312">
        <v>45</v>
      </c>
      <c r="C21" s="313" t="s">
        <v>363</v>
      </c>
      <c r="D21" s="311" t="s">
        <v>367</v>
      </c>
      <c r="E21" s="311"/>
      <c r="F21" s="314"/>
      <c r="G21" s="315">
        <v>138</v>
      </c>
      <c r="H21" s="316">
        <v>7.26</v>
      </c>
      <c r="I21" s="316">
        <v>1.09</v>
      </c>
      <c r="J21" s="316">
        <v>1.32</v>
      </c>
      <c r="K21" s="316">
        <v>0.29</v>
      </c>
      <c r="L21" s="316">
        <v>6.17</v>
      </c>
      <c r="M21" s="316">
        <v>0</v>
      </c>
      <c r="N21" s="316">
        <v>1.22</v>
      </c>
      <c r="O21" s="316">
        <v>0.03</v>
      </c>
      <c r="P21" s="316">
        <v>0.01</v>
      </c>
      <c r="Q21" s="316"/>
      <c r="R21" s="316">
        <v>0.19</v>
      </c>
      <c r="S21" s="317">
        <v>0.32</v>
      </c>
      <c r="T21" s="317">
        <v>2.19</v>
      </c>
      <c r="U21" s="317">
        <v>1.06</v>
      </c>
      <c r="V21" s="317">
        <v>0.04</v>
      </c>
      <c r="W21" s="317">
        <v>0.26</v>
      </c>
      <c r="X21" s="317">
        <v>0.06</v>
      </c>
      <c r="Y21" s="317">
        <v>0.08</v>
      </c>
      <c r="Z21" s="317">
        <v>0.18</v>
      </c>
      <c r="AA21" s="317">
        <v>0.05</v>
      </c>
      <c r="AB21" s="317">
        <v>0.17</v>
      </c>
      <c r="AC21" s="318">
        <v>10.07</v>
      </c>
      <c r="AD21" s="318">
        <v>8.31</v>
      </c>
      <c r="AE21" s="318">
        <v>5.21</v>
      </c>
    </row>
    <row r="22" spans="1:31" ht="12" customHeight="1">
      <c r="A22" s="311"/>
      <c r="B22" s="312">
        <v>55</v>
      </c>
      <c r="C22" s="313" t="s">
        <v>363</v>
      </c>
      <c r="D22" s="311" t="s">
        <v>368</v>
      </c>
      <c r="E22" s="311"/>
      <c r="F22" s="314"/>
      <c r="G22" s="315">
        <v>84</v>
      </c>
      <c r="H22" s="316">
        <v>7.22</v>
      </c>
      <c r="I22" s="316">
        <v>1.13</v>
      </c>
      <c r="J22" s="316">
        <v>1.38</v>
      </c>
      <c r="K22" s="316">
        <v>0.28</v>
      </c>
      <c r="L22" s="316">
        <v>5.36</v>
      </c>
      <c r="M22" s="316">
        <v>0</v>
      </c>
      <c r="N22" s="316">
        <v>1.24</v>
      </c>
      <c r="O22" s="316">
        <v>0.01</v>
      </c>
      <c r="P22" s="316">
        <v>0.05</v>
      </c>
      <c r="Q22" s="316"/>
      <c r="R22" s="316">
        <v>0.21</v>
      </c>
      <c r="S22" s="317">
        <v>0.29</v>
      </c>
      <c r="T22" s="317">
        <v>2.38</v>
      </c>
      <c r="U22" s="317">
        <v>1</v>
      </c>
      <c r="V22" s="317">
        <v>0.04</v>
      </c>
      <c r="W22" s="317">
        <v>0.35</v>
      </c>
      <c r="X22" s="317">
        <v>0.13</v>
      </c>
      <c r="Y22" s="317">
        <v>0.06</v>
      </c>
      <c r="Z22" s="317">
        <v>0.23</v>
      </c>
      <c r="AA22" s="317">
        <v>0.12</v>
      </c>
      <c r="AB22" s="317">
        <v>0.13</v>
      </c>
      <c r="AC22" s="318">
        <v>10.12</v>
      </c>
      <c r="AD22" s="318">
        <v>7.55</v>
      </c>
      <c r="AE22" s="318">
        <v>5.53</v>
      </c>
    </row>
    <row r="23" spans="1:31" ht="12" customHeight="1">
      <c r="A23" s="311"/>
      <c r="B23" s="312">
        <v>65</v>
      </c>
      <c r="C23" s="313" t="s">
        <v>363</v>
      </c>
      <c r="D23" s="311" t="s">
        <v>369</v>
      </c>
      <c r="E23" s="311"/>
      <c r="F23" s="314"/>
      <c r="G23" s="315">
        <v>52</v>
      </c>
      <c r="H23" s="316">
        <v>7.55</v>
      </c>
      <c r="I23" s="316">
        <v>1.2</v>
      </c>
      <c r="J23" s="316">
        <v>1.51</v>
      </c>
      <c r="K23" s="316">
        <v>0.07</v>
      </c>
      <c r="L23" s="316">
        <v>4.27</v>
      </c>
      <c r="M23" s="316" t="s">
        <v>375</v>
      </c>
      <c r="N23" s="316">
        <v>1.32</v>
      </c>
      <c r="O23" s="316">
        <v>0.11</v>
      </c>
      <c r="P23" s="324">
        <v>0.03</v>
      </c>
      <c r="Q23" s="324"/>
      <c r="R23" s="316">
        <v>0.2</v>
      </c>
      <c r="S23" s="317">
        <v>0.21</v>
      </c>
      <c r="T23" s="317">
        <v>3.03</v>
      </c>
      <c r="U23" s="317">
        <v>1.18</v>
      </c>
      <c r="V23" s="317">
        <v>0.02</v>
      </c>
      <c r="W23" s="317">
        <v>0.28</v>
      </c>
      <c r="X23" s="317">
        <v>0.1</v>
      </c>
      <c r="Y23" s="317">
        <v>0.08</v>
      </c>
      <c r="Z23" s="317">
        <v>0.23</v>
      </c>
      <c r="AA23" s="317">
        <v>0.07</v>
      </c>
      <c r="AB23" s="317">
        <v>0.12</v>
      </c>
      <c r="AC23" s="318">
        <v>11.07</v>
      </c>
      <c r="AD23" s="318">
        <v>6.41</v>
      </c>
      <c r="AE23" s="318">
        <v>6.12</v>
      </c>
    </row>
    <row r="24" spans="1:31" ht="12" customHeight="1">
      <c r="A24" s="311"/>
      <c r="B24" s="311" t="s">
        <v>370</v>
      </c>
      <c r="C24" s="313" t="s">
        <v>371</v>
      </c>
      <c r="D24" s="319" t="s">
        <v>372</v>
      </c>
      <c r="E24" s="319"/>
      <c r="F24" s="314"/>
      <c r="G24" s="315">
        <v>19</v>
      </c>
      <c r="H24" s="316">
        <v>8.33</v>
      </c>
      <c r="I24" s="316">
        <v>1.09</v>
      </c>
      <c r="J24" s="316">
        <v>2.01</v>
      </c>
      <c r="K24" s="316">
        <v>0.03</v>
      </c>
      <c r="L24" s="316">
        <v>3.34</v>
      </c>
      <c r="M24" s="316" t="s">
        <v>376</v>
      </c>
      <c r="N24" s="316">
        <v>0.55</v>
      </c>
      <c r="O24" s="316">
        <v>0.05</v>
      </c>
      <c r="P24" s="316" t="s">
        <v>377</v>
      </c>
      <c r="Q24" s="316"/>
      <c r="R24" s="316">
        <v>0.1</v>
      </c>
      <c r="S24" s="317">
        <v>0.14</v>
      </c>
      <c r="T24" s="317">
        <v>3.47</v>
      </c>
      <c r="U24" s="317">
        <v>2.01</v>
      </c>
      <c r="V24" s="317">
        <v>0.03</v>
      </c>
      <c r="W24" s="317">
        <v>0.14</v>
      </c>
      <c r="X24" s="317">
        <v>0.11</v>
      </c>
      <c r="Y24" s="317">
        <v>0.05</v>
      </c>
      <c r="Z24" s="317">
        <v>0.15</v>
      </c>
      <c r="AA24" s="317">
        <v>0.23</v>
      </c>
      <c r="AB24" s="317">
        <v>0.17</v>
      </c>
      <c r="AC24" s="318">
        <v>11.43</v>
      </c>
      <c r="AD24" s="318">
        <v>4.46</v>
      </c>
      <c r="AE24" s="318">
        <v>7.31</v>
      </c>
    </row>
    <row r="25" spans="1:31" s="24" customFormat="1" ht="14.25" customHeight="1">
      <c r="A25" s="305"/>
      <c r="B25" s="651" t="s">
        <v>378</v>
      </c>
      <c r="C25" s="651"/>
      <c r="D25" s="651"/>
      <c r="E25" s="305"/>
      <c r="F25" s="306"/>
      <c r="G25" s="321">
        <v>296</v>
      </c>
      <c r="H25" s="322">
        <v>8.07</v>
      </c>
      <c r="I25" s="322">
        <v>1.16</v>
      </c>
      <c r="J25" s="322">
        <v>1.46</v>
      </c>
      <c r="K25" s="322">
        <v>0.09</v>
      </c>
      <c r="L25" s="322">
        <v>0.03</v>
      </c>
      <c r="M25" s="322">
        <v>0.57</v>
      </c>
      <c r="N25" s="322">
        <v>2.19</v>
      </c>
      <c r="O25" s="322">
        <v>0.06</v>
      </c>
      <c r="P25" s="322">
        <v>0.25</v>
      </c>
      <c r="Q25" s="322"/>
      <c r="R25" s="322">
        <v>0.29</v>
      </c>
      <c r="S25" s="323">
        <v>0.29</v>
      </c>
      <c r="T25" s="323">
        <v>3.31</v>
      </c>
      <c r="U25" s="323">
        <v>1.43</v>
      </c>
      <c r="V25" s="323">
        <v>0.15</v>
      </c>
      <c r="W25" s="323">
        <v>0.48</v>
      </c>
      <c r="X25" s="323">
        <v>0.15</v>
      </c>
      <c r="Y25" s="323">
        <v>0.05</v>
      </c>
      <c r="Z25" s="323">
        <v>0.31</v>
      </c>
      <c r="AA25" s="323">
        <v>0.21</v>
      </c>
      <c r="AB25" s="323">
        <v>0.25</v>
      </c>
      <c r="AC25" s="310">
        <v>11.08</v>
      </c>
      <c r="AD25" s="310">
        <v>4.28</v>
      </c>
      <c r="AE25" s="310">
        <v>8.24</v>
      </c>
    </row>
    <row r="26" spans="1:31" ht="12" customHeight="1">
      <c r="A26" s="311"/>
      <c r="B26" s="312">
        <v>15</v>
      </c>
      <c r="C26" s="313" t="s">
        <v>374</v>
      </c>
      <c r="D26" s="311" t="s">
        <v>364</v>
      </c>
      <c r="E26" s="311"/>
      <c r="F26" s="314"/>
      <c r="G26" s="315">
        <v>57</v>
      </c>
      <c r="H26" s="316">
        <v>7.56</v>
      </c>
      <c r="I26" s="316">
        <v>1.02</v>
      </c>
      <c r="J26" s="316">
        <v>1.26</v>
      </c>
      <c r="K26" s="316">
        <v>0.44</v>
      </c>
      <c r="L26" s="316">
        <v>0.04</v>
      </c>
      <c r="M26" s="316">
        <v>4.5</v>
      </c>
      <c r="N26" s="316">
        <v>0.11</v>
      </c>
      <c r="O26" s="316">
        <v>0</v>
      </c>
      <c r="P26" s="316">
        <v>0.03</v>
      </c>
      <c r="Q26" s="316"/>
      <c r="R26" s="316">
        <v>0.21</v>
      </c>
      <c r="S26" s="317">
        <v>0.21</v>
      </c>
      <c r="T26" s="317">
        <v>2.16</v>
      </c>
      <c r="U26" s="317">
        <v>1.36</v>
      </c>
      <c r="V26" s="317">
        <v>0.49</v>
      </c>
      <c r="W26" s="317">
        <v>1.06</v>
      </c>
      <c r="X26" s="317">
        <v>0.25</v>
      </c>
      <c r="Y26" s="317">
        <v>0.01</v>
      </c>
      <c r="Z26" s="317">
        <v>0.33</v>
      </c>
      <c r="AA26" s="317">
        <v>0.03</v>
      </c>
      <c r="AB26" s="317">
        <v>0.13</v>
      </c>
      <c r="AC26" s="318">
        <v>10.24</v>
      </c>
      <c r="AD26" s="318">
        <v>6.13</v>
      </c>
      <c r="AE26" s="318">
        <v>7.23</v>
      </c>
    </row>
    <row r="27" spans="1:31" ht="12" customHeight="1">
      <c r="A27" s="311"/>
      <c r="B27" s="312">
        <v>25</v>
      </c>
      <c r="C27" s="313" t="s">
        <v>363</v>
      </c>
      <c r="D27" s="311" t="s">
        <v>365</v>
      </c>
      <c r="E27" s="311"/>
      <c r="F27" s="314"/>
      <c r="G27" s="315">
        <v>26</v>
      </c>
      <c r="H27" s="316">
        <v>7.53</v>
      </c>
      <c r="I27" s="316">
        <v>1.09</v>
      </c>
      <c r="J27" s="316">
        <v>1.37</v>
      </c>
      <c r="K27" s="316">
        <v>0.02</v>
      </c>
      <c r="L27" s="316">
        <v>0.02</v>
      </c>
      <c r="M27" s="316">
        <v>0.09</v>
      </c>
      <c r="N27" s="316">
        <v>3.1</v>
      </c>
      <c r="O27" s="316">
        <v>0.08</v>
      </c>
      <c r="P27" s="316">
        <v>3.06</v>
      </c>
      <c r="Q27" s="316"/>
      <c r="R27" s="316">
        <v>0.38</v>
      </c>
      <c r="S27" s="317">
        <v>0.46</v>
      </c>
      <c r="T27" s="317">
        <v>2.02</v>
      </c>
      <c r="U27" s="317">
        <v>1.14</v>
      </c>
      <c r="V27" s="317">
        <v>0.05</v>
      </c>
      <c r="W27" s="317">
        <v>0.4</v>
      </c>
      <c r="X27" s="317">
        <v>0.05</v>
      </c>
      <c r="Y27" s="317">
        <v>0.07</v>
      </c>
      <c r="Z27" s="317">
        <v>0.36</v>
      </c>
      <c r="AA27" s="317">
        <v>0.03</v>
      </c>
      <c r="AB27" s="317">
        <v>0.27</v>
      </c>
      <c r="AC27" s="318">
        <v>10.39</v>
      </c>
      <c r="AD27" s="318">
        <v>7.14</v>
      </c>
      <c r="AE27" s="318">
        <v>6.07</v>
      </c>
    </row>
    <row r="28" spans="1:31" ht="12" customHeight="1">
      <c r="A28" s="311"/>
      <c r="B28" s="312">
        <v>35</v>
      </c>
      <c r="C28" s="313" t="s">
        <v>363</v>
      </c>
      <c r="D28" s="311" t="s">
        <v>366</v>
      </c>
      <c r="E28" s="311"/>
      <c r="F28" s="314"/>
      <c r="G28" s="315">
        <v>17</v>
      </c>
      <c r="H28" s="316">
        <v>7.31</v>
      </c>
      <c r="I28" s="316">
        <v>1.16</v>
      </c>
      <c r="J28" s="316">
        <v>1.39</v>
      </c>
      <c r="K28" s="316">
        <v>0</v>
      </c>
      <c r="L28" s="316">
        <v>0.01</v>
      </c>
      <c r="M28" s="316" t="s">
        <v>375</v>
      </c>
      <c r="N28" s="316">
        <v>4.26</v>
      </c>
      <c r="O28" s="316">
        <v>0.25</v>
      </c>
      <c r="P28" s="316">
        <v>1.11</v>
      </c>
      <c r="Q28" s="316"/>
      <c r="R28" s="316">
        <v>0.51</v>
      </c>
      <c r="S28" s="317">
        <v>0.55</v>
      </c>
      <c r="T28" s="317">
        <v>2.04</v>
      </c>
      <c r="U28" s="317">
        <v>1.07</v>
      </c>
      <c r="V28" s="317">
        <v>0.1</v>
      </c>
      <c r="W28" s="317">
        <v>0.35</v>
      </c>
      <c r="X28" s="317">
        <v>0.16</v>
      </c>
      <c r="Y28" s="317">
        <v>0.11</v>
      </c>
      <c r="Z28" s="317">
        <v>0.52</v>
      </c>
      <c r="AA28" s="317">
        <v>0.11</v>
      </c>
      <c r="AB28" s="317">
        <v>0.2</v>
      </c>
      <c r="AC28" s="318">
        <v>10.25</v>
      </c>
      <c r="AD28" s="318">
        <v>6.54</v>
      </c>
      <c r="AE28" s="318">
        <v>6.41</v>
      </c>
    </row>
    <row r="29" spans="1:31" ht="12" customHeight="1">
      <c r="A29" s="311"/>
      <c r="B29" s="312">
        <v>45</v>
      </c>
      <c r="C29" s="313" t="s">
        <v>363</v>
      </c>
      <c r="D29" s="311" t="s">
        <v>367</v>
      </c>
      <c r="E29" s="311"/>
      <c r="F29" s="314"/>
      <c r="G29" s="315">
        <v>24</v>
      </c>
      <c r="H29" s="316">
        <v>7.17</v>
      </c>
      <c r="I29" s="316">
        <v>1.08</v>
      </c>
      <c r="J29" s="316">
        <v>1.37</v>
      </c>
      <c r="K29" s="316" t="s">
        <v>375</v>
      </c>
      <c r="L29" s="316">
        <v>0</v>
      </c>
      <c r="M29" s="316" t="s">
        <v>375</v>
      </c>
      <c r="N29" s="316">
        <v>4.22</v>
      </c>
      <c r="O29" s="316">
        <v>0.08</v>
      </c>
      <c r="P29" s="316">
        <v>0.16</v>
      </c>
      <c r="Q29" s="316"/>
      <c r="R29" s="316">
        <v>0.42</v>
      </c>
      <c r="S29" s="317">
        <v>0.42</v>
      </c>
      <c r="T29" s="317">
        <v>3.49</v>
      </c>
      <c r="U29" s="317">
        <v>1.29</v>
      </c>
      <c r="V29" s="317">
        <v>0.15</v>
      </c>
      <c r="W29" s="317">
        <v>0.46</v>
      </c>
      <c r="X29" s="317">
        <v>0.07</v>
      </c>
      <c r="Y29" s="317">
        <v>0.13</v>
      </c>
      <c r="Z29" s="317">
        <v>0.27</v>
      </c>
      <c r="AA29" s="317">
        <v>0.14</v>
      </c>
      <c r="AB29" s="317">
        <v>0.26</v>
      </c>
      <c r="AC29" s="318">
        <v>10.02</v>
      </c>
      <c r="AD29" s="318">
        <v>5.29</v>
      </c>
      <c r="AE29" s="318">
        <v>8.29</v>
      </c>
    </row>
    <row r="30" spans="1:31" ht="12" customHeight="1">
      <c r="A30" s="311"/>
      <c r="B30" s="312">
        <v>55</v>
      </c>
      <c r="C30" s="313" t="s">
        <v>363</v>
      </c>
      <c r="D30" s="311" t="s">
        <v>368</v>
      </c>
      <c r="E30" s="311"/>
      <c r="F30" s="314"/>
      <c r="G30" s="315">
        <v>40</v>
      </c>
      <c r="H30" s="316">
        <v>7.35</v>
      </c>
      <c r="I30" s="316">
        <v>1.21</v>
      </c>
      <c r="J30" s="316">
        <v>1.5</v>
      </c>
      <c r="K30" s="319">
        <v>0.02</v>
      </c>
      <c r="L30" s="316">
        <v>0.02</v>
      </c>
      <c r="M30" s="316">
        <v>0.04</v>
      </c>
      <c r="N30" s="316">
        <v>3.07</v>
      </c>
      <c r="O30" s="316">
        <v>0.11</v>
      </c>
      <c r="P30" s="316">
        <v>0.13</v>
      </c>
      <c r="Q30" s="316"/>
      <c r="R30" s="316">
        <v>0.41</v>
      </c>
      <c r="S30" s="317">
        <v>0.38</v>
      </c>
      <c r="T30" s="317">
        <v>4</v>
      </c>
      <c r="U30" s="317">
        <v>1.35</v>
      </c>
      <c r="V30" s="317">
        <v>0.1</v>
      </c>
      <c r="W30" s="317">
        <v>0.54</v>
      </c>
      <c r="X30" s="317">
        <v>0.19</v>
      </c>
      <c r="Y30" s="317">
        <v>0.05</v>
      </c>
      <c r="Z30" s="317">
        <v>0.39</v>
      </c>
      <c r="AA30" s="317">
        <v>0.09</v>
      </c>
      <c r="AB30" s="317">
        <v>0.22</v>
      </c>
      <c r="AC30" s="318">
        <v>10.47</v>
      </c>
      <c r="AD30" s="318">
        <v>4.21</v>
      </c>
      <c r="AE30" s="318">
        <v>8.52</v>
      </c>
    </row>
    <row r="31" spans="1:31" ht="12" customHeight="1">
      <c r="A31" s="311"/>
      <c r="B31" s="312">
        <v>65</v>
      </c>
      <c r="C31" s="313" t="s">
        <v>363</v>
      </c>
      <c r="D31" s="311" t="s">
        <v>369</v>
      </c>
      <c r="E31" s="311"/>
      <c r="F31" s="314"/>
      <c r="G31" s="315">
        <v>65</v>
      </c>
      <c r="H31" s="316">
        <v>8.13</v>
      </c>
      <c r="I31" s="316">
        <v>1.25</v>
      </c>
      <c r="J31" s="316">
        <v>1.53</v>
      </c>
      <c r="K31" s="316">
        <v>0</v>
      </c>
      <c r="L31" s="316">
        <v>0.03</v>
      </c>
      <c r="M31" s="316">
        <v>0</v>
      </c>
      <c r="N31" s="316">
        <v>2.39</v>
      </c>
      <c r="O31" s="316">
        <v>0.03</v>
      </c>
      <c r="P31" s="316">
        <v>0.04</v>
      </c>
      <c r="Q31" s="316"/>
      <c r="R31" s="316">
        <v>0.31</v>
      </c>
      <c r="S31" s="317">
        <v>0.31</v>
      </c>
      <c r="T31" s="317">
        <v>4.15</v>
      </c>
      <c r="U31" s="317">
        <v>1.44</v>
      </c>
      <c r="V31" s="317">
        <v>0.05</v>
      </c>
      <c r="W31" s="317">
        <v>0.51</v>
      </c>
      <c r="X31" s="317">
        <v>0.16</v>
      </c>
      <c r="Y31" s="317">
        <v>0.08</v>
      </c>
      <c r="Z31" s="317">
        <v>0.29</v>
      </c>
      <c r="AA31" s="317">
        <v>0.27</v>
      </c>
      <c r="AB31" s="317">
        <v>0.23</v>
      </c>
      <c r="AC31" s="318">
        <v>11.31</v>
      </c>
      <c r="AD31" s="318">
        <v>3.2</v>
      </c>
      <c r="AE31" s="318">
        <v>9.09</v>
      </c>
    </row>
    <row r="32" spans="1:31" s="49" customFormat="1" ht="12" customHeight="1">
      <c r="A32" s="292"/>
      <c r="B32" s="311" t="s">
        <v>370</v>
      </c>
      <c r="C32" s="313" t="s">
        <v>371</v>
      </c>
      <c r="D32" s="319" t="s">
        <v>372</v>
      </c>
      <c r="E32" s="319"/>
      <c r="F32" s="314"/>
      <c r="G32" s="315">
        <v>68</v>
      </c>
      <c r="H32" s="325">
        <v>9</v>
      </c>
      <c r="I32" s="325">
        <v>1.21</v>
      </c>
      <c r="J32" s="325">
        <v>2</v>
      </c>
      <c r="K32" s="325" t="s">
        <v>377</v>
      </c>
      <c r="L32" s="325">
        <v>0.02</v>
      </c>
      <c r="M32" s="316">
        <v>0</v>
      </c>
      <c r="N32" s="325">
        <v>1.44</v>
      </c>
      <c r="O32" s="325">
        <v>0.06</v>
      </c>
      <c r="P32" s="325">
        <v>0.01</v>
      </c>
      <c r="Q32" s="325"/>
      <c r="R32" s="325">
        <v>0.14</v>
      </c>
      <c r="S32" s="326">
        <v>0.13</v>
      </c>
      <c r="T32" s="326">
        <v>4.22</v>
      </c>
      <c r="U32" s="326">
        <v>2.17</v>
      </c>
      <c r="V32" s="326">
        <v>0.04</v>
      </c>
      <c r="W32" s="326">
        <v>0.35</v>
      </c>
      <c r="X32" s="326">
        <v>0.08</v>
      </c>
      <c r="Y32" s="326">
        <v>0.01</v>
      </c>
      <c r="Z32" s="326">
        <v>0.24</v>
      </c>
      <c r="AA32" s="326">
        <v>0.5</v>
      </c>
      <c r="AB32" s="326">
        <v>0.37</v>
      </c>
      <c r="AC32" s="327">
        <v>12.21</v>
      </c>
      <c r="AD32" s="327">
        <v>2.08</v>
      </c>
      <c r="AE32" s="327">
        <v>9.31</v>
      </c>
    </row>
    <row r="33" spans="1:31" s="24" customFormat="1" ht="14.25" customHeight="1">
      <c r="A33" s="36" t="s">
        <v>379</v>
      </c>
      <c r="B33" s="328"/>
      <c r="C33" s="36"/>
      <c r="D33" s="36"/>
      <c r="E33" s="36"/>
      <c r="F33" s="329"/>
      <c r="G33" s="70">
        <v>406</v>
      </c>
      <c r="H33" s="330">
        <v>7.53</v>
      </c>
      <c r="I33" s="330">
        <v>1</v>
      </c>
      <c r="J33" s="330">
        <v>1.33</v>
      </c>
      <c r="K33" s="330">
        <v>0.28</v>
      </c>
      <c r="L33" s="330">
        <v>5.12</v>
      </c>
      <c r="M33" s="330">
        <v>0.22</v>
      </c>
      <c r="N33" s="330">
        <v>0.17</v>
      </c>
      <c r="O33" s="330">
        <v>0.01</v>
      </c>
      <c r="P33" s="330">
        <v>0.03</v>
      </c>
      <c r="Q33" s="330"/>
      <c r="R33" s="330">
        <v>0.11</v>
      </c>
      <c r="S33" s="331">
        <v>0.28</v>
      </c>
      <c r="T33" s="331">
        <v>2.55</v>
      </c>
      <c r="U33" s="331">
        <v>1.21</v>
      </c>
      <c r="V33" s="331">
        <v>0.09</v>
      </c>
      <c r="W33" s="331">
        <v>0.42</v>
      </c>
      <c r="X33" s="331">
        <v>0.12</v>
      </c>
      <c r="Y33" s="331">
        <v>0.12</v>
      </c>
      <c r="Z33" s="331">
        <v>0.29</v>
      </c>
      <c r="AA33" s="331">
        <v>0.13</v>
      </c>
      <c r="AB33" s="331">
        <v>0.15</v>
      </c>
      <c r="AC33" s="332">
        <v>10.26</v>
      </c>
      <c r="AD33" s="332">
        <v>6.36</v>
      </c>
      <c r="AE33" s="332">
        <v>6.58</v>
      </c>
    </row>
    <row r="34" spans="1:31" ht="12" customHeight="1">
      <c r="A34" s="29"/>
      <c r="B34" s="333">
        <v>15</v>
      </c>
      <c r="C34" s="334" t="s">
        <v>374</v>
      </c>
      <c r="D34" s="29" t="s">
        <v>364</v>
      </c>
      <c r="E34" s="29"/>
      <c r="F34" s="335"/>
      <c r="G34" s="336">
        <v>57</v>
      </c>
      <c r="H34" s="337">
        <v>8.07</v>
      </c>
      <c r="I34" s="337">
        <v>0.47</v>
      </c>
      <c r="J34" s="337">
        <v>1.17</v>
      </c>
      <c r="K34" s="337">
        <v>0.46</v>
      </c>
      <c r="L34" s="337">
        <v>3.22</v>
      </c>
      <c r="M34" s="337">
        <v>2.33</v>
      </c>
      <c r="N34" s="337">
        <v>0.04</v>
      </c>
      <c r="O34" s="337" t="s">
        <v>375</v>
      </c>
      <c r="P34" s="337" t="s">
        <v>375</v>
      </c>
      <c r="Q34" s="337"/>
      <c r="R34" s="337">
        <v>0.08</v>
      </c>
      <c r="S34" s="338">
        <v>0.17</v>
      </c>
      <c r="T34" s="338">
        <v>2.03</v>
      </c>
      <c r="U34" s="338">
        <v>1.3</v>
      </c>
      <c r="V34" s="338">
        <v>0.28</v>
      </c>
      <c r="W34" s="338">
        <v>1.03</v>
      </c>
      <c r="X34" s="338">
        <v>0.17</v>
      </c>
      <c r="Y34" s="338">
        <v>0.09</v>
      </c>
      <c r="Z34" s="338">
        <v>0.49</v>
      </c>
      <c r="AA34" s="338">
        <v>0.07</v>
      </c>
      <c r="AB34" s="338">
        <v>0.14</v>
      </c>
      <c r="AC34" s="339">
        <v>10.1</v>
      </c>
      <c r="AD34" s="339">
        <v>6.53</v>
      </c>
      <c r="AE34" s="339">
        <v>6.57</v>
      </c>
    </row>
    <row r="35" spans="1:31" ht="12" customHeight="1">
      <c r="A35" s="29"/>
      <c r="B35" s="333">
        <v>25</v>
      </c>
      <c r="C35" s="334" t="s">
        <v>363</v>
      </c>
      <c r="D35" s="29" t="s">
        <v>365</v>
      </c>
      <c r="E35" s="29"/>
      <c r="F35" s="335"/>
      <c r="G35" s="336">
        <v>67</v>
      </c>
      <c r="H35" s="337">
        <v>7.5</v>
      </c>
      <c r="I35" s="337">
        <v>0.54</v>
      </c>
      <c r="J35" s="337">
        <v>1.21</v>
      </c>
      <c r="K35" s="337">
        <v>0.34</v>
      </c>
      <c r="L35" s="337">
        <v>7.03</v>
      </c>
      <c r="M35" s="337">
        <v>0.04</v>
      </c>
      <c r="N35" s="337">
        <v>0.06</v>
      </c>
      <c r="O35" s="337">
        <v>0</v>
      </c>
      <c r="P35" s="337">
        <v>0.12</v>
      </c>
      <c r="Q35" s="337"/>
      <c r="R35" s="337">
        <v>0.13</v>
      </c>
      <c r="S35" s="338">
        <v>0.33</v>
      </c>
      <c r="T35" s="338">
        <v>2.04</v>
      </c>
      <c r="U35" s="338">
        <v>1.02</v>
      </c>
      <c r="V35" s="338">
        <v>0.1</v>
      </c>
      <c r="W35" s="338">
        <v>0.41</v>
      </c>
      <c r="X35" s="338">
        <v>0.07</v>
      </c>
      <c r="Y35" s="338">
        <v>0.21</v>
      </c>
      <c r="Z35" s="338">
        <v>0.33</v>
      </c>
      <c r="AA35" s="338">
        <v>0.02</v>
      </c>
      <c r="AB35" s="338">
        <v>0.13</v>
      </c>
      <c r="AC35" s="339">
        <v>10.05</v>
      </c>
      <c r="AD35" s="339">
        <v>8.11</v>
      </c>
      <c r="AE35" s="339">
        <v>5.44</v>
      </c>
    </row>
    <row r="36" spans="1:31" ht="12" customHeight="1">
      <c r="A36" s="29"/>
      <c r="B36" s="333">
        <v>35</v>
      </c>
      <c r="C36" s="334" t="s">
        <v>363</v>
      </c>
      <c r="D36" s="29" t="s">
        <v>366</v>
      </c>
      <c r="E36" s="29"/>
      <c r="F36" s="335"/>
      <c r="G36" s="336">
        <v>57</v>
      </c>
      <c r="H36" s="337">
        <v>7.38</v>
      </c>
      <c r="I36" s="337">
        <v>0.54</v>
      </c>
      <c r="J36" s="337">
        <v>1.24</v>
      </c>
      <c r="K36" s="337">
        <v>0.35</v>
      </c>
      <c r="L36" s="337">
        <v>7.14</v>
      </c>
      <c r="M36" s="340" t="s">
        <v>375</v>
      </c>
      <c r="N36" s="337">
        <v>0.09</v>
      </c>
      <c r="O36" s="337">
        <v>0</v>
      </c>
      <c r="P36" s="337">
        <v>0.06</v>
      </c>
      <c r="Q36" s="337"/>
      <c r="R36" s="337">
        <v>0.08</v>
      </c>
      <c r="S36" s="338">
        <v>0.32</v>
      </c>
      <c r="T36" s="338">
        <v>2.2</v>
      </c>
      <c r="U36" s="338">
        <v>1.03</v>
      </c>
      <c r="V36" s="338">
        <v>0.05</v>
      </c>
      <c r="W36" s="338">
        <v>0.35</v>
      </c>
      <c r="X36" s="338">
        <v>0.05</v>
      </c>
      <c r="Y36" s="338">
        <v>0.23</v>
      </c>
      <c r="Z36" s="338">
        <v>0.28</v>
      </c>
      <c r="AA36" s="338">
        <v>0.09</v>
      </c>
      <c r="AB36" s="338">
        <v>0.1</v>
      </c>
      <c r="AC36" s="339">
        <v>9.57</v>
      </c>
      <c r="AD36" s="339">
        <v>8.13</v>
      </c>
      <c r="AE36" s="339">
        <v>5.5</v>
      </c>
    </row>
    <row r="37" spans="1:31" ht="12" customHeight="1">
      <c r="A37" s="29"/>
      <c r="B37" s="333">
        <v>45</v>
      </c>
      <c r="C37" s="334" t="s">
        <v>363</v>
      </c>
      <c r="D37" s="29" t="s">
        <v>367</v>
      </c>
      <c r="E37" s="29"/>
      <c r="F37" s="335"/>
      <c r="G37" s="336">
        <v>80</v>
      </c>
      <c r="H37" s="337">
        <v>7.38</v>
      </c>
      <c r="I37" s="337">
        <v>1</v>
      </c>
      <c r="J37" s="337">
        <v>1.33</v>
      </c>
      <c r="K37" s="337">
        <v>0.31</v>
      </c>
      <c r="L37" s="337">
        <v>6.52</v>
      </c>
      <c r="M37" s="340" t="s">
        <v>375</v>
      </c>
      <c r="N37" s="337">
        <v>0.15</v>
      </c>
      <c r="O37" s="337">
        <v>0</v>
      </c>
      <c r="P37" s="337">
        <v>0</v>
      </c>
      <c r="Q37" s="337"/>
      <c r="R37" s="337">
        <v>0.1</v>
      </c>
      <c r="S37" s="338">
        <v>0.33</v>
      </c>
      <c r="T37" s="338">
        <v>2.4</v>
      </c>
      <c r="U37" s="338">
        <v>1.11</v>
      </c>
      <c r="V37" s="338">
        <v>0.04</v>
      </c>
      <c r="W37" s="338">
        <v>0.33</v>
      </c>
      <c r="X37" s="338">
        <v>0.08</v>
      </c>
      <c r="Y37" s="338">
        <v>0.09</v>
      </c>
      <c r="Z37" s="338">
        <v>0.21</v>
      </c>
      <c r="AA37" s="338">
        <v>0.07</v>
      </c>
      <c r="AB37" s="338">
        <v>0.14</v>
      </c>
      <c r="AC37" s="339">
        <v>10.11</v>
      </c>
      <c r="AD37" s="339">
        <v>7.5</v>
      </c>
      <c r="AE37" s="339">
        <v>5.59</v>
      </c>
    </row>
    <row r="38" spans="1:31" ht="12" customHeight="1">
      <c r="A38" s="29"/>
      <c r="B38" s="333">
        <v>55</v>
      </c>
      <c r="C38" s="334" t="s">
        <v>363</v>
      </c>
      <c r="D38" s="29" t="s">
        <v>368</v>
      </c>
      <c r="E38" s="29"/>
      <c r="F38" s="335"/>
      <c r="G38" s="336">
        <v>59</v>
      </c>
      <c r="H38" s="337">
        <v>7.33</v>
      </c>
      <c r="I38" s="337">
        <v>1.09</v>
      </c>
      <c r="J38" s="337">
        <v>1.38</v>
      </c>
      <c r="K38" s="337">
        <v>0.28</v>
      </c>
      <c r="L38" s="337">
        <v>4.53</v>
      </c>
      <c r="M38" s="340">
        <v>0.03</v>
      </c>
      <c r="N38" s="337">
        <v>0.24</v>
      </c>
      <c r="O38" s="337">
        <v>0.02</v>
      </c>
      <c r="P38" s="340">
        <v>0.02</v>
      </c>
      <c r="Q38" s="340"/>
      <c r="R38" s="337">
        <v>0.14</v>
      </c>
      <c r="S38" s="338">
        <v>0.27</v>
      </c>
      <c r="T38" s="338">
        <v>3.23</v>
      </c>
      <c r="U38" s="338">
        <v>1.19</v>
      </c>
      <c r="V38" s="338">
        <v>0.09</v>
      </c>
      <c r="W38" s="338">
        <v>0.48</v>
      </c>
      <c r="X38" s="338">
        <v>0.21</v>
      </c>
      <c r="Y38" s="338">
        <v>0.06</v>
      </c>
      <c r="Z38" s="338">
        <v>0.27</v>
      </c>
      <c r="AA38" s="338">
        <v>0.16</v>
      </c>
      <c r="AB38" s="338">
        <v>0.17</v>
      </c>
      <c r="AC38" s="339">
        <v>10.2</v>
      </c>
      <c r="AD38" s="339">
        <v>6.06</v>
      </c>
      <c r="AE38" s="339">
        <v>7.33</v>
      </c>
    </row>
    <row r="39" spans="1:31" ht="12" customHeight="1">
      <c r="A39" s="29"/>
      <c r="B39" s="333">
        <v>65</v>
      </c>
      <c r="C39" s="334" t="s">
        <v>363</v>
      </c>
      <c r="D39" s="29" t="s">
        <v>369</v>
      </c>
      <c r="E39" s="29"/>
      <c r="F39" s="335"/>
      <c r="G39" s="336">
        <v>53</v>
      </c>
      <c r="H39" s="337">
        <v>8.14</v>
      </c>
      <c r="I39" s="337">
        <v>1.13</v>
      </c>
      <c r="J39" s="337">
        <v>1.5</v>
      </c>
      <c r="K39" s="337">
        <v>0.05</v>
      </c>
      <c r="L39" s="337">
        <v>2.5</v>
      </c>
      <c r="M39" s="337">
        <v>0</v>
      </c>
      <c r="N39" s="337">
        <v>0.33</v>
      </c>
      <c r="O39" s="337">
        <v>0.04</v>
      </c>
      <c r="P39" s="340">
        <v>0.02</v>
      </c>
      <c r="Q39" s="340"/>
      <c r="R39" s="337">
        <v>0.15</v>
      </c>
      <c r="S39" s="338">
        <v>0.29</v>
      </c>
      <c r="T39" s="338">
        <v>4.2</v>
      </c>
      <c r="U39" s="338">
        <v>1.44</v>
      </c>
      <c r="V39" s="338">
        <v>0.04</v>
      </c>
      <c r="W39" s="338">
        <v>0.44</v>
      </c>
      <c r="X39" s="338">
        <v>0.18</v>
      </c>
      <c r="Y39" s="338">
        <v>0.09</v>
      </c>
      <c r="Z39" s="338">
        <v>0.23</v>
      </c>
      <c r="AA39" s="338">
        <v>0.23</v>
      </c>
      <c r="AB39" s="338">
        <v>0.19</v>
      </c>
      <c r="AC39" s="339">
        <v>11.17</v>
      </c>
      <c r="AD39" s="339">
        <v>3.5</v>
      </c>
      <c r="AE39" s="339">
        <v>8.53</v>
      </c>
    </row>
    <row r="40" spans="1:31" ht="12" customHeight="1">
      <c r="A40" s="29"/>
      <c r="B40" s="29" t="s">
        <v>370</v>
      </c>
      <c r="C40" s="334" t="s">
        <v>371</v>
      </c>
      <c r="D40" s="340" t="s">
        <v>372</v>
      </c>
      <c r="E40" s="340"/>
      <c r="F40" s="335"/>
      <c r="G40" s="336">
        <v>32</v>
      </c>
      <c r="H40" s="337">
        <v>8.45</v>
      </c>
      <c r="I40" s="337">
        <v>1.05</v>
      </c>
      <c r="J40" s="337">
        <v>2.02</v>
      </c>
      <c r="K40" s="337">
        <v>0.02</v>
      </c>
      <c r="L40" s="337">
        <v>1.2</v>
      </c>
      <c r="M40" s="337" t="s">
        <v>376</v>
      </c>
      <c r="N40" s="337">
        <v>0.43</v>
      </c>
      <c r="O40" s="337">
        <v>0.06</v>
      </c>
      <c r="P40" s="337">
        <v>0</v>
      </c>
      <c r="Q40" s="337"/>
      <c r="R40" s="337">
        <v>0.12</v>
      </c>
      <c r="S40" s="338">
        <v>0.15</v>
      </c>
      <c r="T40" s="338">
        <v>4.47</v>
      </c>
      <c r="U40" s="338">
        <v>2.09</v>
      </c>
      <c r="V40" s="338">
        <v>0.03</v>
      </c>
      <c r="W40" s="338">
        <v>0.36</v>
      </c>
      <c r="X40" s="338">
        <v>0.11</v>
      </c>
      <c r="Y40" s="338">
        <v>0.03</v>
      </c>
      <c r="Z40" s="338">
        <v>0.19</v>
      </c>
      <c r="AA40" s="338">
        <v>0.53</v>
      </c>
      <c r="AB40" s="338">
        <v>0.28</v>
      </c>
      <c r="AC40" s="339">
        <v>11.52</v>
      </c>
      <c r="AD40" s="339">
        <v>2.23</v>
      </c>
      <c r="AE40" s="339">
        <v>9.45</v>
      </c>
    </row>
    <row r="41" spans="1:31" s="24" customFormat="1" ht="14.25" customHeight="1">
      <c r="A41" s="36"/>
      <c r="B41" s="660" t="s">
        <v>373</v>
      </c>
      <c r="C41" s="660"/>
      <c r="D41" s="660"/>
      <c r="E41" s="36"/>
      <c r="F41" s="329"/>
      <c r="G41" s="70">
        <v>313</v>
      </c>
      <c r="H41" s="341">
        <v>7.45</v>
      </c>
      <c r="I41" s="341">
        <v>0.58</v>
      </c>
      <c r="J41" s="341">
        <v>1.29</v>
      </c>
      <c r="K41" s="341">
        <v>0.31</v>
      </c>
      <c r="L41" s="341">
        <v>6.42</v>
      </c>
      <c r="M41" s="341">
        <v>0.03</v>
      </c>
      <c r="N41" s="341">
        <v>0.12</v>
      </c>
      <c r="O41" s="341">
        <v>0.01</v>
      </c>
      <c r="P41" s="341">
        <v>0.04</v>
      </c>
      <c r="Q41" s="341"/>
      <c r="R41" s="341">
        <v>0.1</v>
      </c>
      <c r="S41" s="342">
        <v>0.28</v>
      </c>
      <c r="T41" s="342">
        <v>2.32</v>
      </c>
      <c r="U41" s="342">
        <v>1.13</v>
      </c>
      <c r="V41" s="342">
        <v>0.05</v>
      </c>
      <c r="W41" s="342">
        <v>0.34</v>
      </c>
      <c r="X41" s="342">
        <v>0.09</v>
      </c>
      <c r="Y41" s="342">
        <v>0.15</v>
      </c>
      <c r="Z41" s="342">
        <v>0.28</v>
      </c>
      <c r="AA41" s="342">
        <v>0.08</v>
      </c>
      <c r="AB41" s="342">
        <v>0.12</v>
      </c>
      <c r="AC41" s="332">
        <v>10.13</v>
      </c>
      <c r="AD41" s="332">
        <v>7.43</v>
      </c>
      <c r="AE41" s="332">
        <v>6.04</v>
      </c>
    </row>
    <row r="42" spans="1:31" ht="12" customHeight="1">
      <c r="A42" s="29"/>
      <c r="B42" s="333">
        <v>15</v>
      </c>
      <c r="C42" s="334" t="s">
        <v>374</v>
      </c>
      <c r="D42" s="29" t="s">
        <v>364</v>
      </c>
      <c r="E42" s="29"/>
      <c r="F42" s="335"/>
      <c r="G42" s="336">
        <v>29</v>
      </c>
      <c r="H42" s="337">
        <v>8.09</v>
      </c>
      <c r="I42" s="337">
        <v>0.48</v>
      </c>
      <c r="J42" s="337">
        <v>1.05</v>
      </c>
      <c r="K42" s="337">
        <v>0.4</v>
      </c>
      <c r="L42" s="337">
        <v>6.26</v>
      </c>
      <c r="M42" s="337">
        <v>0.27</v>
      </c>
      <c r="N42" s="337">
        <v>0.01</v>
      </c>
      <c r="O42" s="337" t="s">
        <v>375</v>
      </c>
      <c r="P42" s="337" t="s">
        <v>375</v>
      </c>
      <c r="Q42" s="337"/>
      <c r="R42" s="337">
        <v>0.07</v>
      </c>
      <c r="S42" s="338">
        <v>0.18</v>
      </c>
      <c r="T42" s="338">
        <v>1.59</v>
      </c>
      <c r="U42" s="338">
        <v>1.26</v>
      </c>
      <c r="V42" s="338">
        <v>0.06</v>
      </c>
      <c r="W42" s="338">
        <v>0.36</v>
      </c>
      <c r="X42" s="338">
        <v>0.03</v>
      </c>
      <c r="Y42" s="338">
        <v>0.19</v>
      </c>
      <c r="Z42" s="338">
        <v>1.07</v>
      </c>
      <c r="AA42" s="338">
        <v>0.11</v>
      </c>
      <c r="AB42" s="338">
        <v>0.14</v>
      </c>
      <c r="AC42" s="339">
        <v>10.02</v>
      </c>
      <c r="AD42" s="339">
        <v>7.4</v>
      </c>
      <c r="AE42" s="339">
        <v>6.18</v>
      </c>
    </row>
    <row r="43" spans="1:31" ht="12" customHeight="1">
      <c r="A43" s="29"/>
      <c r="B43" s="333">
        <v>25</v>
      </c>
      <c r="C43" s="334" t="s">
        <v>363</v>
      </c>
      <c r="D43" s="29" t="s">
        <v>365</v>
      </c>
      <c r="E43" s="29"/>
      <c r="F43" s="335"/>
      <c r="G43" s="336">
        <v>65</v>
      </c>
      <c r="H43" s="337">
        <v>7.48</v>
      </c>
      <c r="I43" s="337">
        <v>0.54</v>
      </c>
      <c r="J43" s="337">
        <v>1.2</v>
      </c>
      <c r="K43" s="337">
        <v>0.35</v>
      </c>
      <c r="L43" s="337">
        <v>7.21</v>
      </c>
      <c r="M43" s="340" t="s">
        <v>380</v>
      </c>
      <c r="N43" s="337">
        <v>0.06</v>
      </c>
      <c r="O43" s="337">
        <v>0</v>
      </c>
      <c r="P43" s="337">
        <v>0.12</v>
      </c>
      <c r="Q43" s="337"/>
      <c r="R43" s="337">
        <v>0.14</v>
      </c>
      <c r="S43" s="338">
        <v>0.32</v>
      </c>
      <c r="T43" s="338">
        <v>1.58</v>
      </c>
      <c r="U43" s="338">
        <v>1.03</v>
      </c>
      <c r="V43" s="338">
        <v>0.08</v>
      </c>
      <c r="W43" s="338">
        <v>0.38</v>
      </c>
      <c r="X43" s="338">
        <v>0.07</v>
      </c>
      <c r="Y43" s="338">
        <v>0.22</v>
      </c>
      <c r="Z43" s="338">
        <v>0.31</v>
      </c>
      <c r="AA43" s="338">
        <v>0.02</v>
      </c>
      <c r="AB43" s="338">
        <v>0.09</v>
      </c>
      <c r="AC43" s="339">
        <v>10.02</v>
      </c>
      <c r="AD43" s="339">
        <v>8.28</v>
      </c>
      <c r="AE43" s="339">
        <v>5.3</v>
      </c>
    </row>
    <row r="44" spans="1:31" ht="12" customHeight="1">
      <c r="A44" s="29"/>
      <c r="B44" s="333">
        <v>35</v>
      </c>
      <c r="C44" s="334" t="s">
        <v>363</v>
      </c>
      <c r="D44" s="29" t="s">
        <v>366</v>
      </c>
      <c r="E44" s="29"/>
      <c r="F44" s="335"/>
      <c r="G44" s="336">
        <v>55</v>
      </c>
      <c r="H44" s="337">
        <v>7.38</v>
      </c>
      <c r="I44" s="337">
        <v>0.55</v>
      </c>
      <c r="J44" s="337">
        <v>1.24</v>
      </c>
      <c r="K44" s="337">
        <v>0.36</v>
      </c>
      <c r="L44" s="337">
        <v>7.26</v>
      </c>
      <c r="M44" s="340" t="s">
        <v>380</v>
      </c>
      <c r="N44" s="337">
        <v>0.09</v>
      </c>
      <c r="O44" s="337">
        <v>0</v>
      </c>
      <c r="P44" s="337">
        <v>0.06</v>
      </c>
      <c r="Q44" s="337"/>
      <c r="R44" s="337">
        <v>0.08</v>
      </c>
      <c r="S44" s="338">
        <v>0.32</v>
      </c>
      <c r="T44" s="338">
        <v>2.17</v>
      </c>
      <c r="U44" s="338">
        <v>1.03</v>
      </c>
      <c r="V44" s="338">
        <v>0.04</v>
      </c>
      <c r="W44" s="338">
        <v>0.34</v>
      </c>
      <c r="X44" s="338">
        <v>0.05</v>
      </c>
      <c r="Y44" s="338">
        <v>0.23</v>
      </c>
      <c r="Z44" s="338">
        <v>0.21</v>
      </c>
      <c r="AA44" s="338">
        <v>0.07</v>
      </c>
      <c r="AB44" s="338">
        <v>0.11</v>
      </c>
      <c r="AC44" s="339">
        <v>9.57</v>
      </c>
      <c r="AD44" s="339">
        <v>8.25</v>
      </c>
      <c r="AE44" s="339">
        <v>5.38</v>
      </c>
    </row>
    <row r="45" spans="1:31" ht="12" customHeight="1">
      <c r="A45" s="29"/>
      <c r="B45" s="333">
        <v>45</v>
      </c>
      <c r="C45" s="334" t="s">
        <v>363</v>
      </c>
      <c r="D45" s="29" t="s">
        <v>367</v>
      </c>
      <c r="E45" s="29"/>
      <c r="F45" s="335"/>
      <c r="G45" s="336">
        <v>78</v>
      </c>
      <c r="H45" s="337">
        <v>7.37</v>
      </c>
      <c r="I45" s="337">
        <v>0.59</v>
      </c>
      <c r="J45" s="337">
        <v>1.33</v>
      </c>
      <c r="K45" s="337">
        <v>0.33</v>
      </c>
      <c r="L45" s="337">
        <v>7.07</v>
      </c>
      <c r="M45" s="340" t="s">
        <v>380</v>
      </c>
      <c r="N45" s="337">
        <v>0.16</v>
      </c>
      <c r="O45" s="337">
        <v>0</v>
      </c>
      <c r="P45" s="337">
        <v>0</v>
      </c>
      <c r="Q45" s="337"/>
      <c r="R45" s="337">
        <v>0.1</v>
      </c>
      <c r="S45" s="338">
        <v>0.33</v>
      </c>
      <c r="T45" s="338">
        <v>2.3</v>
      </c>
      <c r="U45" s="338">
        <v>1.1</v>
      </c>
      <c r="V45" s="338">
        <v>0.04</v>
      </c>
      <c r="W45" s="338">
        <v>0.3</v>
      </c>
      <c r="X45" s="338">
        <v>0.08</v>
      </c>
      <c r="Y45" s="338">
        <v>0.1</v>
      </c>
      <c r="Z45" s="338">
        <v>0.21</v>
      </c>
      <c r="AA45" s="338">
        <v>0.05</v>
      </c>
      <c r="AB45" s="338">
        <v>0.13</v>
      </c>
      <c r="AC45" s="339">
        <v>10.1</v>
      </c>
      <c r="AD45" s="339">
        <v>8.05</v>
      </c>
      <c r="AE45" s="339">
        <v>5.44</v>
      </c>
    </row>
    <row r="46" spans="1:31" ht="12" customHeight="1">
      <c r="A46" s="29"/>
      <c r="B46" s="333">
        <v>55</v>
      </c>
      <c r="C46" s="334" t="s">
        <v>363</v>
      </c>
      <c r="D46" s="29" t="s">
        <v>368</v>
      </c>
      <c r="E46" s="29"/>
      <c r="F46" s="335"/>
      <c r="G46" s="336">
        <v>48</v>
      </c>
      <c r="H46" s="337">
        <v>7.25</v>
      </c>
      <c r="I46" s="337">
        <v>1.1</v>
      </c>
      <c r="J46" s="337">
        <v>1.36</v>
      </c>
      <c r="K46" s="337">
        <v>0.33</v>
      </c>
      <c r="L46" s="337">
        <v>6.08</v>
      </c>
      <c r="M46" s="340" t="s">
        <v>380</v>
      </c>
      <c r="N46" s="337">
        <v>0.18</v>
      </c>
      <c r="O46" s="337">
        <v>0.01</v>
      </c>
      <c r="P46" s="340">
        <v>0.01</v>
      </c>
      <c r="Q46" s="340"/>
      <c r="R46" s="337">
        <v>0.09</v>
      </c>
      <c r="S46" s="338">
        <v>0.24</v>
      </c>
      <c r="T46" s="338">
        <v>2.55</v>
      </c>
      <c r="U46" s="338">
        <v>1.04</v>
      </c>
      <c r="V46" s="338">
        <v>0.05</v>
      </c>
      <c r="W46" s="338">
        <v>0.45</v>
      </c>
      <c r="X46" s="338">
        <v>0.19</v>
      </c>
      <c r="Y46" s="338">
        <v>0.08</v>
      </c>
      <c r="Z46" s="338">
        <v>0.28</v>
      </c>
      <c r="AA46" s="338">
        <v>0.17</v>
      </c>
      <c r="AB46" s="338">
        <v>0.13</v>
      </c>
      <c r="AC46" s="339">
        <v>10.11</v>
      </c>
      <c r="AD46" s="339">
        <v>7.1</v>
      </c>
      <c r="AE46" s="339">
        <v>6.38</v>
      </c>
    </row>
    <row r="47" spans="1:31" ht="12" customHeight="1">
      <c r="A47" s="29"/>
      <c r="B47" s="333">
        <v>65</v>
      </c>
      <c r="C47" s="334" t="s">
        <v>363</v>
      </c>
      <c r="D47" s="29" t="s">
        <v>369</v>
      </c>
      <c r="E47" s="29"/>
      <c r="F47" s="335"/>
      <c r="G47" s="336">
        <v>28</v>
      </c>
      <c r="H47" s="337">
        <v>8.02</v>
      </c>
      <c r="I47" s="337">
        <v>1.03</v>
      </c>
      <c r="J47" s="337">
        <v>1.51</v>
      </c>
      <c r="K47" s="337">
        <v>0.09</v>
      </c>
      <c r="L47" s="337">
        <v>5.17</v>
      </c>
      <c r="M47" s="340" t="s">
        <v>380</v>
      </c>
      <c r="N47" s="337">
        <v>0.16</v>
      </c>
      <c r="O47" s="337">
        <v>0.08</v>
      </c>
      <c r="P47" s="343">
        <v>0.03</v>
      </c>
      <c r="Q47" s="343"/>
      <c r="R47" s="337">
        <v>0.1</v>
      </c>
      <c r="S47" s="338">
        <v>0.16</v>
      </c>
      <c r="T47" s="338">
        <v>3.36</v>
      </c>
      <c r="U47" s="338">
        <v>1.39</v>
      </c>
      <c r="V47" s="338">
        <v>0.02</v>
      </c>
      <c r="W47" s="338">
        <v>0.25</v>
      </c>
      <c r="X47" s="338">
        <v>0.14</v>
      </c>
      <c r="Y47" s="338">
        <v>0.09</v>
      </c>
      <c r="Z47" s="338">
        <v>0.21</v>
      </c>
      <c r="AA47" s="338">
        <v>0.07</v>
      </c>
      <c r="AB47" s="338">
        <v>0.11</v>
      </c>
      <c r="AC47" s="339">
        <v>10.57</v>
      </c>
      <c r="AD47" s="339">
        <v>6.02</v>
      </c>
      <c r="AE47" s="339">
        <v>7.01</v>
      </c>
    </row>
    <row r="48" spans="1:31" ht="12" customHeight="1">
      <c r="A48" s="29"/>
      <c r="B48" s="333" t="s">
        <v>370</v>
      </c>
      <c r="C48" s="334" t="s">
        <v>371</v>
      </c>
      <c r="D48" s="340" t="s">
        <v>372</v>
      </c>
      <c r="E48" s="340"/>
      <c r="F48" s="335"/>
      <c r="G48" s="336">
        <v>11</v>
      </c>
      <c r="H48" s="337">
        <v>8.4</v>
      </c>
      <c r="I48" s="337">
        <v>0.56</v>
      </c>
      <c r="J48" s="337">
        <v>2</v>
      </c>
      <c r="K48" s="337">
        <v>0.04</v>
      </c>
      <c r="L48" s="337">
        <v>3.45</v>
      </c>
      <c r="M48" s="340" t="s">
        <v>377</v>
      </c>
      <c r="N48" s="337">
        <v>0.22</v>
      </c>
      <c r="O48" s="337">
        <v>0.03</v>
      </c>
      <c r="P48" s="340" t="s">
        <v>377</v>
      </c>
      <c r="Q48" s="340"/>
      <c r="R48" s="337">
        <v>0.09</v>
      </c>
      <c r="S48" s="338">
        <v>0.2</v>
      </c>
      <c r="T48" s="338">
        <v>3.56</v>
      </c>
      <c r="U48" s="338">
        <v>2.06</v>
      </c>
      <c r="V48" s="338">
        <v>0.03</v>
      </c>
      <c r="W48" s="338">
        <v>0.19</v>
      </c>
      <c r="X48" s="338">
        <v>0.13</v>
      </c>
      <c r="Y48" s="338">
        <v>0.06</v>
      </c>
      <c r="Z48" s="338">
        <v>0.12</v>
      </c>
      <c r="AA48" s="338">
        <v>0.32</v>
      </c>
      <c r="AB48" s="338">
        <v>0.13</v>
      </c>
      <c r="AC48" s="339">
        <v>11.36</v>
      </c>
      <c r="AD48" s="339">
        <v>4.24</v>
      </c>
      <c r="AE48" s="339">
        <v>8</v>
      </c>
    </row>
    <row r="49" spans="1:31" s="24" customFormat="1" ht="14.25" customHeight="1">
      <c r="A49" s="36"/>
      <c r="B49" s="660" t="s">
        <v>378</v>
      </c>
      <c r="C49" s="660"/>
      <c r="D49" s="660"/>
      <c r="E49" s="36"/>
      <c r="F49" s="329"/>
      <c r="G49" s="70">
        <v>93</v>
      </c>
      <c r="H49" s="341">
        <v>8.21</v>
      </c>
      <c r="I49" s="341">
        <v>1.05</v>
      </c>
      <c r="J49" s="341">
        <v>1.45</v>
      </c>
      <c r="K49" s="341">
        <v>0.17</v>
      </c>
      <c r="L49" s="341">
        <v>0.03</v>
      </c>
      <c r="M49" s="341">
        <v>1.31</v>
      </c>
      <c r="N49" s="341">
        <v>0.34</v>
      </c>
      <c r="O49" s="341">
        <v>0.02</v>
      </c>
      <c r="P49" s="341">
        <v>0.01</v>
      </c>
      <c r="Q49" s="341"/>
      <c r="R49" s="341">
        <v>0.16</v>
      </c>
      <c r="S49" s="342">
        <v>0.27</v>
      </c>
      <c r="T49" s="342">
        <v>4.16</v>
      </c>
      <c r="U49" s="342">
        <v>1.49</v>
      </c>
      <c r="V49" s="342">
        <v>0.23</v>
      </c>
      <c r="W49" s="342">
        <v>1.11</v>
      </c>
      <c r="X49" s="342">
        <v>0.22</v>
      </c>
      <c r="Y49" s="342">
        <v>0.03</v>
      </c>
      <c r="Z49" s="342">
        <v>0.33</v>
      </c>
      <c r="AA49" s="342">
        <v>0.32</v>
      </c>
      <c r="AB49" s="342">
        <v>0.28</v>
      </c>
      <c r="AC49" s="332">
        <v>11.11</v>
      </c>
      <c r="AD49" s="332">
        <v>2.45</v>
      </c>
      <c r="AE49" s="332">
        <v>10.03</v>
      </c>
    </row>
    <row r="50" spans="1:31" ht="11.25" customHeight="1">
      <c r="A50" s="29"/>
      <c r="B50" s="333">
        <v>15</v>
      </c>
      <c r="C50" s="334" t="s">
        <v>374</v>
      </c>
      <c r="D50" s="29" t="s">
        <v>364</v>
      </c>
      <c r="E50" s="29"/>
      <c r="F50" s="335"/>
      <c r="G50" s="336">
        <v>28</v>
      </c>
      <c r="H50" s="337">
        <v>8.02</v>
      </c>
      <c r="I50" s="337">
        <v>0.45</v>
      </c>
      <c r="J50" s="337">
        <v>1.29</v>
      </c>
      <c r="K50" s="337">
        <v>0.53</v>
      </c>
      <c r="L50" s="337">
        <v>0.02</v>
      </c>
      <c r="M50" s="337">
        <v>4.49</v>
      </c>
      <c r="N50" s="337">
        <v>0.07</v>
      </c>
      <c r="O50" s="337" t="s">
        <v>380</v>
      </c>
      <c r="P50" s="340" t="s">
        <v>380</v>
      </c>
      <c r="Q50" s="340"/>
      <c r="R50" s="337">
        <v>0.08</v>
      </c>
      <c r="S50" s="338">
        <v>0.16</v>
      </c>
      <c r="T50" s="338">
        <v>2.05</v>
      </c>
      <c r="U50" s="338">
        <v>1.37</v>
      </c>
      <c r="V50" s="338">
        <v>0.52</v>
      </c>
      <c r="W50" s="338">
        <v>1.35</v>
      </c>
      <c r="X50" s="338">
        <v>0.31</v>
      </c>
      <c r="Y50" s="338" t="s">
        <v>375</v>
      </c>
      <c r="Z50" s="338">
        <v>0.31</v>
      </c>
      <c r="AA50" s="338">
        <v>0.05</v>
      </c>
      <c r="AB50" s="338">
        <v>0.14</v>
      </c>
      <c r="AC50" s="339">
        <v>10.16</v>
      </c>
      <c r="AD50" s="339">
        <v>5.59</v>
      </c>
      <c r="AE50" s="339">
        <v>7.46</v>
      </c>
    </row>
    <row r="51" spans="1:31" ht="11.25" customHeight="1">
      <c r="A51" s="29"/>
      <c r="B51" s="333">
        <v>25</v>
      </c>
      <c r="C51" s="334" t="s">
        <v>363</v>
      </c>
      <c r="D51" s="29" t="s">
        <v>365</v>
      </c>
      <c r="E51" s="29"/>
      <c r="F51" s="335"/>
      <c r="G51" s="336">
        <v>3</v>
      </c>
      <c r="H51" s="337">
        <v>8.48</v>
      </c>
      <c r="I51" s="337">
        <v>0.57</v>
      </c>
      <c r="J51" s="337">
        <v>1.42</v>
      </c>
      <c r="K51" s="337">
        <v>0.18</v>
      </c>
      <c r="L51" s="337" t="s">
        <v>375</v>
      </c>
      <c r="M51" s="337">
        <v>1.19</v>
      </c>
      <c r="N51" s="337" t="s">
        <v>375</v>
      </c>
      <c r="O51" s="337" t="s">
        <v>375</v>
      </c>
      <c r="P51" s="340" t="s">
        <v>380</v>
      </c>
      <c r="Q51" s="340"/>
      <c r="R51" s="337">
        <v>0.07</v>
      </c>
      <c r="S51" s="337">
        <v>0.43</v>
      </c>
      <c r="T51" s="337">
        <v>4.02</v>
      </c>
      <c r="U51" s="337">
        <v>0.34</v>
      </c>
      <c r="V51" s="337">
        <v>0.44</v>
      </c>
      <c r="W51" s="337">
        <v>1.38</v>
      </c>
      <c r="X51" s="337">
        <v>0.07</v>
      </c>
      <c r="Y51" s="337">
        <v>0.01</v>
      </c>
      <c r="Z51" s="337">
        <v>1.12</v>
      </c>
      <c r="AA51" s="337">
        <v>0.01</v>
      </c>
      <c r="AB51" s="337">
        <v>1.46</v>
      </c>
      <c r="AC51" s="337">
        <v>11.27</v>
      </c>
      <c r="AD51" s="337">
        <v>1.44</v>
      </c>
      <c r="AE51" s="337">
        <v>10.49</v>
      </c>
    </row>
    <row r="52" spans="1:31" ht="11.25" customHeight="1">
      <c r="A52" s="29"/>
      <c r="B52" s="333">
        <v>35</v>
      </c>
      <c r="C52" s="334" t="s">
        <v>363</v>
      </c>
      <c r="D52" s="29" t="s">
        <v>366</v>
      </c>
      <c r="E52" s="29"/>
      <c r="F52" s="335"/>
      <c r="G52" s="336">
        <v>2</v>
      </c>
      <c r="H52" s="340">
        <v>7.45</v>
      </c>
      <c r="I52" s="340">
        <v>0.38</v>
      </c>
      <c r="J52" s="340">
        <v>1.26</v>
      </c>
      <c r="K52" s="340" t="s">
        <v>375</v>
      </c>
      <c r="L52" s="340" t="s">
        <v>375</v>
      </c>
      <c r="M52" s="340" t="s">
        <v>380</v>
      </c>
      <c r="N52" s="340">
        <v>0.11</v>
      </c>
      <c r="O52" s="337" t="s">
        <v>380</v>
      </c>
      <c r="P52" s="340" t="s">
        <v>380</v>
      </c>
      <c r="Q52" s="340"/>
      <c r="R52" s="337">
        <v>0.1</v>
      </c>
      <c r="S52" s="338">
        <v>0.42</v>
      </c>
      <c r="T52" s="338">
        <v>3.25</v>
      </c>
      <c r="U52" s="338">
        <v>0.37</v>
      </c>
      <c r="V52" s="338">
        <v>0.38</v>
      </c>
      <c r="W52" s="338">
        <v>1.4</v>
      </c>
      <c r="X52" s="338">
        <v>0.3</v>
      </c>
      <c r="Y52" s="338">
        <v>0.5</v>
      </c>
      <c r="Z52" s="338">
        <v>4.17</v>
      </c>
      <c r="AA52" s="338">
        <v>1.02</v>
      </c>
      <c r="AB52" s="338">
        <v>0.09</v>
      </c>
      <c r="AC52" s="339">
        <v>9.49</v>
      </c>
      <c r="AD52" s="339">
        <v>0.21</v>
      </c>
      <c r="AE52" s="339">
        <v>13.5</v>
      </c>
    </row>
    <row r="53" spans="1:31" ht="11.25" customHeight="1">
      <c r="A53" s="29"/>
      <c r="B53" s="333">
        <v>45</v>
      </c>
      <c r="C53" s="334" t="s">
        <v>363</v>
      </c>
      <c r="D53" s="29" t="s">
        <v>367</v>
      </c>
      <c r="E53" s="29"/>
      <c r="F53" s="335"/>
      <c r="G53" s="336">
        <v>3</v>
      </c>
      <c r="H53" s="337">
        <v>8.05</v>
      </c>
      <c r="I53" s="337">
        <v>1.06</v>
      </c>
      <c r="J53" s="337">
        <v>1.31</v>
      </c>
      <c r="K53" s="340" t="s">
        <v>375</v>
      </c>
      <c r="L53" s="340">
        <v>0.01</v>
      </c>
      <c r="M53" s="340" t="s">
        <v>380</v>
      </c>
      <c r="N53" s="337">
        <v>0.12</v>
      </c>
      <c r="O53" s="337" t="s">
        <v>380</v>
      </c>
      <c r="P53" s="340" t="s">
        <v>380</v>
      </c>
      <c r="Q53" s="340"/>
      <c r="R53" s="337">
        <v>0.07</v>
      </c>
      <c r="S53" s="338">
        <v>0.32</v>
      </c>
      <c r="T53" s="338">
        <v>7.23</v>
      </c>
      <c r="U53" s="338">
        <v>1.37</v>
      </c>
      <c r="V53" s="338" t="s">
        <v>375</v>
      </c>
      <c r="W53" s="338">
        <v>1.45</v>
      </c>
      <c r="X53" s="338">
        <v>0.13</v>
      </c>
      <c r="Y53" s="338" t="s">
        <v>375</v>
      </c>
      <c r="Z53" s="338">
        <v>0.2</v>
      </c>
      <c r="AA53" s="338">
        <v>0.48</v>
      </c>
      <c r="AB53" s="338">
        <v>0.21</v>
      </c>
      <c r="AC53" s="339">
        <v>10.41</v>
      </c>
      <c r="AD53" s="339">
        <v>0.19</v>
      </c>
      <c r="AE53" s="339">
        <v>13</v>
      </c>
    </row>
    <row r="54" spans="1:31" ht="11.25" customHeight="1">
      <c r="A54" s="29"/>
      <c r="B54" s="333">
        <v>55</v>
      </c>
      <c r="C54" s="334" t="s">
        <v>363</v>
      </c>
      <c r="D54" s="29" t="s">
        <v>368</v>
      </c>
      <c r="E54" s="29"/>
      <c r="F54" s="335"/>
      <c r="G54" s="336">
        <v>12</v>
      </c>
      <c r="H54" s="337">
        <v>8</v>
      </c>
      <c r="I54" s="337">
        <v>1.12</v>
      </c>
      <c r="J54" s="337">
        <v>1.48</v>
      </c>
      <c r="K54" s="340">
        <v>0.06</v>
      </c>
      <c r="L54" s="340">
        <v>0.03</v>
      </c>
      <c r="M54" s="340">
        <v>0.12</v>
      </c>
      <c r="N54" s="337">
        <v>0.45</v>
      </c>
      <c r="O54" s="337">
        <v>0.05</v>
      </c>
      <c r="P54" s="340">
        <v>0.06</v>
      </c>
      <c r="Q54" s="340"/>
      <c r="R54" s="337">
        <v>0.35</v>
      </c>
      <c r="S54" s="338">
        <v>0.45</v>
      </c>
      <c r="T54" s="338">
        <v>5.06</v>
      </c>
      <c r="U54" s="338">
        <v>2.25</v>
      </c>
      <c r="V54" s="338">
        <v>0.17</v>
      </c>
      <c r="W54" s="338">
        <v>0.57</v>
      </c>
      <c r="X54" s="338">
        <v>0.31</v>
      </c>
      <c r="Y54" s="338" t="s">
        <v>375</v>
      </c>
      <c r="Z54" s="338">
        <v>0.28</v>
      </c>
      <c r="AA54" s="338">
        <v>0.12</v>
      </c>
      <c r="AB54" s="338">
        <v>0.27</v>
      </c>
      <c r="AC54" s="339">
        <v>11</v>
      </c>
      <c r="AD54" s="339">
        <v>1.53</v>
      </c>
      <c r="AE54" s="339">
        <v>11.08</v>
      </c>
    </row>
    <row r="55" spans="1:31" ht="11.25" customHeight="1">
      <c r="A55" s="29"/>
      <c r="B55" s="333">
        <v>65</v>
      </c>
      <c r="C55" s="334" t="s">
        <v>363</v>
      </c>
      <c r="D55" s="29" t="s">
        <v>369</v>
      </c>
      <c r="E55" s="29"/>
      <c r="F55" s="335"/>
      <c r="G55" s="336">
        <v>25</v>
      </c>
      <c r="H55" s="337">
        <v>8.26</v>
      </c>
      <c r="I55" s="337">
        <v>1.24</v>
      </c>
      <c r="J55" s="337">
        <v>1.5</v>
      </c>
      <c r="K55" s="340" t="s">
        <v>380</v>
      </c>
      <c r="L55" s="337">
        <v>0.02</v>
      </c>
      <c r="M55" s="340">
        <v>0.01</v>
      </c>
      <c r="N55" s="337">
        <v>0.54</v>
      </c>
      <c r="O55" s="337">
        <v>0</v>
      </c>
      <c r="P55" s="337">
        <v>0.01</v>
      </c>
      <c r="Q55" s="337"/>
      <c r="R55" s="337">
        <v>0.22</v>
      </c>
      <c r="S55" s="338">
        <v>0.41</v>
      </c>
      <c r="T55" s="338">
        <v>5.07</v>
      </c>
      <c r="U55" s="338">
        <v>1.49</v>
      </c>
      <c r="V55" s="338">
        <v>0.07</v>
      </c>
      <c r="W55" s="338">
        <v>1.07</v>
      </c>
      <c r="X55" s="338">
        <v>0.23</v>
      </c>
      <c r="Y55" s="338">
        <v>0.09</v>
      </c>
      <c r="Z55" s="338">
        <v>0.27</v>
      </c>
      <c r="AA55" s="338">
        <v>0.44</v>
      </c>
      <c r="AB55" s="338">
        <v>0.26</v>
      </c>
      <c r="AC55" s="339">
        <v>11.4</v>
      </c>
      <c r="AD55" s="339">
        <v>1.2</v>
      </c>
      <c r="AE55" s="339">
        <v>11</v>
      </c>
    </row>
    <row r="56" spans="1:31" s="49" customFormat="1" ht="11.25" customHeight="1">
      <c r="A56" s="45"/>
      <c r="B56" s="333" t="s">
        <v>370</v>
      </c>
      <c r="C56" s="334" t="s">
        <v>371</v>
      </c>
      <c r="D56" s="340" t="s">
        <v>372</v>
      </c>
      <c r="E56" s="340"/>
      <c r="F56" s="335"/>
      <c r="G56" s="336">
        <v>21</v>
      </c>
      <c r="H56" s="344">
        <v>8.5</v>
      </c>
      <c r="I56" s="344">
        <v>1.11</v>
      </c>
      <c r="J56" s="344">
        <v>2.03</v>
      </c>
      <c r="K56" s="340" t="s">
        <v>377</v>
      </c>
      <c r="L56" s="344">
        <v>0.05</v>
      </c>
      <c r="M56" s="340" t="s">
        <v>377</v>
      </c>
      <c r="N56" s="344">
        <v>0.54</v>
      </c>
      <c r="O56" s="344">
        <v>0.07</v>
      </c>
      <c r="P56" s="344">
        <v>0</v>
      </c>
      <c r="Q56" s="344"/>
      <c r="R56" s="344">
        <v>0.14</v>
      </c>
      <c r="S56" s="345">
        <v>0.13</v>
      </c>
      <c r="T56" s="345">
        <v>5.18</v>
      </c>
      <c r="U56" s="345">
        <v>2.04</v>
      </c>
      <c r="V56" s="345">
        <v>0.03</v>
      </c>
      <c r="W56" s="345">
        <v>0.46</v>
      </c>
      <c r="X56" s="345">
        <v>0.09</v>
      </c>
      <c r="Y56" s="345">
        <v>0.01</v>
      </c>
      <c r="Z56" s="345">
        <v>0.23</v>
      </c>
      <c r="AA56" s="345">
        <v>1</v>
      </c>
      <c r="AB56" s="345">
        <v>0.37</v>
      </c>
      <c r="AC56" s="346">
        <v>12.04</v>
      </c>
      <c r="AD56" s="346">
        <v>1.2</v>
      </c>
      <c r="AE56" s="346">
        <v>10.36</v>
      </c>
    </row>
    <row r="57" spans="1:31" s="24" customFormat="1" ht="14.25" customHeight="1">
      <c r="A57" s="305" t="s">
        <v>381</v>
      </c>
      <c r="B57" s="347"/>
      <c r="C57" s="305"/>
      <c r="D57" s="305"/>
      <c r="E57" s="305"/>
      <c r="F57" s="306"/>
      <c r="G57" s="321">
        <v>447</v>
      </c>
      <c r="H57" s="348">
        <v>7.44</v>
      </c>
      <c r="I57" s="348">
        <v>1.22</v>
      </c>
      <c r="J57" s="348">
        <v>1.38</v>
      </c>
      <c r="K57" s="348">
        <v>0.16</v>
      </c>
      <c r="L57" s="348">
        <v>2.42</v>
      </c>
      <c r="M57" s="348">
        <v>0.23</v>
      </c>
      <c r="N57" s="348">
        <v>2.38</v>
      </c>
      <c r="O57" s="348">
        <v>0.06</v>
      </c>
      <c r="P57" s="348">
        <v>0.22</v>
      </c>
      <c r="Q57" s="348"/>
      <c r="R57" s="348">
        <v>0.33</v>
      </c>
      <c r="S57" s="349">
        <v>0.31</v>
      </c>
      <c r="T57" s="349">
        <v>2.34</v>
      </c>
      <c r="U57" s="349">
        <v>1.2</v>
      </c>
      <c r="V57" s="349">
        <v>0.09</v>
      </c>
      <c r="W57" s="349">
        <v>0.32</v>
      </c>
      <c r="X57" s="349">
        <v>0.07</v>
      </c>
      <c r="Y57" s="349">
        <v>0.06</v>
      </c>
      <c r="Z57" s="349">
        <v>0.26</v>
      </c>
      <c r="AA57" s="349">
        <v>0.1</v>
      </c>
      <c r="AB57" s="349">
        <v>0.2</v>
      </c>
      <c r="AC57" s="310">
        <v>10.44</v>
      </c>
      <c r="AD57" s="310">
        <v>7</v>
      </c>
      <c r="AE57" s="310">
        <v>6.16</v>
      </c>
    </row>
    <row r="58" spans="1:31" ht="12" customHeight="1">
      <c r="A58" s="311"/>
      <c r="B58" s="312">
        <v>15</v>
      </c>
      <c r="C58" s="313" t="s">
        <v>374</v>
      </c>
      <c r="D58" s="311" t="s">
        <v>364</v>
      </c>
      <c r="E58" s="311"/>
      <c r="F58" s="314"/>
      <c r="G58" s="315">
        <v>55</v>
      </c>
      <c r="H58" s="316">
        <v>8.01</v>
      </c>
      <c r="I58" s="316">
        <v>1.22</v>
      </c>
      <c r="J58" s="316">
        <v>1.21</v>
      </c>
      <c r="K58" s="316">
        <v>0.37</v>
      </c>
      <c r="L58" s="316">
        <v>2.13</v>
      </c>
      <c r="M58" s="316">
        <v>3.05</v>
      </c>
      <c r="N58" s="316">
        <v>0.21</v>
      </c>
      <c r="O58" s="316">
        <v>0.02</v>
      </c>
      <c r="P58" s="316">
        <v>0.05</v>
      </c>
      <c r="Q58" s="316"/>
      <c r="R58" s="316">
        <v>0.31</v>
      </c>
      <c r="S58" s="317">
        <v>0.26</v>
      </c>
      <c r="T58" s="317">
        <v>2.22</v>
      </c>
      <c r="U58" s="317">
        <v>1.24</v>
      </c>
      <c r="V58" s="317">
        <v>0.27</v>
      </c>
      <c r="W58" s="317">
        <v>0.4</v>
      </c>
      <c r="X58" s="317">
        <v>0.12</v>
      </c>
      <c r="Y58" s="317">
        <v>0.02</v>
      </c>
      <c r="Z58" s="317">
        <v>0.39</v>
      </c>
      <c r="AA58" s="317">
        <v>0.02</v>
      </c>
      <c r="AB58" s="317">
        <v>0.08</v>
      </c>
      <c r="AC58" s="318">
        <v>10.43</v>
      </c>
      <c r="AD58" s="318">
        <v>6.55</v>
      </c>
      <c r="AE58" s="318">
        <v>6.22</v>
      </c>
    </row>
    <row r="59" spans="1:31" ht="12" customHeight="1">
      <c r="A59" s="311"/>
      <c r="B59" s="312">
        <v>25</v>
      </c>
      <c r="C59" s="313" t="s">
        <v>363</v>
      </c>
      <c r="D59" s="311" t="s">
        <v>365</v>
      </c>
      <c r="E59" s="311"/>
      <c r="F59" s="314"/>
      <c r="G59" s="315">
        <v>69</v>
      </c>
      <c r="H59" s="316">
        <v>7.51</v>
      </c>
      <c r="I59" s="316">
        <v>1.18</v>
      </c>
      <c r="J59" s="316">
        <v>1.28</v>
      </c>
      <c r="K59" s="316">
        <v>0.19</v>
      </c>
      <c r="L59" s="316">
        <v>3.23</v>
      </c>
      <c r="M59" s="316">
        <v>0</v>
      </c>
      <c r="N59" s="316">
        <v>2.06</v>
      </c>
      <c r="O59" s="316">
        <v>0.03</v>
      </c>
      <c r="P59" s="316">
        <v>1.26</v>
      </c>
      <c r="Q59" s="316"/>
      <c r="R59" s="316">
        <v>0.36</v>
      </c>
      <c r="S59" s="317">
        <v>0.49</v>
      </c>
      <c r="T59" s="317">
        <v>1.43</v>
      </c>
      <c r="U59" s="317">
        <v>1.17</v>
      </c>
      <c r="V59" s="317">
        <v>0.11</v>
      </c>
      <c r="W59" s="317">
        <v>0.3</v>
      </c>
      <c r="X59" s="317">
        <v>0.05</v>
      </c>
      <c r="Y59" s="317">
        <v>0.05</v>
      </c>
      <c r="Z59" s="317">
        <v>0.28</v>
      </c>
      <c r="AA59" s="317">
        <v>0.04</v>
      </c>
      <c r="AB59" s="317">
        <v>0.2</v>
      </c>
      <c r="AC59" s="318">
        <v>10.37</v>
      </c>
      <c r="AD59" s="318">
        <v>7.52</v>
      </c>
      <c r="AE59" s="318">
        <v>5.31</v>
      </c>
    </row>
    <row r="60" spans="1:31" ht="12" customHeight="1">
      <c r="A60" s="311"/>
      <c r="B60" s="312">
        <v>35</v>
      </c>
      <c r="C60" s="313" t="s">
        <v>363</v>
      </c>
      <c r="D60" s="311" t="s">
        <v>366</v>
      </c>
      <c r="E60" s="311"/>
      <c r="F60" s="314"/>
      <c r="G60" s="315">
        <v>59</v>
      </c>
      <c r="H60" s="316">
        <v>7.07</v>
      </c>
      <c r="I60" s="316">
        <v>1.21</v>
      </c>
      <c r="J60" s="316">
        <v>1.31</v>
      </c>
      <c r="K60" s="316">
        <v>0.21</v>
      </c>
      <c r="L60" s="316">
        <v>4.08</v>
      </c>
      <c r="M60" s="316">
        <v>0</v>
      </c>
      <c r="N60" s="316">
        <v>3.16</v>
      </c>
      <c r="O60" s="316">
        <v>0.08</v>
      </c>
      <c r="P60" s="316">
        <v>0.31</v>
      </c>
      <c r="Q60" s="316"/>
      <c r="R60" s="316">
        <v>0.37</v>
      </c>
      <c r="S60" s="317">
        <v>0.35</v>
      </c>
      <c r="T60" s="317">
        <v>1.49</v>
      </c>
      <c r="U60" s="317">
        <v>1.03</v>
      </c>
      <c r="V60" s="317">
        <v>0.07</v>
      </c>
      <c r="W60" s="317">
        <v>0.25</v>
      </c>
      <c r="X60" s="317">
        <v>0.07</v>
      </c>
      <c r="Y60" s="317">
        <v>0.12</v>
      </c>
      <c r="Z60" s="317">
        <v>0.2</v>
      </c>
      <c r="AA60" s="317">
        <v>0.04</v>
      </c>
      <c r="AB60" s="317">
        <v>0.17</v>
      </c>
      <c r="AC60" s="318">
        <v>9.58</v>
      </c>
      <c r="AD60" s="318">
        <v>9.02</v>
      </c>
      <c r="AE60" s="318">
        <v>5</v>
      </c>
    </row>
    <row r="61" spans="1:31" ht="12" customHeight="1">
      <c r="A61" s="311"/>
      <c r="B61" s="312">
        <v>45</v>
      </c>
      <c r="C61" s="313" t="s">
        <v>363</v>
      </c>
      <c r="D61" s="311" t="s">
        <v>367</v>
      </c>
      <c r="E61" s="311"/>
      <c r="F61" s="314"/>
      <c r="G61" s="315">
        <v>81</v>
      </c>
      <c r="H61" s="316">
        <v>7.11</v>
      </c>
      <c r="I61" s="316">
        <v>1.18</v>
      </c>
      <c r="J61" s="316">
        <v>1.33</v>
      </c>
      <c r="K61" s="316">
        <v>0.19</v>
      </c>
      <c r="L61" s="316">
        <v>3.52</v>
      </c>
      <c r="M61" s="316">
        <v>0</v>
      </c>
      <c r="N61" s="316">
        <v>3.2</v>
      </c>
      <c r="O61" s="316">
        <v>0.07</v>
      </c>
      <c r="P61" s="316">
        <v>0.07</v>
      </c>
      <c r="Q61" s="316"/>
      <c r="R61" s="316">
        <v>0.35</v>
      </c>
      <c r="S61" s="317">
        <v>0.34</v>
      </c>
      <c r="T61" s="317">
        <v>2.24</v>
      </c>
      <c r="U61" s="317">
        <v>1.07</v>
      </c>
      <c r="V61" s="317">
        <v>0.08</v>
      </c>
      <c r="W61" s="317">
        <v>0.26</v>
      </c>
      <c r="X61" s="317">
        <v>0.05</v>
      </c>
      <c r="Y61" s="317">
        <v>0.09</v>
      </c>
      <c r="Z61" s="317">
        <v>0.18</v>
      </c>
      <c r="AA61" s="317">
        <v>0.05</v>
      </c>
      <c r="AB61" s="317">
        <v>0.24</v>
      </c>
      <c r="AC61" s="318">
        <v>10.01</v>
      </c>
      <c r="AD61" s="318">
        <v>8.19</v>
      </c>
      <c r="AE61" s="318">
        <v>5.39</v>
      </c>
    </row>
    <row r="62" spans="1:31" ht="12" customHeight="1">
      <c r="A62" s="311"/>
      <c r="B62" s="312">
        <v>55</v>
      </c>
      <c r="C62" s="313" t="s">
        <v>363</v>
      </c>
      <c r="D62" s="311" t="s">
        <v>368</v>
      </c>
      <c r="E62" s="311"/>
      <c r="F62" s="314"/>
      <c r="G62" s="315">
        <v>64</v>
      </c>
      <c r="H62" s="316">
        <v>7.22</v>
      </c>
      <c r="I62" s="316">
        <v>1.2</v>
      </c>
      <c r="J62" s="316">
        <v>1.46</v>
      </c>
      <c r="K62" s="316">
        <v>0.12</v>
      </c>
      <c r="L62" s="316">
        <v>2.45</v>
      </c>
      <c r="M62" s="316">
        <v>0</v>
      </c>
      <c r="N62" s="316">
        <v>3.25</v>
      </c>
      <c r="O62" s="316">
        <v>0.09</v>
      </c>
      <c r="P62" s="316">
        <v>0.12</v>
      </c>
      <c r="Q62" s="316"/>
      <c r="R62" s="316">
        <v>0.39</v>
      </c>
      <c r="S62" s="317">
        <v>0.35</v>
      </c>
      <c r="T62" s="317">
        <v>2.48</v>
      </c>
      <c r="U62" s="317">
        <v>1.03</v>
      </c>
      <c r="V62" s="317">
        <v>0.04</v>
      </c>
      <c r="W62" s="317">
        <v>0.35</v>
      </c>
      <c r="X62" s="317">
        <v>0.07</v>
      </c>
      <c r="Y62" s="317">
        <v>0.06</v>
      </c>
      <c r="Z62" s="317">
        <v>0.28</v>
      </c>
      <c r="AA62" s="317">
        <v>0.08</v>
      </c>
      <c r="AB62" s="317">
        <v>0.15</v>
      </c>
      <c r="AC62" s="318">
        <v>10.28</v>
      </c>
      <c r="AD62" s="318">
        <v>7.23</v>
      </c>
      <c r="AE62" s="318">
        <v>6.09</v>
      </c>
    </row>
    <row r="63" spans="1:31" ht="12" customHeight="1">
      <c r="A63" s="311"/>
      <c r="B63" s="312">
        <v>65</v>
      </c>
      <c r="C63" s="313" t="s">
        <v>363</v>
      </c>
      <c r="D63" s="311" t="s">
        <v>369</v>
      </c>
      <c r="E63" s="311"/>
      <c r="F63" s="314"/>
      <c r="G63" s="315">
        <v>64</v>
      </c>
      <c r="H63" s="316">
        <v>7.57</v>
      </c>
      <c r="I63" s="316">
        <v>1.33</v>
      </c>
      <c r="J63" s="316">
        <v>1.53</v>
      </c>
      <c r="K63" s="316">
        <v>0.02</v>
      </c>
      <c r="L63" s="316">
        <v>1.22</v>
      </c>
      <c r="M63" s="316">
        <v>0</v>
      </c>
      <c r="N63" s="316">
        <v>3.27</v>
      </c>
      <c r="O63" s="316">
        <v>0.09</v>
      </c>
      <c r="P63" s="316">
        <v>0.05</v>
      </c>
      <c r="Q63" s="316"/>
      <c r="R63" s="316">
        <v>0.35</v>
      </c>
      <c r="S63" s="317">
        <v>0.25</v>
      </c>
      <c r="T63" s="317">
        <v>3.13</v>
      </c>
      <c r="U63" s="317">
        <v>1.23</v>
      </c>
      <c r="V63" s="317">
        <v>0.03</v>
      </c>
      <c r="W63" s="317">
        <v>0.39</v>
      </c>
      <c r="X63" s="317">
        <v>0.09</v>
      </c>
      <c r="Y63" s="317">
        <v>0.06</v>
      </c>
      <c r="Z63" s="317">
        <v>0.28</v>
      </c>
      <c r="AA63" s="317">
        <v>0.13</v>
      </c>
      <c r="AB63" s="317">
        <v>0.18</v>
      </c>
      <c r="AC63" s="318">
        <v>11.22</v>
      </c>
      <c r="AD63" s="318">
        <v>5.39</v>
      </c>
      <c r="AE63" s="318">
        <v>6.59</v>
      </c>
    </row>
    <row r="64" spans="1:31" ht="12" customHeight="1">
      <c r="A64" s="311"/>
      <c r="B64" s="312" t="s">
        <v>370</v>
      </c>
      <c r="C64" s="313" t="s">
        <v>371</v>
      </c>
      <c r="D64" s="319" t="s">
        <v>372</v>
      </c>
      <c r="E64" s="319"/>
      <c r="F64" s="314"/>
      <c r="G64" s="315">
        <v>54</v>
      </c>
      <c r="H64" s="316">
        <v>8.59</v>
      </c>
      <c r="I64" s="316">
        <v>1.27</v>
      </c>
      <c r="J64" s="316">
        <v>1.59</v>
      </c>
      <c r="K64" s="316">
        <v>0</v>
      </c>
      <c r="L64" s="316">
        <v>0.29</v>
      </c>
      <c r="M64" s="316">
        <v>0</v>
      </c>
      <c r="N64" s="316">
        <v>2.04</v>
      </c>
      <c r="O64" s="316">
        <v>0.06</v>
      </c>
      <c r="P64" s="316">
        <v>0.01</v>
      </c>
      <c r="Q64" s="316"/>
      <c r="R64" s="316">
        <v>0.14</v>
      </c>
      <c r="S64" s="317">
        <v>0.12</v>
      </c>
      <c r="T64" s="317">
        <v>3.54</v>
      </c>
      <c r="U64" s="317">
        <v>2.18</v>
      </c>
      <c r="V64" s="317">
        <v>0.05</v>
      </c>
      <c r="W64" s="317">
        <v>0.27</v>
      </c>
      <c r="X64" s="317">
        <v>0.07</v>
      </c>
      <c r="Y64" s="317">
        <v>0.02</v>
      </c>
      <c r="Z64" s="317">
        <v>0.24</v>
      </c>
      <c r="AA64" s="317">
        <v>0.38</v>
      </c>
      <c r="AB64" s="317">
        <v>0.35</v>
      </c>
      <c r="AC64" s="318">
        <v>12.25</v>
      </c>
      <c r="AD64" s="318">
        <v>2.54</v>
      </c>
      <c r="AE64" s="318">
        <v>8.41</v>
      </c>
    </row>
    <row r="65" spans="1:31" s="24" customFormat="1" ht="14.25" customHeight="1">
      <c r="A65" s="305"/>
      <c r="B65" s="651" t="s">
        <v>373</v>
      </c>
      <c r="C65" s="651"/>
      <c r="D65" s="651"/>
      <c r="E65" s="305"/>
      <c r="F65" s="306"/>
      <c r="G65" s="321">
        <v>244</v>
      </c>
      <c r="H65" s="322">
        <v>7.31</v>
      </c>
      <c r="I65" s="322">
        <v>1.24</v>
      </c>
      <c r="J65" s="322">
        <v>1.32</v>
      </c>
      <c r="K65" s="322">
        <v>0.24</v>
      </c>
      <c r="L65" s="322">
        <v>4.54</v>
      </c>
      <c r="M65" s="322">
        <v>0.08</v>
      </c>
      <c r="N65" s="322">
        <v>2.15</v>
      </c>
      <c r="O65" s="322">
        <v>0.04</v>
      </c>
      <c r="P65" s="322">
        <v>0.1</v>
      </c>
      <c r="Q65" s="322"/>
      <c r="R65" s="322">
        <v>0.31</v>
      </c>
      <c r="S65" s="323">
        <v>0.33</v>
      </c>
      <c r="T65" s="323">
        <v>2.04</v>
      </c>
      <c r="U65" s="323">
        <v>1.04</v>
      </c>
      <c r="V65" s="323">
        <v>0.06</v>
      </c>
      <c r="W65" s="323">
        <v>0.26</v>
      </c>
      <c r="X65" s="323">
        <v>0.04</v>
      </c>
      <c r="Y65" s="323">
        <v>0.06</v>
      </c>
      <c r="Z65" s="323">
        <v>0.22</v>
      </c>
      <c r="AA65" s="323">
        <v>0.05</v>
      </c>
      <c r="AB65" s="323">
        <v>0.16</v>
      </c>
      <c r="AC65" s="310">
        <v>10.26</v>
      </c>
      <c r="AD65" s="310">
        <v>8.27</v>
      </c>
      <c r="AE65" s="310">
        <v>5.07</v>
      </c>
    </row>
    <row r="66" spans="1:31" ht="12" customHeight="1">
      <c r="A66" s="311"/>
      <c r="B66" s="312">
        <v>15</v>
      </c>
      <c r="C66" s="313" t="s">
        <v>374</v>
      </c>
      <c r="D66" s="311" t="s">
        <v>364</v>
      </c>
      <c r="E66" s="311"/>
      <c r="F66" s="314"/>
      <c r="G66" s="315">
        <v>26</v>
      </c>
      <c r="H66" s="316">
        <v>8.14</v>
      </c>
      <c r="I66" s="316">
        <v>1.28</v>
      </c>
      <c r="J66" s="316">
        <v>1.18</v>
      </c>
      <c r="K66" s="316">
        <v>0.38</v>
      </c>
      <c r="L66" s="316">
        <v>4.4</v>
      </c>
      <c r="M66" s="316">
        <v>1.07</v>
      </c>
      <c r="N66" s="316">
        <v>0.28</v>
      </c>
      <c r="O66" s="316">
        <v>0.03</v>
      </c>
      <c r="P66" s="316">
        <v>0.04</v>
      </c>
      <c r="Q66" s="316"/>
      <c r="R66" s="316">
        <v>0.29</v>
      </c>
      <c r="S66" s="317">
        <v>0.25</v>
      </c>
      <c r="T66" s="317">
        <v>2.19</v>
      </c>
      <c r="U66" s="317">
        <v>1.09</v>
      </c>
      <c r="V66" s="317">
        <v>0.04</v>
      </c>
      <c r="W66" s="317">
        <v>0.38</v>
      </c>
      <c r="X66" s="317">
        <v>0.04</v>
      </c>
      <c r="Y66" s="317">
        <v>0.03</v>
      </c>
      <c r="Z66" s="317">
        <v>0.42</v>
      </c>
      <c r="AA66" s="317">
        <v>0.01</v>
      </c>
      <c r="AB66" s="317">
        <v>0.05</v>
      </c>
      <c r="AC66" s="318">
        <v>11.01</v>
      </c>
      <c r="AD66" s="318">
        <v>7.29</v>
      </c>
      <c r="AE66" s="318">
        <v>5.3</v>
      </c>
    </row>
    <row r="67" spans="1:31" ht="12" customHeight="1">
      <c r="A67" s="311"/>
      <c r="B67" s="312">
        <v>25</v>
      </c>
      <c r="C67" s="313" t="s">
        <v>363</v>
      </c>
      <c r="D67" s="311" t="s">
        <v>365</v>
      </c>
      <c r="E67" s="311"/>
      <c r="F67" s="314"/>
      <c r="G67" s="315">
        <v>47</v>
      </c>
      <c r="H67" s="316">
        <v>7.53</v>
      </c>
      <c r="I67" s="316">
        <v>1.21</v>
      </c>
      <c r="J67" s="316">
        <v>1.24</v>
      </c>
      <c r="K67" s="316">
        <v>0.29</v>
      </c>
      <c r="L67" s="316">
        <v>5.11</v>
      </c>
      <c r="M67" s="319">
        <v>0.01</v>
      </c>
      <c r="N67" s="316">
        <v>1.2</v>
      </c>
      <c r="O67" s="316">
        <v>0.01</v>
      </c>
      <c r="P67" s="316">
        <v>0.22</v>
      </c>
      <c r="Q67" s="316"/>
      <c r="R67" s="316">
        <v>0.32</v>
      </c>
      <c r="S67" s="317">
        <v>0.5</v>
      </c>
      <c r="T67" s="317">
        <v>1.39</v>
      </c>
      <c r="U67" s="317">
        <v>1.16</v>
      </c>
      <c r="V67" s="317">
        <v>0.17</v>
      </c>
      <c r="W67" s="317">
        <v>0.28</v>
      </c>
      <c r="X67" s="317">
        <v>0.05</v>
      </c>
      <c r="Y67" s="317">
        <v>0.03</v>
      </c>
      <c r="Z67" s="317">
        <v>0.25</v>
      </c>
      <c r="AA67" s="317">
        <v>0.05</v>
      </c>
      <c r="AB67" s="317">
        <v>0.2</v>
      </c>
      <c r="AC67" s="318">
        <v>10.38</v>
      </c>
      <c r="AD67" s="318">
        <v>7.55</v>
      </c>
      <c r="AE67" s="318">
        <v>5.27</v>
      </c>
    </row>
    <row r="68" spans="1:31" ht="12" customHeight="1">
      <c r="A68" s="311"/>
      <c r="B68" s="312">
        <v>35</v>
      </c>
      <c r="C68" s="313" t="s">
        <v>363</v>
      </c>
      <c r="D68" s="311" t="s">
        <v>366</v>
      </c>
      <c r="E68" s="311"/>
      <c r="F68" s="314"/>
      <c r="G68" s="315">
        <v>44</v>
      </c>
      <c r="H68" s="316">
        <v>6.58</v>
      </c>
      <c r="I68" s="316">
        <v>1.21</v>
      </c>
      <c r="J68" s="316">
        <v>1.27</v>
      </c>
      <c r="K68" s="316">
        <v>0.29</v>
      </c>
      <c r="L68" s="316">
        <v>5.34</v>
      </c>
      <c r="M68" s="316">
        <v>0</v>
      </c>
      <c r="N68" s="316">
        <v>2.42</v>
      </c>
      <c r="O68" s="316">
        <v>0.01</v>
      </c>
      <c r="P68" s="316">
        <v>0.15</v>
      </c>
      <c r="Q68" s="316"/>
      <c r="R68" s="316">
        <v>0.31</v>
      </c>
      <c r="S68" s="317">
        <v>0.28</v>
      </c>
      <c r="T68" s="317">
        <v>1.48</v>
      </c>
      <c r="U68" s="317">
        <v>1.01</v>
      </c>
      <c r="V68" s="317">
        <v>0.06</v>
      </c>
      <c r="W68" s="317">
        <v>0.24</v>
      </c>
      <c r="X68" s="317">
        <v>0.04</v>
      </c>
      <c r="Y68" s="317">
        <v>0.14</v>
      </c>
      <c r="Z68" s="317">
        <v>0.17</v>
      </c>
      <c r="AA68" s="317">
        <v>0.04</v>
      </c>
      <c r="AB68" s="317">
        <v>0.15</v>
      </c>
      <c r="AC68" s="318">
        <v>9.47</v>
      </c>
      <c r="AD68" s="318">
        <v>9.32</v>
      </c>
      <c r="AE68" s="318">
        <v>4.42</v>
      </c>
    </row>
    <row r="69" spans="1:31" ht="12" customHeight="1">
      <c r="A69" s="311"/>
      <c r="B69" s="312">
        <v>45</v>
      </c>
      <c r="C69" s="313" t="s">
        <v>363</v>
      </c>
      <c r="D69" s="311" t="s">
        <v>367</v>
      </c>
      <c r="E69" s="311"/>
      <c r="F69" s="314"/>
      <c r="G69" s="315">
        <v>60</v>
      </c>
      <c r="H69" s="316">
        <v>7.11</v>
      </c>
      <c r="I69" s="316">
        <v>1.21</v>
      </c>
      <c r="J69" s="316">
        <v>1.31</v>
      </c>
      <c r="K69" s="316">
        <v>0.25</v>
      </c>
      <c r="L69" s="316">
        <v>5.13</v>
      </c>
      <c r="M69" s="316">
        <v>0</v>
      </c>
      <c r="N69" s="316">
        <v>2.46</v>
      </c>
      <c r="O69" s="316">
        <v>0.06</v>
      </c>
      <c r="P69" s="316">
        <v>0.02</v>
      </c>
      <c r="Q69" s="316"/>
      <c r="R69" s="316">
        <v>0.31</v>
      </c>
      <c r="S69" s="317">
        <v>0.3</v>
      </c>
      <c r="T69" s="317">
        <v>2.05</v>
      </c>
      <c r="U69" s="317">
        <v>1</v>
      </c>
      <c r="V69" s="317">
        <v>0.05</v>
      </c>
      <c r="W69" s="317">
        <v>0.22</v>
      </c>
      <c r="X69" s="317">
        <v>0.04</v>
      </c>
      <c r="Y69" s="317">
        <v>0.06</v>
      </c>
      <c r="Z69" s="317">
        <v>0.14</v>
      </c>
      <c r="AA69" s="317">
        <v>0.04</v>
      </c>
      <c r="AB69" s="317">
        <v>0.23</v>
      </c>
      <c r="AC69" s="318">
        <v>10.04</v>
      </c>
      <c r="AD69" s="318">
        <v>9.04</v>
      </c>
      <c r="AE69" s="318">
        <v>4.52</v>
      </c>
    </row>
    <row r="70" spans="1:31" ht="12" customHeight="1">
      <c r="A70" s="311"/>
      <c r="B70" s="312">
        <v>55</v>
      </c>
      <c r="C70" s="313" t="s">
        <v>363</v>
      </c>
      <c r="D70" s="311" t="s">
        <v>368</v>
      </c>
      <c r="E70" s="311"/>
      <c r="F70" s="314"/>
      <c r="G70" s="315">
        <v>36</v>
      </c>
      <c r="H70" s="316">
        <v>7.18</v>
      </c>
      <c r="I70" s="316">
        <v>1.16</v>
      </c>
      <c r="J70" s="316">
        <v>1.39</v>
      </c>
      <c r="K70" s="316">
        <v>0.22</v>
      </c>
      <c r="L70" s="316">
        <v>4.54</v>
      </c>
      <c r="M70" s="316">
        <v>0</v>
      </c>
      <c r="N70" s="316">
        <v>2.52</v>
      </c>
      <c r="O70" s="316">
        <v>0.01</v>
      </c>
      <c r="P70" s="316">
        <v>0.1</v>
      </c>
      <c r="Q70" s="316"/>
      <c r="R70" s="316">
        <v>0.36</v>
      </c>
      <c r="S70" s="317">
        <v>0.35</v>
      </c>
      <c r="T70" s="317">
        <v>2.15</v>
      </c>
      <c r="U70" s="317">
        <v>0.54</v>
      </c>
      <c r="V70" s="317">
        <v>0.02</v>
      </c>
      <c r="W70" s="317">
        <v>0.21</v>
      </c>
      <c r="X70" s="317">
        <v>0.04</v>
      </c>
      <c r="Y70" s="317">
        <v>0.05</v>
      </c>
      <c r="Z70" s="317">
        <v>0.17</v>
      </c>
      <c r="AA70" s="317">
        <v>0.06</v>
      </c>
      <c r="AB70" s="317">
        <v>0.12</v>
      </c>
      <c r="AC70" s="318">
        <v>10.13</v>
      </c>
      <c r="AD70" s="318">
        <v>8.55</v>
      </c>
      <c r="AE70" s="318">
        <v>4.52</v>
      </c>
    </row>
    <row r="71" spans="1:31" ht="12" customHeight="1">
      <c r="A71" s="311"/>
      <c r="B71" s="312">
        <v>65</v>
      </c>
      <c r="C71" s="313" t="s">
        <v>363</v>
      </c>
      <c r="D71" s="311" t="s">
        <v>369</v>
      </c>
      <c r="E71" s="311"/>
      <c r="F71" s="314"/>
      <c r="G71" s="315">
        <v>24</v>
      </c>
      <c r="H71" s="316">
        <v>7.47</v>
      </c>
      <c r="I71" s="316">
        <v>1.41</v>
      </c>
      <c r="J71" s="316">
        <v>1.51</v>
      </c>
      <c r="K71" s="316">
        <v>0.04</v>
      </c>
      <c r="L71" s="316">
        <v>3.32</v>
      </c>
      <c r="M71" s="319" t="s">
        <v>380</v>
      </c>
      <c r="N71" s="316">
        <v>3.01</v>
      </c>
      <c r="O71" s="316">
        <v>0.15</v>
      </c>
      <c r="P71" s="319">
        <v>0.04</v>
      </c>
      <c r="Q71" s="319"/>
      <c r="R71" s="316">
        <v>0.33</v>
      </c>
      <c r="S71" s="317">
        <v>0.25</v>
      </c>
      <c r="T71" s="317">
        <v>2.25</v>
      </c>
      <c r="U71" s="317">
        <v>0.53</v>
      </c>
      <c r="V71" s="317">
        <v>0.01</v>
      </c>
      <c r="W71" s="317">
        <v>0.33</v>
      </c>
      <c r="X71" s="317">
        <v>0.04</v>
      </c>
      <c r="Y71" s="317">
        <v>0.06</v>
      </c>
      <c r="Z71" s="317">
        <v>0.25</v>
      </c>
      <c r="AA71" s="317">
        <v>0.07</v>
      </c>
      <c r="AB71" s="317">
        <v>0.13</v>
      </c>
      <c r="AC71" s="318">
        <v>11.19</v>
      </c>
      <c r="AD71" s="318">
        <v>7.29</v>
      </c>
      <c r="AE71" s="318">
        <v>5.12</v>
      </c>
    </row>
    <row r="72" spans="1:31" ht="12" customHeight="1">
      <c r="A72" s="311"/>
      <c r="B72" s="312" t="s">
        <v>370</v>
      </c>
      <c r="C72" s="313" t="s">
        <v>371</v>
      </c>
      <c r="D72" s="319" t="s">
        <v>372</v>
      </c>
      <c r="E72" s="319"/>
      <c r="F72" s="314"/>
      <c r="G72" s="315">
        <v>7</v>
      </c>
      <c r="H72" s="316">
        <v>8.16</v>
      </c>
      <c r="I72" s="316">
        <v>1.29</v>
      </c>
      <c r="J72" s="316">
        <v>2.05</v>
      </c>
      <c r="K72" s="316">
        <v>0</v>
      </c>
      <c r="L72" s="316">
        <v>3.18</v>
      </c>
      <c r="M72" s="319" t="s">
        <v>377</v>
      </c>
      <c r="N72" s="316">
        <v>1.45</v>
      </c>
      <c r="O72" s="316">
        <v>0.09</v>
      </c>
      <c r="P72" s="319" t="s">
        <v>377</v>
      </c>
      <c r="Q72" s="319"/>
      <c r="R72" s="316">
        <v>0.09</v>
      </c>
      <c r="S72" s="317">
        <v>0.05</v>
      </c>
      <c r="T72" s="317">
        <v>3.48</v>
      </c>
      <c r="U72" s="317">
        <v>1.47</v>
      </c>
      <c r="V72" s="317">
        <v>0.03</v>
      </c>
      <c r="W72" s="317">
        <v>0.11</v>
      </c>
      <c r="X72" s="317">
        <v>0.04</v>
      </c>
      <c r="Y72" s="317">
        <v>0.05</v>
      </c>
      <c r="Z72" s="317">
        <v>0.21</v>
      </c>
      <c r="AA72" s="317">
        <v>0.04</v>
      </c>
      <c r="AB72" s="317">
        <v>0.22</v>
      </c>
      <c r="AC72" s="318">
        <v>11.5</v>
      </c>
      <c r="AD72" s="318">
        <v>5.22</v>
      </c>
      <c r="AE72" s="318">
        <v>6.49</v>
      </c>
    </row>
    <row r="73" spans="1:31" s="24" customFormat="1" ht="14.25" customHeight="1">
      <c r="A73" s="305"/>
      <c r="B73" s="651" t="s">
        <v>378</v>
      </c>
      <c r="C73" s="651"/>
      <c r="D73" s="651"/>
      <c r="E73" s="305"/>
      <c r="F73" s="306"/>
      <c r="G73" s="321">
        <v>203</v>
      </c>
      <c r="H73" s="322">
        <v>8</v>
      </c>
      <c r="I73" s="322">
        <v>1.2</v>
      </c>
      <c r="J73" s="322">
        <v>1.46</v>
      </c>
      <c r="K73" s="322">
        <v>0.05</v>
      </c>
      <c r="L73" s="322">
        <v>0.03</v>
      </c>
      <c r="M73" s="322">
        <v>0.42</v>
      </c>
      <c r="N73" s="322">
        <v>3.06</v>
      </c>
      <c r="O73" s="322">
        <v>0.08</v>
      </c>
      <c r="P73" s="322">
        <v>0.36</v>
      </c>
      <c r="Q73" s="322"/>
      <c r="R73" s="322">
        <v>0.35</v>
      </c>
      <c r="S73" s="323">
        <v>0.3</v>
      </c>
      <c r="T73" s="323">
        <v>3.1</v>
      </c>
      <c r="U73" s="323">
        <v>1.4</v>
      </c>
      <c r="V73" s="323">
        <v>0.12</v>
      </c>
      <c r="W73" s="323">
        <v>0.38</v>
      </c>
      <c r="X73" s="323">
        <v>0.11</v>
      </c>
      <c r="Y73" s="323">
        <v>0.06</v>
      </c>
      <c r="Z73" s="323">
        <v>0.31</v>
      </c>
      <c r="AA73" s="323">
        <v>0.17</v>
      </c>
      <c r="AB73" s="323">
        <v>0.24</v>
      </c>
      <c r="AC73" s="310">
        <v>11.06</v>
      </c>
      <c r="AD73" s="310">
        <v>5.15</v>
      </c>
      <c r="AE73" s="310">
        <v>7.39</v>
      </c>
    </row>
    <row r="74" spans="1:31" ht="12" customHeight="1">
      <c r="A74" s="311"/>
      <c r="B74" s="312">
        <v>15</v>
      </c>
      <c r="C74" s="313" t="s">
        <v>374</v>
      </c>
      <c r="D74" s="311" t="s">
        <v>364</v>
      </c>
      <c r="E74" s="311"/>
      <c r="F74" s="314"/>
      <c r="G74" s="315">
        <v>29</v>
      </c>
      <c r="H74" s="316">
        <v>7.49</v>
      </c>
      <c r="I74" s="316">
        <v>1.18</v>
      </c>
      <c r="J74" s="316">
        <v>1.23</v>
      </c>
      <c r="K74" s="316">
        <v>0.37</v>
      </c>
      <c r="L74" s="319">
        <v>0.05</v>
      </c>
      <c r="M74" s="316">
        <v>4.52</v>
      </c>
      <c r="N74" s="316">
        <v>0.14</v>
      </c>
      <c r="O74" s="316">
        <v>0</v>
      </c>
      <c r="P74" s="316">
        <v>0.06</v>
      </c>
      <c r="Q74" s="316"/>
      <c r="R74" s="316">
        <v>0.33</v>
      </c>
      <c r="S74" s="317">
        <v>0.26</v>
      </c>
      <c r="T74" s="317">
        <v>2.23</v>
      </c>
      <c r="U74" s="317">
        <v>1.37</v>
      </c>
      <c r="V74" s="317">
        <v>0.46</v>
      </c>
      <c r="W74" s="317">
        <v>0.41</v>
      </c>
      <c r="X74" s="317">
        <v>0.18</v>
      </c>
      <c r="Y74" s="317">
        <v>0.02</v>
      </c>
      <c r="Z74" s="317">
        <v>0.36</v>
      </c>
      <c r="AA74" s="317">
        <v>0.02</v>
      </c>
      <c r="AB74" s="317">
        <v>0.12</v>
      </c>
      <c r="AC74" s="318">
        <v>10.29</v>
      </c>
      <c r="AD74" s="318">
        <v>6.28</v>
      </c>
      <c r="AE74" s="318">
        <v>7.03</v>
      </c>
    </row>
    <row r="75" spans="1:31" ht="12" customHeight="1">
      <c r="A75" s="311"/>
      <c r="B75" s="312">
        <v>25</v>
      </c>
      <c r="C75" s="313" t="s">
        <v>363</v>
      </c>
      <c r="D75" s="311" t="s">
        <v>365</v>
      </c>
      <c r="E75" s="311"/>
      <c r="F75" s="314"/>
      <c r="G75" s="315">
        <v>23</v>
      </c>
      <c r="H75" s="316">
        <v>7.46</v>
      </c>
      <c r="I75" s="316">
        <v>1.11</v>
      </c>
      <c r="J75" s="316">
        <v>1.38</v>
      </c>
      <c r="K75" s="316">
        <v>0</v>
      </c>
      <c r="L75" s="316">
        <v>0.02</v>
      </c>
      <c r="M75" s="324" t="s">
        <v>375</v>
      </c>
      <c r="N75" s="316">
        <v>3.34</v>
      </c>
      <c r="O75" s="316">
        <v>0.09</v>
      </c>
      <c r="P75" s="316">
        <v>3.3</v>
      </c>
      <c r="Q75" s="316"/>
      <c r="R75" s="316">
        <v>0.42</v>
      </c>
      <c r="S75" s="317">
        <v>0.46</v>
      </c>
      <c r="T75" s="317">
        <v>1.45</v>
      </c>
      <c r="U75" s="317">
        <v>1.19</v>
      </c>
      <c r="V75" s="317">
        <v>0.01</v>
      </c>
      <c r="W75" s="317">
        <v>0.33</v>
      </c>
      <c r="X75" s="317">
        <v>0.04</v>
      </c>
      <c r="Y75" s="317">
        <v>0.08</v>
      </c>
      <c r="Z75" s="317">
        <v>0.31</v>
      </c>
      <c r="AA75" s="317">
        <v>0.04</v>
      </c>
      <c r="AB75" s="317">
        <v>0.19</v>
      </c>
      <c r="AC75" s="318">
        <v>10.34</v>
      </c>
      <c r="AD75" s="318">
        <v>7.57</v>
      </c>
      <c r="AE75" s="318">
        <v>5.29</v>
      </c>
    </row>
    <row r="76" spans="1:31" ht="12" customHeight="1">
      <c r="A76" s="311"/>
      <c r="B76" s="312">
        <v>35</v>
      </c>
      <c r="C76" s="313" t="s">
        <v>363</v>
      </c>
      <c r="D76" s="311" t="s">
        <v>366</v>
      </c>
      <c r="E76" s="311"/>
      <c r="F76" s="314"/>
      <c r="G76" s="315">
        <v>15</v>
      </c>
      <c r="H76" s="316">
        <v>7.31</v>
      </c>
      <c r="I76" s="316">
        <v>1.19</v>
      </c>
      <c r="J76" s="316">
        <v>1.39</v>
      </c>
      <c r="K76" s="316">
        <v>0</v>
      </c>
      <c r="L76" s="316">
        <v>0.01</v>
      </c>
      <c r="M76" s="319" t="s">
        <v>380</v>
      </c>
      <c r="N76" s="316">
        <v>4.52</v>
      </c>
      <c r="O76" s="316">
        <v>0.25</v>
      </c>
      <c r="P76" s="316">
        <v>1.16</v>
      </c>
      <c r="Q76" s="316"/>
      <c r="R76" s="316">
        <v>0.56</v>
      </c>
      <c r="S76" s="317">
        <v>0.56</v>
      </c>
      <c r="T76" s="317">
        <v>1.55</v>
      </c>
      <c r="U76" s="317">
        <v>1.12</v>
      </c>
      <c r="V76" s="317">
        <v>0.08</v>
      </c>
      <c r="W76" s="317">
        <v>0.3</v>
      </c>
      <c r="X76" s="317">
        <v>0.15</v>
      </c>
      <c r="Y76" s="317">
        <v>0.08</v>
      </c>
      <c r="Z76" s="317">
        <v>0.3</v>
      </c>
      <c r="AA76" s="317">
        <v>0.05</v>
      </c>
      <c r="AB76" s="317">
        <v>0.21</v>
      </c>
      <c r="AC76" s="318">
        <v>10.3</v>
      </c>
      <c r="AD76" s="318">
        <v>7.31</v>
      </c>
      <c r="AE76" s="318">
        <v>5.59</v>
      </c>
    </row>
    <row r="77" spans="1:31" ht="12" customHeight="1">
      <c r="A77" s="311"/>
      <c r="B77" s="312">
        <v>45</v>
      </c>
      <c r="C77" s="313" t="s">
        <v>363</v>
      </c>
      <c r="D77" s="311" t="s">
        <v>367</v>
      </c>
      <c r="E77" s="311"/>
      <c r="F77" s="314"/>
      <c r="G77" s="315">
        <v>21</v>
      </c>
      <c r="H77" s="316">
        <v>7.1</v>
      </c>
      <c r="I77" s="316">
        <v>1.08</v>
      </c>
      <c r="J77" s="316">
        <v>1.37</v>
      </c>
      <c r="K77" s="319" t="s">
        <v>380</v>
      </c>
      <c r="L77" s="316">
        <v>0</v>
      </c>
      <c r="M77" s="319" t="s">
        <v>380</v>
      </c>
      <c r="N77" s="316">
        <v>4.56</v>
      </c>
      <c r="O77" s="316">
        <v>0.1</v>
      </c>
      <c r="P77" s="316">
        <v>0.18</v>
      </c>
      <c r="Q77" s="325"/>
      <c r="R77" s="316">
        <v>0.46</v>
      </c>
      <c r="S77" s="317">
        <v>0.43</v>
      </c>
      <c r="T77" s="317">
        <v>3.2</v>
      </c>
      <c r="U77" s="317">
        <v>1.31</v>
      </c>
      <c r="V77" s="317">
        <v>0.17</v>
      </c>
      <c r="W77" s="317">
        <v>0.38</v>
      </c>
      <c r="X77" s="317">
        <v>0.07</v>
      </c>
      <c r="Y77" s="317">
        <v>0.15</v>
      </c>
      <c r="Z77" s="317">
        <v>0.28</v>
      </c>
      <c r="AA77" s="317">
        <v>0.08</v>
      </c>
      <c r="AB77" s="317">
        <v>0.26</v>
      </c>
      <c r="AC77" s="318">
        <v>9.55</v>
      </c>
      <c r="AD77" s="318">
        <v>6.11</v>
      </c>
      <c r="AE77" s="318">
        <v>7.54</v>
      </c>
    </row>
    <row r="78" spans="1:31" ht="12" customHeight="1">
      <c r="A78" s="311"/>
      <c r="B78" s="312">
        <v>55</v>
      </c>
      <c r="C78" s="313" t="s">
        <v>363</v>
      </c>
      <c r="D78" s="311" t="s">
        <v>368</v>
      </c>
      <c r="E78" s="311"/>
      <c r="F78" s="314"/>
      <c r="G78" s="315">
        <v>28</v>
      </c>
      <c r="H78" s="316">
        <v>7.24</v>
      </c>
      <c r="I78" s="316">
        <v>1.25</v>
      </c>
      <c r="J78" s="316">
        <v>1.53</v>
      </c>
      <c r="K78" s="319">
        <v>0.01</v>
      </c>
      <c r="L78" s="316">
        <v>0.02</v>
      </c>
      <c r="M78" s="319" t="s">
        <v>380</v>
      </c>
      <c r="N78" s="316">
        <v>4.06</v>
      </c>
      <c r="O78" s="316">
        <v>0.14</v>
      </c>
      <c r="P78" s="316">
        <v>0.15</v>
      </c>
      <c r="Q78" s="325"/>
      <c r="R78" s="316">
        <v>0.44</v>
      </c>
      <c r="S78" s="317">
        <v>0.36</v>
      </c>
      <c r="T78" s="317">
        <v>3.34</v>
      </c>
      <c r="U78" s="317">
        <v>1.15</v>
      </c>
      <c r="V78" s="317">
        <v>0.07</v>
      </c>
      <c r="W78" s="317">
        <v>0.53</v>
      </c>
      <c r="X78" s="317">
        <v>0.13</v>
      </c>
      <c r="Y78" s="317">
        <v>0.06</v>
      </c>
      <c r="Z78" s="317">
        <v>0.44</v>
      </c>
      <c r="AA78" s="317">
        <v>0.09</v>
      </c>
      <c r="AB78" s="317">
        <v>0.19</v>
      </c>
      <c r="AC78" s="318">
        <v>10.42</v>
      </c>
      <c r="AD78" s="318">
        <v>5.23</v>
      </c>
      <c r="AE78" s="318">
        <v>7.55</v>
      </c>
    </row>
    <row r="79" spans="1:31" ht="12" customHeight="1">
      <c r="A79" s="311"/>
      <c r="B79" s="312">
        <v>65</v>
      </c>
      <c r="C79" s="313" t="s">
        <v>363</v>
      </c>
      <c r="D79" s="311" t="s">
        <v>369</v>
      </c>
      <c r="E79" s="311"/>
      <c r="F79" s="314"/>
      <c r="G79" s="315">
        <v>40</v>
      </c>
      <c r="H79" s="316">
        <v>8.03</v>
      </c>
      <c r="I79" s="316">
        <v>1.26</v>
      </c>
      <c r="J79" s="316">
        <v>1.54</v>
      </c>
      <c r="K79" s="316">
        <v>0</v>
      </c>
      <c r="L79" s="316">
        <v>0.04</v>
      </c>
      <c r="M79" s="316">
        <v>0</v>
      </c>
      <c r="N79" s="316">
        <v>3.43</v>
      </c>
      <c r="O79" s="316">
        <v>0.04</v>
      </c>
      <c r="P79" s="316">
        <v>0.05</v>
      </c>
      <c r="Q79" s="325"/>
      <c r="R79" s="316">
        <v>0.37</v>
      </c>
      <c r="S79" s="317">
        <v>0.24</v>
      </c>
      <c r="T79" s="317">
        <v>3.43</v>
      </c>
      <c r="U79" s="317">
        <v>1.41</v>
      </c>
      <c r="V79" s="317">
        <v>0.04</v>
      </c>
      <c r="W79" s="317">
        <v>0.43</v>
      </c>
      <c r="X79" s="317">
        <v>0.12</v>
      </c>
      <c r="Y79" s="317">
        <v>0.07</v>
      </c>
      <c r="Z79" s="317">
        <v>0.3</v>
      </c>
      <c r="AA79" s="317">
        <v>0.17</v>
      </c>
      <c r="AB79" s="317">
        <v>0.21</v>
      </c>
      <c r="AC79" s="318">
        <v>11.23</v>
      </c>
      <c r="AD79" s="318">
        <v>4.34</v>
      </c>
      <c r="AE79" s="318">
        <v>8.03</v>
      </c>
    </row>
    <row r="80" spans="1:31" ht="12" customHeight="1" thickBot="1">
      <c r="A80" s="350"/>
      <c r="B80" s="351" t="s">
        <v>370</v>
      </c>
      <c r="C80" s="352" t="s">
        <v>371</v>
      </c>
      <c r="D80" s="353" t="s">
        <v>372</v>
      </c>
      <c r="E80" s="353"/>
      <c r="F80" s="314"/>
      <c r="G80" s="354">
        <v>47</v>
      </c>
      <c r="H80" s="355">
        <v>9.05</v>
      </c>
      <c r="I80" s="355">
        <v>1.26</v>
      </c>
      <c r="J80" s="355">
        <v>1.59</v>
      </c>
      <c r="K80" s="356" t="s">
        <v>377</v>
      </c>
      <c r="L80" s="355">
        <v>0.02</v>
      </c>
      <c r="M80" s="357">
        <v>0</v>
      </c>
      <c r="N80" s="355">
        <v>2.07</v>
      </c>
      <c r="O80" s="355">
        <v>0.06</v>
      </c>
      <c r="P80" s="356">
        <v>0.01</v>
      </c>
      <c r="Q80" s="525"/>
      <c r="R80" s="355">
        <v>0.14</v>
      </c>
      <c r="S80" s="358">
        <v>0.13</v>
      </c>
      <c r="T80" s="358">
        <v>3.58</v>
      </c>
      <c r="U80" s="358">
        <v>2.23</v>
      </c>
      <c r="V80" s="358">
        <v>0.05</v>
      </c>
      <c r="W80" s="358">
        <v>0.3</v>
      </c>
      <c r="X80" s="358">
        <v>0.07</v>
      </c>
      <c r="Y80" s="358">
        <v>0.01</v>
      </c>
      <c r="Z80" s="358">
        <v>0.24</v>
      </c>
      <c r="AA80" s="358">
        <v>0.44</v>
      </c>
      <c r="AB80" s="358">
        <v>0.36</v>
      </c>
      <c r="AC80" s="359">
        <v>12.29</v>
      </c>
      <c r="AD80" s="359">
        <v>2.29</v>
      </c>
      <c r="AE80" s="359">
        <v>9.01</v>
      </c>
    </row>
    <row r="81" spans="1:19" ht="17.25">
      <c r="A81" s="360" t="s">
        <v>382</v>
      </c>
      <c r="F81" s="361"/>
      <c r="Q81" s="49"/>
      <c r="S81" s="281" t="s">
        <v>383</v>
      </c>
    </row>
    <row r="82" ht="13.5">
      <c r="Q82" s="49"/>
    </row>
    <row r="83" ht="13.5">
      <c r="Q83" s="49"/>
    </row>
    <row r="84" ht="13.5">
      <c r="Q84" s="49"/>
    </row>
    <row r="85" ht="13.5">
      <c r="Q85" s="49"/>
    </row>
  </sheetData>
  <mergeCells count="37">
    <mergeCell ref="B5:E5"/>
    <mergeCell ref="B6:E6"/>
    <mergeCell ref="B7:E7"/>
    <mergeCell ref="A9:D9"/>
    <mergeCell ref="B17:D17"/>
    <mergeCell ref="B25:D25"/>
    <mergeCell ref="B41:D41"/>
    <mergeCell ref="B49:D49"/>
    <mergeCell ref="B65:D65"/>
    <mergeCell ref="B73:D73"/>
    <mergeCell ref="AC5:AC6"/>
    <mergeCell ref="AD5:AD6"/>
    <mergeCell ref="N6:N8"/>
    <mergeCell ref="O6:O8"/>
    <mergeCell ref="P6:P8"/>
    <mergeCell ref="R6:R8"/>
    <mergeCell ref="S6:S8"/>
    <mergeCell ref="T6:T8"/>
    <mergeCell ref="AE5:AE6"/>
    <mergeCell ref="G5:G6"/>
    <mergeCell ref="H6:H8"/>
    <mergeCell ref="H5:J5"/>
    <mergeCell ref="K5:P5"/>
    <mergeCell ref="I6:I8"/>
    <mergeCell ref="J6:J8"/>
    <mergeCell ref="K6:K8"/>
    <mergeCell ref="L6:L8"/>
    <mergeCell ref="M6:M8"/>
    <mergeCell ref="AB6:AB8"/>
    <mergeCell ref="U6:U8"/>
    <mergeCell ref="V6:V8"/>
    <mergeCell ref="W6:W8"/>
    <mergeCell ref="X6:X8"/>
    <mergeCell ref="U5:Y5"/>
    <mergeCell ref="Y6:Y8"/>
    <mergeCell ref="Z6:Z8"/>
    <mergeCell ref="AA6:AA8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1" r:id="rId1"/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C93"/>
  <sheetViews>
    <sheetView showGridLines="0" zoomScale="75" zoomScaleNormal="75" zoomScaleSheetLayoutView="100" workbookViewId="0" topLeftCell="A1">
      <pane xSplit="8" ySplit="9" topLeftCell="I3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S3" sqref="AS3:BC63"/>
    </sheetView>
  </sheetViews>
  <sheetFormatPr defaultColWidth="8.796875" defaultRowHeight="14.25"/>
  <cols>
    <col min="1" max="1" width="1.8984375" style="365" customWidth="1"/>
    <col min="2" max="2" width="1.4921875" style="365" customWidth="1"/>
    <col min="3" max="3" width="0.203125" style="365" customWidth="1"/>
    <col min="4" max="4" width="4.69921875" style="365" customWidth="1"/>
    <col min="5" max="5" width="15.69921875" style="365" customWidth="1"/>
    <col min="6" max="6" width="4.8984375" style="365" customWidth="1"/>
    <col min="7" max="7" width="1.203125" style="365" customWidth="1"/>
    <col min="8" max="8" width="0.8984375" style="365" customWidth="1"/>
    <col min="9" max="15" width="11.19921875" style="365" customWidth="1"/>
    <col min="16" max="16" width="4.59765625" style="365" customWidth="1"/>
    <col min="17" max="27" width="10.09765625" style="365" customWidth="1"/>
    <col min="28" max="28" width="6.5" style="366" customWidth="1"/>
    <col min="29" max="29" width="1.8984375" style="365" customWidth="1"/>
    <col min="30" max="30" width="1.4921875" style="365" customWidth="1"/>
    <col min="31" max="31" width="0.203125" style="365" customWidth="1"/>
    <col min="32" max="32" width="4.69921875" style="365" customWidth="1"/>
    <col min="33" max="33" width="15.69921875" style="365" customWidth="1"/>
    <col min="34" max="34" width="4.8984375" style="365" customWidth="1"/>
    <col min="35" max="35" width="1.203125" style="365" customWidth="1"/>
    <col min="36" max="36" width="0.8984375" style="365" customWidth="1"/>
    <col min="37" max="43" width="11.5" style="365" customWidth="1"/>
    <col min="44" max="44" width="4.59765625" style="365" customWidth="1"/>
    <col min="45" max="55" width="10.09765625" style="365" customWidth="1"/>
    <col min="56" max="16384" width="11.3984375" style="365" customWidth="1"/>
  </cols>
  <sheetData>
    <row r="1" spans="1:55" s="362" customFormat="1" ht="18.75">
      <c r="A1" s="663" t="s">
        <v>385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494"/>
      <c r="T1" s="363"/>
      <c r="AA1" s="363"/>
      <c r="AB1" s="364"/>
      <c r="AC1" s="663" t="s">
        <v>386</v>
      </c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494"/>
      <c r="AV1" s="363"/>
      <c r="BC1" s="363"/>
    </row>
    <row r="2" spans="5:55" ht="18" customHeight="1">
      <c r="E2" s="110" t="s">
        <v>387</v>
      </c>
      <c r="P2" s="417"/>
      <c r="AC2" s="367"/>
      <c r="AR2" s="417"/>
      <c r="AS2" s="367"/>
      <c r="AV2" s="368"/>
      <c r="BC2" s="368"/>
    </row>
    <row r="3" spans="1:55" ht="19.5" thickBot="1">
      <c r="A3" s="369" t="s">
        <v>388</v>
      </c>
      <c r="B3" s="370"/>
      <c r="C3" s="370"/>
      <c r="H3" s="371"/>
      <c r="I3" s="371"/>
      <c r="J3" s="371"/>
      <c r="K3" s="372"/>
      <c r="L3" s="371"/>
      <c r="M3" s="371"/>
      <c r="N3" s="371"/>
      <c r="O3" s="371"/>
      <c r="P3" s="417"/>
      <c r="Q3" s="371"/>
      <c r="R3" s="371"/>
      <c r="S3" s="371"/>
      <c r="T3" s="371"/>
      <c r="U3" s="373"/>
      <c r="V3" s="373"/>
      <c r="W3" s="373"/>
      <c r="X3" s="373"/>
      <c r="Y3" s="371"/>
      <c r="Z3" s="371"/>
      <c r="AA3" s="374" t="s">
        <v>389</v>
      </c>
      <c r="AC3" s="369" t="s">
        <v>388</v>
      </c>
      <c r="AD3" s="370"/>
      <c r="AE3" s="370"/>
      <c r="AJ3" s="371"/>
      <c r="AK3" s="371"/>
      <c r="AL3" s="371"/>
      <c r="AM3" s="372"/>
      <c r="AN3" s="371"/>
      <c r="AO3" s="371"/>
      <c r="AP3" s="371"/>
      <c r="AQ3" s="371"/>
      <c r="AR3" s="417"/>
      <c r="AS3" s="371"/>
      <c r="AT3" s="371"/>
      <c r="AU3" s="371"/>
      <c r="AV3" s="371"/>
      <c r="AW3" s="373"/>
      <c r="AX3" s="373"/>
      <c r="AY3" s="373"/>
      <c r="AZ3" s="373"/>
      <c r="BA3" s="371"/>
      <c r="BB3" s="371"/>
      <c r="BC3" s="374" t="s">
        <v>389</v>
      </c>
    </row>
    <row r="4" spans="1:55" ht="12" customHeight="1">
      <c r="A4" s="375"/>
      <c r="B4" s="375"/>
      <c r="C4" s="375"/>
      <c r="D4" s="375"/>
      <c r="E4" s="375"/>
      <c r="F4" s="375"/>
      <c r="G4" s="375"/>
      <c r="H4" s="376"/>
      <c r="I4" s="377"/>
      <c r="J4" s="378"/>
      <c r="K4" s="378"/>
      <c r="L4" s="378"/>
      <c r="M4" s="378"/>
      <c r="N4" s="378"/>
      <c r="O4" s="382"/>
      <c r="P4" s="445"/>
      <c r="Q4" s="379"/>
      <c r="R4" s="378"/>
      <c r="S4" s="378"/>
      <c r="T4" s="378"/>
      <c r="U4" s="380"/>
      <c r="V4" s="380"/>
      <c r="W4" s="381"/>
      <c r="X4" s="380"/>
      <c r="Y4" s="378"/>
      <c r="Z4" s="378"/>
      <c r="AA4" s="382"/>
      <c r="AB4" s="383"/>
      <c r="AC4" s="375"/>
      <c r="AD4" s="375"/>
      <c r="AE4" s="375"/>
      <c r="AF4" s="375"/>
      <c r="AG4" s="375"/>
      <c r="AH4" s="375"/>
      <c r="AI4" s="375"/>
      <c r="AJ4" s="376"/>
      <c r="AK4" s="377"/>
      <c r="AL4" s="378"/>
      <c r="AM4" s="378"/>
      <c r="AN4" s="378"/>
      <c r="AO4" s="378"/>
      <c r="AP4" s="378"/>
      <c r="AQ4" s="382"/>
      <c r="AR4" s="445"/>
      <c r="AS4" s="379"/>
      <c r="AT4" s="378"/>
      <c r="AU4" s="378"/>
      <c r="AV4" s="378"/>
      <c r="AW4" s="380"/>
      <c r="AX4" s="380"/>
      <c r="AY4" s="381"/>
      <c r="AZ4" s="380"/>
      <c r="BA4" s="378"/>
      <c r="BB4" s="378"/>
      <c r="BC4" s="382"/>
    </row>
    <row r="5" spans="1:55" ht="12" customHeight="1">
      <c r="A5" s="384"/>
      <c r="B5" s="664" t="s">
        <v>390</v>
      </c>
      <c r="C5" s="664"/>
      <c r="D5" s="664"/>
      <c r="E5" s="664"/>
      <c r="F5" s="664"/>
      <c r="G5" s="664"/>
      <c r="H5" s="386"/>
      <c r="I5" s="672" t="s">
        <v>391</v>
      </c>
      <c r="J5" s="673" t="s">
        <v>392</v>
      </c>
      <c r="K5" s="388" t="s">
        <v>393</v>
      </c>
      <c r="L5" s="670" t="s">
        <v>394</v>
      </c>
      <c r="M5" s="670" t="s">
        <v>395</v>
      </c>
      <c r="N5" s="670" t="s">
        <v>396</v>
      </c>
      <c r="O5" s="669" t="s">
        <v>397</v>
      </c>
      <c r="P5" s="526"/>
      <c r="Q5" s="671" t="s">
        <v>398</v>
      </c>
      <c r="R5" s="388"/>
      <c r="S5" s="388" t="s">
        <v>399</v>
      </c>
      <c r="T5" s="388"/>
      <c r="U5" s="669" t="s">
        <v>400</v>
      </c>
      <c r="V5" s="670" t="s">
        <v>401</v>
      </c>
      <c r="W5" s="670" t="s">
        <v>402</v>
      </c>
      <c r="X5" s="388" t="s">
        <v>403</v>
      </c>
      <c r="Y5" s="388" t="s">
        <v>404</v>
      </c>
      <c r="Z5" s="388" t="s">
        <v>405</v>
      </c>
      <c r="AA5" s="669" t="s">
        <v>406</v>
      </c>
      <c r="AB5" s="383"/>
      <c r="AC5" s="384"/>
      <c r="AD5" s="664" t="s">
        <v>390</v>
      </c>
      <c r="AE5" s="664"/>
      <c r="AF5" s="664"/>
      <c r="AG5" s="664"/>
      <c r="AH5" s="664"/>
      <c r="AI5" s="664"/>
      <c r="AJ5" s="386"/>
      <c r="AK5" s="672" t="s">
        <v>391</v>
      </c>
      <c r="AL5" s="673" t="s">
        <v>392</v>
      </c>
      <c r="AM5" s="388" t="s">
        <v>393</v>
      </c>
      <c r="AN5" s="670" t="s">
        <v>394</v>
      </c>
      <c r="AO5" s="670" t="s">
        <v>395</v>
      </c>
      <c r="AP5" s="670" t="s">
        <v>396</v>
      </c>
      <c r="AQ5" s="669" t="s">
        <v>397</v>
      </c>
      <c r="AR5" s="526"/>
      <c r="AS5" s="671" t="s">
        <v>398</v>
      </c>
      <c r="AT5" s="388"/>
      <c r="AU5" s="388" t="s">
        <v>399</v>
      </c>
      <c r="AV5" s="388"/>
      <c r="AW5" s="669" t="s">
        <v>400</v>
      </c>
      <c r="AX5" s="670" t="s">
        <v>401</v>
      </c>
      <c r="AY5" s="670" t="s">
        <v>402</v>
      </c>
      <c r="AZ5" s="388" t="s">
        <v>403</v>
      </c>
      <c r="BA5" s="388" t="s">
        <v>404</v>
      </c>
      <c r="BB5" s="388" t="s">
        <v>405</v>
      </c>
      <c r="BC5" s="669" t="s">
        <v>406</v>
      </c>
    </row>
    <row r="6" spans="1:55" ht="12" customHeight="1">
      <c r="A6" s="384"/>
      <c r="B6" s="664" t="s">
        <v>336</v>
      </c>
      <c r="C6" s="664"/>
      <c r="D6" s="664"/>
      <c r="E6" s="664"/>
      <c r="F6" s="664"/>
      <c r="G6" s="664"/>
      <c r="H6" s="386"/>
      <c r="I6" s="672"/>
      <c r="J6" s="673"/>
      <c r="K6" s="388" t="s">
        <v>407</v>
      </c>
      <c r="L6" s="670"/>
      <c r="M6" s="670"/>
      <c r="N6" s="670"/>
      <c r="O6" s="669"/>
      <c r="P6" s="526"/>
      <c r="Q6" s="671"/>
      <c r="R6" s="388" t="s">
        <v>408</v>
      </c>
      <c r="S6" s="388" t="s">
        <v>409</v>
      </c>
      <c r="T6" s="388" t="s">
        <v>410</v>
      </c>
      <c r="U6" s="669"/>
      <c r="V6" s="670"/>
      <c r="W6" s="670"/>
      <c r="X6" s="388" t="s">
        <v>411</v>
      </c>
      <c r="Y6" s="388" t="s">
        <v>412</v>
      </c>
      <c r="Z6" s="388" t="s">
        <v>413</v>
      </c>
      <c r="AA6" s="669"/>
      <c r="AB6" s="383"/>
      <c r="AC6" s="384"/>
      <c r="AD6" s="664" t="s">
        <v>336</v>
      </c>
      <c r="AE6" s="664"/>
      <c r="AF6" s="664"/>
      <c r="AG6" s="664"/>
      <c r="AH6" s="664"/>
      <c r="AI6" s="664"/>
      <c r="AJ6" s="386"/>
      <c r="AK6" s="672"/>
      <c r="AL6" s="673"/>
      <c r="AM6" s="388" t="s">
        <v>414</v>
      </c>
      <c r="AN6" s="670"/>
      <c r="AO6" s="670"/>
      <c r="AP6" s="670"/>
      <c r="AQ6" s="669"/>
      <c r="AR6" s="526"/>
      <c r="AS6" s="671"/>
      <c r="AT6" s="388" t="s">
        <v>415</v>
      </c>
      <c r="AU6" s="388" t="s">
        <v>409</v>
      </c>
      <c r="AV6" s="388" t="s">
        <v>410</v>
      </c>
      <c r="AW6" s="669"/>
      <c r="AX6" s="670"/>
      <c r="AY6" s="670"/>
      <c r="AZ6" s="388" t="s">
        <v>411</v>
      </c>
      <c r="BA6" s="388" t="s">
        <v>412</v>
      </c>
      <c r="BB6" s="388" t="s">
        <v>413</v>
      </c>
      <c r="BC6" s="669"/>
    </row>
    <row r="7" spans="1:55" ht="12" customHeight="1">
      <c r="A7" s="384"/>
      <c r="B7" s="664" t="s">
        <v>416</v>
      </c>
      <c r="C7" s="664"/>
      <c r="D7" s="664"/>
      <c r="E7" s="664"/>
      <c r="F7" s="664"/>
      <c r="G7" s="664"/>
      <c r="H7" s="386"/>
      <c r="I7" s="672"/>
      <c r="J7" s="673"/>
      <c r="K7" s="388" t="s">
        <v>417</v>
      </c>
      <c r="L7" s="670"/>
      <c r="M7" s="670"/>
      <c r="N7" s="670"/>
      <c r="O7" s="669"/>
      <c r="P7" s="526"/>
      <c r="Q7" s="671"/>
      <c r="R7" s="388" t="s">
        <v>418</v>
      </c>
      <c r="S7" s="388" t="s">
        <v>419</v>
      </c>
      <c r="T7" s="388" t="s">
        <v>420</v>
      </c>
      <c r="U7" s="669"/>
      <c r="V7" s="670"/>
      <c r="W7" s="670"/>
      <c r="X7" s="388" t="s">
        <v>421</v>
      </c>
      <c r="Y7" s="388" t="s">
        <v>422</v>
      </c>
      <c r="Z7" s="388" t="s">
        <v>423</v>
      </c>
      <c r="AA7" s="669"/>
      <c r="AB7" s="383"/>
      <c r="AC7" s="384"/>
      <c r="AD7" s="664" t="s">
        <v>424</v>
      </c>
      <c r="AE7" s="664"/>
      <c r="AF7" s="664"/>
      <c r="AG7" s="664"/>
      <c r="AH7" s="664"/>
      <c r="AI7" s="664"/>
      <c r="AJ7" s="386"/>
      <c r="AK7" s="672"/>
      <c r="AL7" s="673"/>
      <c r="AM7" s="388" t="s">
        <v>425</v>
      </c>
      <c r="AN7" s="670"/>
      <c r="AO7" s="670"/>
      <c r="AP7" s="670"/>
      <c r="AQ7" s="669"/>
      <c r="AR7" s="526"/>
      <c r="AS7" s="671"/>
      <c r="AT7" s="388" t="s">
        <v>426</v>
      </c>
      <c r="AU7" s="388" t="s">
        <v>419</v>
      </c>
      <c r="AV7" s="388" t="s">
        <v>420</v>
      </c>
      <c r="AW7" s="669"/>
      <c r="AX7" s="670"/>
      <c r="AY7" s="670"/>
      <c r="AZ7" s="388" t="s">
        <v>421</v>
      </c>
      <c r="BA7" s="388" t="s">
        <v>422</v>
      </c>
      <c r="BB7" s="388" t="s">
        <v>423</v>
      </c>
      <c r="BC7" s="669"/>
    </row>
    <row r="8" spans="1:55" ht="12" customHeight="1">
      <c r="A8" s="384"/>
      <c r="B8" s="674" t="s">
        <v>427</v>
      </c>
      <c r="C8" s="674"/>
      <c r="D8" s="674"/>
      <c r="E8" s="674"/>
      <c r="F8" s="674"/>
      <c r="G8" s="674"/>
      <c r="H8" s="386"/>
      <c r="I8" s="672"/>
      <c r="J8" s="673"/>
      <c r="K8" s="388" t="s">
        <v>428</v>
      </c>
      <c r="L8" s="670"/>
      <c r="M8" s="670"/>
      <c r="N8" s="670"/>
      <c r="O8" s="669"/>
      <c r="P8" s="526"/>
      <c r="Q8" s="671"/>
      <c r="R8" s="388"/>
      <c r="T8" s="388"/>
      <c r="U8" s="669"/>
      <c r="V8" s="670"/>
      <c r="W8" s="670"/>
      <c r="Y8" s="388"/>
      <c r="Z8" s="388"/>
      <c r="AA8" s="669"/>
      <c r="AB8" s="383"/>
      <c r="AC8" s="384"/>
      <c r="AD8" s="674" t="s">
        <v>427</v>
      </c>
      <c r="AE8" s="674"/>
      <c r="AF8" s="674"/>
      <c r="AG8" s="674"/>
      <c r="AH8" s="674"/>
      <c r="AI8" s="674"/>
      <c r="AJ8" s="386"/>
      <c r="AK8" s="672"/>
      <c r="AL8" s="673"/>
      <c r="AM8" s="388" t="s">
        <v>428</v>
      </c>
      <c r="AN8" s="670"/>
      <c r="AO8" s="670"/>
      <c r="AP8" s="670"/>
      <c r="AQ8" s="669"/>
      <c r="AR8" s="526"/>
      <c r="AS8" s="671"/>
      <c r="AT8" s="388"/>
      <c r="AV8" s="388"/>
      <c r="AW8" s="669"/>
      <c r="AX8" s="670"/>
      <c r="AY8" s="670"/>
      <c r="BA8" s="388"/>
      <c r="BB8" s="388"/>
      <c r="BC8" s="669"/>
    </row>
    <row r="9" spans="1:55" ht="12" customHeight="1">
      <c r="A9" s="391"/>
      <c r="B9" s="391"/>
      <c r="C9" s="391"/>
      <c r="D9" s="391"/>
      <c r="E9" s="391"/>
      <c r="F9" s="391"/>
      <c r="G9" s="391"/>
      <c r="H9" s="392"/>
      <c r="I9" s="393"/>
      <c r="J9" s="394"/>
      <c r="K9" s="394"/>
      <c r="L9" s="394"/>
      <c r="M9" s="394"/>
      <c r="N9" s="394"/>
      <c r="O9" s="397"/>
      <c r="P9" s="445"/>
      <c r="Q9" s="395"/>
      <c r="R9" s="394"/>
      <c r="S9" s="394"/>
      <c r="T9" s="394"/>
      <c r="U9" s="394"/>
      <c r="V9" s="394"/>
      <c r="W9" s="396"/>
      <c r="X9" s="394"/>
      <c r="Y9" s="394"/>
      <c r="Z9" s="394"/>
      <c r="AA9" s="397"/>
      <c r="AB9" s="383"/>
      <c r="AC9" s="391"/>
      <c r="AD9" s="391"/>
      <c r="AE9" s="391"/>
      <c r="AF9" s="391"/>
      <c r="AG9" s="391"/>
      <c r="AH9" s="391"/>
      <c r="AI9" s="391"/>
      <c r="AJ9" s="392"/>
      <c r="AK9" s="393"/>
      <c r="AL9" s="394"/>
      <c r="AM9" s="394"/>
      <c r="AN9" s="394"/>
      <c r="AO9" s="394"/>
      <c r="AP9" s="394"/>
      <c r="AQ9" s="397"/>
      <c r="AR9" s="445"/>
      <c r="AS9" s="395"/>
      <c r="AT9" s="394"/>
      <c r="AU9" s="394"/>
      <c r="AV9" s="394"/>
      <c r="AW9" s="394"/>
      <c r="AX9" s="394"/>
      <c r="AY9" s="398"/>
      <c r="AZ9" s="394"/>
      <c r="BA9" s="394"/>
      <c r="BB9" s="394"/>
      <c r="BC9" s="397"/>
    </row>
    <row r="10" spans="1:55" s="24" customFormat="1" ht="21.75" customHeight="1">
      <c r="A10" s="668" t="s">
        <v>362</v>
      </c>
      <c r="B10" s="668"/>
      <c r="C10" s="668"/>
      <c r="D10" s="668"/>
      <c r="E10" s="668"/>
      <c r="F10" s="668"/>
      <c r="G10" s="305"/>
      <c r="H10" s="306"/>
      <c r="I10" s="307">
        <v>853</v>
      </c>
      <c r="J10" s="399">
        <v>590</v>
      </c>
      <c r="K10" s="399">
        <v>72</v>
      </c>
      <c r="L10" s="399">
        <v>61</v>
      </c>
      <c r="M10" s="399">
        <v>71</v>
      </c>
      <c r="N10" s="399">
        <v>20</v>
      </c>
      <c r="O10" s="399">
        <v>45</v>
      </c>
      <c r="P10" s="400"/>
      <c r="Q10" s="399">
        <v>41</v>
      </c>
      <c r="R10" s="399">
        <v>49</v>
      </c>
      <c r="S10" s="399">
        <v>86</v>
      </c>
      <c r="T10" s="399">
        <v>7</v>
      </c>
      <c r="U10" s="400">
        <v>172</v>
      </c>
      <c r="V10" s="400">
        <v>123</v>
      </c>
      <c r="W10" s="401">
        <v>126</v>
      </c>
      <c r="X10" s="400">
        <v>48</v>
      </c>
      <c r="Y10" s="399">
        <v>75</v>
      </c>
      <c r="Z10" s="399">
        <v>356</v>
      </c>
      <c r="AA10" s="399">
        <v>103</v>
      </c>
      <c r="AB10" s="402"/>
      <c r="AC10" s="403"/>
      <c r="AD10" s="668" t="s">
        <v>429</v>
      </c>
      <c r="AE10" s="668"/>
      <c r="AF10" s="668"/>
      <c r="AG10" s="668"/>
      <c r="AH10" s="668"/>
      <c r="AI10" s="404"/>
      <c r="AJ10" s="405"/>
      <c r="AK10" s="307">
        <v>97</v>
      </c>
      <c r="AL10" s="235">
        <v>69</v>
      </c>
      <c r="AM10" s="235">
        <v>13</v>
      </c>
      <c r="AN10" s="235">
        <v>8</v>
      </c>
      <c r="AO10" s="235">
        <v>5</v>
      </c>
      <c r="AP10" s="235">
        <v>9</v>
      </c>
      <c r="AQ10" s="235">
        <v>4</v>
      </c>
      <c r="AR10" s="400"/>
      <c r="AS10" s="235">
        <v>5</v>
      </c>
      <c r="AT10" s="235">
        <v>4</v>
      </c>
      <c r="AU10" s="235">
        <v>7</v>
      </c>
      <c r="AV10" s="235">
        <v>1</v>
      </c>
      <c r="AW10" s="235">
        <v>15</v>
      </c>
      <c r="AX10" s="235">
        <v>17</v>
      </c>
      <c r="AY10" s="235">
        <v>12</v>
      </c>
      <c r="AZ10" s="235">
        <v>1</v>
      </c>
      <c r="BA10" s="235">
        <v>11</v>
      </c>
      <c r="BB10" s="235">
        <v>41</v>
      </c>
      <c r="BC10" s="235">
        <v>12</v>
      </c>
    </row>
    <row r="11" spans="3:55" ht="13.5" customHeight="1">
      <c r="C11" s="406"/>
      <c r="D11" s="407">
        <v>15</v>
      </c>
      <c r="E11" s="408" t="s">
        <v>430</v>
      </c>
      <c r="F11" s="406" t="s">
        <v>364</v>
      </c>
      <c r="G11" s="406"/>
      <c r="H11" s="409"/>
      <c r="I11" s="410">
        <v>112</v>
      </c>
      <c r="J11" s="411">
        <v>94</v>
      </c>
      <c r="K11" s="411">
        <v>22</v>
      </c>
      <c r="L11" s="411">
        <v>15</v>
      </c>
      <c r="M11" s="411">
        <v>23</v>
      </c>
      <c r="N11" s="411">
        <v>13</v>
      </c>
      <c r="O11" s="411">
        <v>18</v>
      </c>
      <c r="P11" s="418"/>
      <c r="Q11" s="411">
        <v>15</v>
      </c>
      <c r="R11" s="411">
        <v>20</v>
      </c>
      <c r="S11" s="411">
        <v>6</v>
      </c>
      <c r="T11" s="411" t="s">
        <v>431</v>
      </c>
      <c r="U11" s="411">
        <v>47</v>
      </c>
      <c r="V11" s="411">
        <v>19</v>
      </c>
      <c r="W11" s="411">
        <v>29</v>
      </c>
      <c r="X11" s="411">
        <v>13</v>
      </c>
      <c r="Y11" s="411">
        <v>22</v>
      </c>
      <c r="Z11" s="411">
        <v>37</v>
      </c>
      <c r="AA11" s="411">
        <v>26</v>
      </c>
      <c r="AE11" s="406"/>
      <c r="AF11" s="407">
        <v>15</v>
      </c>
      <c r="AG11" s="408" t="s">
        <v>430</v>
      </c>
      <c r="AH11" s="406" t="s">
        <v>364</v>
      </c>
      <c r="AI11" s="406"/>
      <c r="AJ11" s="409"/>
      <c r="AK11" s="410">
        <v>29</v>
      </c>
      <c r="AL11" s="411">
        <v>27</v>
      </c>
      <c r="AM11" s="411">
        <v>11</v>
      </c>
      <c r="AN11" s="411">
        <v>7</v>
      </c>
      <c r="AO11" s="411">
        <v>5</v>
      </c>
      <c r="AP11" s="411">
        <v>8</v>
      </c>
      <c r="AQ11" s="411">
        <v>4</v>
      </c>
      <c r="AR11" s="418"/>
      <c r="AS11" s="411">
        <v>5</v>
      </c>
      <c r="AT11" s="411">
        <v>4</v>
      </c>
      <c r="AU11" s="411">
        <v>2</v>
      </c>
      <c r="AV11" s="411" t="s">
        <v>431</v>
      </c>
      <c r="AW11" s="411">
        <v>11</v>
      </c>
      <c r="AX11" s="411">
        <v>6</v>
      </c>
      <c r="AY11" s="411">
        <v>8</v>
      </c>
      <c r="AZ11" s="411">
        <v>1</v>
      </c>
      <c r="BA11" s="411">
        <v>8</v>
      </c>
      <c r="BB11" s="411">
        <v>9</v>
      </c>
      <c r="BC11" s="411">
        <v>7</v>
      </c>
    </row>
    <row r="12" spans="3:55" ht="13.5" customHeight="1">
      <c r="C12" s="406"/>
      <c r="D12" s="407">
        <v>25</v>
      </c>
      <c r="E12" s="408" t="s">
        <v>430</v>
      </c>
      <c r="F12" s="406" t="s">
        <v>365</v>
      </c>
      <c r="G12" s="406"/>
      <c r="H12" s="409"/>
      <c r="I12" s="410">
        <v>137</v>
      </c>
      <c r="J12" s="411">
        <v>112</v>
      </c>
      <c r="K12" s="411">
        <v>20</v>
      </c>
      <c r="L12" s="411">
        <v>15</v>
      </c>
      <c r="M12" s="411">
        <v>15</v>
      </c>
      <c r="N12" s="411">
        <v>4</v>
      </c>
      <c r="O12" s="411">
        <v>10</v>
      </c>
      <c r="P12" s="418"/>
      <c r="Q12" s="411">
        <v>11</v>
      </c>
      <c r="R12" s="411">
        <v>9</v>
      </c>
      <c r="S12" s="411">
        <v>16</v>
      </c>
      <c r="T12" s="411" t="s">
        <v>431</v>
      </c>
      <c r="U12" s="411">
        <v>50</v>
      </c>
      <c r="V12" s="411">
        <v>31</v>
      </c>
      <c r="W12" s="411">
        <v>39</v>
      </c>
      <c r="X12" s="411">
        <v>23</v>
      </c>
      <c r="Y12" s="411">
        <v>20</v>
      </c>
      <c r="Z12" s="411">
        <v>53</v>
      </c>
      <c r="AA12" s="411">
        <v>25</v>
      </c>
      <c r="AE12" s="406"/>
      <c r="AF12" s="407">
        <v>25</v>
      </c>
      <c r="AG12" s="408" t="s">
        <v>430</v>
      </c>
      <c r="AH12" s="406" t="s">
        <v>365</v>
      </c>
      <c r="AI12" s="406"/>
      <c r="AJ12" s="409"/>
      <c r="AK12" s="410">
        <v>3</v>
      </c>
      <c r="AL12" s="411">
        <v>2</v>
      </c>
      <c r="AM12" s="411">
        <v>0</v>
      </c>
      <c r="AN12" s="411">
        <v>0</v>
      </c>
      <c r="AO12" s="411">
        <v>0</v>
      </c>
      <c r="AP12" s="411">
        <v>1</v>
      </c>
      <c r="AQ12" s="411" t="s">
        <v>432</v>
      </c>
      <c r="AR12" s="411"/>
      <c r="AS12" s="411" t="s">
        <v>432</v>
      </c>
      <c r="AT12" s="411" t="s">
        <v>432</v>
      </c>
      <c r="AU12" s="411" t="s">
        <v>432</v>
      </c>
      <c r="AV12" s="411" t="s">
        <v>432</v>
      </c>
      <c r="AW12" s="411">
        <v>1</v>
      </c>
      <c r="AX12" s="411">
        <v>1</v>
      </c>
      <c r="AY12" s="411">
        <v>1</v>
      </c>
      <c r="AZ12" s="411" t="s">
        <v>432</v>
      </c>
      <c r="BA12" s="411">
        <v>0</v>
      </c>
      <c r="BB12" s="411">
        <v>1</v>
      </c>
      <c r="BC12" s="411">
        <v>1</v>
      </c>
    </row>
    <row r="13" spans="3:55" ht="13.5" customHeight="1">
      <c r="C13" s="406"/>
      <c r="D13" s="407">
        <v>35</v>
      </c>
      <c r="E13" s="408" t="s">
        <v>430</v>
      </c>
      <c r="F13" s="406" t="s">
        <v>366</v>
      </c>
      <c r="G13" s="406"/>
      <c r="H13" s="409"/>
      <c r="I13" s="410">
        <v>116</v>
      </c>
      <c r="J13" s="411">
        <v>91</v>
      </c>
      <c r="K13" s="411">
        <v>16</v>
      </c>
      <c r="L13" s="411">
        <v>15</v>
      </c>
      <c r="M13" s="411">
        <v>17</v>
      </c>
      <c r="N13" s="411">
        <v>2</v>
      </c>
      <c r="O13" s="411">
        <v>8</v>
      </c>
      <c r="P13" s="418"/>
      <c r="Q13" s="411">
        <v>9</v>
      </c>
      <c r="R13" s="411">
        <v>12</v>
      </c>
      <c r="S13" s="411">
        <v>19</v>
      </c>
      <c r="T13" s="411" t="s">
        <v>432</v>
      </c>
      <c r="U13" s="411">
        <v>36</v>
      </c>
      <c r="V13" s="411">
        <v>23</v>
      </c>
      <c r="W13" s="411">
        <v>28</v>
      </c>
      <c r="X13" s="411">
        <v>8</v>
      </c>
      <c r="Y13" s="411">
        <v>12</v>
      </c>
      <c r="Z13" s="411">
        <v>47</v>
      </c>
      <c r="AA13" s="411">
        <v>15</v>
      </c>
      <c r="AE13" s="406"/>
      <c r="AF13" s="407">
        <v>35</v>
      </c>
      <c r="AG13" s="408" t="s">
        <v>430</v>
      </c>
      <c r="AH13" s="406" t="s">
        <v>366</v>
      </c>
      <c r="AI13" s="406"/>
      <c r="AJ13" s="409"/>
      <c r="AK13" s="410">
        <v>2</v>
      </c>
      <c r="AL13" s="411">
        <v>1</v>
      </c>
      <c r="AM13" s="411" t="s">
        <v>432</v>
      </c>
      <c r="AN13" s="411" t="s">
        <v>431</v>
      </c>
      <c r="AO13" s="411" t="s">
        <v>432</v>
      </c>
      <c r="AP13" s="411" t="s">
        <v>432</v>
      </c>
      <c r="AQ13" s="411">
        <v>0</v>
      </c>
      <c r="AR13" s="411"/>
      <c r="AS13" s="411" t="s">
        <v>431</v>
      </c>
      <c r="AT13" s="411" t="s">
        <v>432</v>
      </c>
      <c r="AU13" s="411">
        <v>1</v>
      </c>
      <c r="AV13" s="411" t="s">
        <v>432</v>
      </c>
      <c r="AW13" s="411" t="s">
        <v>431</v>
      </c>
      <c r="AX13" s="411">
        <v>0</v>
      </c>
      <c r="AY13" s="411">
        <v>0</v>
      </c>
      <c r="AZ13" s="411" t="s">
        <v>431</v>
      </c>
      <c r="BA13" s="411">
        <v>0</v>
      </c>
      <c r="BB13" s="411">
        <v>0</v>
      </c>
      <c r="BC13" s="411" t="s">
        <v>431</v>
      </c>
    </row>
    <row r="14" spans="3:55" ht="13.5" customHeight="1">
      <c r="C14" s="406"/>
      <c r="D14" s="407">
        <v>45</v>
      </c>
      <c r="E14" s="408" t="s">
        <v>430</v>
      </c>
      <c r="F14" s="406" t="s">
        <v>367</v>
      </c>
      <c r="G14" s="406"/>
      <c r="H14" s="409"/>
      <c r="I14" s="410">
        <v>161</v>
      </c>
      <c r="J14" s="411">
        <v>111</v>
      </c>
      <c r="K14" s="411">
        <v>7</v>
      </c>
      <c r="L14" s="411">
        <v>10</v>
      </c>
      <c r="M14" s="411">
        <v>10</v>
      </c>
      <c r="N14" s="411">
        <v>1</v>
      </c>
      <c r="O14" s="411">
        <v>5</v>
      </c>
      <c r="P14" s="418"/>
      <c r="Q14" s="411">
        <v>5</v>
      </c>
      <c r="R14" s="411">
        <v>5</v>
      </c>
      <c r="S14" s="411">
        <v>22</v>
      </c>
      <c r="T14" s="411">
        <v>1</v>
      </c>
      <c r="U14" s="411">
        <v>27</v>
      </c>
      <c r="V14" s="411">
        <v>22</v>
      </c>
      <c r="W14" s="411">
        <v>16</v>
      </c>
      <c r="X14" s="411">
        <v>4</v>
      </c>
      <c r="Y14" s="411">
        <v>12</v>
      </c>
      <c r="Z14" s="411">
        <v>74</v>
      </c>
      <c r="AA14" s="411">
        <v>16</v>
      </c>
      <c r="AE14" s="406"/>
      <c r="AF14" s="407">
        <v>45</v>
      </c>
      <c r="AG14" s="408" t="s">
        <v>430</v>
      </c>
      <c r="AH14" s="406" t="s">
        <v>367</v>
      </c>
      <c r="AI14" s="406"/>
      <c r="AJ14" s="409"/>
      <c r="AK14" s="410">
        <v>3</v>
      </c>
      <c r="AL14" s="411">
        <v>2</v>
      </c>
      <c r="AM14" s="411">
        <v>1</v>
      </c>
      <c r="AN14" s="411">
        <v>0</v>
      </c>
      <c r="AO14" s="411" t="s">
        <v>432</v>
      </c>
      <c r="AP14" s="411" t="s">
        <v>432</v>
      </c>
      <c r="AQ14" s="411" t="s">
        <v>432</v>
      </c>
      <c r="AR14" s="411"/>
      <c r="AS14" s="411" t="s">
        <v>432</v>
      </c>
      <c r="AT14" s="411" t="s">
        <v>432</v>
      </c>
      <c r="AU14" s="411">
        <v>0</v>
      </c>
      <c r="AV14" s="411" t="s">
        <v>432</v>
      </c>
      <c r="AW14" s="411">
        <v>1</v>
      </c>
      <c r="AX14" s="411">
        <v>1</v>
      </c>
      <c r="AY14" s="411" t="s">
        <v>432</v>
      </c>
      <c r="AZ14" s="411" t="s">
        <v>432</v>
      </c>
      <c r="BA14" s="411" t="s">
        <v>432</v>
      </c>
      <c r="BB14" s="411">
        <v>1</v>
      </c>
      <c r="BC14" s="411" t="s">
        <v>431</v>
      </c>
    </row>
    <row r="15" spans="3:55" ht="13.5" customHeight="1">
      <c r="C15" s="406"/>
      <c r="D15" s="407">
        <v>55</v>
      </c>
      <c r="E15" s="408" t="s">
        <v>430</v>
      </c>
      <c r="F15" s="406" t="s">
        <v>368</v>
      </c>
      <c r="G15" s="406"/>
      <c r="H15" s="409"/>
      <c r="I15" s="410">
        <v>123</v>
      </c>
      <c r="J15" s="411">
        <v>80</v>
      </c>
      <c r="K15" s="411">
        <v>4</v>
      </c>
      <c r="L15" s="411">
        <v>5</v>
      </c>
      <c r="M15" s="411">
        <v>4</v>
      </c>
      <c r="N15" s="411" t="s">
        <v>432</v>
      </c>
      <c r="O15" s="411">
        <v>3</v>
      </c>
      <c r="P15" s="418"/>
      <c r="Q15" s="411">
        <v>1</v>
      </c>
      <c r="R15" s="411">
        <v>2</v>
      </c>
      <c r="S15" s="411">
        <v>18</v>
      </c>
      <c r="T15" s="411">
        <v>1</v>
      </c>
      <c r="U15" s="411">
        <v>12</v>
      </c>
      <c r="V15" s="411">
        <v>17</v>
      </c>
      <c r="W15" s="411">
        <v>9</v>
      </c>
      <c r="X15" s="411">
        <v>1</v>
      </c>
      <c r="Y15" s="411">
        <v>4</v>
      </c>
      <c r="Z15" s="411">
        <v>58</v>
      </c>
      <c r="AA15" s="411">
        <v>9</v>
      </c>
      <c r="AE15" s="406"/>
      <c r="AF15" s="407">
        <v>55</v>
      </c>
      <c r="AG15" s="408" t="s">
        <v>430</v>
      </c>
      <c r="AH15" s="406" t="s">
        <v>368</v>
      </c>
      <c r="AI15" s="406"/>
      <c r="AJ15" s="409"/>
      <c r="AK15" s="410">
        <v>11</v>
      </c>
      <c r="AL15" s="411">
        <v>8</v>
      </c>
      <c r="AM15" s="411">
        <v>1</v>
      </c>
      <c r="AN15" s="411">
        <v>0</v>
      </c>
      <c r="AO15" s="411" t="s">
        <v>432</v>
      </c>
      <c r="AP15" s="411" t="s">
        <v>432</v>
      </c>
      <c r="AQ15" s="411">
        <v>0</v>
      </c>
      <c r="AR15" s="411"/>
      <c r="AS15" s="411" t="s">
        <v>432</v>
      </c>
      <c r="AT15" s="411" t="s">
        <v>432</v>
      </c>
      <c r="AU15" s="411">
        <v>1</v>
      </c>
      <c r="AV15" s="411">
        <v>0</v>
      </c>
      <c r="AW15" s="411">
        <v>2</v>
      </c>
      <c r="AX15" s="411">
        <v>2</v>
      </c>
      <c r="AY15" s="411">
        <v>1</v>
      </c>
      <c r="AZ15" s="411" t="s">
        <v>432</v>
      </c>
      <c r="BA15" s="411">
        <v>1</v>
      </c>
      <c r="BB15" s="411">
        <v>6</v>
      </c>
      <c r="BC15" s="411">
        <v>1</v>
      </c>
    </row>
    <row r="16" spans="3:55" ht="13.5" customHeight="1">
      <c r="C16" s="406"/>
      <c r="D16" s="407">
        <v>65</v>
      </c>
      <c r="E16" s="408" t="s">
        <v>430</v>
      </c>
      <c r="F16" s="406" t="s">
        <v>369</v>
      </c>
      <c r="G16" s="406"/>
      <c r="H16" s="409"/>
      <c r="I16" s="410">
        <v>118</v>
      </c>
      <c r="J16" s="411">
        <v>68</v>
      </c>
      <c r="K16" s="411">
        <v>1</v>
      </c>
      <c r="L16" s="411">
        <v>0</v>
      </c>
      <c r="M16" s="411">
        <v>0</v>
      </c>
      <c r="N16" s="411" t="s">
        <v>432</v>
      </c>
      <c r="O16" s="411">
        <v>1</v>
      </c>
      <c r="P16" s="418"/>
      <c r="Q16" s="411" t="s">
        <v>431</v>
      </c>
      <c r="R16" s="411">
        <v>0</v>
      </c>
      <c r="S16" s="411">
        <v>6</v>
      </c>
      <c r="T16" s="411">
        <v>3</v>
      </c>
      <c r="U16" s="411">
        <v>1</v>
      </c>
      <c r="V16" s="411">
        <v>9</v>
      </c>
      <c r="W16" s="411">
        <v>5</v>
      </c>
      <c r="X16" s="411">
        <v>0</v>
      </c>
      <c r="Y16" s="411">
        <v>4</v>
      </c>
      <c r="Z16" s="411">
        <v>55</v>
      </c>
      <c r="AA16" s="411">
        <v>9</v>
      </c>
      <c r="AE16" s="406"/>
      <c r="AF16" s="407">
        <v>65</v>
      </c>
      <c r="AG16" s="408" t="s">
        <v>430</v>
      </c>
      <c r="AH16" s="406" t="s">
        <v>369</v>
      </c>
      <c r="AI16" s="406"/>
      <c r="AJ16" s="409"/>
      <c r="AK16" s="410">
        <v>28</v>
      </c>
      <c r="AL16" s="411">
        <v>20</v>
      </c>
      <c r="AM16" s="411">
        <v>0</v>
      </c>
      <c r="AN16" s="411" t="s">
        <v>432</v>
      </c>
      <c r="AO16" s="411" t="s">
        <v>432</v>
      </c>
      <c r="AP16" s="411" t="s">
        <v>432</v>
      </c>
      <c r="AQ16" s="411" t="s">
        <v>432</v>
      </c>
      <c r="AR16" s="411"/>
      <c r="AS16" s="411" t="s">
        <v>432</v>
      </c>
      <c r="AT16" s="411" t="s">
        <v>432</v>
      </c>
      <c r="AU16" s="411">
        <v>3</v>
      </c>
      <c r="AV16" s="411">
        <v>1</v>
      </c>
      <c r="AW16" s="411">
        <v>0</v>
      </c>
      <c r="AX16" s="411">
        <v>5</v>
      </c>
      <c r="AY16" s="411">
        <v>2</v>
      </c>
      <c r="AZ16" s="411">
        <v>0</v>
      </c>
      <c r="BA16" s="411">
        <v>1</v>
      </c>
      <c r="BB16" s="411">
        <v>15</v>
      </c>
      <c r="BC16" s="411">
        <v>2</v>
      </c>
    </row>
    <row r="17" spans="3:55" ht="13.5" customHeight="1">
      <c r="C17" s="406"/>
      <c r="D17" s="406" t="s">
        <v>433</v>
      </c>
      <c r="E17" s="408" t="s">
        <v>371</v>
      </c>
      <c r="F17" s="412" t="s">
        <v>372</v>
      </c>
      <c r="G17" s="412"/>
      <c r="H17" s="409"/>
      <c r="I17" s="410">
        <v>86</v>
      </c>
      <c r="J17" s="411">
        <v>35</v>
      </c>
      <c r="K17" s="411" t="s">
        <v>377</v>
      </c>
      <c r="L17" s="411" t="s">
        <v>377</v>
      </c>
      <c r="M17" s="411">
        <v>0</v>
      </c>
      <c r="N17" s="411" t="s">
        <v>377</v>
      </c>
      <c r="O17" s="411" t="s">
        <v>377</v>
      </c>
      <c r="P17" s="418"/>
      <c r="Q17" s="411" t="s">
        <v>376</v>
      </c>
      <c r="R17" s="411" t="s">
        <v>377</v>
      </c>
      <c r="S17" s="411">
        <v>0</v>
      </c>
      <c r="T17" s="411">
        <v>2</v>
      </c>
      <c r="U17" s="411" t="s">
        <v>376</v>
      </c>
      <c r="V17" s="411">
        <v>2</v>
      </c>
      <c r="W17" s="411">
        <v>0</v>
      </c>
      <c r="X17" s="411" t="s">
        <v>376</v>
      </c>
      <c r="Y17" s="411">
        <v>0</v>
      </c>
      <c r="Z17" s="411">
        <v>32</v>
      </c>
      <c r="AA17" s="411">
        <v>2</v>
      </c>
      <c r="AE17" s="406"/>
      <c r="AF17" s="407" t="s">
        <v>434</v>
      </c>
      <c r="AG17" s="408" t="s">
        <v>371</v>
      </c>
      <c r="AH17" s="412" t="s">
        <v>372</v>
      </c>
      <c r="AI17" s="406"/>
      <c r="AJ17" s="409"/>
      <c r="AK17" s="410">
        <v>21</v>
      </c>
      <c r="AL17" s="411">
        <v>10</v>
      </c>
      <c r="AM17" s="411" t="s">
        <v>377</v>
      </c>
      <c r="AN17" s="411" t="s">
        <v>377</v>
      </c>
      <c r="AO17" s="411">
        <v>0</v>
      </c>
      <c r="AP17" s="411" t="s">
        <v>377</v>
      </c>
      <c r="AQ17" s="411" t="s">
        <v>377</v>
      </c>
      <c r="AR17" s="411"/>
      <c r="AS17" s="411" t="s">
        <v>377</v>
      </c>
      <c r="AT17" s="411" t="s">
        <v>377</v>
      </c>
      <c r="AU17" s="411">
        <v>0</v>
      </c>
      <c r="AV17" s="411">
        <v>0</v>
      </c>
      <c r="AW17" s="411" t="s">
        <v>376</v>
      </c>
      <c r="AX17" s="411">
        <v>1</v>
      </c>
      <c r="AY17" s="411">
        <v>0</v>
      </c>
      <c r="AZ17" s="411" t="s">
        <v>376</v>
      </c>
      <c r="BA17" s="411" t="s">
        <v>377</v>
      </c>
      <c r="BB17" s="411">
        <v>10</v>
      </c>
      <c r="BC17" s="411">
        <v>1</v>
      </c>
    </row>
    <row r="18" spans="3:55" ht="13.5" customHeight="1">
      <c r="C18" s="406"/>
      <c r="D18" s="667" t="s">
        <v>384</v>
      </c>
      <c r="E18" s="667"/>
      <c r="F18" s="667"/>
      <c r="G18" s="406"/>
      <c r="H18" s="409"/>
      <c r="I18" s="410"/>
      <c r="J18" s="411"/>
      <c r="K18" s="411"/>
      <c r="L18" s="411"/>
      <c r="M18" s="411"/>
      <c r="N18" s="411"/>
      <c r="O18" s="411"/>
      <c r="P18" s="418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E18" s="385"/>
      <c r="AF18" s="667" t="s">
        <v>384</v>
      </c>
      <c r="AG18" s="667"/>
      <c r="AH18" s="667"/>
      <c r="AI18" s="406"/>
      <c r="AJ18" s="409"/>
      <c r="AK18" s="413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</row>
    <row r="19" spans="3:55" ht="13.5" customHeight="1">
      <c r="C19" s="385"/>
      <c r="D19" s="664" t="s">
        <v>435</v>
      </c>
      <c r="E19" s="664"/>
      <c r="F19" s="664"/>
      <c r="G19" s="385"/>
      <c r="H19" s="409"/>
      <c r="I19" s="410">
        <v>724</v>
      </c>
      <c r="J19" s="411">
        <v>518</v>
      </c>
      <c r="K19" s="411">
        <v>65</v>
      </c>
      <c r="L19" s="411">
        <v>58</v>
      </c>
      <c r="M19" s="411">
        <v>62</v>
      </c>
      <c r="N19" s="411">
        <v>17</v>
      </c>
      <c r="O19" s="411">
        <v>38</v>
      </c>
      <c r="P19" s="418"/>
      <c r="Q19" s="411">
        <v>36</v>
      </c>
      <c r="R19" s="411">
        <v>42</v>
      </c>
      <c r="S19" s="411">
        <v>82</v>
      </c>
      <c r="T19" s="411">
        <v>5</v>
      </c>
      <c r="U19" s="411">
        <v>158</v>
      </c>
      <c r="V19" s="411">
        <v>113</v>
      </c>
      <c r="W19" s="411">
        <v>118</v>
      </c>
      <c r="X19" s="411">
        <v>43</v>
      </c>
      <c r="Y19" s="411">
        <v>68</v>
      </c>
      <c r="Z19" s="411">
        <v>306</v>
      </c>
      <c r="AA19" s="411">
        <v>93</v>
      </c>
      <c r="AE19" s="385"/>
      <c r="AF19" s="664" t="s">
        <v>435</v>
      </c>
      <c r="AG19" s="664"/>
      <c r="AH19" s="664"/>
      <c r="AI19" s="406"/>
      <c r="AJ19" s="409"/>
      <c r="AK19" s="413">
        <v>69</v>
      </c>
      <c r="AL19" s="411">
        <v>52</v>
      </c>
      <c r="AM19" s="411">
        <v>10</v>
      </c>
      <c r="AN19" s="411">
        <v>7</v>
      </c>
      <c r="AO19" s="411">
        <v>5</v>
      </c>
      <c r="AP19" s="411">
        <v>8</v>
      </c>
      <c r="AQ19" s="411">
        <v>4</v>
      </c>
      <c r="AR19" s="411"/>
      <c r="AS19" s="411">
        <v>4</v>
      </c>
      <c r="AT19" s="411">
        <v>4</v>
      </c>
      <c r="AU19" s="411">
        <v>6</v>
      </c>
      <c r="AV19" s="411">
        <v>1</v>
      </c>
      <c r="AW19" s="411">
        <v>12</v>
      </c>
      <c r="AX19" s="411">
        <v>12</v>
      </c>
      <c r="AY19" s="411">
        <v>11</v>
      </c>
      <c r="AZ19" s="411">
        <v>1</v>
      </c>
      <c r="BA19" s="411">
        <v>9</v>
      </c>
      <c r="BB19" s="411">
        <v>30</v>
      </c>
      <c r="BC19" s="411">
        <v>10</v>
      </c>
    </row>
    <row r="20" spans="3:55" ht="13.5" customHeight="1">
      <c r="C20" s="385"/>
      <c r="D20" s="664" t="s">
        <v>436</v>
      </c>
      <c r="E20" s="664"/>
      <c r="F20" s="664"/>
      <c r="G20" s="385"/>
      <c r="H20" s="409"/>
      <c r="I20" s="410">
        <v>124</v>
      </c>
      <c r="J20" s="411">
        <v>70</v>
      </c>
      <c r="K20" s="411">
        <v>7</v>
      </c>
      <c r="L20" s="411">
        <v>3</v>
      </c>
      <c r="M20" s="411">
        <v>8</v>
      </c>
      <c r="N20" s="411">
        <v>2</v>
      </c>
      <c r="O20" s="411">
        <v>7</v>
      </c>
      <c r="P20" s="418"/>
      <c r="Q20" s="411">
        <v>5</v>
      </c>
      <c r="R20" s="411">
        <v>6</v>
      </c>
      <c r="S20" s="411">
        <v>3</v>
      </c>
      <c r="T20" s="411">
        <v>2</v>
      </c>
      <c r="U20" s="411">
        <v>14</v>
      </c>
      <c r="V20" s="411">
        <v>11</v>
      </c>
      <c r="W20" s="411">
        <v>7</v>
      </c>
      <c r="X20" s="411">
        <v>5</v>
      </c>
      <c r="Y20" s="411">
        <v>6</v>
      </c>
      <c r="Z20" s="411">
        <v>49</v>
      </c>
      <c r="AA20" s="411">
        <v>9</v>
      </c>
      <c r="AE20" s="385"/>
      <c r="AF20" s="664" t="s">
        <v>436</v>
      </c>
      <c r="AG20" s="664"/>
      <c r="AH20" s="664"/>
      <c r="AI20" s="406"/>
      <c r="AJ20" s="409"/>
      <c r="AK20" s="413">
        <v>27</v>
      </c>
      <c r="AL20" s="411">
        <v>16</v>
      </c>
      <c r="AM20" s="411">
        <v>3</v>
      </c>
      <c r="AN20" s="411">
        <v>1</v>
      </c>
      <c r="AO20" s="411">
        <v>0</v>
      </c>
      <c r="AP20" s="411">
        <v>1</v>
      </c>
      <c r="AQ20" s="411">
        <v>1</v>
      </c>
      <c r="AR20" s="411"/>
      <c r="AS20" s="411">
        <v>1</v>
      </c>
      <c r="AT20" s="411">
        <v>1</v>
      </c>
      <c r="AU20" s="411">
        <v>1</v>
      </c>
      <c r="AV20" s="411">
        <v>1</v>
      </c>
      <c r="AW20" s="411">
        <v>3</v>
      </c>
      <c r="AX20" s="411">
        <v>5</v>
      </c>
      <c r="AY20" s="411">
        <v>1</v>
      </c>
      <c r="AZ20" s="411">
        <v>0</v>
      </c>
      <c r="BA20" s="411">
        <v>2</v>
      </c>
      <c r="BB20" s="411">
        <v>11</v>
      </c>
      <c r="BC20" s="411">
        <v>2</v>
      </c>
    </row>
    <row r="21" spans="2:55" s="24" customFormat="1" ht="21.75" customHeight="1">
      <c r="B21" s="666" t="s">
        <v>437</v>
      </c>
      <c r="C21" s="666"/>
      <c r="D21" s="666"/>
      <c r="E21" s="666"/>
      <c r="F21" s="666"/>
      <c r="G21" s="305"/>
      <c r="H21" s="306"/>
      <c r="I21" s="321">
        <v>554</v>
      </c>
      <c r="J21" s="401">
        <v>397</v>
      </c>
      <c r="K21" s="401">
        <v>55</v>
      </c>
      <c r="L21" s="401">
        <v>50</v>
      </c>
      <c r="M21" s="401">
        <v>49</v>
      </c>
      <c r="N21" s="401">
        <v>10</v>
      </c>
      <c r="O21" s="401">
        <v>33</v>
      </c>
      <c r="P21" s="400"/>
      <c r="Q21" s="401">
        <v>27</v>
      </c>
      <c r="R21" s="401">
        <v>30</v>
      </c>
      <c r="S21" s="401">
        <v>78</v>
      </c>
      <c r="T21" s="401">
        <v>3</v>
      </c>
      <c r="U21" s="401">
        <v>136</v>
      </c>
      <c r="V21" s="401">
        <v>99</v>
      </c>
      <c r="W21" s="401">
        <v>90</v>
      </c>
      <c r="X21" s="401">
        <v>42</v>
      </c>
      <c r="Y21" s="401">
        <v>52</v>
      </c>
      <c r="Z21" s="401">
        <v>218</v>
      </c>
      <c r="AA21" s="401">
        <v>68</v>
      </c>
      <c r="AB21" s="402"/>
      <c r="AC21" s="365"/>
      <c r="AD21" s="365"/>
      <c r="AE21" s="664" t="s">
        <v>438</v>
      </c>
      <c r="AF21" s="664"/>
      <c r="AG21" s="664"/>
      <c r="AH21" s="664"/>
      <c r="AI21" s="406"/>
      <c r="AJ21" s="409"/>
      <c r="AK21" s="413">
        <v>9</v>
      </c>
      <c r="AL21" s="411">
        <v>6</v>
      </c>
      <c r="AM21" s="411">
        <v>0</v>
      </c>
      <c r="AN21" s="411">
        <v>0</v>
      </c>
      <c r="AO21" s="411" t="s">
        <v>439</v>
      </c>
      <c r="AP21" s="411" t="s">
        <v>440</v>
      </c>
      <c r="AQ21" s="411">
        <v>0</v>
      </c>
      <c r="AR21" s="411"/>
      <c r="AS21" s="411" t="s">
        <v>440</v>
      </c>
      <c r="AT21" s="411" t="s">
        <v>440</v>
      </c>
      <c r="AU21" s="411">
        <v>1</v>
      </c>
      <c r="AV21" s="411">
        <v>0</v>
      </c>
      <c r="AW21" s="411">
        <v>0</v>
      </c>
      <c r="AX21" s="411">
        <v>1</v>
      </c>
      <c r="AY21" s="411" t="s">
        <v>440</v>
      </c>
      <c r="AZ21" s="411" t="s">
        <v>439</v>
      </c>
      <c r="BA21" s="411">
        <v>1</v>
      </c>
      <c r="BB21" s="411">
        <v>5</v>
      </c>
      <c r="BC21" s="411">
        <v>1</v>
      </c>
    </row>
    <row r="22" spans="3:55" ht="13.5" customHeight="1">
      <c r="C22" s="406"/>
      <c r="D22" s="407">
        <v>15</v>
      </c>
      <c r="E22" s="408" t="s">
        <v>441</v>
      </c>
      <c r="F22" s="406" t="s">
        <v>364</v>
      </c>
      <c r="G22" s="406"/>
      <c r="H22" s="409"/>
      <c r="I22" s="410">
        <v>53</v>
      </c>
      <c r="J22" s="411">
        <v>43</v>
      </c>
      <c r="K22" s="411">
        <v>10</v>
      </c>
      <c r="L22" s="411">
        <v>6</v>
      </c>
      <c r="M22" s="411">
        <v>11</v>
      </c>
      <c r="N22" s="411">
        <v>4</v>
      </c>
      <c r="O22" s="411">
        <v>11</v>
      </c>
      <c r="P22" s="418"/>
      <c r="Q22" s="411">
        <v>5</v>
      </c>
      <c r="R22" s="411">
        <v>8</v>
      </c>
      <c r="S22" s="411">
        <v>4</v>
      </c>
      <c r="T22" s="411" t="s">
        <v>431</v>
      </c>
      <c r="U22" s="411">
        <v>25</v>
      </c>
      <c r="V22" s="411">
        <v>11</v>
      </c>
      <c r="W22" s="411">
        <v>13</v>
      </c>
      <c r="X22" s="411">
        <v>8</v>
      </c>
      <c r="Y22" s="411">
        <v>7</v>
      </c>
      <c r="Z22" s="411">
        <v>14</v>
      </c>
      <c r="AA22" s="411">
        <v>10</v>
      </c>
      <c r="AE22" s="664" t="s">
        <v>442</v>
      </c>
      <c r="AF22" s="664"/>
      <c r="AG22" s="664"/>
      <c r="AH22" s="664"/>
      <c r="AI22" s="406"/>
      <c r="AJ22" s="409"/>
      <c r="AK22" s="413">
        <v>29</v>
      </c>
      <c r="AL22" s="411">
        <v>26</v>
      </c>
      <c r="AM22" s="411">
        <v>11</v>
      </c>
      <c r="AN22" s="411">
        <v>7</v>
      </c>
      <c r="AO22" s="411">
        <v>5</v>
      </c>
      <c r="AP22" s="411">
        <v>8</v>
      </c>
      <c r="AQ22" s="411">
        <v>4</v>
      </c>
      <c r="AR22" s="411"/>
      <c r="AS22" s="411">
        <v>5</v>
      </c>
      <c r="AT22" s="411">
        <v>4</v>
      </c>
      <c r="AU22" s="411">
        <v>2</v>
      </c>
      <c r="AV22" s="411" t="s">
        <v>431</v>
      </c>
      <c r="AW22" s="411">
        <v>11</v>
      </c>
      <c r="AX22" s="411">
        <v>6</v>
      </c>
      <c r="AY22" s="411">
        <v>8</v>
      </c>
      <c r="AZ22" s="411">
        <v>1</v>
      </c>
      <c r="BA22" s="411">
        <v>8</v>
      </c>
      <c r="BB22" s="411">
        <v>9</v>
      </c>
      <c r="BC22" s="411">
        <v>8</v>
      </c>
    </row>
    <row r="23" spans="3:55" ht="13.5" customHeight="1">
      <c r="C23" s="406"/>
      <c r="D23" s="407">
        <v>25</v>
      </c>
      <c r="E23" s="408" t="s">
        <v>430</v>
      </c>
      <c r="F23" s="406" t="s">
        <v>365</v>
      </c>
      <c r="G23" s="406"/>
      <c r="H23" s="409"/>
      <c r="I23" s="410">
        <v>114</v>
      </c>
      <c r="J23" s="411">
        <v>94</v>
      </c>
      <c r="K23" s="411">
        <v>19</v>
      </c>
      <c r="L23" s="411">
        <v>14</v>
      </c>
      <c r="M23" s="411">
        <v>11</v>
      </c>
      <c r="N23" s="411">
        <v>3</v>
      </c>
      <c r="O23" s="411">
        <v>8</v>
      </c>
      <c r="P23" s="418"/>
      <c r="Q23" s="411">
        <v>11</v>
      </c>
      <c r="R23" s="411">
        <v>8</v>
      </c>
      <c r="S23" s="411">
        <v>16</v>
      </c>
      <c r="T23" s="411" t="s">
        <v>431</v>
      </c>
      <c r="U23" s="411">
        <v>45</v>
      </c>
      <c r="V23" s="411">
        <v>28</v>
      </c>
      <c r="W23" s="411">
        <v>32</v>
      </c>
      <c r="X23" s="411">
        <v>22</v>
      </c>
      <c r="Y23" s="411">
        <v>18</v>
      </c>
      <c r="Z23" s="411">
        <v>43</v>
      </c>
      <c r="AA23" s="411">
        <v>21</v>
      </c>
      <c r="AE23" s="664" t="s">
        <v>443</v>
      </c>
      <c r="AF23" s="664"/>
      <c r="AG23" s="664"/>
      <c r="AH23" s="664"/>
      <c r="AI23" s="412"/>
      <c r="AJ23" s="409"/>
      <c r="AK23" s="413">
        <v>60</v>
      </c>
      <c r="AL23" s="411">
        <v>36</v>
      </c>
      <c r="AM23" s="411">
        <v>2</v>
      </c>
      <c r="AN23" s="411">
        <v>1</v>
      </c>
      <c r="AO23" s="411">
        <v>1</v>
      </c>
      <c r="AP23" s="411">
        <v>1</v>
      </c>
      <c r="AQ23" s="411">
        <v>1</v>
      </c>
      <c r="AR23" s="411"/>
      <c r="AS23" s="411" t="s">
        <v>376</v>
      </c>
      <c r="AT23" s="411" t="s">
        <v>377</v>
      </c>
      <c r="AU23" s="411">
        <v>4</v>
      </c>
      <c r="AV23" s="411">
        <v>1</v>
      </c>
      <c r="AW23" s="411">
        <v>4</v>
      </c>
      <c r="AX23" s="411">
        <v>9</v>
      </c>
      <c r="AY23" s="411">
        <v>4</v>
      </c>
      <c r="AZ23" s="411">
        <v>0</v>
      </c>
      <c r="BA23" s="411">
        <v>2</v>
      </c>
      <c r="BB23" s="411">
        <v>27</v>
      </c>
      <c r="BC23" s="411">
        <v>4</v>
      </c>
    </row>
    <row r="24" spans="3:55" ht="13.5" customHeight="1">
      <c r="C24" s="406"/>
      <c r="D24" s="407">
        <v>35</v>
      </c>
      <c r="E24" s="408" t="s">
        <v>374</v>
      </c>
      <c r="F24" s="406" t="s">
        <v>366</v>
      </c>
      <c r="G24" s="406"/>
      <c r="H24" s="409"/>
      <c r="I24" s="410">
        <v>98</v>
      </c>
      <c r="J24" s="411">
        <v>78</v>
      </c>
      <c r="K24" s="411">
        <v>15</v>
      </c>
      <c r="L24" s="411">
        <v>15</v>
      </c>
      <c r="M24" s="411">
        <v>14</v>
      </c>
      <c r="N24" s="411">
        <v>2</v>
      </c>
      <c r="O24" s="411">
        <v>6</v>
      </c>
      <c r="P24" s="418"/>
      <c r="Q24" s="411">
        <v>6</v>
      </c>
      <c r="R24" s="411">
        <v>8</v>
      </c>
      <c r="S24" s="411">
        <v>17</v>
      </c>
      <c r="T24" s="411" t="s">
        <v>432</v>
      </c>
      <c r="U24" s="411">
        <v>32</v>
      </c>
      <c r="V24" s="411">
        <v>21</v>
      </c>
      <c r="W24" s="411">
        <v>23</v>
      </c>
      <c r="X24" s="411">
        <v>7</v>
      </c>
      <c r="Y24" s="411">
        <v>11</v>
      </c>
      <c r="Z24" s="411">
        <v>38</v>
      </c>
      <c r="AA24" s="411">
        <v>13</v>
      </c>
      <c r="AC24" s="414" t="s">
        <v>381</v>
      </c>
      <c r="AD24" s="24"/>
      <c r="AE24" s="320"/>
      <c r="AF24" s="320"/>
      <c r="AG24" s="320"/>
      <c r="AH24" s="320"/>
      <c r="AI24" s="415"/>
      <c r="AJ24" s="306"/>
      <c r="AK24" s="416">
        <v>447</v>
      </c>
      <c r="AL24" s="401">
        <v>284</v>
      </c>
      <c r="AM24" s="401">
        <v>8</v>
      </c>
      <c r="AN24" s="401">
        <v>10</v>
      </c>
      <c r="AO24" s="401">
        <v>39</v>
      </c>
      <c r="AP24" s="401">
        <v>1</v>
      </c>
      <c r="AQ24" s="401">
        <v>23</v>
      </c>
      <c r="AR24" s="401"/>
      <c r="AS24" s="401">
        <v>22</v>
      </c>
      <c r="AT24" s="401">
        <v>30</v>
      </c>
      <c r="AU24" s="401">
        <v>11</v>
      </c>
      <c r="AV24" s="401">
        <v>3</v>
      </c>
      <c r="AW24" s="401">
        <v>75</v>
      </c>
      <c r="AX24" s="401">
        <v>23</v>
      </c>
      <c r="AY24" s="401">
        <v>61</v>
      </c>
      <c r="AZ24" s="401">
        <v>20</v>
      </c>
      <c r="BA24" s="401">
        <v>30</v>
      </c>
      <c r="BB24" s="401">
        <v>205</v>
      </c>
      <c r="BC24" s="401">
        <v>50</v>
      </c>
    </row>
    <row r="25" spans="3:55" ht="13.5" customHeight="1">
      <c r="C25" s="406"/>
      <c r="D25" s="407">
        <v>45</v>
      </c>
      <c r="E25" s="408" t="s">
        <v>374</v>
      </c>
      <c r="F25" s="406" t="s">
        <v>367</v>
      </c>
      <c r="G25" s="406"/>
      <c r="H25" s="409"/>
      <c r="I25" s="410">
        <v>138</v>
      </c>
      <c r="J25" s="411">
        <v>94</v>
      </c>
      <c r="K25" s="411">
        <v>7</v>
      </c>
      <c r="L25" s="411">
        <v>10</v>
      </c>
      <c r="M25" s="411">
        <v>9</v>
      </c>
      <c r="N25" s="411">
        <v>1</v>
      </c>
      <c r="O25" s="411">
        <v>5</v>
      </c>
      <c r="P25" s="418"/>
      <c r="Q25" s="411">
        <v>4</v>
      </c>
      <c r="R25" s="411">
        <v>5</v>
      </c>
      <c r="S25" s="411">
        <v>21</v>
      </c>
      <c r="T25" s="411">
        <v>1</v>
      </c>
      <c r="U25" s="411">
        <v>23</v>
      </c>
      <c r="V25" s="411">
        <v>20</v>
      </c>
      <c r="W25" s="411">
        <v>14</v>
      </c>
      <c r="X25" s="411">
        <v>4</v>
      </c>
      <c r="Y25" s="411">
        <v>12</v>
      </c>
      <c r="Z25" s="411">
        <v>61</v>
      </c>
      <c r="AA25" s="411">
        <v>14</v>
      </c>
      <c r="AE25" s="406"/>
      <c r="AF25" s="407">
        <v>15</v>
      </c>
      <c r="AG25" s="408" t="s">
        <v>430</v>
      </c>
      <c r="AH25" s="406" t="s">
        <v>364</v>
      </c>
      <c r="AI25" s="406"/>
      <c r="AJ25" s="409"/>
      <c r="AK25" s="413">
        <v>55</v>
      </c>
      <c r="AL25" s="411">
        <v>44</v>
      </c>
      <c r="AM25" s="411">
        <v>4</v>
      </c>
      <c r="AN25" s="411">
        <v>4</v>
      </c>
      <c r="AO25" s="411">
        <v>14</v>
      </c>
      <c r="AP25" s="411">
        <v>0</v>
      </c>
      <c r="AQ25" s="411">
        <v>10</v>
      </c>
      <c r="AR25" s="411"/>
      <c r="AS25" s="411">
        <v>8</v>
      </c>
      <c r="AT25" s="411">
        <v>14</v>
      </c>
      <c r="AU25" s="411">
        <v>1</v>
      </c>
      <c r="AV25" s="411" t="s">
        <v>431</v>
      </c>
      <c r="AW25" s="411">
        <v>21</v>
      </c>
      <c r="AX25" s="411">
        <v>4</v>
      </c>
      <c r="AY25" s="411">
        <v>14</v>
      </c>
      <c r="AZ25" s="411">
        <v>6</v>
      </c>
      <c r="BA25" s="411">
        <v>10</v>
      </c>
      <c r="BB25" s="411">
        <v>22</v>
      </c>
      <c r="BC25" s="411">
        <v>12</v>
      </c>
    </row>
    <row r="26" spans="3:55" ht="13.5" customHeight="1">
      <c r="C26" s="406"/>
      <c r="D26" s="407">
        <v>55</v>
      </c>
      <c r="E26" s="408" t="s">
        <v>430</v>
      </c>
      <c r="F26" s="406" t="s">
        <v>368</v>
      </c>
      <c r="G26" s="406"/>
      <c r="H26" s="409"/>
      <c r="I26" s="410">
        <v>85</v>
      </c>
      <c r="J26" s="411">
        <v>56</v>
      </c>
      <c r="K26" s="411">
        <v>3</v>
      </c>
      <c r="L26" s="411">
        <v>5</v>
      </c>
      <c r="M26" s="411">
        <v>3</v>
      </c>
      <c r="N26" s="411" t="s">
        <v>432</v>
      </c>
      <c r="O26" s="411">
        <v>2</v>
      </c>
      <c r="P26" s="418"/>
      <c r="Q26" s="411">
        <v>1</v>
      </c>
      <c r="R26" s="411">
        <v>1</v>
      </c>
      <c r="S26" s="411">
        <v>17</v>
      </c>
      <c r="T26" s="411">
        <v>1</v>
      </c>
      <c r="U26" s="411">
        <v>9</v>
      </c>
      <c r="V26" s="411">
        <v>14</v>
      </c>
      <c r="W26" s="411">
        <v>6</v>
      </c>
      <c r="X26" s="411">
        <v>1</v>
      </c>
      <c r="Y26" s="411">
        <v>3</v>
      </c>
      <c r="Z26" s="411">
        <v>37</v>
      </c>
      <c r="AA26" s="411">
        <v>6</v>
      </c>
      <c r="AE26" s="406"/>
      <c r="AF26" s="407">
        <v>25</v>
      </c>
      <c r="AG26" s="408" t="s">
        <v>430</v>
      </c>
      <c r="AH26" s="406" t="s">
        <v>365</v>
      </c>
      <c r="AI26" s="406"/>
      <c r="AJ26" s="409"/>
      <c r="AK26" s="413">
        <v>69</v>
      </c>
      <c r="AL26" s="411">
        <v>54</v>
      </c>
      <c r="AM26" s="411">
        <v>2</v>
      </c>
      <c r="AN26" s="411">
        <v>2</v>
      </c>
      <c r="AO26" s="411">
        <v>10</v>
      </c>
      <c r="AP26" s="411">
        <v>0</v>
      </c>
      <c r="AQ26" s="411">
        <v>4</v>
      </c>
      <c r="AR26" s="411"/>
      <c r="AS26" s="411">
        <v>5</v>
      </c>
      <c r="AT26" s="411">
        <v>6</v>
      </c>
      <c r="AU26" s="411">
        <v>3</v>
      </c>
      <c r="AV26" s="411" t="s">
        <v>431</v>
      </c>
      <c r="AW26" s="411">
        <v>22</v>
      </c>
      <c r="AX26" s="411">
        <v>10</v>
      </c>
      <c r="AY26" s="411">
        <v>21</v>
      </c>
      <c r="AZ26" s="411">
        <v>9</v>
      </c>
      <c r="BA26" s="411">
        <v>7</v>
      </c>
      <c r="BB26" s="411">
        <v>32</v>
      </c>
      <c r="BC26" s="411">
        <v>13</v>
      </c>
    </row>
    <row r="27" spans="3:55" ht="13.5" customHeight="1">
      <c r="C27" s="406"/>
      <c r="D27" s="407">
        <v>65</v>
      </c>
      <c r="E27" s="408" t="s">
        <v>430</v>
      </c>
      <c r="F27" s="406" t="s">
        <v>369</v>
      </c>
      <c r="G27" s="406"/>
      <c r="H27" s="409"/>
      <c r="I27" s="410">
        <v>47</v>
      </c>
      <c r="J27" s="411">
        <v>25</v>
      </c>
      <c r="K27" s="411">
        <v>1</v>
      </c>
      <c r="L27" s="411">
        <v>0</v>
      </c>
      <c r="M27" s="411">
        <v>0</v>
      </c>
      <c r="N27" s="411" t="s">
        <v>432</v>
      </c>
      <c r="O27" s="411">
        <v>0</v>
      </c>
      <c r="P27" s="418"/>
      <c r="Q27" s="411" t="s">
        <v>432</v>
      </c>
      <c r="R27" s="411">
        <v>0</v>
      </c>
      <c r="S27" s="411">
        <v>3</v>
      </c>
      <c r="T27" s="411">
        <v>1</v>
      </c>
      <c r="U27" s="411">
        <v>1</v>
      </c>
      <c r="V27" s="411">
        <v>4</v>
      </c>
      <c r="W27" s="411">
        <v>2</v>
      </c>
      <c r="X27" s="411" t="s">
        <v>431</v>
      </c>
      <c r="Y27" s="411">
        <v>1</v>
      </c>
      <c r="Z27" s="411">
        <v>18</v>
      </c>
      <c r="AA27" s="411">
        <v>3</v>
      </c>
      <c r="AE27" s="406"/>
      <c r="AF27" s="407">
        <v>35</v>
      </c>
      <c r="AG27" s="408" t="s">
        <v>430</v>
      </c>
      <c r="AH27" s="406" t="s">
        <v>366</v>
      </c>
      <c r="AI27" s="406"/>
      <c r="AJ27" s="417"/>
      <c r="AK27" s="413">
        <v>59</v>
      </c>
      <c r="AL27" s="411">
        <v>44</v>
      </c>
      <c r="AM27" s="411">
        <v>2</v>
      </c>
      <c r="AN27" s="411">
        <v>2</v>
      </c>
      <c r="AO27" s="411">
        <v>7</v>
      </c>
      <c r="AP27" s="411">
        <v>0</v>
      </c>
      <c r="AQ27" s="411">
        <v>4</v>
      </c>
      <c r="AR27" s="411"/>
      <c r="AS27" s="411">
        <v>6</v>
      </c>
      <c r="AT27" s="411">
        <v>7</v>
      </c>
      <c r="AU27" s="411">
        <v>2</v>
      </c>
      <c r="AV27" s="411" t="s">
        <v>431</v>
      </c>
      <c r="AW27" s="411">
        <v>16</v>
      </c>
      <c r="AX27" s="411">
        <v>5</v>
      </c>
      <c r="AY27" s="411">
        <v>12</v>
      </c>
      <c r="AZ27" s="411">
        <v>3</v>
      </c>
      <c r="BA27" s="411">
        <v>5</v>
      </c>
      <c r="BB27" s="411">
        <v>28</v>
      </c>
      <c r="BC27" s="411">
        <v>6</v>
      </c>
    </row>
    <row r="28" spans="3:55" ht="13.5" customHeight="1">
      <c r="C28" s="406"/>
      <c r="D28" s="406" t="s">
        <v>433</v>
      </c>
      <c r="E28" s="408" t="s">
        <v>371</v>
      </c>
      <c r="F28" s="412" t="s">
        <v>372</v>
      </c>
      <c r="G28" s="412"/>
      <c r="H28" s="409"/>
      <c r="I28" s="410">
        <v>18</v>
      </c>
      <c r="J28" s="411">
        <v>9</v>
      </c>
      <c r="K28" s="411" t="s">
        <v>377</v>
      </c>
      <c r="L28" s="411" t="s">
        <v>377</v>
      </c>
      <c r="M28" s="411">
        <v>0</v>
      </c>
      <c r="N28" s="411" t="s">
        <v>377</v>
      </c>
      <c r="O28" s="411" t="s">
        <v>377</v>
      </c>
      <c r="P28" s="418"/>
      <c r="Q28" s="411" t="s">
        <v>377</v>
      </c>
      <c r="R28" s="411" t="s">
        <v>377</v>
      </c>
      <c r="S28" s="411" t="s">
        <v>377</v>
      </c>
      <c r="T28" s="411">
        <v>1</v>
      </c>
      <c r="U28" s="411" t="s">
        <v>376</v>
      </c>
      <c r="V28" s="411">
        <v>1</v>
      </c>
      <c r="W28" s="411" t="s">
        <v>377</v>
      </c>
      <c r="X28" s="411" t="s">
        <v>377</v>
      </c>
      <c r="Y28" s="411">
        <v>0</v>
      </c>
      <c r="Z28" s="411">
        <v>7</v>
      </c>
      <c r="AA28" s="411">
        <v>1</v>
      </c>
      <c r="AE28" s="406"/>
      <c r="AF28" s="407">
        <v>45</v>
      </c>
      <c r="AG28" s="408" t="s">
        <v>374</v>
      </c>
      <c r="AH28" s="406" t="s">
        <v>367</v>
      </c>
      <c r="AI28" s="406"/>
      <c r="AK28" s="413">
        <v>81</v>
      </c>
      <c r="AL28" s="411">
        <v>53</v>
      </c>
      <c r="AM28" s="411">
        <v>0</v>
      </c>
      <c r="AN28" s="411">
        <v>2</v>
      </c>
      <c r="AO28" s="411">
        <v>6</v>
      </c>
      <c r="AP28" s="411">
        <v>0</v>
      </c>
      <c r="AQ28" s="411">
        <v>3</v>
      </c>
      <c r="AR28" s="411"/>
      <c r="AS28" s="411">
        <v>2</v>
      </c>
      <c r="AT28" s="411">
        <v>2</v>
      </c>
      <c r="AU28" s="411">
        <v>2</v>
      </c>
      <c r="AV28" s="411">
        <v>0</v>
      </c>
      <c r="AW28" s="411">
        <v>11</v>
      </c>
      <c r="AX28" s="411">
        <v>2</v>
      </c>
      <c r="AY28" s="411">
        <v>7</v>
      </c>
      <c r="AZ28" s="411">
        <v>1</v>
      </c>
      <c r="BA28" s="411">
        <v>6</v>
      </c>
      <c r="BB28" s="411">
        <v>43</v>
      </c>
      <c r="BC28" s="411">
        <v>8</v>
      </c>
    </row>
    <row r="29" spans="3:55" ht="13.5" customHeight="1">
      <c r="C29" s="406"/>
      <c r="D29" s="667" t="s">
        <v>384</v>
      </c>
      <c r="E29" s="667"/>
      <c r="F29" s="667"/>
      <c r="G29" s="406"/>
      <c r="H29" s="409"/>
      <c r="I29" s="410"/>
      <c r="J29" s="411"/>
      <c r="K29" s="411"/>
      <c r="L29" s="411"/>
      <c r="M29" s="411"/>
      <c r="N29" s="411"/>
      <c r="O29" s="411"/>
      <c r="P29" s="418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E29" s="406"/>
      <c r="AF29" s="407">
        <v>55</v>
      </c>
      <c r="AG29" s="408" t="s">
        <v>430</v>
      </c>
      <c r="AH29" s="406" t="s">
        <v>368</v>
      </c>
      <c r="AI29" s="406"/>
      <c r="AK29" s="413">
        <v>64</v>
      </c>
      <c r="AL29" s="411">
        <v>37</v>
      </c>
      <c r="AM29" s="411">
        <v>0</v>
      </c>
      <c r="AN29" s="411">
        <v>1</v>
      </c>
      <c r="AO29" s="411">
        <v>2</v>
      </c>
      <c r="AP29" s="411" t="s">
        <v>432</v>
      </c>
      <c r="AQ29" s="411">
        <v>1</v>
      </c>
      <c r="AR29" s="411"/>
      <c r="AS29" s="411" t="s">
        <v>432</v>
      </c>
      <c r="AT29" s="411">
        <v>1</v>
      </c>
      <c r="AU29" s="411">
        <v>2</v>
      </c>
      <c r="AV29" s="411">
        <v>1</v>
      </c>
      <c r="AW29" s="411">
        <v>4</v>
      </c>
      <c r="AX29" s="411">
        <v>2</v>
      </c>
      <c r="AY29" s="411">
        <v>5</v>
      </c>
      <c r="AZ29" s="411" t="s">
        <v>431</v>
      </c>
      <c r="BA29" s="411">
        <v>1</v>
      </c>
      <c r="BB29" s="411">
        <v>32</v>
      </c>
      <c r="BC29" s="411">
        <v>4</v>
      </c>
    </row>
    <row r="30" spans="3:55" ht="13.5" customHeight="1">
      <c r="C30" s="406"/>
      <c r="D30" s="664" t="s">
        <v>435</v>
      </c>
      <c r="E30" s="664"/>
      <c r="F30" s="664"/>
      <c r="G30" s="385"/>
      <c r="H30" s="409"/>
      <c r="I30" s="410">
        <v>498</v>
      </c>
      <c r="J30" s="411">
        <v>365</v>
      </c>
      <c r="K30" s="411">
        <v>51</v>
      </c>
      <c r="L30" s="411">
        <v>49</v>
      </c>
      <c r="M30" s="411">
        <v>43</v>
      </c>
      <c r="N30" s="411">
        <v>8</v>
      </c>
      <c r="O30" s="411">
        <v>28</v>
      </c>
      <c r="P30" s="418"/>
      <c r="Q30" s="411">
        <v>24</v>
      </c>
      <c r="R30" s="411">
        <v>27</v>
      </c>
      <c r="S30" s="411">
        <v>75</v>
      </c>
      <c r="T30" s="411">
        <v>3</v>
      </c>
      <c r="U30" s="411">
        <v>126</v>
      </c>
      <c r="V30" s="411">
        <v>94</v>
      </c>
      <c r="W30" s="411">
        <v>85</v>
      </c>
      <c r="X30" s="411">
        <v>38</v>
      </c>
      <c r="Y30" s="411">
        <v>49</v>
      </c>
      <c r="Z30" s="411">
        <v>200</v>
      </c>
      <c r="AA30" s="411">
        <v>63</v>
      </c>
      <c r="AE30" s="406"/>
      <c r="AF30" s="407">
        <v>65</v>
      </c>
      <c r="AG30" s="408" t="s">
        <v>444</v>
      </c>
      <c r="AH30" s="406" t="s">
        <v>369</v>
      </c>
      <c r="AI30" s="406"/>
      <c r="AK30" s="413">
        <v>64</v>
      </c>
      <c r="AL30" s="411">
        <v>33</v>
      </c>
      <c r="AM30" s="411">
        <v>0</v>
      </c>
      <c r="AN30" s="411">
        <v>0</v>
      </c>
      <c r="AO30" s="411">
        <v>0</v>
      </c>
      <c r="AP30" s="411" t="s">
        <v>432</v>
      </c>
      <c r="AQ30" s="411">
        <v>1</v>
      </c>
      <c r="AR30" s="411"/>
      <c r="AS30" s="411" t="s">
        <v>432</v>
      </c>
      <c r="AT30" s="411">
        <v>0</v>
      </c>
      <c r="AU30" s="411">
        <v>0</v>
      </c>
      <c r="AV30" s="411">
        <v>1</v>
      </c>
      <c r="AW30" s="411">
        <v>1</v>
      </c>
      <c r="AX30" s="411">
        <v>1</v>
      </c>
      <c r="AY30" s="411">
        <v>2</v>
      </c>
      <c r="AZ30" s="411" t="s">
        <v>431</v>
      </c>
      <c r="BA30" s="411">
        <v>1</v>
      </c>
      <c r="BB30" s="411">
        <v>30</v>
      </c>
      <c r="BC30" s="411">
        <v>5</v>
      </c>
    </row>
    <row r="31" spans="3:55" ht="13.5" customHeight="1">
      <c r="C31" s="406"/>
      <c r="D31" s="664" t="s">
        <v>436</v>
      </c>
      <c r="E31" s="664"/>
      <c r="F31" s="664"/>
      <c r="G31" s="385"/>
      <c r="H31" s="409"/>
      <c r="I31" s="410">
        <v>53</v>
      </c>
      <c r="J31" s="411">
        <v>30</v>
      </c>
      <c r="K31" s="411">
        <v>4</v>
      </c>
      <c r="L31" s="411">
        <v>2</v>
      </c>
      <c r="M31" s="411">
        <v>6</v>
      </c>
      <c r="N31" s="411">
        <v>1</v>
      </c>
      <c r="O31" s="411">
        <v>5</v>
      </c>
      <c r="P31" s="418"/>
      <c r="Q31" s="411">
        <v>3</v>
      </c>
      <c r="R31" s="411">
        <v>3</v>
      </c>
      <c r="S31" s="411">
        <v>2</v>
      </c>
      <c r="T31" s="411">
        <v>0</v>
      </c>
      <c r="U31" s="411">
        <v>9</v>
      </c>
      <c r="V31" s="411">
        <v>6</v>
      </c>
      <c r="W31" s="411">
        <v>4</v>
      </c>
      <c r="X31" s="411">
        <v>4</v>
      </c>
      <c r="Y31" s="411">
        <v>3</v>
      </c>
      <c r="Z31" s="411">
        <v>18</v>
      </c>
      <c r="AA31" s="411">
        <v>4</v>
      </c>
      <c r="AE31" s="406"/>
      <c r="AF31" s="407" t="s">
        <v>445</v>
      </c>
      <c r="AG31" s="408" t="s">
        <v>371</v>
      </c>
      <c r="AH31" s="412" t="s">
        <v>372</v>
      </c>
      <c r="AI31" s="406"/>
      <c r="AK31" s="413">
        <v>54</v>
      </c>
      <c r="AL31" s="411">
        <v>20</v>
      </c>
      <c r="AM31" s="411" t="s">
        <v>377</v>
      </c>
      <c r="AN31" s="411" t="s">
        <v>377</v>
      </c>
      <c r="AO31" s="411" t="s">
        <v>377</v>
      </c>
      <c r="AP31" s="411" t="s">
        <v>377</v>
      </c>
      <c r="AQ31" s="411" t="s">
        <v>377</v>
      </c>
      <c r="AR31" s="411"/>
      <c r="AS31" s="411" t="s">
        <v>377</v>
      </c>
      <c r="AT31" s="411" t="s">
        <v>377</v>
      </c>
      <c r="AU31" s="411" t="s">
        <v>377</v>
      </c>
      <c r="AV31" s="411">
        <v>1</v>
      </c>
      <c r="AW31" s="411" t="s">
        <v>377</v>
      </c>
      <c r="AX31" s="411" t="s">
        <v>377</v>
      </c>
      <c r="AY31" s="411" t="s">
        <v>377</v>
      </c>
      <c r="AZ31" s="411" t="s">
        <v>376</v>
      </c>
      <c r="BA31" s="411">
        <v>0</v>
      </c>
      <c r="BB31" s="411">
        <v>19</v>
      </c>
      <c r="BC31" s="411">
        <v>1</v>
      </c>
    </row>
    <row r="32" spans="3:55" ht="13.5" customHeight="1">
      <c r="C32" s="664" t="s">
        <v>446</v>
      </c>
      <c r="D32" s="664"/>
      <c r="E32" s="664"/>
      <c r="F32" s="664"/>
      <c r="G32" s="385"/>
      <c r="H32" s="409"/>
      <c r="I32" s="410">
        <v>450</v>
      </c>
      <c r="J32" s="411">
        <v>326</v>
      </c>
      <c r="K32" s="411">
        <v>51</v>
      </c>
      <c r="L32" s="411">
        <v>47</v>
      </c>
      <c r="M32" s="411">
        <v>37</v>
      </c>
      <c r="N32" s="411">
        <v>9</v>
      </c>
      <c r="O32" s="411">
        <v>23</v>
      </c>
      <c r="P32" s="418"/>
      <c r="Q32" s="411">
        <v>23</v>
      </c>
      <c r="R32" s="411">
        <v>24</v>
      </c>
      <c r="S32" s="411">
        <v>75</v>
      </c>
      <c r="T32" s="411">
        <v>3</v>
      </c>
      <c r="U32" s="411">
        <v>114</v>
      </c>
      <c r="V32" s="411">
        <v>92</v>
      </c>
      <c r="W32" s="411">
        <v>75</v>
      </c>
      <c r="X32" s="411">
        <v>40</v>
      </c>
      <c r="Y32" s="411">
        <v>46</v>
      </c>
      <c r="Z32" s="411">
        <v>169</v>
      </c>
      <c r="AA32" s="411">
        <v>54</v>
      </c>
      <c r="AE32" s="406"/>
      <c r="AF32" s="667" t="s">
        <v>384</v>
      </c>
      <c r="AG32" s="667"/>
      <c r="AH32" s="667"/>
      <c r="AI32" s="406"/>
      <c r="AK32" s="413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</row>
    <row r="33" spans="3:55" s="417" customFormat="1" ht="13.5" customHeight="1">
      <c r="C33" s="664" t="s">
        <v>447</v>
      </c>
      <c r="D33" s="664"/>
      <c r="E33" s="664"/>
      <c r="F33" s="664"/>
      <c r="G33" s="385"/>
      <c r="H33" s="409"/>
      <c r="I33" s="410">
        <v>87</v>
      </c>
      <c r="J33" s="418">
        <v>57</v>
      </c>
      <c r="K33" s="418">
        <v>1</v>
      </c>
      <c r="L33" s="418">
        <v>2</v>
      </c>
      <c r="M33" s="418">
        <v>5</v>
      </c>
      <c r="N33" s="418" t="s">
        <v>448</v>
      </c>
      <c r="O33" s="411">
        <v>4</v>
      </c>
      <c r="P33" s="418"/>
      <c r="Q33" s="411">
        <v>2</v>
      </c>
      <c r="R33" s="411">
        <v>2</v>
      </c>
      <c r="S33" s="411">
        <v>1</v>
      </c>
      <c r="T33" s="411">
        <v>1</v>
      </c>
      <c r="U33" s="411">
        <v>14</v>
      </c>
      <c r="V33" s="411">
        <v>5</v>
      </c>
      <c r="W33" s="411">
        <v>11</v>
      </c>
      <c r="X33" s="411">
        <v>1</v>
      </c>
      <c r="Y33" s="411">
        <v>3</v>
      </c>
      <c r="Z33" s="411">
        <v>44</v>
      </c>
      <c r="AA33" s="411">
        <v>9</v>
      </c>
      <c r="AB33" s="383"/>
      <c r="AC33" s="365"/>
      <c r="AD33" s="365"/>
      <c r="AE33" s="406"/>
      <c r="AF33" s="664" t="s">
        <v>435</v>
      </c>
      <c r="AG33" s="664"/>
      <c r="AH33" s="664"/>
      <c r="AI33" s="406"/>
      <c r="AJ33" s="365"/>
      <c r="AK33" s="413">
        <v>368</v>
      </c>
      <c r="AL33" s="411">
        <v>242</v>
      </c>
      <c r="AM33" s="411">
        <v>6</v>
      </c>
      <c r="AN33" s="411">
        <v>8</v>
      </c>
      <c r="AO33" s="411">
        <v>33</v>
      </c>
      <c r="AP33" s="411">
        <v>1</v>
      </c>
      <c r="AQ33" s="411">
        <v>19</v>
      </c>
      <c r="AR33" s="411"/>
      <c r="AS33" s="411">
        <v>18</v>
      </c>
      <c r="AT33" s="411">
        <v>25</v>
      </c>
      <c r="AU33" s="411">
        <v>11</v>
      </c>
      <c r="AV33" s="411">
        <v>3</v>
      </c>
      <c r="AW33" s="411">
        <v>67</v>
      </c>
      <c r="AX33" s="411">
        <v>20</v>
      </c>
      <c r="AY33" s="411">
        <v>56</v>
      </c>
      <c r="AZ33" s="411">
        <v>17</v>
      </c>
      <c r="BA33" s="411">
        <v>27</v>
      </c>
      <c r="BB33" s="411">
        <v>174</v>
      </c>
      <c r="BC33" s="411">
        <v>45</v>
      </c>
    </row>
    <row r="34" spans="3:55" ht="13.5" customHeight="1">
      <c r="C34" s="664" t="s">
        <v>449</v>
      </c>
      <c r="D34" s="664"/>
      <c r="E34" s="664"/>
      <c r="F34" s="664"/>
      <c r="G34" s="385"/>
      <c r="H34" s="409"/>
      <c r="I34" s="410">
        <v>17</v>
      </c>
      <c r="J34" s="418">
        <v>14</v>
      </c>
      <c r="K34" s="418">
        <v>4</v>
      </c>
      <c r="L34" s="418">
        <v>2</v>
      </c>
      <c r="M34" s="418">
        <v>7</v>
      </c>
      <c r="N34" s="418">
        <v>1</v>
      </c>
      <c r="O34" s="411">
        <v>6</v>
      </c>
      <c r="P34" s="418"/>
      <c r="Q34" s="411">
        <v>3</v>
      </c>
      <c r="R34" s="411">
        <v>4</v>
      </c>
      <c r="S34" s="411">
        <v>1</v>
      </c>
      <c r="T34" s="411" t="s">
        <v>450</v>
      </c>
      <c r="U34" s="411">
        <v>7</v>
      </c>
      <c r="V34" s="411">
        <v>3</v>
      </c>
      <c r="W34" s="411">
        <v>3</v>
      </c>
      <c r="X34" s="411">
        <v>1</v>
      </c>
      <c r="Y34" s="411">
        <v>3</v>
      </c>
      <c r="Z34" s="411">
        <v>5</v>
      </c>
      <c r="AA34" s="411">
        <v>6</v>
      </c>
      <c r="AE34" s="406"/>
      <c r="AF34" s="664" t="s">
        <v>436</v>
      </c>
      <c r="AG34" s="664"/>
      <c r="AH34" s="664"/>
      <c r="AI34" s="406"/>
      <c r="AK34" s="413">
        <v>76</v>
      </c>
      <c r="AL34" s="411">
        <v>41</v>
      </c>
      <c r="AM34" s="411">
        <v>2</v>
      </c>
      <c r="AN34" s="411">
        <v>2</v>
      </c>
      <c r="AO34" s="411">
        <v>6</v>
      </c>
      <c r="AP34" s="411" t="s">
        <v>448</v>
      </c>
      <c r="AQ34" s="411">
        <v>5</v>
      </c>
      <c r="AR34" s="411"/>
      <c r="AS34" s="411">
        <v>4</v>
      </c>
      <c r="AT34" s="411">
        <v>5</v>
      </c>
      <c r="AU34" s="411">
        <v>0</v>
      </c>
      <c r="AV34" s="411">
        <v>1</v>
      </c>
      <c r="AW34" s="411">
        <v>8</v>
      </c>
      <c r="AX34" s="411">
        <v>3</v>
      </c>
      <c r="AY34" s="411">
        <v>5</v>
      </c>
      <c r="AZ34" s="411">
        <v>3</v>
      </c>
      <c r="BA34" s="411">
        <v>3</v>
      </c>
      <c r="BB34" s="411">
        <v>31</v>
      </c>
      <c r="BC34" s="411">
        <v>4</v>
      </c>
    </row>
    <row r="35" spans="2:55" s="24" customFormat="1" ht="21.75" customHeight="1">
      <c r="B35" s="666" t="s">
        <v>451</v>
      </c>
      <c r="C35" s="666"/>
      <c r="D35" s="666"/>
      <c r="E35" s="666"/>
      <c r="F35" s="666"/>
      <c r="G35" s="305"/>
      <c r="H35" s="306"/>
      <c r="I35" s="321">
        <v>299</v>
      </c>
      <c r="J35" s="401">
        <v>193</v>
      </c>
      <c r="K35" s="401">
        <v>17</v>
      </c>
      <c r="L35" s="401">
        <v>11</v>
      </c>
      <c r="M35" s="401">
        <v>21</v>
      </c>
      <c r="N35" s="401">
        <v>10</v>
      </c>
      <c r="O35" s="401">
        <v>12</v>
      </c>
      <c r="P35" s="400"/>
      <c r="Q35" s="401">
        <v>14</v>
      </c>
      <c r="R35" s="401">
        <v>19</v>
      </c>
      <c r="S35" s="401">
        <v>9</v>
      </c>
      <c r="T35" s="401">
        <v>4</v>
      </c>
      <c r="U35" s="401">
        <v>36</v>
      </c>
      <c r="V35" s="401">
        <v>24</v>
      </c>
      <c r="W35" s="401">
        <v>36</v>
      </c>
      <c r="X35" s="401">
        <v>6</v>
      </c>
      <c r="Y35" s="401">
        <v>23</v>
      </c>
      <c r="Z35" s="401">
        <v>138</v>
      </c>
      <c r="AA35" s="401">
        <v>34</v>
      </c>
      <c r="AB35" s="402"/>
      <c r="AD35" s="666" t="s">
        <v>437</v>
      </c>
      <c r="AE35" s="666"/>
      <c r="AF35" s="666"/>
      <c r="AG35" s="666"/>
      <c r="AH35" s="666"/>
      <c r="AI35" s="419"/>
      <c r="AK35" s="416">
        <v>245</v>
      </c>
      <c r="AL35" s="401">
        <v>160</v>
      </c>
      <c r="AM35" s="401">
        <v>5</v>
      </c>
      <c r="AN35" s="401">
        <v>7</v>
      </c>
      <c r="AO35" s="401">
        <v>23</v>
      </c>
      <c r="AP35" s="401">
        <v>1</v>
      </c>
      <c r="AQ35" s="401">
        <v>16</v>
      </c>
      <c r="AR35" s="401"/>
      <c r="AS35" s="401">
        <v>13</v>
      </c>
      <c r="AT35" s="401">
        <v>16</v>
      </c>
      <c r="AU35" s="401">
        <v>9</v>
      </c>
      <c r="AV35" s="401">
        <v>1</v>
      </c>
      <c r="AW35" s="401">
        <v>54</v>
      </c>
      <c r="AX35" s="401">
        <v>16</v>
      </c>
      <c r="AY35" s="401">
        <v>37</v>
      </c>
      <c r="AZ35" s="401">
        <v>15</v>
      </c>
      <c r="BA35" s="401">
        <v>18</v>
      </c>
      <c r="BB35" s="401">
        <v>108</v>
      </c>
      <c r="BC35" s="401">
        <v>28</v>
      </c>
    </row>
    <row r="36" spans="3:55" ht="13.5" customHeight="1">
      <c r="C36" s="406"/>
      <c r="D36" s="407">
        <v>15</v>
      </c>
      <c r="E36" s="408" t="s">
        <v>444</v>
      </c>
      <c r="F36" s="406" t="s">
        <v>364</v>
      </c>
      <c r="G36" s="412"/>
      <c r="H36" s="409"/>
      <c r="I36" s="410">
        <v>59</v>
      </c>
      <c r="J36" s="411">
        <v>51</v>
      </c>
      <c r="K36" s="411">
        <v>12</v>
      </c>
      <c r="L36" s="411">
        <v>9</v>
      </c>
      <c r="M36" s="411">
        <v>12</v>
      </c>
      <c r="N36" s="411">
        <v>9</v>
      </c>
      <c r="O36" s="411">
        <v>7</v>
      </c>
      <c r="P36" s="418"/>
      <c r="Q36" s="411">
        <v>9</v>
      </c>
      <c r="R36" s="411">
        <v>12</v>
      </c>
      <c r="S36" s="411">
        <v>2</v>
      </c>
      <c r="T36" s="411" t="s">
        <v>431</v>
      </c>
      <c r="U36" s="411">
        <v>22</v>
      </c>
      <c r="V36" s="411">
        <v>8</v>
      </c>
      <c r="W36" s="411">
        <v>16</v>
      </c>
      <c r="X36" s="411">
        <v>4</v>
      </c>
      <c r="Y36" s="411">
        <v>15</v>
      </c>
      <c r="Z36" s="411">
        <v>23</v>
      </c>
      <c r="AA36" s="411">
        <v>16</v>
      </c>
      <c r="AE36" s="406"/>
      <c r="AF36" s="407">
        <v>15</v>
      </c>
      <c r="AG36" s="408" t="s">
        <v>430</v>
      </c>
      <c r="AH36" s="406" t="s">
        <v>364</v>
      </c>
      <c r="AK36" s="413">
        <v>25</v>
      </c>
      <c r="AL36" s="411">
        <v>19</v>
      </c>
      <c r="AM36" s="411">
        <v>2</v>
      </c>
      <c r="AN36" s="411">
        <v>1</v>
      </c>
      <c r="AO36" s="411">
        <v>6</v>
      </c>
      <c r="AP36" s="411" t="s">
        <v>431</v>
      </c>
      <c r="AQ36" s="411">
        <v>7</v>
      </c>
      <c r="AR36" s="411"/>
      <c r="AS36" s="411">
        <v>3</v>
      </c>
      <c r="AT36" s="411">
        <v>6</v>
      </c>
      <c r="AU36" s="411">
        <v>1</v>
      </c>
      <c r="AV36" s="411" t="s">
        <v>432</v>
      </c>
      <c r="AW36" s="411">
        <v>10</v>
      </c>
      <c r="AX36" s="411">
        <v>2</v>
      </c>
      <c r="AY36" s="411">
        <v>6</v>
      </c>
      <c r="AZ36" s="411">
        <v>3</v>
      </c>
      <c r="BA36" s="411">
        <v>2</v>
      </c>
      <c r="BB36" s="411">
        <v>7</v>
      </c>
      <c r="BC36" s="411">
        <v>4</v>
      </c>
    </row>
    <row r="37" spans="3:55" ht="13.5" customHeight="1">
      <c r="C37" s="406"/>
      <c r="D37" s="407">
        <v>25</v>
      </c>
      <c r="E37" s="408" t="s">
        <v>430</v>
      </c>
      <c r="F37" s="406" t="s">
        <v>365</v>
      </c>
      <c r="G37" s="406"/>
      <c r="H37" s="409"/>
      <c r="I37" s="410">
        <v>23</v>
      </c>
      <c r="J37" s="411">
        <v>17</v>
      </c>
      <c r="K37" s="411">
        <v>1</v>
      </c>
      <c r="L37" s="411">
        <v>1</v>
      </c>
      <c r="M37" s="411">
        <v>4</v>
      </c>
      <c r="N37" s="411">
        <v>1</v>
      </c>
      <c r="O37" s="411">
        <v>2</v>
      </c>
      <c r="P37" s="418"/>
      <c r="Q37" s="411">
        <v>0</v>
      </c>
      <c r="R37" s="411">
        <v>1</v>
      </c>
      <c r="S37" s="411">
        <v>0</v>
      </c>
      <c r="T37" s="411" t="s">
        <v>431</v>
      </c>
      <c r="U37" s="411">
        <v>5</v>
      </c>
      <c r="V37" s="411">
        <v>4</v>
      </c>
      <c r="W37" s="411">
        <v>6</v>
      </c>
      <c r="X37" s="411">
        <v>1</v>
      </c>
      <c r="Y37" s="411">
        <v>2</v>
      </c>
      <c r="Z37" s="411">
        <v>10</v>
      </c>
      <c r="AA37" s="411">
        <v>4</v>
      </c>
      <c r="AE37" s="406"/>
      <c r="AF37" s="407">
        <v>25</v>
      </c>
      <c r="AG37" s="408" t="s">
        <v>430</v>
      </c>
      <c r="AH37" s="406" t="s">
        <v>365</v>
      </c>
      <c r="AK37" s="413">
        <v>50</v>
      </c>
      <c r="AL37" s="411">
        <v>38</v>
      </c>
      <c r="AM37" s="411">
        <v>1</v>
      </c>
      <c r="AN37" s="411">
        <v>2</v>
      </c>
      <c r="AO37" s="411">
        <v>6</v>
      </c>
      <c r="AP37" s="411" t="s">
        <v>431</v>
      </c>
      <c r="AQ37" s="411">
        <v>3</v>
      </c>
      <c r="AR37" s="411"/>
      <c r="AS37" s="411">
        <v>5</v>
      </c>
      <c r="AT37" s="411">
        <v>5</v>
      </c>
      <c r="AU37" s="411">
        <v>3</v>
      </c>
      <c r="AV37" s="411" t="s">
        <v>432</v>
      </c>
      <c r="AW37" s="411">
        <v>19</v>
      </c>
      <c r="AX37" s="411">
        <v>7</v>
      </c>
      <c r="AY37" s="411">
        <v>15</v>
      </c>
      <c r="AZ37" s="411">
        <v>9</v>
      </c>
      <c r="BA37" s="411">
        <v>6</v>
      </c>
      <c r="BB37" s="411">
        <v>23</v>
      </c>
      <c r="BC37" s="411">
        <v>10</v>
      </c>
    </row>
    <row r="38" spans="3:55" ht="13.5" customHeight="1">
      <c r="C38" s="406"/>
      <c r="D38" s="407">
        <v>35</v>
      </c>
      <c r="E38" s="408" t="s">
        <v>430</v>
      </c>
      <c r="F38" s="406" t="s">
        <v>366</v>
      </c>
      <c r="G38" s="406"/>
      <c r="H38" s="409"/>
      <c r="I38" s="410">
        <v>18</v>
      </c>
      <c r="J38" s="411">
        <v>13</v>
      </c>
      <c r="K38" s="411">
        <v>1</v>
      </c>
      <c r="L38" s="411" t="s">
        <v>431</v>
      </c>
      <c r="M38" s="411">
        <v>3</v>
      </c>
      <c r="N38" s="411" t="s">
        <v>432</v>
      </c>
      <c r="O38" s="411">
        <v>2</v>
      </c>
      <c r="P38" s="418"/>
      <c r="Q38" s="411">
        <v>3</v>
      </c>
      <c r="R38" s="411">
        <v>4</v>
      </c>
      <c r="S38" s="411">
        <v>1</v>
      </c>
      <c r="T38" s="411" t="s">
        <v>432</v>
      </c>
      <c r="U38" s="411">
        <v>3</v>
      </c>
      <c r="V38" s="411">
        <v>2</v>
      </c>
      <c r="W38" s="411">
        <v>5</v>
      </c>
      <c r="X38" s="411">
        <v>0</v>
      </c>
      <c r="Y38" s="411">
        <v>1</v>
      </c>
      <c r="Z38" s="411">
        <v>9</v>
      </c>
      <c r="AA38" s="411">
        <v>1</v>
      </c>
      <c r="AE38" s="406"/>
      <c r="AF38" s="407">
        <v>35</v>
      </c>
      <c r="AG38" s="408" t="s">
        <v>430</v>
      </c>
      <c r="AH38" s="406" t="s">
        <v>366</v>
      </c>
      <c r="AK38" s="413">
        <v>44</v>
      </c>
      <c r="AL38" s="411">
        <v>32</v>
      </c>
      <c r="AM38" s="411">
        <v>1</v>
      </c>
      <c r="AN38" s="411">
        <v>2</v>
      </c>
      <c r="AO38" s="411">
        <v>5</v>
      </c>
      <c r="AP38" s="411">
        <v>0</v>
      </c>
      <c r="AQ38" s="411">
        <v>3</v>
      </c>
      <c r="AR38" s="411"/>
      <c r="AS38" s="411">
        <v>4</v>
      </c>
      <c r="AT38" s="411">
        <v>3</v>
      </c>
      <c r="AU38" s="411">
        <v>2</v>
      </c>
      <c r="AV38" s="411" t="s">
        <v>432</v>
      </c>
      <c r="AW38" s="411">
        <v>12</v>
      </c>
      <c r="AX38" s="411">
        <v>4</v>
      </c>
      <c r="AY38" s="411">
        <v>8</v>
      </c>
      <c r="AZ38" s="411">
        <v>2</v>
      </c>
      <c r="BA38" s="411">
        <v>4</v>
      </c>
      <c r="BB38" s="411">
        <v>20</v>
      </c>
      <c r="BC38" s="411">
        <v>5</v>
      </c>
    </row>
    <row r="39" spans="3:55" ht="13.5" customHeight="1">
      <c r="C39" s="406"/>
      <c r="D39" s="407">
        <v>45</v>
      </c>
      <c r="E39" s="408" t="s">
        <v>430</v>
      </c>
      <c r="F39" s="406" t="s">
        <v>367</v>
      </c>
      <c r="G39" s="406"/>
      <c r="H39" s="409"/>
      <c r="I39" s="410">
        <v>24</v>
      </c>
      <c r="J39" s="411">
        <v>17</v>
      </c>
      <c r="K39" s="411">
        <v>1</v>
      </c>
      <c r="L39" s="411">
        <v>0</v>
      </c>
      <c r="M39" s="411">
        <v>1</v>
      </c>
      <c r="N39" s="411" t="s">
        <v>432</v>
      </c>
      <c r="O39" s="411" t="s">
        <v>432</v>
      </c>
      <c r="P39" s="418"/>
      <c r="Q39" s="411">
        <v>2</v>
      </c>
      <c r="R39" s="411">
        <v>1</v>
      </c>
      <c r="S39" s="411">
        <v>0</v>
      </c>
      <c r="T39" s="411" t="s">
        <v>432</v>
      </c>
      <c r="U39" s="411">
        <v>3</v>
      </c>
      <c r="V39" s="411">
        <v>2</v>
      </c>
      <c r="W39" s="411">
        <v>2</v>
      </c>
      <c r="X39" s="411">
        <v>0</v>
      </c>
      <c r="Y39" s="411">
        <v>1</v>
      </c>
      <c r="Z39" s="411">
        <v>13</v>
      </c>
      <c r="AA39" s="411">
        <v>3</v>
      </c>
      <c r="AE39" s="406"/>
      <c r="AF39" s="407">
        <v>45</v>
      </c>
      <c r="AG39" s="408" t="s">
        <v>430</v>
      </c>
      <c r="AH39" s="406" t="s">
        <v>367</v>
      </c>
      <c r="AK39" s="413">
        <v>61</v>
      </c>
      <c r="AL39" s="411">
        <v>38</v>
      </c>
      <c r="AM39" s="411">
        <v>0</v>
      </c>
      <c r="AN39" s="411">
        <v>2</v>
      </c>
      <c r="AO39" s="411">
        <v>5</v>
      </c>
      <c r="AP39" s="411">
        <v>0</v>
      </c>
      <c r="AQ39" s="411">
        <v>3</v>
      </c>
      <c r="AR39" s="411"/>
      <c r="AS39" s="411">
        <v>1</v>
      </c>
      <c r="AT39" s="411">
        <v>1</v>
      </c>
      <c r="AU39" s="411">
        <v>2</v>
      </c>
      <c r="AV39" s="411">
        <v>0</v>
      </c>
      <c r="AW39" s="411">
        <v>9</v>
      </c>
      <c r="AX39" s="411">
        <v>1</v>
      </c>
      <c r="AY39" s="411">
        <v>5</v>
      </c>
      <c r="AZ39" s="411">
        <v>1</v>
      </c>
      <c r="BA39" s="411">
        <v>5</v>
      </c>
      <c r="BB39" s="411">
        <v>31</v>
      </c>
      <c r="BC39" s="411">
        <v>5</v>
      </c>
    </row>
    <row r="40" spans="3:55" ht="13.5" customHeight="1">
      <c r="C40" s="406"/>
      <c r="D40" s="407">
        <v>55</v>
      </c>
      <c r="E40" s="408" t="s">
        <v>430</v>
      </c>
      <c r="F40" s="406" t="s">
        <v>368</v>
      </c>
      <c r="G40" s="406"/>
      <c r="H40" s="409"/>
      <c r="I40" s="410">
        <v>38</v>
      </c>
      <c r="J40" s="411">
        <v>24</v>
      </c>
      <c r="K40" s="411">
        <v>1</v>
      </c>
      <c r="L40" s="411">
        <v>1</v>
      </c>
      <c r="M40" s="411">
        <v>1</v>
      </c>
      <c r="N40" s="411" t="s">
        <v>432</v>
      </c>
      <c r="O40" s="411">
        <v>1</v>
      </c>
      <c r="P40" s="418"/>
      <c r="Q40" s="411" t="s">
        <v>432</v>
      </c>
      <c r="R40" s="411">
        <v>0</v>
      </c>
      <c r="S40" s="411">
        <v>2</v>
      </c>
      <c r="T40" s="411">
        <v>1</v>
      </c>
      <c r="U40" s="411">
        <v>3</v>
      </c>
      <c r="V40" s="411">
        <v>3</v>
      </c>
      <c r="W40" s="411">
        <v>3</v>
      </c>
      <c r="X40" s="411" t="s">
        <v>431</v>
      </c>
      <c r="Y40" s="411">
        <v>1</v>
      </c>
      <c r="Z40" s="411">
        <v>21</v>
      </c>
      <c r="AA40" s="411">
        <v>4</v>
      </c>
      <c r="AE40" s="406"/>
      <c r="AF40" s="407">
        <v>55</v>
      </c>
      <c r="AG40" s="408" t="s">
        <v>430</v>
      </c>
      <c r="AH40" s="406" t="s">
        <v>368</v>
      </c>
      <c r="AK40" s="413">
        <v>37</v>
      </c>
      <c r="AL40" s="411">
        <v>20</v>
      </c>
      <c r="AM40" s="411">
        <v>0</v>
      </c>
      <c r="AN40" s="411">
        <v>0</v>
      </c>
      <c r="AO40" s="411">
        <v>1</v>
      </c>
      <c r="AP40" s="411" t="s">
        <v>432</v>
      </c>
      <c r="AQ40" s="411">
        <v>0</v>
      </c>
      <c r="AR40" s="411"/>
      <c r="AS40" s="411" t="s">
        <v>432</v>
      </c>
      <c r="AT40" s="411">
        <v>0</v>
      </c>
      <c r="AU40" s="411">
        <v>2</v>
      </c>
      <c r="AV40" s="411">
        <v>0</v>
      </c>
      <c r="AW40" s="411">
        <v>3</v>
      </c>
      <c r="AX40" s="411">
        <v>1</v>
      </c>
      <c r="AY40" s="411">
        <v>2</v>
      </c>
      <c r="AZ40" s="411" t="s">
        <v>431</v>
      </c>
      <c r="BA40" s="411">
        <v>1</v>
      </c>
      <c r="BB40" s="411">
        <v>17</v>
      </c>
      <c r="BC40" s="411">
        <v>2</v>
      </c>
    </row>
    <row r="41" spans="3:55" ht="13.5" customHeight="1">
      <c r="C41" s="406"/>
      <c r="D41" s="407">
        <v>65</v>
      </c>
      <c r="E41" s="408" t="s">
        <v>430</v>
      </c>
      <c r="F41" s="406" t="s">
        <v>369</v>
      </c>
      <c r="G41" s="406"/>
      <c r="H41" s="409"/>
      <c r="I41" s="410">
        <v>70</v>
      </c>
      <c r="J41" s="411">
        <v>43</v>
      </c>
      <c r="K41" s="411">
        <v>0</v>
      </c>
      <c r="L41" s="411" t="s">
        <v>432</v>
      </c>
      <c r="M41" s="411">
        <v>0</v>
      </c>
      <c r="N41" s="411" t="s">
        <v>432</v>
      </c>
      <c r="O41" s="411">
        <v>1</v>
      </c>
      <c r="P41" s="418"/>
      <c r="Q41" s="411" t="s">
        <v>432</v>
      </c>
      <c r="R41" s="411" t="s">
        <v>432</v>
      </c>
      <c r="S41" s="411">
        <v>3</v>
      </c>
      <c r="T41" s="411">
        <v>2</v>
      </c>
      <c r="U41" s="411">
        <v>0</v>
      </c>
      <c r="V41" s="411">
        <v>5</v>
      </c>
      <c r="W41" s="411">
        <v>3</v>
      </c>
      <c r="X41" s="411">
        <v>0</v>
      </c>
      <c r="Y41" s="411">
        <v>3</v>
      </c>
      <c r="Z41" s="411">
        <v>37</v>
      </c>
      <c r="AA41" s="411">
        <v>6</v>
      </c>
      <c r="AE41" s="406"/>
      <c r="AF41" s="407">
        <v>65</v>
      </c>
      <c r="AG41" s="408" t="s">
        <v>430</v>
      </c>
      <c r="AH41" s="406" t="s">
        <v>369</v>
      </c>
      <c r="AK41" s="413">
        <v>22</v>
      </c>
      <c r="AL41" s="411">
        <v>9</v>
      </c>
      <c r="AM41" s="411">
        <v>0</v>
      </c>
      <c r="AN41" s="411">
        <v>0</v>
      </c>
      <c r="AO41" s="411" t="s">
        <v>432</v>
      </c>
      <c r="AP41" s="411" t="s">
        <v>432</v>
      </c>
      <c r="AQ41" s="411" t="s">
        <v>432</v>
      </c>
      <c r="AR41" s="411"/>
      <c r="AS41" s="411" t="s">
        <v>432</v>
      </c>
      <c r="AT41" s="411">
        <v>0</v>
      </c>
      <c r="AU41" s="411" t="s">
        <v>432</v>
      </c>
      <c r="AV41" s="411">
        <v>0</v>
      </c>
      <c r="AW41" s="411">
        <v>1</v>
      </c>
      <c r="AX41" s="411">
        <v>0</v>
      </c>
      <c r="AY41" s="411">
        <v>1</v>
      </c>
      <c r="AZ41" s="411" t="s">
        <v>431</v>
      </c>
      <c r="BA41" s="411" t="s">
        <v>432</v>
      </c>
      <c r="BB41" s="411">
        <v>8</v>
      </c>
      <c r="BC41" s="411">
        <v>1</v>
      </c>
    </row>
    <row r="42" spans="3:55" ht="13.5" customHeight="1">
      <c r="C42" s="384"/>
      <c r="D42" s="406" t="s">
        <v>433</v>
      </c>
      <c r="E42" s="408" t="s">
        <v>371</v>
      </c>
      <c r="F42" s="412" t="s">
        <v>372</v>
      </c>
      <c r="G42" s="406"/>
      <c r="H42" s="409"/>
      <c r="I42" s="410">
        <v>68</v>
      </c>
      <c r="J42" s="411">
        <v>26</v>
      </c>
      <c r="K42" s="411" t="s">
        <v>377</v>
      </c>
      <c r="L42" s="411" t="s">
        <v>377</v>
      </c>
      <c r="M42" s="411">
        <v>0</v>
      </c>
      <c r="N42" s="411" t="s">
        <v>377</v>
      </c>
      <c r="O42" s="411" t="s">
        <v>377</v>
      </c>
      <c r="P42" s="418"/>
      <c r="Q42" s="411" t="s">
        <v>377</v>
      </c>
      <c r="R42" s="411" t="s">
        <v>377</v>
      </c>
      <c r="S42" s="411">
        <v>0</v>
      </c>
      <c r="T42" s="411">
        <v>1</v>
      </c>
      <c r="U42" s="411" t="s">
        <v>376</v>
      </c>
      <c r="V42" s="411">
        <v>1</v>
      </c>
      <c r="W42" s="411">
        <v>0</v>
      </c>
      <c r="X42" s="411" t="s">
        <v>376</v>
      </c>
      <c r="Y42" s="411" t="s">
        <v>376</v>
      </c>
      <c r="Z42" s="411">
        <v>25</v>
      </c>
      <c r="AA42" s="411">
        <v>1</v>
      </c>
      <c r="AE42" s="406"/>
      <c r="AF42" s="407" t="s">
        <v>434</v>
      </c>
      <c r="AG42" s="408" t="s">
        <v>371</v>
      </c>
      <c r="AH42" s="412" t="s">
        <v>372</v>
      </c>
      <c r="AK42" s="413">
        <v>7</v>
      </c>
      <c r="AL42" s="411">
        <v>3</v>
      </c>
      <c r="AM42" s="411" t="s">
        <v>377</v>
      </c>
      <c r="AN42" s="411" t="s">
        <v>377</v>
      </c>
      <c r="AO42" s="411" t="s">
        <v>377</v>
      </c>
      <c r="AP42" s="411" t="s">
        <v>377</v>
      </c>
      <c r="AQ42" s="411" t="s">
        <v>377</v>
      </c>
      <c r="AR42" s="411"/>
      <c r="AS42" s="411" t="s">
        <v>377</v>
      </c>
      <c r="AT42" s="411" t="s">
        <v>377</v>
      </c>
      <c r="AU42" s="411" t="s">
        <v>377</v>
      </c>
      <c r="AV42" s="411">
        <v>0</v>
      </c>
      <c r="AW42" s="411" t="s">
        <v>377</v>
      </c>
      <c r="AX42" s="411" t="s">
        <v>377</v>
      </c>
      <c r="AY42" s="411" t="s">
        <v>377</v>
      </c>
      <c r="AZ42" s="411" t="s">
        <v>377</v>
      </c>
      <c r="BA42" s="411">
        <v>0</v>
      </c>
      <c r="BB42" s="411">
        <v>3</v>
      </c>
      <c r="BC42" s="411">
        <v>1</v>
      </c>
    </row>
    <row r="43" spans="3:55" ht="13.5" customHeight="1">
      <c r="C43" s="385"/>
      <c r="D43" s="667" t="s">
        <v>384</v>
      </c>
      <c r="E43" s="667"/>
      <c r="F43" s="667"/>
      <c r="G43" s="406"/>
      <c r="H43" s="409"/>
      <c r="I43" s="410"/>
      <c r="J43" s="411"/>
      <c r="K43" s="411"/>
      <c r="L43" s="411"/>
      <c r="M43" s="411"/>
      <c r="N43" s="411"/>
      <c r="O43" s="411"/>
      <c r="P43" s="418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E43" s="406"/>
      <c r="AF43" s="667" t="s">
        <v>384</v>
      </c>
      <c r="AG43" s="667"/>
      <c r="AH43" s="667"/>
      <c r="AK43" s="413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</row>
    <row r="44" spans="3:55" ht="13.5" customHeight="1">
      <c r="C44" s="385"/>
      <c r="D44" s="664" t="s">
        <v>435</v>
      </c>
      <c r="E44" s="664"/>
      <c r="F44" s="664"/>
      <c r="G44" s="385"/>
      <c r="H44" s="409"/>
      <c r="I44" s="410">
        <v>226</v>
      </c>
      <c r="J44" s="411">
        <v>153</v>
      </c>
      <c r="K44" s="411">
        <v>13</v>
      </c>
      <c r="L44" s="411">
        <v>9</v>
      </c>
      <c r="M44" s="411">
        <v>20</v>
      </c>
      <c r="N44" s="411">
        <v>9</v>
      </c>
      <c r="O44" s="411">
        <v>10</v>
      </c>
      <c r="P44" s="418"/>
      <c r="Q44" s="411">
        <v>12</v>
      </c>
      <c r="R44" s="411">
        <v>16</v>
      </c>
      <c r="S44" s="411">
        <v>8</v>
      </c>
      <c r="T44" s="411">
        <v>2</v>
      </c>
      <c r="U44" s="411">
        <v>31</v>
      </c>
      <c r="V44" s="411">
        <v>19</v>
      </c>
      <c r="W44" s="411">
        <v>33</v>
      </c>
      <c r="X44" s="411">
        <v>5</v>
      </c>
      <c r="Y44" s="411">
        <v>19</v>
      </c>
      <c r="Z44" s="411">
        <v>106</v>
      </c>
      <c r="AA44" s="411">
        <v>30</v>
      </c>
      <c r="AE44" s="406"/>
      <c r="AF44" s="664" t="s">
        <v>435</v>
      </c>
      <c r="AG44" s="664"/>
      <c r="AH44" s="664"/>
      <c r="AK44" s="413">
        <v>212</v>
      </c>
      <c r="AL44" s="411">
        <v>141</v>
      </c>
      <c r="AM44" s="411">
        <v>3</v>
      </c>
      <c r="AN44" s="411">
        <v>6</v>
      </c>
      <c r="AO44" s="411">
        <v>19</v>
      </c>
      <c r="AP44" s="411">
        <v>1</v>
      </c>
      <c r="AQ44" s="411">
        <v>12</v>
      </c>
      <c r="AR44" s="411"/>
      <c r="AS44" s="411">
        <v>10</v>
      </c>
      <c r="AT44" s="411">
        <v>13</v>
      </c>
      <c r="AU44" s="411">
        <v>9</v>
      </c>
      <c r="AV44" s="411">
        <v>1</v>
      </c>
      <c r="AW44" s="411">
        <v>48</v>
      </c>
      <c r="AX44" s="411">
        <v>13</v>
      </c>
      <c r="AY44" s="411">
        <v>33</v>
      </c>
      <c r="AZ44" s="411">
        <v>13</v>
      </c>
      <c r="BA44" s="411">
        <v>17</v>
      </c>
      <c r="BB44" s="411">
        <v>98</v>
      </c>
      <c r="BC44" s="411">
        <v>25</v>
      </c>
    </row>
    <row r="45" spans="3:55" ht="13.5" customHeight="1">
      <c r="C45" s="385"/>
      <c r="D45" s="664" t="s">
        <v>436</v>
      </c>
      <c r="E45" s="664"/>
      <c r="F45" s="664"/>
      <c r="G45" s="385"/>
      <c r="H45" s="409"/>
      <c r="I45" s="410">
        <v>71</v>
      </c>
      <c r="J45" s="411">
        <v>39</v>
      </c>
      <c r="K45" s="411">
        <v>3</v>
      </c>
      <c r="L45" s="411">
        <v>1</v>
      </c>
      <c r="M45" s="411">
        <v>2</v>
      </c>
      <c r="N45" s="411">
        <v>1</v>
      </c>
      <c r="O45" s="411">
        <v>2</v>
      </c>
      <c r="P45" s="418"/>
      <c r="Q45" s="411">
        <v>2</v>
      </c>
      <c r="R45" s="411">
        <v>3</v>
      </c>
      <c r="S45" s="411">
        <v>1</v>
      </c>
      <c r="T45" s="411">
        <v>1</v>
      </c>
      <c r="U45" s="411">
        <v>5</v>
      </c>
      <c r="V45" s="411">
        <v>5</v>
      </c>
      <c r="W45" s="411">
        <v>3</v>
      </c>
      <c r="X45" s="411">
        <v>1</v>
      </c>
      <c r="Y45" s="411">
        <v>3</v>
      </c>
      <c r="Z45" s="411">
        <v>31</v>
      </c>
      <c r="AA45" s="411">
        <v>5</v>
      </c>
      <c r="AE45" s="406"/>
      <c r="AF45" s="664" t="s">
        <v>436</v>
      </c>
      <c r="AG45" s="664"/>
      <c r="AH45" s="664"/>
      <c r="AK45" s="413">
        <v>32</v>
      </c>
      <c r="AL45" s="411">
        <v>18</v>
      </c>
      <c r="AM45" s="411">
        <v>2</v>
      </c>
      <c r="AN45" s="411">
        <v>1</v>
      </c>
      <c r="AO45" s="411">
        <v>5</v>
      </c>
      <c r="AP45" s="411" t="s">
        <v>448</v>
      </c>
      <c r="AQ45" s="411">
        <v>3</v>
      </c>
      <c r="AR45" s="411"/>
      <c r="AS45" s="411">
        <v>3</v>
      </c>
      <c r="AT45" s="411">
        <v>2</v>
      </c>
      <c r="AU45" s="411">
        <v>0</v>
      </c>
      <c r="AV45" s="411" t="s">
        <v>452</v>
      </c>
      <c r="AW45" s="411">
        <v>6</v>
      </c>
      <c r="AX45" s="411">
        <v>3</v>
      </c>
      <c r="AY45" s="411">
        <v>3</v>
      </c>
      <c r="AZ45" s="411">
        <v>2</v>
      </c>
      <c r="BA45" s="411">
        <v>1</v>
      </c>
      <c r="BB45" s="411">
        <v>10</v>
      </c>
      <c r="BC45" s="411">
        <v>2</v>
      </c>
    </row>
    <row r="46" spans="3:55" ht="13.5" customHeight="1">
      <c r="C46" s="664" t="s">
        <v>438</v>
      </c>
      <c r="D46" s="664"/>
      <c r="E46" s="664"/>
      <c r="F46" s="664"/>
      <c r="G46" s="385"/>
      <c r="H46" s="409"/>
      <c r="I46" s="410">
        <v>144</v>
      </c>
      <c r="J46" s="411">
        <v>94</v>
      </c>
      <c r="K46" s="411">
        <v>2</v>
      </c>
      <c r="L46" s="411">
        <v>1</v>
      </c>
      <c r="M46" s="411">
        <v>8</v>
      </c>
      <c r="N46" s="411">
        <v>0</v>
      </c>
      <c r="O46" s="411">
        <v>5</v>
      </c>
      <c r="P46" s="418"/>
      <c r="Q46" s="411">
        <v>5</v>
      </c>
      <c r="R46" s="411">
        <v>6</v>
      </c>
      <c r="S46" s="411">
        <v>2</v>
      </c>
      <c r="T46" s="411">
        <v>2</v>
      </c>
      <c r="U46" s="411">
        <v>10</v>
      </c>
      <c r="V46" s="411">
        <v>7</v>
      </c>
      <c r="W46" s="411">
        <v>16</v>
      </c>
      <c r="X46" s="411">
        <v>1</v>
      </c>
      <c r="Y46" s="411">
        <v>5</v>
      </c>
      <c r="Z46" s="411">
        <v>77</v>
      </c>
      <c r="AA46" s="411">
        <v>13</v>
      </c>
      <c r="AE46" s="664" t="s">
        <v>446</v>
      </c>
      <c r="AF46" s="664"/>
      <c r="AG46" s="664"/>
      <c r="AH46" s="664"/>
      <c r="AK46" s="413">
        <v>158</v>
      </c>
      <c r="AL46" s="411">
        <v>101</v>
      </c>
      <c r="AM46" s="411">
        <v>3</v>
      </c>
      <c r="AN46" s="411">
        <v>4</v>
      </c>
      <c r="AO46" s="411">
        <v>13</v>
      </c>
      <c r="AP46" s="411">
        <v>1</v>
      </c>
      <c r="AQ46" s="411">
        <v>8</v>
      </c>
      <c r="AR46" s="411"/>
      <c r="AS46" s="411">
        <v>9</v>
      </c>
      <c r="AT46" s="411">
        <v>10</v>
      </c>
      <c r="AU46" s="411">
        <v>8</v>
      </c>
      <c r="AV46" s="411">
        <v>1</v>
      </c>
      <c r="AW46" s="411">
        <v>35</v>
      </c>
      <c r="AX46" s="411">
        <v>11</v>
      </c>
      <c r="AY46" s="411">
        <v>24</v>
      </c>
      <c r="AZ46" s="411">
        <v>14</v>
      </c>
      <c r="BA46" s="411">
        <v>14</v>
      </c>
      <c r="BB46" s="411">
        <v>66</v>
      </c>
      <c r="BC46" s="411">
        <v>17</v>
      </c>
    </row>
    <row r="47" spans="3:55" ht="13.5" customHeight="1">
      <c r="C47" s="664" t="s">
        <v>442</v>
      </c>
      <c r="D47" s="664"/>
      <c r="E47" s="664"/>
      <c r="F47" s="664"/>
      <c r="G47" s="385"/>
      <c r="H47" s="409"/>
      <c r="I47" s="410">
        <v>56</v>
      </c>
      <c r="J47" s="411">
        <v>50</v>
      </c>
      <c r="K47" s="411">
        <v>12</v>
      </c>
      <c r="L47" s="411">
        <v>9</v>
      </c>
      <c r="M47" s="411">
        <v>12</v>
      </c>
      <c r="N47" s="411">
        <v>9</v>
      </c>
      <c r="O47" s="411">
        <v>7</v>
      </c>
      <c r="P47" s="418"/>
      <c r="Q47" s="411">
        <v>9</v>
      </c>
      <c r="R47" s="411">
        <v>12</v>
      </c>
      <c r="S47" s="411">
        <v>2</v>
      </c>
      <c r="T47" s="411" t="s">
        <v>431</v>
      </c>
      <c r="U47" s="411">
        <v>22</v>
      </c>
      <c r="V47" s="411">
        <v>7</v>
      </c>
      <c r="W47" s="411">
        <v>16</v>
      </c>
      <c r="X47" s="411">
        <v>4</v>
      </c>
      <c r="Y47" s="411">
        <v>15</v>
      </c>
      <c r="Z47" s="411">
        <v>22</v>
      </c>
      <c r="AA47" s="411">
        <v>16</v>
      </c>
      <c r="AE47" s="664" t="s">
        <v>447</v>
      </c>
      <c r="AF47" s="664"/>
      <c r="AG47" s="664"/>
      <c r="AH47" s="664"/>
      <c r="AK47" s="413">
        <v>77</v>
      </c>
      <c r="AL47" s="411">
        <v>50</v>
      </c>
      <c r="AM47" s="411">
        <v>0</v>
      </c>
      <c r="AN47" s="411">
        <v>2</v>
      </c>
      <c r="AO47" s="411">
        <v>5</v>
      </c>
      <c r="AP47" s="411" t="s">
        <v>448</v>
      </c>
      <c r="AQ47" s="411">
        <v>3</v>
      </c>
      <c r="AR47" s="411"/>
      <c r="AS47" s="411">
        <v>2</v>
      </c>
      <c r="AT47" s="411">
        <v>2</v>
      </c>
      <c r="AU47" s="411">
        <v>1</v>
      </c>
      <c r="AV47" s="411">
        <v>0</v>
      </c>
      <c r="AW47" s="411">
        <v>14</v>
      </c>
      <c r="AX47" s="411">
        <v>3</v>
      </c>
      <c r="AY47" s="411">
        <v>11</v>
      </c>
      <c r="AZ47" s="411">
        <v>1</v>
      </c>
      <c r="BA47" s="411">
        <v>3</v>
      </c>
      <c r="BB47" s="411">
        <v>39</v>
      </c>
      <c r="BC47" s="411">
        <v>8</v>
      </c>
    </row>
    <row r="48" spans="3:55" ht="13.5" customHeight="1">
      <c r="C48" s="664" t="s">
        <v>443</v>
      </c>
      <c r="D48" s="664"/>
      <c r="E48" s="664"/>
      <c r="F48" s="664"/>
      <c r="G48" s="385"/>
      <c r="H48" s="409"/>
      <c r="I48" s="410">
        <v>98</v>
      </c>
      <c r="J48" s="411">
        <v>49</v>
      </c>
      <c r="K48" s="411">
        <v>2</v>
      </c>
      <c r="L48" s="411">
        <v>1</v>
      </c>
      <c r="M48" s="411">
        <v>1</v>
      </c>
      <c r="N48" s="411">
        <v>1</v>
      </c>
      <c r="O48" s="411">
        <v>1</v>
      </c>
      <c r="P48" s="418"/>
      <c r="Q48" s="411" t="s">
        <v>376</v>
      </c>
      <c r="R48" s="411">
        <v>0</v>
      </c>
      <c r="S48" s="411">
        <v>4</v>
      </c>
      <c r="T48" s="411">
        <v>2</v>
      </c>
      <c r="U48" s="411">
        <v>4</v>
      </c>
      <c r="V48" s="411">
        <v>9</v>
      </c>
      <c r="W48" s="411">
        <v>4</v>
      </c>
      <c r="X48" s="411">
        <v>1</v>
      </c>
      <c r="Y48" s="411">
        <v>3</v>
      </c>
      <c r="Z48" s="411">
        <v>39</v>
      </c>
      <c r="AA48" s="411">
        <v>5</v>
      </c>
      <c r="AE48" s="664" t="s">
        <v>449</v>
      </c>
      <c r="AF48" s="664"/>
      <c r="AG48" s="664"/>
      <c r="AH48" s="664"/>
      <c r="AK48" s="413">
        <v>11</v>
      </c>
      <c r="AL48" s="411">
        <v>9</v>
      </c>
      <c r="AM48" s="411">
        <v>2</v>
      </c>
      <c r="AN48" s="411">
        <v>1</v>
      </c>
      <c r="AO48" s="411">
        <v>5</v>
      </c>
      <c r="AP48" s="411" t="s">
        <v>450</v>
      </c>
      <c r="AQ48" s="411">
        <v>5</v>
      </c>
      <c r="AR48" s="411"/>
      <c r="AS48" s="411">
        <v>2</v>
      </c>
      <c r="AT48" s="411">
        <v>3</v>
      </c>
      <c r="AU48" s="411">
        <v>0</v>
      </c>
      <c r="AV48" s="411" t="s">
        <v>453</v>
      </c>
      <c r="AW48" s="411">
        <v>4</v>
      </c>
      <c r="AX48" s="411">
        <v>1</v>
      </c>
      <c r="AY48" s="411">
        <v>2</v>
      </c>
      <c r="AZ48" s="411">
        <v>1</v>
      </c>
      <c r="BA48" s="411">
        <v>1</v>
      </c>
      <c r="BB48" s="411">
        <v>4</v>
      </c>
      <c r="BC48" s="411">
        <v>3</v>
      </c>
    </row>
    <row r="49" spans="1:55" s="24" customFormat="1" ht="21.75" customHeight="1">
      <c r="A49" s="414" t="s">
        <v>379</v>
      </c>
      <c r="D49" s="347"/>
      <c r="E49" s="305"/>
      <c r="F49" s="305"/>
      <c r="G49" s="305"/>
      <c r="H49" s="306"/>
      <c r="I49" s="321">
        <v>406</v>
      </c>
      <c r="J49" s="401">
        <v>306</v>
      </c>
      <c r="K49" s="401">
        <v>63</v>
      </c>
      <c r="L49" s="401">
        <v>51</v>
      </c>
      <c r="M49" s="401">
        <v>32</v>
      </c>
      <c r="N49" s="401">
        <v>18</v>
      </c>
      <c r="O49" s="401">
        <v>21</v>
      </c>
      <c r="P49" s="400"/>
      <c r="Q49" s="401">
        <v>19</v>
      </c>
      <c r="R49" s="401">
        <v>19</v>
      </c>
      <c r="S49" s="401">
        <v>76</v>
      </c>
      <c r="T49" s="401">
        <v>4</v>
      </c>
      <c r="U49" s="401">
        <v>97</v>
      </c>
      <c r="V49" s="401">
        <v>100</v>
      </c>
      <c r="W49" s="401">
        <v>65</v>
      </c>
      <c r="X49" s="401">
        <v>28</v>
      </c>
      <c r="Y49" s="401">
        <v>45</v>
      </c>
      <c r="Z49" s="401">
        <v>151</v>
      </c>
      <c r="AA49" s="401">
        <v>52</v>
      </c>
      <c r="AB49" s="402"/>
      <c r="AD49" s="666" t="s">
        <v>378</v>
      </c>
      <c r="AE49" s="666"/>
      <c r="AF49" s="666"/>
      <c r="AG49" s="666"/>
      <c r="AH49" s="666"/>
      <c r="AK49" s="416">
        <v>202</v>
      </c>
      <c r="AL49" s="401">
        <v>124</v>
      </c>
      <c r="AM49" s="401">
        <v>3</v>
      </c>
      <c r="AN49" s="401">
        <v>3</v>
      </c>
      <c r="AO49" s="401">
        <v>16</v>
      </c>
      <c r="AP49" s="401">
        <v>1</v>
      </c>
      <c r="AQ49" s="401">
        <v>8</v>
      </c>
      <c r="AR49" s="401"/>
      <c r="AS49" s="401">
        <v>9</v>
      </c>
      <c r="AT49" s="401">
        <v>14</v>
      </c>
      <c r="AU49" s="401">
        <v>2</v>
      </c>
      <c r="AV49" s="401">
        <v>2</v>
      </c>
      <c r="AW49" s="401">
        <v>21</v>
      </c>
      <c r="AX49" s="401">
        <v>7</v>
      </c>
      <c r="AY49" s="401">
        <v>24</v>
      </c>
      <c r="AZ49" s="401">
        <v>5</v>
      </c>
      <c r="BA49" s="401">
        <v>12</v>
      </c>
      <c r="BB49" s="401">
        <v>97</v>
      </c>
      <c r="BC49" s="401">
        <v>22</v>
      </c>
    </row>
    <row r="50" spans="3:55" ht="13.5" customHeight="1">
      <c r="C50" s="406"/>
      <c r="D50" s="407">
        <v>15</v>
      </c>
      <c r="E50" s="408" t="s">
        <v>374</v>
      </c>
      <c r="F50" s="406" t="s">
        <v>364</v>
      </c>
      <c r="G50" s="412"/>
      <c r="H50" s="409"/>
      <c r="I50" s="410">
        <v>57</v>
      </c>
      <c r="J50" s="411">
        <v>50</v>
      </c>
      <c r="K50" s="411">
        <v>19</v>
      </c>
      <c r="L50" s="411">
        <v>12</v>
      </c>
      <c r="M50" s="411">
        <v>10</v>
      </c>
      <c r="N50" s="411">
        <v>13</v>
      </c>
      <c r="O50" s="411">
        <v>8</v>
      </c>
      <c r="P50" s="418"/>
      <c r="Q50" s="411">
        <v>7</v>
      </c>
      <c r="R50" s="411">
        <v>6</v>
      </c>
      <c r="S50" s="411">
        <v>5</v>
      </c>
      <c r="T50" s="411" t="s">
        <v>431</v>
      </c>
      <c r="U50" s="411">
        <v>26</v>
      </c>
      <c r="V50" s="411">
        <v>15</v>
      </c>
      <c r="W50" s="411">
        <v>15</v>
      </c>
      <c r="X50" s="411">
        <v>6</v>
      </c>
      <c r="Y50" s="411">
        <v>13</v>
      </c>
      <c r="Z50" s="411">
        <v>15</v>
      </c>
      <c r="AA50" s="411">
        <v>14</v>
      </c>
      <c r="AE50" s="406"/>
      <c r="AF50" s="407">
        <v>15</v>
      </c>
      <c r="AG50" s="408" t="s">
        <v>430</v>
      </c>
      <c r="AH50" s="406" t="s">
        <v>364</v>
      </c>
      <c r="AK50" s="413">
        <v>30</v>
      </c>
      <c r="AL50" s="411">
        <v>24</v>
      </c>
      <c r="AM50" s="411">
        <v>1</v>
      </c>
      <c r="AN50" s="411">
        <v>2</v>
      </c>
      <c r="AO50" s="411">
        <v>7</v>
      </c>
      <c r="AP50" s="411">
        <v>0</v>
      </c>
      <c r="AQ50" s="411">
        <v>3</v>
      </c>
      <c r="AR50" s="411"/>
      <c r="AS50" s="411">
        <v>5</v>
      </c>
      <c r="AT50" s="411">
        <v>8</v>
      </c>
      <c r="AU50" s="411" t="s">
        <v>431</v>
      </c>
      <c r="AV50" s="411" t="s">
        <v>431</v>
      </c>
      <c r="AW50" s="411">
        <v>11</v>
      </c>
      <c r="AX50" s="411">
        <v>2</v>
      </c>
      <c r="AY50" s="411">
        <v>8</v>
      </c>
      <c r="AZ50" s="411">
        <v>3</v>
      </c>
      <c r="BA50" s="411">
        <v>7</v>
      </c>
      <c r="BB50" s="411">
        <v>14</v>
      </c>
      <c r="BC50" s="411">
        <v>8</v>
      </c>
    </row>
    <row r="51" spans="3:55" ht="13.5" customHeight="1">
      <c r="C51" s="406"/>
      <c r="D51" s="407">
        <v>25</v>
      </c>
      <c r="E51" s="408" t="s">
        <v>430</v>
      </c>
      <c r="F51" s="406" t="s">
        <v>365</v>
      </c>
      <c r="G51" s="406"/>
      <c r="H51" s="409"/>
      <c r="I51" s="410">
        <v>67</v>
      </c>
      <c r="J51" s="411">
        <v>58</v>
      </c>
      <c r="K51" s="411">
        <v>18</v>
      </c>
      <c r="L51" s="411">
        <v>13</v>
      </c>
      <c r="M51" s="411">
        <v>5</v>
      </c>
      <c r="N51" s="411">
        <v>3</v>
      </c>
      <c r="O51" s="411">
        <v>6</v>
      </c>
      <c r="P51" s="418"/>
      <c r="Q51" s="411">
        <v>6</v>
      </c>
      <c r="R51" s="411">
        <v>3</v>
      </c>
      <c r="S51" s="411">
        <v>13</v>
      </c>
      <c r="T51" s="411" t="s">
        <v>431</v>
      </c>
      <c r="U51" s="411">
        <v>27</v>
      </c>
      <c r="V51" s="411">
        <v>22</v>
      </c>
      <c r="W51" s="411">
        <v>17</v>
      </c>
      <c r="X51" s="411">
        <v>13</v>
      </c>
      <c r="Y51" s="411">
        <v>13</v>
      </c>
      <c r="Z51" s="411">
        <v>21</v>
      </c>
      <c r="AA51" s="411">
        <v>12</v>
      </c>
      <c r="AE51" s="406"/>
      <c r="AF51" s="407">
        <v>25</v>
      </c>
      <c r="AG51" s="408" t="s">
        <v>430</v>
      </c>
      <c r="AH51" s="406" t="s">
        <v>365</v>
      </c>
      <c r="AK51" s="413">
        <v>20</v>
      </c>
      <c r="AL51" s="411">
        <v>15</v>
      </c>
      <c r="AM51" s="411">
        <v>1</v>
      </c>
      <c r="AN51" s="411">
        <v>0</v>
      </c>
      <c r="AO51" s="411">
        <v>4</v>
      </c>
      <c r="AP51" s="411">
        <v>0</v>
      </c>
      <c r="AQ51" s="411">
        <v>2</v>
      </c>
      <c r="AR51" s="411"/>
      <c r="AS51" s="411">
        <v>0</v>
      </c>
      <c r="AT51" s="411">
        <v>1</v>
      </c>
      <c r="AU51" s="411">
        <v>0</v>
      </c>
      <c r="AV51" s="411" t="s">
        <v>431</v>
      </c>
      <c r="AW51" s="411">
        <v>3</v>
      </c>
      <c r="AX51" s="411">
        <v>2</v>
      </c>
      <c r="AY51" s="411">
        <v>6</v>
      </c>
      <c r="AZ51" s="411">
        <v>1</v>
      </c>
      <c r="BA51" s="411">
        <v>1</v>
      </c>
      <c r="BB51" s="411">
        <v>9</v>
      </c>
      <c r="BC51" s="411">
        <v>3</v>
      </c>
    </row>
    <row r="52" spans="3:55" ht="13.5" customHeight="1">
      <c r="C52" s="406"/>
      <c r="D52" s="407">
        <v>35</v>
      </c>
      <c r="E52" s="408" t="s">
        <v>430</v>
      </c>
      <c r="F52" s="406" t="s">
        <v>366</v>
      </c>
      <c r="G52" s="406"/>
      <c r="H52" s="409"/>
      <c r="I52" s="410">
        <v>57</v>
      </c>
      <c r="J52" s="411">
        <v>47</v>
      </c>
      <c r="K52" s="411">
        <v>15</v>
      </c>
      <c r="L52" s="411">
        <v>13</v>
      </c>
      <c r="M52" s="411">
        <v>9</v>
      </c>
      <c r="N52" s="411">
        <v>2</v>
      </c>
      <c r="O52" s="411">
        <v>3</v>
      </c>
      <c r="P52" s="418"/>
      <c r="Q52" s="411">
        <v>3</v>
      </c>
      <c r="R52" s="411">
        <v>5</v>
      </c>
      <c r="S52" s="411">
        <v>16</v>
      </c>
      <c r="T52" s="411" t="s">
        <v>432</v>
      </c>
      <c r="U52" s="411">
        <v>20</v>
      </c>
      <c r="V52" s="411">
        <v>17</v>
      </c>
      <c r="W52" s="411">
        <v>16</v>
      </c>
      <c r="X52" s="411">
        <v>5</v>
      </c>
      <c r="Y52" s="411">
        <v>7</v>
      </c>
      <c r="Z52" s="411">
        <v>19</v>
      </c>
      <c r="AA52" s="411">
        <v>8</v>
      </c>
      <c r="AE52" s="406"/>
      <c r="AF52" s="407">
        <v>35</v>
      </c>
      <c r="AG52" s="408" t="s">
        <v>430</v>
      </c>
      <c r="AH52" s="406" t="s">
        <v>366</v>
      </c>
      <c r="AK52" s="413">
        <v>15</v>
      </c>
      <c r="AL52" s="411">
        <v>13</v>
      </c>
      <c r="AM52" s="411">
        <v>1</v>
      </c>
      <c r="AN52" s="411" t="s">
        <v>431</v>
      </c>
      <c r="AO52" s="411">
        <v>3</v>
      </c>
      <c r="AP52" s="411" t="s">
        <v>432</v>
      </c>
      <c r="AQ52" s="411">
        <v>2</v>
      </c>
      <c r="AR52" s="411"/>
      <c r="AS52" s="411">
        <v>3</v>
      </c>
      <c r="AT52" s="411">
        <v>4</v>
      </c>
      <c r="AU52" s="411">
        <v>0</v>
      </c>
      <c r="AV52" s="411" t="s">
        <v>432</v>
      </c>
      <c r="AW52" s="411">
        <v>3</v>
      </c>
      <c r="AX52" s="411">
        <v>1</v>
      </c>
      <c r="AY52" s="411">
        <v>4</v>
      </c>
      <c r="AZ52" s="411">
        <v>0</v>
      </c>
      <c r="BA52" s="411">
        <v>1</v>
      </c>
      <c r="BB52" s="411">
        <v>8</v>
      </c>
      <c r="BC52" s="411">
        <v>1</v>
      </c>
    </row>
    <row r="53" spans="3:55" ht="13.5" customHeight="1">
      <c r="C53" s="406"/>
      <c r="D53" s="407">
        <v>45</v>
      </c>
      <c r="E53" s="408" t="s">
        <v>430</v>
      </c>
      <c r="F53" s="406" t="s">
        <v>367</v>
      </c>
      <c r="G53" s="406"/>
      <c r="H53" s="409"/>
      <c r="I53" s="410">
        <v>80</v>
      </c>
      <c r="J53" s="411">
        <v>58</v>
      </c>
      <c r="K53" s="411">
        <v>7</v>
      </c>
      <c r="L53" s="411">
        <v>9</v>
      </c>
      <c r="M53" s="411">
        <v>5</v>
      </c>
      <c r="N53" s="411">
        <v>1</v>
      </c>
      <c r="O53" s="411">
        <v>3</v>
      </c>
      <c r="P53" s="418"/>
      <c r="Q53" s="411">
        <v>3</v>
      </c>
      <c r="R53" s="411">
        <v>3</v>
      </c>
      <c r="S53" s="411">
        <v>19</v>
      </c>
      <c r="T53" s="411">
        <v>1</v>
      </c>
      <c r="U53" s="411">
        <v>16</v>
      </c>
      <c r="V53" s="411">
        <v>20</v>
      </c>
      <c r="W53" s="411">
        <v>9</v>
      </c>
      <c r="X53" s="411">
        <v>3</v>
      </c>
      <c r="Y53" s="411">
        <v>7</v>
      </c>
      <c r="Z53" s="411">
        <v>31</v>
      </c>
      <c r="AA53" s="411">
        <v>8</v>
      </c>
      <c r="AE53" s="406"/>
      <c r="AF53" s="407">
        <v>45</v>
      </c>
      <c r="AG53" s="408" t="s">
        <v>430</v>
      </c>
      <c r="AH53" s="406" t="s">
        <v>367</v>
      </c>
      <c r="AK53" s="413">
        <v>20</v>
      </c>
      <c r="AL53" s="411">
        <v>14</v>
      </c>
      <c r="AM53" s="411" t="s">
        <v>432</v>
      </c>
      <c r="AN53" s="411" t="s">
        <v>432</v>
      </c>
      <c r="AO53" s="411">
        <v>1</v>
      </c>
      <c r="AP53" s="411" t="s">
        <v>432</v>
      </c>
      <c r="AQ53" s="411" t="s">
        <v>432</v>
      </c>
      <c r="AR53" s="411"/>
      <c r="AS53" s="411">
        <v>2</v>
      </c>
      <c r="AT53" s="411">
        <v>1</v>
      </c>
      <c r="AU53" s="411">
        <v>0</v>
      </c>
      <c r="AV53" s="411" t="s">
        <v>432</v>
      </c>
      <c r="AW53" s="411">
        <v>2</v>
      </c>
      <c r="AX53" s="411">
        <v>1</v>
      </c>
      <c r="AY53" s="411">
        <v>2</v>
      </c>
      <c r="AZ53" s="411">
        <v>0</v>
      </c>
      <c r="BA53" s="411">
        <v>1</v>
      </c>
      <c r="BB53" s="411">
        <v>12</v>
      </c>
      <c r="BC53" s="411">
        <v>3</v>
      </c>
    </row>
    <row r="54" spans="3:55" ht="13.5" customHeight="1">
      <c r="C54" s="406"/>
      <c r="D54" s="407">
        <v>55</v>
      </c>
      <c r="E54" s="408" t="s">
        <v>430</v>
      </c>
      <c r="F54" s="406" t="s">
        <v>368</v>
      </c>
      <c r="G54" s="406"/>
      <c r="H54" s="409"/>
      <c r="I54" s="410">
        <v>59</v>
      </c>
      <c r="J54" s="411">
        <v>43</v>
      </c>
      <c r="K54" s="411">
        <v>4</v>
      </c>
      <c r="L54" s="411">
        <v>5</v>
      </c>
      <c r="M54" s="411">
        <v>2</v>
      </c>
      <c r="N54" s="411" t="s">
        <v>432</v>
      </c>
      <c r="O54" s="411">
        <v>2</v>
      </c>
      <c r="P54" s="418"/>
      <c r="Q54" s="411">
        <v>1</v>
      </c>
      <c r="R54" s="411">
        <v>1</v>
      </c>
      <c r="S54" s="411">
        <v>16</v>
      </c>
      <c r="T54" s="411">
        <v>0</v>
      </c>
      <c r="U54" s="411">
        <v>8</v>
      </c>
      <c r="V54" s="411">
        <v>15</v>
      </c>
      <c r="W54" s="411">
        <v>4</v>
      </c>
      <c r="X54" s="411">
        <v>1</v>
      </c>
      <c r="Y54" s="411">
        <v>3</v>
      </c>
      <c r="Z54" s="411">
        <v>26</v>
      </c>
      <c r="AA54" s="411">
        <v>5</v>
      </c>
      <c r="AE54" s="406"/>
      <c r="AF54" s="407">
        <v>55</v>
      </c>
      <c r="AG54" s="408" t="s">
        <v>430</v>
      </c>
      <c r="AH54" s="406" t="s">
        <v>368</v>
      </c>
      <c r="AK54" s="413">
        <v>27</v>
      </c>
      <c r="AL54" s="411">
        <v>17</v>
      </c>
      <c r="AM54" s="411" t="s">
        <v>432</v>
      </c>
      <c r="AN54" s="411">
        <v>0</v>
      </c>
      <c r="AO54" s="411">
        <v>1</v>
      </c>
      <c r="AP54" s="411" t="s">
        <v>432</v>
      </c>
      <c r="AQ54" s="411">
        <v>0</v>
      </c>
      <c r="AR54" s="411"/>
      <c r="AS54" s="411" t="s">
        <v>432</v>
      </c>
      <c r="AT54" s="411">
        <v>0</v>
      </c>
      <c r="AU54" s="411">
        <v>0</v>
      </c>
      <c r="AV54" s="411">
        <v>0</v>
      </c>
      <c r="AW54" s="411">
        <v>1</v>
      </c>
      <c r="AX54" s="411">
        <v>1</v>
      </c>
      <c r="AY54" s="411">
        <v>3</v>
      </c>
      <c r="AZ54" s="411" t="s">
        <v>431</v>
      </c>
      <c r="BA54" s="411">
        <v>0</v>
      </c>
      <c r="BB54" s="411">
        <v>15</v>
      </c>
      <c r="BC54" s="411">
        <v>2</v>
      </c>
    </row>
    <row r="55" spans="3:55" ht="13.5" customHeight="1">
      <c r="C55" s="406"/>
      <c r="D55" s="407">
        <v>65</v>
      </c>
      <c r="E55" s="408" t="s">
        <v>430</v>
      </c>
      <c r="F55" s="406" t="s">
        <v>369</v>
      </c>
      <c r="G55" s="406"/>
      <c r="H55" s="409"/>
      <c r="I55" s="410">
        <v>53</v>
      </c>
      <c r="J55" s="411">
        <v>35</v>
      </c>
      <c r="K55" s="411">
        <v>1</v>
      </c>
      <c r="L55" s="411" t="s">
        <v>432</v>
      </c>
      <c r="M55" s="411">
        <v>0</v>
      </c>
      <c r="N55" s="411" t="s">
        <v>432</v>
      </c>
      <c r="O55" s="411">
        <v>0</v>
      </c>
      <c r="P55" s="418"/>
      <c r="Q55" s="411" t="s">
        <v>432</v>
      </c>
      <c r="R55" s="411" t="s">
        <v>432</v>
      </c>
      <c r="S55" s="411">
        <v>5</v>
      </c>
      <c r="T55" s="411">
        <v>2</v>
      </c>
      <c r="U55" s="411">
        <v>1</v>
      </c>
      <c r="V55" s="411">
        <v>9</v>
      </c>
      <c r="W55" s="411">
        <v>3</v>
      </c>
      <c r="X55" s="411">
        <v>0</v>
      </c>
      <c r="Y55" s="411">
        <v>2</v>
      </c>
      <c r="Z55" s="411">
        <v>25</v>
      </c>
      <c r="AA55" s="411">
        <v>4</v>
      </c>
      <c r="AE55" s="406"/>
      <c r="AF55" s="407">
        <v>65</v>
      </c>
      <c r="AG55" s="408" t="s">
        <v>430</v>
      </c>
      <c r="AH55" s="406" t="s">
        <v>369</v>
      </c>
      <c r="AK55" s="413">
        <v>43</v>
      </c>
      <c r="AL55" s="411">
        <v>24</v>
      </c>
      <c r="AM55" s="411" t="s">
        <v>432</v>
      </c>
      <c r="AN55" s="411" t="s">
        <v>432</v>
      </c>
      <c r="AO55" s="411">
        <v>0</v>
      </c>
      <c r="AP55" s="411" t="s">
        <v>432</v>
      </c>
      <c r="AQ55" s="411">
        <v>1</v>
      </c>
      <c r="AR55" s="411"/>
      <c r="AS55" s="411" t="s">
        <v>432</v>
      </c>
      <c r="AT55" s="411" t="s">
        <v>432</v>
      </c>
      <c r="AU55" s="411">
        <v>0</v>
      </c>
      <c r="AV55" s="411">
        <v>1</v>
      </c>
      <c r="AW55" s="411" t="s">
        <v>431</v>
      </c>
      <c r="AX55" s="411">
        <v>0</v>
      </c>
      <c r="AY55" s="411">
        <v>1</v>
      </c>
      <c r="AZ55" s="411" t="s">
        <v>431</v>
      </c>
      <c r="BA55" s="411">
        <v>1</v>
      </c>
      <c r="BB55" s="411">
        <v>22</v>
      </c>
      <c r="BC55" s="411">
        <v>4</v>
      </c>
    </row>
    <row r="56" spans="3:55" ht="13.5" customHeight="1">
      <c r="C56" s="406"/>
      <c r="D56" s="406" t="s">
        <v>433</v>
      </c>
      <c r="E56" s="408" t="s">
        <v>371</v>
      </c>
      <c r="F56" s="412" t="s">
        <v>372</v>
      </c>
      <c r="G56" s="406"/>
      <c r="H56" s="409"/>
      <c r="I56" s="410">
        <v>32</v>
      </c>
      <c r="J56" s="411">
        <v>15</v>
      </c>
      <c r="K56" s="411" t="s">
        <v>377</v>
      </c>
      <c r="L56" s="411" t="s">
        <v>377</v>
      </c>
      <c r="M56" s="411">
        <v>0</v>
      </c>
      <c r="N56" s="411" t="s">
        <v>377</v>
      </c>
      <c r="O56" s="411" t="s">
        <v>377</v>
      </c>
      <c r="P56" s="418"/>
      <c r="Q56" s="411" t="s">
        <v>377</v>
      </c>
      <c r="R56" s="411" t="s">
        <v>377</v>
      </c>
      <c r="S56" s="411">
        <v>0</v>
      </c>
      <c r="T56" s="411">
        <v>1</v>
      </c>
      <c r="U56" s="411" t="s">
        <v>376</v>
      </c>
      <c r="V56" s="411">
        <v>2</v>
      </c>
      <c r="W56" s="411">
        <v>0</v>
      </c>
      <c r="X56" s="411" t="s">
        <v>376</v>
      </c>
      <c r="Y56" s="411">
        <v>0</v>
      </c>
      <c r="Z56" s="411">
        <v>14</v>
      </c>
      <c r="AA56" s="411">
        <v>1</v>
      </c>
      <c r="AE56" s="406"/>
      <c r="AF56" s="420" t="s">
        <v>434</v>
      </c>
      <c r="AG56" s="421" t="s">
        <v>371</v>
      </c>
      <c r="AH56" s="422" t="s">
        <v>372</v>
      </c>
      <c r="AK56" s="413">
        <v>47</v>
      </c>
      <c r="AL56" s="411">
        <v>16</v>
      </c>
      <c r="AM56" s="411" t="s">
        <v>377</v>
      </c>
      <c r="AN56" s="411" t="s">
        <v>377</v>
      </c>
      <c r="AO56" s="411" t="s">
        <v>377</v>
      </c>
      <c r="AP56" s="411" t="s">
        <v>377</v>
      </c>
      <c r="AQ56" s="411" t="s">
        <v>377</v>
      </c>
      <c r="AR56" s="411"/>
      <c r="AS56" s="411" t="s">
        <v>377</v>
      </c>
      <c r="AT56" s="411" t="s">
        <v>377</v>
      </c>
      <c r="AU56" s="411" t="s">
        <v>376</v>
      </c>
      <c r="AV56" s="411">
        <v>1</v>
      </c>
      <c r="AW56" s="411" t="s">
        <v>377</v>
      </c>
      <c r="AX56" s="411" t="s">
        <v>377</v>
      </c>
      <c r="AY56" s="411" t="s">
        <v>377</v>
      </c>
      <c r="AZ56" s="411" t="s">
        <v>376</v>
      </c>
      <c r="BA56" s="411" t="s">
        <v>377</v>
      </c>
      <c r="BB56" s="411">
        <v>16</v>
      </c>
      <c r="BC56" s="411">
        <v>1</v>
      </c>
    </row>
    <row r="57" spans="1:55" s="417" customFormat="1" ht="13.5" customHeight="1">
      <c r="A57" s="365"/>
      <c r="B57" s="365"/>
      <c r="C57" s="406"/>
      <c r="D57" s="667" t="s">
        <v>384</v>
      </c>
      <c r="E57" s="667"/>
      <c r="F57" s="667"/>
      <c r="G57" s="406"/>
      <c r="H57" s="409"/>
      <c r="I57" s="410"/>
      <c r="J57" s="418"/>
      <c r="K57" s="418"/>
      <c r="L57" s="418"/>
      <c r="M57" s="411"/>
      <c r="N57" s="418"/>
      <c r="O57" s="411"/>
      <c r="P57" s="418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383"/>
      <c r="AC57" s="365"/>
      <c r="AD57" s="365"/>
      <c r="AE57" s="406"/>
      <c r="AF57" s="667" t="s">
        <v>384</v>
      </c>
      <c r="AG57" s="667"/>
      <c r="AH57" s="667"/>
      <c r="AI57" s="365"/>
      <c r="AJ57" s="365"/>
      <c r="AK57" s="413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</row>
    <row r="58" spans="3:55" ht="13.5" customHeight="1">
      <c r="C58" s="406"/>
      <c r="D58" s="664" t="s">
        <v>435</v>
      </c>
      <c r="E58" s="664"/>
      <c r="F58" s="664"/>
      <c r="G58" s="385"/>
      <c r="H58" s="409"/>
      <c r="I58" s="410">
        <v>356</v>
      </c>
      <c r="J58" s="418">
        <v>276</v>
      </c>
      <c r="K58" s="418">
        <v>58</v>
      </c>
      <c r="L58" s="418">
        <v>49</v>
      </c>
      <c r="M58" s="418">
        <v>30</v>
      </c>
      <c r="N58" s="418">
        <v>16</v>
      </c>
      <c r="O58" s="411">
        <v>20</v>
      </c>
      <c r="P58" s="418"/>
      <c r="Q58" s="411">
        <v>18</v>
      </c>
      <c r="R58" s="411">
        <v>17</v>
      </c>
      <c r="S58" s="411">
        <v>72</v>
      </c>
      <c r="T58" s="411">
        <v>3</v>
      </c>
      <c r="U58" s="411">
        <v>90</v>
      </c>
      <c r="V58" s="411">
        <v>93</v>
      </c>
      <c r="W58" s="411">
        <v>62</v>
      </c>
      <c r="X58" s="411">
        <v>26</v>
      </c>
      <c r="Y58" s="411">
        <v>41</v>
      </c>
      <c r="Z58" s="411">
        <v>132</v>
      </c>
      <c r="AA58" s="411">
        <v>48</v>
      </c>
      <c r="AE58" s="385"/>
      <c r="AF58" s="664" t="s">
        <v>435</v>
      </c>
      <c r="AG58" s="664"/>
      <c r="AH58" s="664"/>
      <c r="AK58" s="413">
        <v>157</v>
      </c>
      <c r="AL58" s="411">
        <v>101</v>
      </c>
      <c r="AM58" s="411">
        <v>3</v>
      </c>
      <c r="AN58" s="411">
        <v>2</v>
      </c>
      <c r="AO58" s="411">
        <v>14</v>
      </c>
      <c r="AP58" s="411">
        <v>1</v>
      </c>
      <c r="AQ58" s="411">
        <v>6</v>
      </c>
      <c r="AR58" s="418"/>
      <c r="AS58" s="411">
        <v>8</v>
      </c>
      <c r="AT58" s="411">
        <v>12</v>
      </c>
      <c r="AU58" s="411">
        <v>2</v>
      </c>
      <c r="AV58" s="411">
        <v>2</v>
      </c>
      <c r="AW58" s="411">
        <v>19</v>
      </c>
      <c r="AX58" s="411">
        <v>7</v>
      </c>
      <c r="AY58" s="411">
        <v>23</v>
      </c>
      <c r="AZ58" s="411">
        <v>4</v>
      </c>
      <c r="BA58" s="411">
        <v>10</v>
      </c>
      <c r="BB58" s="411">
        <v>76</v>
      </c>
      <c r="BC58" s="411">
        <v>20</v>
      </c>
    </row>
    <row r="59" spans="3:55" ht="13.5" customHeight="1">
      <c r="C59" s="406"/>
      <c r="D59" s="664" t="s">
        <v>436</v>
      </c>
      <c r="E59" s="664"/>
      <c r="F59" s="664"/>
      <c r="G59" s="385"/>
      <c r="H59" s="409"/>
      <c r="I59" s="410">
        <v>48</v>
      </c>
      <c r="J59" s="411">
        <v>29</v>
      </c>
      <c r="K59" s="411">
        <v>5</v>
      </c>
      <c r="L59" s="411">
        <v>1</v>
      </c>
      <c r="M59" s="411">
        <v>2</v>
      </c>
      <c r="N59" s="411">
        <v>2</v>
      </c>
      <c r="O59" s="411">
        <v>2</v>
      </c>
      <c r="P59" s="418"/>
      <c r="Q59" s="411">
        <v>1</v>
      </c>
      <c r="R59" s="411">
        <v>1</v>
      </c>
      <c r="S59" s="411">
        <v>3</v>
      </c>
      <c r="T59" s="411">
        <v>1</v>
      </c>
      <c r="U59" s="411">
        <v>6</v>
      </c>
      <c r="V59" s="411">
        <v>7</v>
      </c>
      <c r="W59" s="411">
        <v>2</v>
      </c>
      <c r="X59" s="411">
        <v>2</v>
      </c>
      <c r="Y59" s="411">
        <v>3</v>
      </c>
      <c r="Z59" s="411">
        <v>18</v>
      </c>
      <c r="AA59" s="411">
        <v>4</v>
      </c>
      <c r="AE59" s="385"/>
      <c r="AF59" s="664" t="s">
        <v>436</v>
      </c>
      <c r="AG59" s="664"/>
      <c r="AH59" s="664"/>
      <c r="AK59" s="413">
        <v>44</v>
      </c>
      <c r="AL59" s="411">
        <v>23</v>
      </c>
      <c r="AM59" s="411">
        <v>0</v>
      </c>
      <c r="AN59" s="411">
        <v>1</v>
      </c>
      <c r="AO59" s="411">
        <v>1</v>
      </c>
      <c r="AP59" s="411" t="s">
        <v>448</v>
      </c>
      <c r="AQ59" s="411">
        <v>1</v>
      </c>
      <c r="AR59" s="418"/>
      <c r="AS59" s="411">
        <v>1</v>
      </c>
      <c r="AT59" s="411">
        <v>2</v>
      </c>
      <c r="AU59" s="411" t="s">
        <v>452</v>
      </c>
      <c r="AV59" s="411">
        <v>1</v>
      </c>
      <c r="AW59" s="411">
        <v>2</v>
      </c>
      <c r="AX59" s="411">
        <v>0</v>
      </c>
      <c r="AY59" s="411">
        <v>2</v>
      </c>
      <c r="AZ59" s="411">
        <v>1</v>
      </c>
      <c r="BA59" s="411">
        <v>1</v>
      </c>
      <c r="BB59" s="411">
        <v>21</v>
      </c>
      <c r="BC59" s="411">
        <v>2</v>
      </c>
    </row>
    <row r="60" spans="2:55" s="24" customFormat="1" ht="21.75" customHeight="1">
      <c r="B60" s="666" t="s">
        <v>437</v>
      </c>
      <c r="C60" s="666"/>
      <c r="D60" s="666"/>
      <c r="E60" s="666"/>
      <c r="F60" s="666"/>
      <c r="G60" s="305"/>
      <c r="H60" s="306"/>
      <c r="I60" s="321">
        <v>309</v>
      </c>
      <c r="J60" s="401">
        <v>237</v>
      </c>
      <c r="K60" s="401">
        <v>50</v>
      </c>
      <c r="L60" s="401">
        <v>43</v>
      </c>
      <c r="M60" s="401">
        <v>26</v>
      </c>
      <c r="N60" s="401">
        <v>9</v>
      </c>
      <c r="O60" s="401">
        <v>17</v>
      </c>
      <c r="P60" s="400"/>
      <c r="Q60" s="401">
        <v>14</v>
      </c>
      <c r="R60" s="401">
        <v>14</v>
      </c>
      <c r="S60" s="401">
        <v>69</v>
      </c>
      <c r="T60" s="401">
        <v>2</v>
      </c>
      <c r="U60" s="401">
        <v>82</v>
      </c>
      <c r="V60" s="401">
        <v>83</v>
      </c>
      <c r="W60" s="401">
        <v>53</v>
      </c>
      <c r="X60" s="401">
        <v>27</v>
      </c>
      <c r="Y60" s="401">
        <v>34</v>
      </c>
      <c r="Z60" s="401">
        <v>110</v>
      </c>
      <c r="AA60" s="401">
        <v>40</v>
      </c>
      <c r="AB60" s="402"/>
      <c r="AC60" s="365"/>
      <c r="AD60" s="365"/>
      <c r="AE60" s="664" t="s">
        <v>438</v>
      </c>
      <c r="AF60" s="664"/>
      <c r="AG60" s="664"/>
      <c r="AH60" s="664"/>
      <c r="AI60" s="365"/>
      <c r="AJ60" s="365"/>
      <c r="AK60" s="413">
        <v>136</v>
      </c>
      <c r="AL60" s="411">
        <v>88</v>
      </c>
      <c r="AM60" s="411">
        <v>2</v>
      </c>
      <c r="AN60" s="411">
        <v>1</v>
      </c>
      <c r="AO60" s="411">
        <v>8</v>
      </c>
      <c r="AP60" s="411">
        <v>0</v>
      </c>
      <c r="AQ60" s="411">
        <v>4</v>
      </c>
      <c r="AR60" s="418"/>
      <c r="AS60" s="411">
        <v>5</v>
      </c>
      <c r="AT60" s="411">
        <v>6</v>
      </c>
      <c r="AU60" s="411">
        <v>2</v>
      </c>
      <c r="AV60" s="411">
        <v>1</v>
      </c>
      <c r="AW60" s="411">
        <v>10</v>
      </c>
      <c r="AX60" s="411">
        <v>6</v>
      </c>
      <c r="AY60" s="411">
        <v>16</v>
      </c>
      <c r="AZ60" s="411">
        <v>1</v>
      </c>
      <c r="BA60" s="411">
        <v>4</v>
      </c>
      <c r="BB60" s="411">
        <v>72</v>
      </c>
      <c r="BC60" s="411">
        <v>12</v>
      </c>
    </row>
    <row r="61" spans="3:55" ht="13.5" customHeight="1">
      <c r="C61" s="406"/>
      <c r="D61" s="407">
        <v>15</v>
      </c>
      <c r="E61" s="408" t="s">
        <v>441</v>
      </c>
      <c r="F61" s="406" t="s">
        <v>364</v>
      </c>
      <c r="G61" s="406"/>
      <c r="H61" s="409"/>
      <c r="I61" s="410">
        <v>28</v>
      </c>
      <c r="J61" s="411">
        <v>24</v>
      </c>
      <c r="K61" s="411">
        <v>8</v>
      </c>
      <c r="L61" s="411">
        <v>5</v>
      </c>
      <c r="M61" s="411">
        <v>5</v>
      </c>
      <c r="N61" s="411">
        <v>4</v>
      </c>
      <c r="O61" s="411">
        <v>4</v>
      </c>
      <c r="P61" s="418"/>
      <c r="Q61" s="411">
        <v>2</v>
      </c>
      <c r="R61" s="411">
        <v>2</v>
      </c>
      <c r="S61" s="411">
        <v>3</v>
      </c>
      <c r="T61" s="411" t="s">
        <v>431</v>
      </c>
      <c r="U61" s="411">
        <v>15</v>
      </c>
      <c r="V61" s="411">
        <v>9</v>
      </c>
      <c r="W61" s="411">
        <v>7</v>
      </c>
      <c r="X61" s="411">
        <v>5</v>
      </c>
      <c r="Y61" s="411">
        <v>5</v>
      </c>
      <c r="Z61" s="411">
        <v>7</v>
      </c>
      <c r="AA61" s="411">
        <v>7</v>
      </c>
      <c r="AE61" s="664" t="s">
        <v>442</v>
      </c>
      <c r="AF61" s="664"/>
      <c r="AG61" s="664"/>
      <c r="AH61" s="664"/>
      <c r="AK61" s="413">
        <v>28</v>
      </c>
      <c r="AL61" s="411">
        <v>23</v>
      </c>
      <c r="AM61" s="411">
        <v>1</v>
      </c>
      <c r="AN61" s="411">
        <v>2</v>
      </c>
      <c r="AO61" s="411">
        <v>7</v>
      </c>
      <c r="AP61" s="411">
        <v>0</v>
      </c>
      <c r="AQ61" s="411">
        <v>3</v>
      </c>
      <c r="AR61" s="418"/>
      <c r="AS61" s="411">
        <v>5</v>
      </c>
      <c r="AT61" s="411">
        <v>8</v>
      </c>
      <c r="AU61" s="411" t="s">
        <v>431</v>
      </c>
      <c r="AV61" s="411" t="s">
        <v>431</v>
      </c>
      <c r="AW61" s="411">
        <v>10</v>
      </c>
      <c r="AX61" s="411">
        <v>1</v>
      </c>
      <c r="AY61" s="411">
        <v>8</v>
      </c>
      <c r="AZ61" s="411">
        <v>3</v>
      </c>
      <c r="BA61" s="411">
        <v>7</v>
      </c>
      <c r="BB61" s="411">
        <v>13</v>
      </c>
      <c r="BC61" s="411">
        <v>8</v>
      </c>
    </row>
    <row r="62" spans="3:55" ht="13.5" customHeight="1" thickBot="1">
      <c r="C62" s="406"/>
      <c r="D62" s="407">
        <v>25</v>
      </c>
      <c r="E62" s="408" t="s">
        <v>430</v>
      </c>
      <c r="F62" s="406" t="s">
        <v>365</v>
      </c>
      <c r="G62" s="406"/>
      <c r="H62" s="409"/>
      <c r="I62" s="410">
        <v>65</v>
      </c>
      <c r="J62" s="411">
        <v>56</v>
      </c>
      <c r="K62" s="411">
        <v>18</v>
      </c>
      <c r="L62" s="411">
        <v>12</v>
      </c>
      <c r="M62" s="411">
        <v>5</v>
      </c>
      <c r="N62" s="411">
        <v>3</v>
      </c>
      <c r="O62" s="411">
        <v>6</v>
      </c>
      <c r="P62" s="418"/>
      <c r="Q62" s="411">
        <v>6</v>
      </c>
      <c r="R62" s="411">
        <v>3</v>
      </c>
      <c r="S62" s="411">
        <v>13</v>
      </c>
      <c r="T62" s="411" t="s">
        <v>431</v>
      </c>
      <c r="U62" s="411">
        <v>26</v>
      </c>
      <c r="V62" s="411">
        <v>21</v>
      </c>
      <c r="W62" s="411">
        <v>17</v>
      </c>
      <c r="X62" s="411">
        <v>13</v>
      </c>
      <c r="Y62" s="411">
        <v>12</v>
      </c>
      <c r="Z62" s="411">
        <v>20</v>
      </c>
      <c r="AA62" s="411">
        <v>11</v>
      </c>
      <c r="AC62" s="373"/>
      <c r="AD62" s="373"/>
      <c r="AE62" s="665" t="s">
        <v>443</v>
      </c>
      <c r="AF62" s="665"/>
      <c r="AG62" s="665"/>
      <c r="AH62" s="665"/>
      <c r="AI62" s="373"/>
      <c r="AJ62" s="373"/>
      <c r="AK62" s="423">
        <v>38</v>
      </c>
      <c r="AL62" s="424">
        <v>13</v>
      </c>
      <c r="AM62" s="424" t="s">
        <v>376</v>
      </c>
      <c r="AN62" s="424" t="s">
        <v>377</v>
      </c>
      <c r="AO62" s="424" t="s">
        <v>377</v>
      </c>
      <c r="AP62" s="424" t="s">
        <v>377</v>
      </c>
      <c r="AQ62" s="424" t="s">
        <v>377</v>
      </c>
      <c r="AR62" s="418"/>
      <c r="AS62" s="424" t="s">
        <v>377</v>
      </c>
      <c r="AT62" s="424">
        <v>0</v>
      </c>
      <c r="AU62" s="424" t="s">
        <v>377</v>
      </c>
      <c r="AV62" s="424">
        <v>1</v>
      </c>
      <c r="AW62" s="424">
        <v>1</v>
      </c>
      <c r="AX62" s="424" t="s">
        <v>376</v>
      </c>
      <c r="AY62" s="424">
        <v>0</v>
      </c>
      <c r="AZ62" s="424">
        <v>0</v>
      </c>
      <c r="BA62" s="424">
        <v>0</v>
      </c>
      <c r="BB62" s="424">
        <v>12</v>
      </c>
      <c r="BC62" s="424">
        <v>2</v>
      </c>
    </row>
    <row r="63" spans="1:45" ht="13.5" customHeight="1">
      <c r="A63" s="417"/>
      <c r="B63" s="417"/>
      <c r="C63" s="406"/>
      <c r="D63" s="407">
        <v>35</v>
      </c>
      <c r="E63" s="408" t="s">
        <v>374</v>
      </c>
      <c r="F63" s="406" t="s">
        <v>366</v>
      </c>
      <c r="G63" s="406"/>
      <c r="H63" s="409"/>
      <c r="I63" s="410">
        <v>55</v>
      </c>
      <c r="J63" s="411">
        <v>46</v>
      </c>
      <c r="K63" s="411">
        <v>15</v>
      </c>
      <c r="L63" s="411">
        <v>13</v>
      </c>
      <c r="M63" s="411">
        <v>9</v>
      </c>
      <c r="N63" s="411">
        <v>2</v>
      </c>
      <c r="O63" s="411">
        <v>3</v>
      </c>
      <c r="P63" s="418"/>
      <c r="Q63" s="411">
        <v>3</v>
      </c>
      <c r="R63" s="411">
        <v>5</v>
      </c>
      <c r="S63" s="411">
        <v>16</v>
      </c>
      <c r="T63" s="411" t="s">
        <v>432</v>
      </c>
      <c r="U63" s="411">
        <v>20</v>
      </c>
      <c r="V63" s="411">
        <v>17</v>
      </c>
      <c r="W63" s="411">
        <v>16</v>
      </c>
      <c r="X63" s="411">
        <v>5</v>
      </c>
      <c r="Y63" s="411">
        <v>7</v>
      </c>
      <c r="Z63" s="411">
        <v>18</v>
      </c>
      <c r="AA63" s="411">
        <v>8</v>
      </c>
      <c r="AC63" s="527" t="s">
        <v>382</v>
      </c>
      <c r="AE63" s="406"/>
      <c r="AF63" s="420"/>
      <c r="AG63" s="421"/>
      <c r="AH63" s="422"/>
      <c r="AR63" s="417"/>
      <c r="AS63" s="528" t="s">
        <v>454</v>
      </c>
    </row>
    <row r="64" spans="3:44" ht="13.5" customHeight="1">
      <c r="C64" s="406"/>
      <c r="D64" s="407">
        <v>45</v>
      </c>
      <c r="E64" s="408" t="s">
        <v>455</v>
      </c>
      <c r="F64" s="406" t="s">
        <v>367</v>
      </c>
      <c r="G64" s="406"/>
      <c r="H64" s="409"/>
      <c r="I64" s="410">
        <v>77</v>
      </c>
      <c r="J64" s="411">
        <v>55</v>
      </c>
      <c r="K64" s="411">
        <v>7</v>
      </c>
      <c r="L64" s="411">
        <v>8</v>
      </c>
      <c r="M64" s="411">
        <v>5</v>
      </c>
      <c r="N64" s="411">
        <v>1</v>
      </c>
      <c r="O64" s="418">
        <v>3</v>
      </c>
      <c r="P64" s="418"/>
      <c r="Q64" s="411">
        <v>3</v>
      </c>
      <c r="R64" s="411">
        <v>3</v>
      </c>
      <c r="S64" s="411">
        <v>19</v>
      </c>
      <c r="T64" s="411">
        <v>1</v>
      </c>
      <c r="U64" s="411">
        <v>15</v>
      </c>
      <c r="V64" s="411">
        <v>18</v>
      </c>
      <c r="W64" s="411">
        <v>9</v>
      </c>
      <c r="X64" s="411">
        <v>3</v>
      </c>
      <c r="Y64" s="411">
        <v>7</v>
      </c>
      <c r="Z64" s="411">
        <v>30</v>
      </c>
      <c r="AA64" s="411">
        <v>8</v>
      </c>
      <c r="AE64" s="384"/>
      <c r="AR64" s="417"/>
    </row>
    <row r="65" spans="3:44" ht="13.5" customHeight="1">
      <c r="C65" s="406"/>
      <c r="D65" s="407">
        <v>55</v>
      </c>
      <c r="E65" s="408" t="s">
        <v>430</v>
      </c>
      <c r="F65" s="406" t="s">
        <v>368</v>
      </c>
      <c r="G65" s="406"/>
      <c r="H65" s="409"/>
      <c r="I65" s="410">
        <v>49</v>
      </c>
      <c r="J65" s="411">
        <v>36</v>
      </c>
      <c r="K65" s="411">
        <v>3</v>
      </c>
      <c r="L65" s="411">
        <v>4</v>
      </c>
      <c r="M65" s="411">
        <v>2</v>
      </c>
      <c r="N65" s="411" t="s">
        <v>432</v>
      </c>
      <c r="O65" s="418">
        <v>2</v>
      </c>
      <c r="P65" s="418"/>
      <c r="Q65" s="411">
        <v>1</v>
      </c>
      <c r="R65" s="411">
        <v>1</v>
      </c>
      <c r="S65" s="411">
        <v>15</v>
      </c>
      <c r="T65" s="411">
        <v>0</v>
      </c>
      <c r="U65" s="411">
        <v>7</v>
      </c>
      <c r="V65" s="411">
        <v>13</v>
      </c>
      <c r="W65" s="411">
        <v>3</v>
      </c>
      <c r="X65" s="411">
        <v>1</v>
      </c>
      <c r="Y65" s="411">
        <v>2</v>
      </c>
      <c r="Z65" s="411">
        <v>21</v>
      </c>
      <c r="AA65" s="411">
        <v>3</v>
      </c>
      <c r="AR65" s="417"/>
    </row>
    <row r="66" spans="3:44" ht="13.5" customHeight="1">
      <c r="C66" s="406"/>
      <c r="D66" s="407">
        <v>65</v>
      </c>
      <c r="E66" s="408" t="s">
        <v>430</v>
      </c>
      <c r="F66" s="406" t="s">
        <v>369</v>
      </c>
      <c r="G66" s="412"/>
      <c r="H66" s="409"/>
      <c r="I66" s="410">
        <v>26</v>
      </c>
      <c r="J66" s="411">
        <v>15</v>
      </c>
      <c r="K66" s="411">
        <v>0</v>
      </c>
      <c r="L66" s="411" t="s">
        <v>432</v>
      </c>
      <c r="M66" s="411">
        <v>0</v>
      </c>
      <c r="N66" s="411" t="s">
        <v>432</v>
      </c>
      <c r="O66" s="418">
        <v>0</v>
      </c>
      <c r="P66" s="418"/>
      <c r="Q66" s="411" t="s">
        <v>432</v>
      </c>
      <c r="R66" s="411" t="s">
        <v>432</v>
      </c>
      <c r="S66" s="411">
        <v>3</v>
      </c>
      <c r="T66" s="411">
        <v>1</v>
      </c>
      <c r="U66" s="411">
        <v>0</v>
      </c>
      <c r="V66" s="411">
        <v>4</v>
      </c>
      <c r="W66" s="411">
        <v>1</v>
      </c>
      <c r="X66" s="411" t="s">
        <v>431</v>
      </c>
      <c r="Y66" s="411">
        <v>1</v>
      </c>
      <c r="Z66" s="411">
        <v>10</v>
      </c>
      <c r="AA66" s="411">
        <v>2</v>
      </c>
      <c r="AR66" s="417"/>
    </row>
    <row r="67" spans="3:27" ht="13.5" customHeight="1">
      <c r="C67" s="406"/>
      <c r="D67" s="407" t="s">
        <v>433</v>
      </c>
      <c r="E67" s="408" t="s">
        <v>371</v>
      </c>
      <c r="F67" s="412" t="s">
        <v>372</v>
      </c>
      <c r="G67" s="406"/>
      <c r="H67" s="409"/>
      <c r="I67" s="410">
        <v>11</v>
      </c>
      <c r="J67" s="411">
        <v>5</v>
      </c>
      <c r="K67" s="411" t="s">
        <v>377</v>
      </c>
      <c r="L67" s="411" t="s">
        <v>377</v>
      </c>
      <c r="M67" s="411">
        <v>0</v>
      </c>
      <c r="N67" s="411" t="s">
        <v>377</v>
      </c>
      <c r="O67" s="418" t="s">
        <v>377</v>
      </c>
      <c r="P67" s="418"/>
      <c r="Q67" s="411" t="s">
        <v>377</v>
      </c>
      <c r="R67" s="411" t="s">
        <v>377</v>
      </c>
      <c r="S67" s="411" t="s">
        <v>377</v>
      </c>
      <c r="T67" s="411">
        <v>0</v>
      </c>
      <c r="U67" s="411" t="s">
        <v>376</v>
      </c>
      <c r="V67" s="411">
        <v>1</v>
      </c>
      <c r="W67" s="411" t="s">
        <v>377</v>
      </c>
      <c r="X67" s="411" t="s">
        <v>377</v>
      </c>
      <c r="Y67" s="411">
        <v>0</v>
      </c>
      <c r="Z67" s="411">
        <v>4</v>
      </c>
      <c r="AA67" s="411">
        <v>0</v>
      </c>
    </row>
    <row r="68" spans="3:27" ht="13.5" customHeight="1">
      <c r="C68" s="406"/>
      <c r="D68" s="667" t="s">
        <v>384</v>
      </c>
      <c r="E68" s="667"/>
      <c r="F68" s="667"/>
      <c r="G68" s="406"/>
      <c r="H68" s="409"/>
      <c r="I68" s="410"/>
      <c r="J68" s="411"/>
      <c r="K68" s="411"/>
      <c r="L68" s="411"/>
      <c r="M68" s="411"/>
      <c r="N68" s="411"/>
      <c r="O68" s="418"/>
      <c r="P68" s="418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</row>
    <row r="69" spans="3:27" ht="13.5" customHeight="1">
      <c r="C69" s="406"/>
      <c r="D69" s="664" t="s">
        <v>435</v>
      </c>
      <c r="E69" s="664"/>
      <c r="F69" s="664"/>
      <c r="G69" s="406"/>
      <c r="H69" s="409"/>
      <c r="I69" s="410">
        <v>286</v>
      </c>
      <c r="J69" s="411">
        <v>224</v>
      </c>
      <c r="K69" s="411">
        <v>48</v>
      </c>
      <c r="L69" s="411">
        <v>43</v>
      </c>
      <c r="M69" s="411">
        <v>24</v>
      </c>
      <c r="N69" s="411">
        <v>8</v>
      </c>
      <c r="O69" s="418">
        <v>16</v>
      </c>
      <c r="P69" s="418"/>
      <c r="Q69" s="411">
        <v>14</v>
      </c>
      <c r="R69" s="411">
        <v>14</v>
      </c>
      <c r="S69" s="411">
        <v>66</v>
      </c>
      <c r="T69" s="411">
        <v>2</v>
      </c>
      <c r="U69" s="411">
        <v>78</v>
      </c>
      <c r="V69" s="411">
        <v>81</v>
      </c>
      <c r="W69" s="411">
        <v>52</v>
      </c>
      <c r="X69" s="411">
        <v>25</v>
      </c>
      <c r="Y69" s="411">
        <v>32</v>
      </c>
      <c r="Z69" s="411">
        <v>102</v>
      </c>
      <c r="AA69" s="411">
        <v>38</v>
      </c>
    </row>
    <row r="70" spans="3:27" ht="13.5" customHeight="1">
      <c r="C70" s="406"/>
      <c r="D70" s="664" t="s">
        <v>436</v>
      </c>
      <c r="E70" s="664"/>
      <c r="F70" s="664"/>
      <c r="G70" s="406"/>
      <c r="H70" s="409"/>
      <c r="I70" s="410">
        <v>21</v>
      </c>
      <c r="J70" s="411">
        <v>12</v>
      </c>
      <c r="K70" s="411">
        <v>2</v>
      </c>
      <c r="L70" s="411">
        <v>1</v>
      </c>
      <c r="M70" s="411">
        <v>2</v>
      </c>
      <c r="N70" s="411">
        <v>1</v>
      </c>
      <c r="O70" s="418">
        <v>1</v>
      </c>
      <c r="P70" s="418"/>
      <c r="Q70" s="411">
        <v>1</v>
      </c>
      <c r="R70" s="411">
        <v>1</v>
      </c>
      <c r="S70" s="411">
        <v>2</v>
      </c>
      <c r="T70" s="411">
        <v>0</v>
      </c>
      <c r="U70" s="411">
        <v>3</v>
      </c>
      <c r="V70" s="411">
        <v>3</v>
      </c>
      <c r="W70" s="411">
        <v>1</v>
      </c>
      <c r="X70" s="411">
        <v>2</v>
      </c>
      <c r="Y70" s="411">
        <v>1</v>
      </c>
      <c r="Z70" s="411">
        <v>8</v>
      </c>
      <c r="AA70" s="411">
        <v>2</v>
      </c>
    </row>
    <row r="71" spans="3:27" ht="13.5" customHeight="1">
      <c r="C71" s="664" t="s">
        <v>446</v>
      </c>
      <c r="D71" s="664"/>
      <c r="E71" s="664"/>
      <c r="F71" s="664"/>
      <c r="G71" s="406"/>
      <c r="H71" s="409"/>
      <c r="I71" s="410">
        <v>292</v>
      </c>
      <c r="J71" s="411">
        <v>225</v>
      </c>
      <c r="K71" s="411">
        <v>48</v>
      </c>
      <c r="L71" s="411">
        <v>42</v>
      </c>
      <c r="M71" s="411">
        <v>24</v>
      </c>
      <c r="N71" s="411">
        <v>8</v>
      </c>
      <c r="O71" s="418">
        <v>15</v>
      </c>
      <c r="P71" s="418"/>
      <c r="Q71" s="411">
        <v>14</v>
      </c>
      <c r="R71" s="411">
        <v>13</v>
      </c>
      <c r="S71" s="411">
        <v>67</v>
      </c>
      <c r="T71" s="411">
        <v>2</v>
      </c>
      <c r="U71" s="411">
        <v>79</v>
      </c>
      <c r="V71" s="411">
        <v>80</v>
      </c>
      <c r="W71" s="411">
        <v>51</v>
      </c>
      <c r="X71" s="411">
        <v>26</v>
      </c>
      <c r="Y71" s="411">
        <v>32</v>
      </c>
      <c r="Z71" s="411">
        <v>103</v>
      </c>
      <c r="AA71" s="411">
        <v>37</v>
      </c>
    </row>
    <row r="72" spans="3:27" ht="13.5" customHeight="1">
      <c r="C72" s="664" t="s">
        <v>447</v>
      </c>
      <c r="D72" s="664"/>
      <c r="E72" s="664"/>
      <c r="F72" s="664"/>
      <c r="G72" s="406"/>
      <c r="H72" s="409"/>
      <c r="I72" s="410">
        <v>11</v>
      </c>
      <c r="J72" s="411">
        <v>7</v>
      </c>
      <c r="K72" s="411">
        <v>0</v>
      </c>
      <c r="L72" s="411" t="s">
        <v>448</v>
      </c>
      <c r="M72" s="411" t="s">
        <v>448</v>
      </c>
      <c r="N72" s="411" t="s">
        <v>448</v>
      </c>
      <c r="O72" s="418">
        <v>1</v>
      </c>
      <c r="P72" s="418"/>
      <c r="Q72" s="411" t="s">
        <v>448</v>
      </c>
      <c r="R72" s="411">
        <v>0</v>
      </c>
      <c r="S72" s="411">
        <v>1</v>
      </c>
      <c r="T72" s="411">
        <v>0</v>
      </c>
      <c r="U72" s="411">
        <v>0</v>
      </c>
      <c r="V72" s="411">
        <v>2</v>
      </c>
      <c r="W72" s="411">
        <v>1</v>
      </c>
      <c r="X72" s="411" t="s">
        <v>448</v>
      </c>
      <c r="Y72" s="411">
        <v>0</v>
      </c>
      <c r="Z72" s="411">
        <v>5</v>
      </c>
      <c r="AA72" s="411">
        <v>0</v>
      </c>
    </row>
    <row r="73" spans="1:27" ht="13.5" customHeight="1" thickBot="1">
      <c r="A73" s="373"/>
      <c r="B73" s="373"/>
      <c r="C73" s="665" t="s">
        <v>449</v>
      </c>
      <c r="D73" s="665"/>
      <c r="E73" s="665"/>
      <c r="F73" s="665"/>
      <c r="G73" s="427"/>
      <c r="H73" s="428"/>
      <c r="I73" s="429">
        <v>6</v>
      </c>
      <c r="J73" s="430">
        <v>6</v>
      </c>
      <c r="K73" s="430">
        <v>2</v>
      </c>
      <c r="L73" s="430">
        <v>1</v>
      </c>
      <c r="M73" s="430">
        <v>2</v>
      </c>
      <c r="N73" s="430">
        <v>1</v>
      </c>
      <c r="O73" s="430">
        <v>1</v>
      </c>
      <c r="P73" s="418"/>
      <c r="Q73" s="411">
        <v>1</v>
      </c>
      <c r="R73" s="411">
        <v>1</v>
      </c>
      <c r="S73" s="411">
        <v>1</v>
      </c>
      <c r="T73" s="411" t="s">
        <v>450</v>
      </c>
      <c r="U73" s="411">
        <v>3</v>
      </c>
      <c r="V73" s="411">
        <v>1</v>
      </c>
      <c r="W73" s="411">
        <v>1</v>
      </c>
      <c r="X73" s="411">
        <v>1</v>
      </c>
      <c r="Y73" s="411">
        <v>1</v>
      </c>
      <c r="Z73" s="411">
        <v>1</v>
      </c>
      <c r="AA73" s="411">
        <v>3</v>
      </c>
    </row>
    <row r="74" spans="1:27" ht="17.25">
      <c r="A74" s="425" t="s">
        <v>382</v>
      </c>
      <c r="B74" s="417"/>
      <c r="C74" s="390"/>
      <c r="D74" s="390"/>
      <c r="E74" s="390"/>
      <c r="F74" s="390"/>
      <c r="G74" s="384"/>
      <c r="H74" s="409"/>
      <c r="I74" s="431"/>
      <c r="J74" s="432"/>
      <c r="K74" s="432"/>
      <c r="L74" s="432"/>
      <c r="M74" s="432"/>
      <c r="N74" s="432"/>
      <c r="O74" s="422"/>
      <c r="P74" s="422"/>
      <c r="Q74" s="433" t="s">
        <v>454</v>
      </c>
      <c r="R74" s="434"/>
      <c r="S74" s="434"/>
      <c r="T74" s="435"/>
      <c r="U74" s="434"/>
      <c r="V74" s="434"/>
      <c r="W74" s="436"/>
      <c r="X74" s="437"/>
      <c r="Y74" s="437"/>
      <c r="Z74" s="437"/>
      <c r="AA74" s="437"/>
    </row>
    <row r="75" spans="1:27" ht="17.25">
      <c r="A75" s="425"/>
      <c r="B75" s="417"/>
      <c r="C75" s="390"/>
      <c r="D75" s="390"/>
      <c r="E75" s="390"/>
      <c r="F75" s="390"/>
      <c r="G75" s="384"/>
      <c r="H75" s="409"/>
      <c r="I75" s="438"/>
      <c r="J75" s="432"/>
      <c r="K75" s="432"/>
      <c r="L75" s="432"/>
      <c r="M75" s="432"/>
      <c r="N75" s="432"/>
      <c r="O75" s="422"/>
      <c r="P75" s="422"/>
      <c r="Q75" s="426"/>
      <c r="R75" s="432"/>
      <c r="S75" s="432"/>
      <c r="T75" s="422"/>
      <c r="U75" s="432"/>
      <c r="V75" s="432"/>
      <c r="W75" s="417"/>
      <c r="X75" s="439"/>
      <c r="Y75" s="439"/>
      <c r="Z75" s="439"/>
      <c r="AA75" s="439"/>
    </row>
    <row r="76" spans="15:16" ht="13.5">
      <c r="O76" s="417"/>
      <c r="P76" s="417"/>
    </row>
    <row r="77" spans="15:16" ht="13.5">
      <c r="O77" s="417"/>
      <c r="P77" s="417"/>
    </row>
    <row r="78" spans="15:16" ht="13.5">
      <c r="O78" s="417"/>
      <c r="P78" s="417"/>
    </row>
    <row r="79" spans="15:16" ht="13.5">
      <c r="O79" s="417"/>
      <c r="P79" s="417"/>
    </row>
    <row r="80" ht="13.5">
      <c r="P80" s="417"/>
    </row>
    <row r="81" ht="13.5">
      <c r="P81" s="417"/>
    </row>
    <row r="82" ht="13.5">
      <c r="P82" s="417"/>
    </row>
    <row r="83" ht="13.5">
      <c r="P83" s="417"/>
    </row>
    <row r="84" ht="13.5">
      <c r="P84" s="417"/>
    </row>
    <row r="85" ht="13.5">
      <c r="P85" s="417"/>
    </row>
    <row r="86" ht="13.5">
      <c r="P86" s="417"/>
    </row>
    <row r="87" ht="13.5">
      <c r="P87" s="417"/>
    </row>
    <row r="88" ht="13.5">
      <c r="P88" s="417"/>
    </row>
    <row r="89" ht="13.5">
      <c r="P89" s="417"/>
    </row>
    <row r="90" ht="13.5">
      <c r="P90" s="417"/>
    </row>
    <row r="91" ht="13.5">
      <c r="P91" s="417"/>
    </row>
    <row r="92" ht="13.5">
      <c r="P92" s="417"/>
    </row>
    <row r="93" ht="13.5">
      <c r="P93" s="417"/>
    </row>
  </sheetData>
  <mergeCells count="84">
    <mergeCell ref="M5:M8"/>
    <mergeCell ref="O5:O8"/>
    <mergeCell ref="N5:N8"/>
    <mergeCell ref="C32:F32"/>
    <mergeCell ref="B21:F21"/>
    <mergeCell ref="D19:F19"/>
    <mergeCell ref="D31:F31"/>
    <mergeCell ref="D29:F29"/>
    <mergeCell ref="D30:F30"/>
    <mergeCell ref="D20:F20"/>
    <mergeCell ref="C46:F46"/>
    <mergeCell ref="C48:F48"/>
    <mergeCell ref="D18:F18"/>
    <mergeCell ref="A10:F10"/>
    <mergeCell ref="D44:F44"/>
    <mergeCell ref="C33:F33"/>
    <mergeCell ref="C34:F34"/>
    <mergeCell ref="D43:F43"/>
    <mergeCell ref="B35:F35"/>
    <mergeCell ref="C73:F73"/>
    <mergeCell ref="D68:F68"/>
    <mergeCell ref="D69:F69"/>
    <mergeCell ref="C47:F47"/>
    <mergeCell ref="AA5:AA8"/>
    <mergeCell ref="L5:L8"/>
    <mergeCell ref="C71:F71"/>
    <mergeCell ref="C72:F72"/>
    <mergeCell ref="D59:F59"/>
    <mergeCell ref="D70:F70"/>
    <mergeCell ref="B60:F60"/>
    <mergeCell ref="D57:F57"/>
    <mergeCell ref="D58:F58"/>
    <mergeCell ref="D45:F45"/>
    <mergeCell ref="W5:W8"/>
    <mergeCell ref="V5:V8"/>
    <mergeCell ref="B5:G5"/>
    <mergeCell ref="B6:G6"/>
    <mergeCell ref="B7:G7"/>
    <mergeCell ref="B8:G8"/>
    <mergeCell ref="I5:I8"/>
    <mergeCell ref="J5:J8"/>
    <mergeCell ref="Q5:Q8"/>
    <mergeCell ref="U5:U8"/>
    <mergeCell ref="AD5:AI5"/>
    <mergeCell ref="AK5:AK8"/>
    <mergeCell ref="AL5:AL8"/>
    <mergeCell ref="AN5:AN8"/>
    <mergeCell ref="AD6:AI6"/>
    <mergeCell ref="AD7:AI7"/>
    <mergeCell ref="AD8:AI8"/>
    <mergeCell ref="AO5:AO8"/>
    <mergeCell ref="AP5:AP8"/>
    <mergeCell ref="AQ5:AQ8"/>
    <mergeCell ref="AS5:AS8"/>
    <mergeCell ref="AW5:AW8"/>
    <mergeCell ref="AX5:AX8"/>
    <mergeCell ref="AY5:AY8"/>
    <mergeCell ref="BC5:BC8"/>
    <mergeCell ref="AD10:AH10"/>
    <mergeCell ref="AF18:AH18"/>
    <mergeCell ref="AF19:AH19"/>
    <mergeCell ref="AF20:AH20"/>
    <mergeCell ref="AD35:AH35"/>
    <mergeCell ref="AF43:AH43"/>
    <mergeCell ref="AE21:AH21"/>
    <mergeCell ref="AE22:AH22"/>
    <mergeCell ref="AE23:AH23"/>
    <mergeCell ref="AF32:AH32"/>
    <mergeCell ref="AE61:AH61"/>
    <mergeCell ref="AE62:AH62"/>
    <mergeCell ref="AE48:AH48"/>
    <mergeCell ref="AD49:AH49"/>
    <mergeCell ref="AF57:AH57"/>
    <mergeCell ref="AF58:AH58"/>
    <mergeCell ref="A1:O1"/>
    <mergeCell ref="AC1:AQ1"/>
    <mergeCell ref="AF59:AH59"/>
    <mergeCell ref="AE60:AH60"/>
    <mergeCell ref="AF44:AH44"/>
    <mergeCell ref="AF45:AH45"/>
    <mergeCell ref="AE46:AH46"/>
    <mergeCell ref="AE47:AH47"/>
    <mergeCell ref="AF33:AH33"/>
    <mergeCell ref="AF34:AH3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4" r:id="rId1"/>
  <colBreaks count="3" manualBreakCount="3">
    <brk id="16" max="65535" man="1"/>
    <brk id="28" max="65535" man="1"/>
    <brk id="4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S80"/>
  <sheetViews>
    <sheetView showGridLines="0" zoomScale="75" zoomScaleNormal="75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E49" sqref="E49"/>
    </sheetView>
  </sheetViews>
  <sheetFormatPr defaultColWidth="8.796875" defaultRowHeight="14.25"/>
  <cols>
    <col min="1" max="2" width="2.8984375" style="0" customWidth="1"/>
    <col min="3" max="3" width="3.09765625" style="0" customWidth="1"/>
    <col min="4" max="4" width="4.8984375" style="0" customWidth="1"/>
    <col min="5" max="5" width="12.69921875" style="0" customWidth="1"/>
    <col min="6" max="6" width="5.09765625" style="0" customWidth="1"/>
    <col min="7" max="7" width="1.203125" style="0" customWidth="1"/>
    <col min="8" max="8" width="1.390625" style="0" customWidth="1"/>
    <col min="9" max="13" width="16.59765625" style="0" customWidth="1"/>
    <col min="14" max="14" width="4.5" style="0" customWidth="1"/>
    <col min="15" max="22" width="14.59765625" style="0" customWidth="1"/>
    <col min="23" max="23" width="4.19921875" style="0" customWidth="1"/>
    <col min="24" max="25" width="2.8984375" style="0" customWidth="1"/>
    <col min="26" max="26" width="3.09765625" style="0" customWidth="1"/>
    <col min="27" max="27" width="4.8984375" style="0" customWidth="1"/>
    <col min="28" max="28" width="12.69921875" style="0" customWidth="1"/>
    <col min="29" max="29" width="5.09765625" style="0" customWidth="1"/>
    <col min="30" max="30" width="1.203125" style="0" customWidth="1"/>
    <col min="31" max="31" width="1.390625" style="0" customWidth="1"/>
    <col min="32" max="34" width="16.59765625" style="0" customWidth="1"/>
    <col min="35" max="35" width="16.8984375" style="0" customWidth="1"/>
    <col min="36" max="36" width="16.59765625" style="0" customWidth="1"/>
    <col min="37" max="37" width="4.59765625" style="0" customWidth="1"/>
    <col min="38" max="45" width="14.59765625" style="0" customWidth="1"/>
    <col min="46" max="16384" width="11.3984375" style="0" customWidth="1"/>
  </cols>
  <sheetData>
    <row r="1" spans="1:45" s="362" customFormat="1" ht="18.75">
      <c r="A1" s="440" t="s">
        <v>456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R1" s="363"/>
      <c r="V1" s="363"/>
      <c r="W1" s="364"/>
      <c r="X1" s="663" t="s">
        <v>457</v>
      </c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530"/>
      <c r="AO1" s="363"/>
      <c r="AS1" s="363"/>
    </row>
    <row r="2" spans="1:45" ht="18" customHeight="1">
      <c r="A2" s="365"/>
      <c r="B2" s="365"/>
      <c r="C2" s="365"/>
      <c r="D2" s="365"/>
      <c r="E2" s="365"/>
      <c r="F2" s="110" t="s">
        <v>458</v>
      </c>
      <c r="G2" s="365"/>
      <c r="H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6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417"/>
      <c r="AL2" s="365"/>
      <c r="AM2" s="365"/>
      <c r="AN2" s="365"/>
      <c r="AO2" s="365"/>
      <c r="AP2" s="365"/>
      <c r="AQ2" s="365"/>
      <c r="AR2" s="365"/>
      <c r="AS2" s="365"/>
    </row>
    <row r="3" spans="1:45" ht="19.5" thickBot="1">
      <c r="A3" s="369" t="s">
        <v>459</v>
      </c>
      <c r="B3" s="370"/>
      <c r="C3" s="370"/>
      <c r="D3" s="365"/>
      <c r="E3" s="365"/>
      <c r="F3" s="365"/>
      <c r="G3" s="365"/>
      <c r="H3" s="371"/>
      <c r="I3" s="371"/>
      <c r="J3" s="371"/>
      <c r="K3" s="371"/>
      <c r="L3" s="371"/>
      <c r="M3" s="371"/>
      <c r="N3" s="417"/>
      <c r="O3" s="371"/>
      <c r="P3" s="371"/>
      <c r="Q3" s="371"/>
      <c r="R3" s="371"/>
      <c r="S3" s="373"/>
      <c r="T3" s="371"/>
      <c r="U3" s="371"/>
      <c r="V3" s="374" t="s">
        <v>460</v>
      </c>
      <c r="W3" s="366"/>
      <c r="X3" s="369" t="s">
        <v>459</v>
      </c>
      <c r="Y3" s="370"/>
      <c r="Z3" s="370"/>
      <c r="AA3" s="365"/>
      <c r="AB3" s="365"/>
      <c r="AC3" s="365"/>
      <c r="AD3" s="365"/>
      <c r="AE3" s="371"/>
      <c r="AF3" s="371"/>
      <c r="AG3" s="371"/>
      <c r="AH3" s="371"/>
      <c r="AI3" s="371"/>
      <c r="AJ3" s="371"/>
      <c r="AK3" s="417"/>
      <c r="AL3" s="371"/>
      <c r="AM3" s="371"/>
      <c r="AN3" s="371"/>
      <c r="AO3" s="371"/>
      <c r="AP3" s="373"/>
      <c r="AQ3" s="371"/>
      <c r="AR3" s="371"/>
      <c r="AS3" s="374" t="s">
        <v>460</v>
      </c>
    </row>
    <row r="4" spans="1:45" ht="9" customHeight="1">
      <c r="A4" s="375"/>
      <c r="B4" s="375"/>
      <c r="C4" s="375"/>
      <c r="D4" s="375"/>
      <c r="E4" s="375"/>
      <c r="F4" s="375"/>
      <c r="G4" s="375"/>
      <c r="H4" s="376"/>
      <c r="I4" s="377"/>
      <c r="J4" s="378"/>
      <c r="K4" s="382"/>
      <c r="L4" s="441"/>
      <c r="M4" s="441"/>
      <c r="N4" s="445"/>
      <c r="O4" s="441"/>
      <c r="P4" s="441"/>
      <c r="Q4" s="379"/>
      <c r="R4" s="378"/>
      <c r="S4" s="380"/>
      <c r="T4" s="378"/>
      <c r="U4" s="378"/>
      <c r="V4" s="382"/>
      <c r="W4" s="383"/>
      <c r="X4" s="375"/>
      <c r="Y4" s="375"/>
      <c r="Z4" s="375"/>
      <c r="AA4" s="375"/>
      <c r="AB4" s="375"/>
      <c r="AC4" s="375"/>
      <c r="AD4" s="375"/>
      <c r="AE4" s="376"/>
      <c r="AF4" s="377"/>
      <c r="AG4" s="378"/>
      <c r="AH4" s="382"/>
      <c r="AI4" s="441"/>
      <c r="AJ4" s="441"/>
      <c r="AK4" s="445"/>
      <c r="AL4" s="441"/>
      <c r="AM4" s="441"/>
      <c r="AN4" s="379"/>
      <c r="AO4" s="378"/>
      <c r="AP4" s="380"/>
      <c r="AQ4" s="378"/>
      <c r="AR4" s="378"/>
      <c r="AS4" s="382"/>
    </row>
    <row r="5" spans="1:45" ht="16.5" customHeight="1">
      <c r="A5" s="384"/>
      <c r="B5" s="674" t="s">
        <v>461</v>
      </c>
      <c r="C5" s="674"/>
      <c r="D5" s="674"/>
      <c r="E5" s="674"/>
      <c r="F5" s="674"/>
      <c r="G5" s="674"/>
      <c r="H5" s="442"/>
      <c r="I5" s="673" t="s">
        <v>391</v>
      </c>
      <c r="J5" s="673" t="s">
        <v>392</v>
      </c>
      <c r="K5" s="675" t="s">
        <v>462</v>
      </c>
      <c r="L5" s="443"/>
      <c r="M5" s="445"/>
      <c r="N5" s="445"/>
      <c r="O5" s="445" t="s">
        <v>463</v>
      </c>
      <c r="P5" s="443"/>
      <c r="Q5" s="444"/>
      <c r="R5" s="673" t="s">
        <v>464</v>
      </c>
      <c r="S5" s="380" t="s">
        <v>465</v>
      </c>
      <c r="T5" s="380" t="s">
        <v>466</v>
      </c>
      <c r="U5" s="673" t="s">
        <v>467</v>
      </c>
      <c r="V5" s="675" t="s">
        <v>468</v>
      </c>
      <c r="W5" s="383"/>
      <c r="X5" s="384"/>
      <c r="Y5" s="664" t="s">
        <v>469</v>
      </c>
      <c r="Z5" s="664"/>
      <c r="AA5" s="664"/>
      <c r="AB5" s="664"/>
      <c r="AC5" s="664"/>
      <c r="AD5" s="664"/>
      <c r="AE5" s="386"/>
      <c r="AF5" s="672" t="s">
        <v>391</v>
      </c>
      <c r="AG5" s="673" t="s">
        <v>392</v>
      </c>
      <c r="AH5" s="675" t="s">
        <v>462</v>
      </c>
      <c r="AI5" s="443"/>
      <c r="AJ5" s="445"/>
      <c r="AK5" s="445"/>
      <c r="AL5" s="445" t="s">
        <v>463</v>
      </c>
      <c r="AM5" s="443"/>
      <c r="AN5" s="444"/>
      <c r="AO5" s="673" t="s">
        <v>464</v>
      </c>
      <c r="AP5" s="380" t="s">
        <v>465</v>
      </c>
      <c r="AQ5" s="380" t="s">
        <v>466</v>
      </c>
      <c r="AR5" s="673" t="s">
        <v>467</v>
      </c>
      <c r="AS5" s="675" t="s">
        <v>468</v>
      </c>
    </row>
    <row r="6" spans="1:45" ht="16.5" customHeight="1">
      <c r="A6" s="384"/>
      <c r="B6" s="674" t="s">
        <v>336</v>
      </c>
      <c r="C6" s="674"/>
      <c r="D6" s="674"/>
      <c r="E6" s="674"/>
      <c r="F6" s="674"/>
      <c r="G6" s="674"/>
      <c r="H6" s="442"/>
      <c r="I6" s="673"/>
      <c r="J6" s="673"/>
      <c r="K6" s="673"/>
      <c r="L6" s="446"/>
      <c r="M6" s="529"/>
      <c r="N6" s="445"/>
      <c r="O6" s="444" t="s">
        <v>470</v>
      </c>
      <c r="P6" s="446"/>
      <c r="Q6" s="446"/>
      <c r="R6" s="673"/>
      <c r="S6" s="380" t="s">
        <v>631</v>
      </c>
      <c r="T6" s="380" t="s">
        <v>471</v>
      </c>
      <c r="U6" s="673"/>
      <c r="V6" s="675"/>
      <c r="W6" s="383"/>
      <c r="X6" s="384"/>
      <c r="Y6" s="664" t="s">
        <v>336</v>
      </c>
      <c r="Z6" s="664"/>
      <c r="AA6" s="664"/>
      <c r="AB6" s="664"/>
      <c r="AC6" s="664"/>
      <c r="AD6" s="664"/>
      <c r="AE6" s="386"/>
      <c r="AF6" s="672"/>
      <c r="AG6" s="673"/>
      <c r="AH6" s="673"/>
      <c r="AI6" s="446"/>
      <c r="AJ6" s="529"/>
      <c r="AK6" s="445"/>
      <c r="AL6" s="444" t="s">
        <v>470</v>
      </c>
      <c r="AM6" s="446"/>
      <c r="AN6" s="446"/>
      <c r="AO6" s="673"/>
      <c r="AP6" s="380" t="s">
        <v>631</v>
      </c>
      <c r="AQ6" s="380" t="s">
        <v>471</v>
      </c>
      <c r="AR6" s="673"/>
      <c r="AS6" s="675"/>
    </row>
    <row r="7" spans="1:45" ht="16.5" customHeight="1">
      <c r="A7" s="384"/>
      <c r="B7" s="674" t="s">
        <v>424</v>
      </c>
      <c r="C7" s="674"/>
      <c r="D7" s="674"/>
      <c r="E7" s="674"/>
      <c r="F7" s="674"/>
      <c r="G7" s="674"/>
      <c r="H7" s="442"/>
      <c r="I7" s="673"/>
      <c r="J7" s="673"/>
      <c r="K7" s="673"/>
      <c r="L7" s="380" t="s">
        <v>472</v>
      </c>
      <c r="M7" s="495" t="s">
        <v>473</v>
      </c>
      <c r="N7" s="445"/>
      <c r="O7" s="444" t="s">
        <v>474</v>
      </c>
      <c r="P7" s="380" t="s">
        <v>475</v>
      </c>
      <c r="Q7" s="380" t="s">
        <v>463</v>
      </c>
      <c r="R7" s="673"/>
      <c r="S7" s="380" t="s">
        <v>476</v>
      </c>
      <c r="T7" s="447" t="s">
        <v>477</v>
      </c>
      <c r="U7" s="673"/>
      <c r="V7" s="675"/>
      <c r="W7" s="383"/>
      <c r="X7" s="384"/>
      <c r="Y7" s="664" t="s">
        <v>478</v>
      </c>
      <c r="Z7" s="664"/>
      <c r="AA7" s="664"/>
      <c r="AB7" s="664"/>
      <c r="AC7" s="664"/>
      <c r="AD7" s="664"/>
      <c r="AE7" s="386"/>
      <c r="AF7" s="672"/>
      <c r="AG7" s="673"/>
      <c r="AH7" s="673"/>
      <c r="AI7" s="380" t="s">
        <v>472</v>
      </c>
      <c r="AJ7" s="495" t="s">
        <v>473</v>
      </c>
      <c r="AK7" s="445"/>
      <c r="AL7" s="444" t="s">
        <v>474</v>
      </c>
      <c r="AM7" s="380" t="s">
        <v>475</v>
      </c>
      <c r="AN7" s="380" t="s">
        <v>463</v>
      </c>
      <c r="AO7" s="673"/>
      <c r="AP7" s="380" t="s">
        <v>476</v>
      </c>
      <c r="AQ7" s="447" t="s">
        <v>477</v>
      </c>
      <c r="AR7" s="673"/>
      <c r="AS7" s="675"/>
    </row>
    <row r="8" spans="1:45" ht="16.5" customHeight="1">
      <c r="A8" s="384"/>
      <c r="B8" s="674" t="s">
        <v>427</v>
      </c>
      <c r="C8" s="674"/>
      <c r="D8" s="674"/>
      <c r="E8" s="674"/>
      <c r="F8" s="674"/>
      <c r="G8" s="674"/>
      <c r="H8" s="442"/>
      <c r="I8" s="673"/>
      <c r="J8" s="673"/>
      <c r="K8" s="673"/>
      <c r="L8" s="380"/>
      <c r="M8" s="495" t="s">
        <v>479</v>
      </c>
      <c r="N8" s="445"/>
      <c r="O8" s="444"/>
      <c r="P8" s="380" t="s">
        <v>480</v>
      </c>
      <c r="Q8" s="380" t="s">
        <v>470</v>
      </c>
      <c r="R8" s="673"/>
      <c r="S8" s="380"/>
      <c r="T8" s="447" t="s">
        <v>481</v>
      </c>
      <c r="U8" s="673"/>
      <c r="V8" s="675"/>
      <c r="W8" s="383"/>
      <c r="X8" s="384"/>
      <c r="Y8" s="674" t="s">
        <v>427</v>
      </c>
      <c r="Z8" s="674"/>
      <c r="AA8" s="674"/>
      <c r="AB8" s="674"/>
      <c r="AC8" s="674"/>
      <c r="AD8" s="674"/>
      <c r="AE8" s="386"/>
      <c r="AF8" s="672"/>
      <c r="AG8" s="673"/>
      <c r="AH8" s="673"/>
      <c r="AI8" s="380"/>
      <c r="AJ8" s="495" t="s">
        <v>479</v>
      </c>
      <c r="AK8" s="445"/>
      <c r="AL8" s="444"/>
      <c r="AM8" s="380" t="s">
        <v>480</v>
      </c>
      <c r="AN8" s="380" t="s">
        <v>470</v>
      </c>
      <c r="AO8" s="673"/>
      <c r="AP8" s="380"/>
      <c r="AQ8" s="447" t="s">
        <v>481</v>
      </c>
      <c r="AR8" s="673"/>
      <c r="AS8" s="675"/>
    </row>
    <row r="9" spans="1:45" ht="9" customHeight="1">
      <c r="A9" s="391"/>
      <c r="B9" s="391"/>
      <c r="C9" s="391"/>
      <c r="D9" s="391"/>
      <c r="E9" s="391"/>
      <c r="F9" s="391"/>
      <c r="G9" s="391"/>
      <c r="H9" s="448"/>
      <c r="I9" s="394"/>
      <c r="J9" s="394"/>
      <c r="K9" s="394"/>
      <c r="L9" s="394"/>
      <c r="M9" s="397"/>
      <c r="N9" s="445"/>
      <c r="O9" s="395"/>
      <c r="P9" s="394"/>
      <c r="Q9" s="394"/>
      <c r="R9" s="394"/>
      <c r="S9" s="394"/>
      <c r="T9" s="394"/>
      <c r="U9" s="394"/>
      <c r="V9" s="397"/>
      <c r="W9" s="383"/>
      <c r="X9" s="391"/>
      <c r="Y9" s="391"/>
      <c r="Z9" s="391"/>
      <c r="AA9" s="391"/>
      <c r="AB9" s="391"/>
      <c r="AC9" s="391"/>
      <c r="AD9" s="391"/>
      <c r="AE9" s="392"/>
      <c r="AF9" s="393"/>
      <c r="AG9" s="394"/>
      <c r="AH9" s="394"/>
      <c r="AI9" s="394"/>
      <c r="AJ9" s="397"/>
      <c r="AK9" s="445"/>
      <c r="AL9" s="395"/>
      <c r="AM9" s="394"/>
      <c r="AN9" s="394"/>
      <c r="AO9" s="394"/>
      <c r="AP9" s="394"/>
      <c r="AQ9" s="394"/>
      <c r="AR9" s="394"/>
      <c r="AS9" s="397"/>
    </row>
    <row r="10" spans="1:45" s="24" customFormat="1" ht="13.5" customHeight="1">
      <c r="A10" s="662" t="s">
        <v>362</v>
      </c>
      <c r="B10" s="662"/>
      <c r="C10" s="662"/>
      <c r="D10" s="662"/>
      <c r="E10" s="662"/>
      <c r="F10" s="662"/>
      <c r="G10" s="305"/>
      <c r="H10" s="306"/>
      <c r="I10" s="307">
        <v>853</v>
      </c>
      <c r="J10" s="399">
        <v>280</v>
      </c>
      <c r="K10" s="399">
        <v>63</v>
      </c>
      <c r="L10" s="399">
        <v>59</v>
      </c>
      <c r="M10" s="399">
        <v>14</v>
      </c>
      <c r="N10" s="400"/>
      <c r="O10" s="399">
        <v>157</v>
      </c>
      <c r="P10" s="399">
        <v>133</v>
      </c>
      <c r="Q10" s="399">
        <v>51</v>
      </c>
      <c r="R10" s="399">
        <v>31</v>
      </c>
      <c r="S10" s="400">
        <v>62</v>
      </c>
      <c r="T10" s="399">
        <v>57</v>
      </c>
      <c r="U10" s="399">
        <v>70</v>
      </c>
      <c r="V10" s="399">
        <v>54</v>
      </c>
      <c r="W10" s="402"/>
      <c r="X10" s="403"/>
      <c r="Y10" s="662" t="s">
        <v>482</v>
      </c>
      <c r="Z10" s="662"/>
      <c r="AA10" s="662"/>
      <c r="AB10" s="662"/>
      <c r="AC10" s="662"/>
      <c r="AD10" s="404"/>
      <c r="AE10" s="405"/>
      <c r="AF10" s="307">
        <v>97</v>
      </c>
      <c r="AG10" s="235">
        <v>21</v>
      </c>
      <c r="AH10" s="399">
        <v>8</v>
      </c>
      <c r="AI10" s="399">
        <v>8</v>
      </c>
      <c r="AJ10" s="399">
        <v>2</v>
      </c>
      <c r="AK10" s="400"/>
      <c r="AL10" s="399">
        <v>11</v>
      </c>
      <c r="AM10" s="399">
        <v>10</v>
      </c>
      <c r="AN10" s="399">
        <v>2</v>
      </c>
      <c r="AO10" s="399">
        <v>2</v>
      </c>
      <c r="AP10" s="399">
        <v>3</v>
      </c>
      <c r="AQ10" s="399">
        <v>8</v>
      </c>
      <c r="AR10" s="399">
        <v>7</v>
      </c>
      <c r="AS10" s="399">
        <v>3</v>
      </c>
    </row>
    <row r="11" spans="1:45" ht="13.5" customHeight="1">
      <c r="A11" s="365"/>
      <c r="B11" s="365"/>
      <c r="C11" s="406"/>
      <c r="D11" s="407">
        <v>15</v>
      </c>
      <c r="E11" s="408" t="s">
        <v>483</v>
      </c>
      <c r="F11" s="406" t="s">
        <v>364</v>
      </c>
      <c r="G11" s="406"/>
      <c r="H11" s="409"/>
      <c r="I11" s="410">
        <v>112</v>
      </c>
      <c r="J11" s="411">
        <v>51</v>
      </c>
      <c r="K11" s="411">
        <v>25</v>
      </c>
      <c r="L11" s="411">
        <v>25</v>
      </c>
      <c r="M11" s="411">
        <v>4</v>
      </c>
      <c r="N11" s="418"/>
      <c r="O11" s="411">
        <v>26</v>
      </c>
      <c r="P11" s="411">
        <v>22</v>
      </c>
      <c r="Q11" s="411">
        <v>7</v>
      </c>
      <c r="R11" s="411">
        <v>6</v>
      </c>
      <c r="S11" s="411">
        <v>11</v>
      </c>
      <c r="T11" s="411">
        <v>14</v>
      </c>
      <c r="U11" s="411">
        <v>13</v>
      </c>
      <c r="V11" s="411">
        <v>12</v>
      </c>
      <c r="W11" s="366"/>
      <c r="X11" s="365"/>
      <c r="Y11" s="365"/>
      <c r="Z11" s="406"/>
      <c r="AA11" s="407">
        <v>15</v>
      </c>
      <c r="AB11" s="408" t="s">
        <v>483</v>
      </c>
      <c r="AC11" s="406" t="s">
        <v>364</v>
      </c>
      <c r="AD11" s="406"/>
      <c r="AE11" s="409"/>
      <c r="AF11" s="410">
        <v>29</v>
      </c>
      <c r="AG11" s="411">
        <v>11</v>
      </c>
      <c r="AH11" s="411">
        <v>7</v>
      </c>
      <c r="AI11" s="411">
        <v>7</v>
      </c>
      <c r="AJ11" s="411">
        <v>1</v>
      </c>
      <c r="AK11" s="418"/>
      <c r="AL11" s="411">
        <v>5</v>
      </c>
      <c r="AM11" s="411">
        <v>5</v>
      </c>
      <c r="AN11" s="411">
        <v>1</v>
      </c>
      <c r="AO11" s="411">
        <v>1</v>
      </c>
      <c r="AP11" s="411">
        <v>2</v>
      </c>
      <c r="AQ11" s="411">
        <v>4</v>
      </c>
      <c r="AR11" s="411">
        <v>4</v>
      </c>
      <c r="AS11" s="411">
        <v>2</v>
      </c>
    </row>
    <row r="12" spans="1:45" ht="13.5" customHeight="1">
      <c r="A12" s="365"/>
      <c r="B12" s="365"/>
      <c r="C12" s="406"/>
      <c r="D12" s="407">
        <v>25</v>
      </c>
      <c r="E12" s="408" t="s">
        <v>483</v>
      </c>
      <c r="F12" s="406" t="s">
        <v>365</v>
      </c>
      <c r="G12" s="406"/>
      <c r="H12" s="409"/>
      <c r="I12" s="410">
        <v>137</v>
      </c>
      <c r="J12" s="411">
        <v>58</v>
      </c>
      <c r="K12" s="411">
        <v>11</v>
      </c>
      <c r="L12" s="411">
        <v>10</v>
      </c>
      <c r="M12" s="411">
        <v>3</v>
      </c>
      <c r="N12" s="418"/>
      <c r="O12" s="411">
        <v>39</v>
      </c>
      <c r="P12" s="411">
        <v>33</v>
      </c>
      <c r="Q12" s="411">
        <v>12</v>
      </c>
      <c r="R12" s="411">
        <v>4</v>
      </c>
      <c r="S12" s="411">
        <v>11</v>
      </c>
      <c r="T12" s="411">
        <v>9</v>
      </c>
      <c r="U12" s="411">
        <v>8</v>
      </c>
      <c r="V12" s="411">
        <v>6</v>
      </c>
      <c r="W12" s="366"/>
      <c r="X12" s="365"/>
      <c r="Y12" s="365"/>
      <c r="Z12" s="406"/>
      <c r="AA12" s="407">
        <v>25</v>
      </c>
      <c r="AB12" s="408" t="s">
        <v>483</v>
      </c>
      <c r="AC12" s="406" t="s">
        <v>365</v>
      </c>
      <c r="AD12" s="406"/>
      <c r="AE12" s="409"/>
      <c r="AF12" s="410">
        <v>3</v>
      </c>
      <c r="AG12" s="411">
        <v>1</v>
      </c>
      <c r="AH12" s="411">
        <v>0</v>
      </c>
      <c r="AI12" s="411" t="s">
        <v>484</v>
      </c>
      <c r="AJ12" s="411">
        <v>0</v>
      </c>
      <c r="AK12" s="418"/>
      <c r="AL12" s="411">
        <v>1</v>
      </c>
      <c r="AM12" s="411">
        <v>1</v>
      </c>
      <c r="AN12" s="411" t="s">
        <v>485</v>
      </c>
      <c r="AO12" s="411" t="s">
        <v>484</v>
      </c>
      <c r="AP12" s="411" t="s">
        <v>484</v>
      </c>
      <c r="AQ12" s="411" t="s">
        <v>485</v>
      </c>
      <c r="AR12" s="411" t="s">
        <v>485</v>
      </c>
      <c r="AS12" s="411" t="s">
        <v>484</v>
      </c>
    </row>
    <row r="13" spans="1:45" ht="13.5" customHeight="1">
      <c r="A13" s="365"/>
      <c r="B13" s="365"/>
      <c r="C13" s="406"/>
      <c r="D13" s="407">
        <v>35</v>
      </c>
      <c r="E13" s="408" t="s">
        <v>483</v>
      </c>
      <c r="F13" s="406" t="s">
        <v>366</v>
      </c>
      <c r="G13" s="406"/>
      <c r="H13" s="409"/>
      <c r="I13" s="410">
        <v>116</v>
      </c>
      <c r="J13" s="411">
        <v>49</v>
      </c>
      <c r="K13" s="411">
        <v>10</v>
      </c>
      <c r="L13" s="411">
        <v>9</v>
      </c>
      <c r="M13" s="411">
        <v>3</v>
      </c>
      <c r="N13" s="418"/>
      <c r="O13" s="411">
        <v>30</v>
      </c>
      <c r="P13" s="411">
        <v>25</v>
      </c>
      <c r="Q13" s="411">
        <v>12</v>
      </c>
      <c r="R13" s="411">
        <v>4</v>
      </c>
      <c r="S13" s="411">
        <v>8</v>
      </c>
      <c r="T13" s="411">
        <v>10</v>
      </c>
      <c r="U13" s="411">
        <v>12</v>
      </c>
      <c r="V13" s="411">
        <v>8</v>
      </c>
      <c r="W13" s="366"/>
      <c r="X13" s="365"/>
      <c r="Y13" s="365"/>
      <c r="Z13" s="406"/>
      <c r="AA13" s="407">
        <v>35</v>
      </c>
      <c r="AB13" s="408" t="s">
        <v>483</v>
      </c>
      <c r="AC13" s="406" t="s">
        <v>366</v>
      </c>
      <c r="AD13" s="406"/>
      <c r="AE13" s="409"/>
      <c r="AF13" s="410">
        <v>2</v>
      </c>
      <c r="AG13" s="411">
        <v>1</v>
      </c>
      <c r="AH13" s="411">
        <v>0</v>
      </c>
      <c r="AI13" s="411">
        <v>0</v>
      </c>
      <c r="AJ13" s="411">
        <v>0</v>
      </c>
      <c r="AK13" s="411"/>
      <c r="AL13" s="411">
        <v>0</v>
      </c>
      <c r="AM13" s="411">
        <v>0</v>
      </c>
      <c r="AN13" s="411" t="s">
        <v>485</v>
      </c>
      <c r="AO13" s="411">
        <v>0</v>
      </c>
      <c r="AP13" s="411" t="s">
        <v>484</v>
      </c>
      <c r="AQ13" s="411">
        <v>0</v>
      </c>
      <c r="AR13" s="411" t="s">
        <v>485</v>
      </c>
      <c r="AS13" s="411" t="s">
        <v>484</v>
      </c>
    </row>
    <row r="14" spans="1:45" ht="13.5" customHeight="1">
      <c r="A14" s="365"/>
      <c r="B14" s="365"/>
      <c r="C14" s="406"/>
      <c r="D14" s="407">
        <v>45</v>
      </c>
      <c r="E14" s="408" t="s">
        <v>483</v>
      </c>
      <c r="F14" s="406" t="s">
        <v>367</v>
      </c>
      <c r="G14" s="406"/>
      <c r="H14" s="409"/>
      <c r="I14" s="410">
        <v>161</v>
      </c>
      <c r="J14" s="411">
        <v>59</v>
      </c>
      <c r="K14" s="411">
        <v>12</v>
      </c>
      <c r="L14" s="411">
        <v>11</v>
      </c>
      <c r="M14" s="411">
        <v>3</v>
      </c>
      <c r="N14" s="418"/>
      <c r="O14" s="411">
        <v>38</v>
      </c>
      <c r="P14" s="411">
        <v>33</v>
      </c>
      <c r="Q14" s="411">
        <v>13</v>
      </c>
      <c r="R14" s="411">
        <v>8</v>
      </c>
      <c r="S14" s="411">
        <v>12</v>
      </c>
      <c r="T14" s="411">
        <v>11</v>
      </c>
      <c r="U14" s="411">
        <v>16</v>
      </c>
      <c r="V14" s="411">
        <v>11</v>
      </c>
      <c r="W14" s="366"/>
      <c r="X14" s="365"/>
      <c r="Y14" s="365"/>
      <c r="Z14" s="406"/>
      <c r="AA14" s="407">
        <v>45</v>
      </c>
      <c r="AB14" s="408" t="s">
        <v>483</v>
      </c>
      <c r="AC14" s="406" t="s">
        <v>367</v>
      </c>
      <c r="AD14" s="406"/>
      <c r="AE14" s="409"/>
      <c r="AF14" s="410">
        <v>3</v>
      </c>
      <c r="AG14" s="411">
        <v>1</v>
      </c>
      <c r="AH14" s="411" t="s">
        <v>484</v>
      </c>
      <c r="AI14" s="411" t="s">
        <v>484</v>
      </c>
      <c r="AJ14" s="411" t="s">
        <v>484</v>
      </c>
      <c r="AK14" s="411"/>
      <c r="AL14" s="411">
        <v>1</v>
      </c>
      <c r="AM14" s="411">
        <v>1</v>
      </c>
      <c r="AN14" s="411">
        <v>0</v>
      </c>
      <c r="AO14" s="411" t="s">
        <v>484</v>
      </c>
      <c r="AP14" s="411" t="s">
        <v>484</v>
      </c>
      <c r="AQ14" s="411" t="s">
        <v>485</v>
      </c>
      <c r="AR14" s="411" t="s">
        <v>485</v>
      </c>
      <c r="AS14" s="411" t="s">
        <v>484</v>
      </c>
    </row>
    <row r="15" spans="1:45" ht="13.5" customHeight="1">
      <c r="A15" s="365"/>
      <c r="B15" s="365"/>
      <c r="C15" s="406"/>
      <c r="D15" s="407">
        <v>55</v>
      </c>
      <c r="E15" s="408" t="s">
        <v>483</v>
      </c>
      <c r="F15" s="406" t="s">
        <v>368</v>
      </c>
      <c r="G15" s="406"/>
      <c r="H15" s="409"/>
      <c r="I15" s="410">
        <v>123</v>
      </c>
      <c r="J15" s="411">
        <v>32</v>
      </c>
      <c r="K15" s="411">
        <v>4</v>
      </c>
      <c r="L15" s="411">
        <v>3</v>
      </c>
      <c r="M15" s="411">
        <v>1</v>
      </c>
      <c r="N15" s="418"/>
      <c r="O15" s="411">
        <v>16</v>
      </c>
      <c r="P15" s="411">
        <v>13</v>
      </c>
      <c r="Q15" s="411">
        <v>5</v>
      </c>
      <c r="R15" s="411">
        <v>3</v>
      </c>
      <c r="S15" s="411">
        <v>7</v>
      </c>
      <c r="T15" s="411">
        <v>8</v>
      </c>
      <c r="U15" s="411">
        <v>10</v>
      </c>
      <c r="V15" s="411">
        <v>9</v>
      </c>
      <c r="W15" s="366"/>
      <c r="X15" s="365"/>
      <c r="Y15" s="365"/>
      <c r="Z15" s="406"/>
      <c r="AA15" s="407">
        <v>55</v>
      </c>
      <c r="AB15" s="408" t="s">
        <v>483</v>
      </c>
      <c r="AC15" s="406" t="s">
        <v>368</v>
      </c>
      <c r="AD15" s="406"/>
      <c r="AE15" s="409"/>
      <c r="AF15" s="410">
        <v>11</v>
      </c>
      <c r="AG15" s="411">
        <v>2</v>
      </c>
      <c r="AH15" s="411">
        <v>0</v>
      </c>
      <c r="AI15" s="411">
        <v>0</v>
      </c>
      <c r="AJ15" s="411" t="s">
        <v>485</v>
      </c>
      <c r="AK15" s="411"/>
      <c r="AL15" s="411">
        <v>2</v>
      </c>
      <c r="AM15" s="411">
        <v>2</v>
      </c>
      <c r="AN15" s="411">
        <v>1</v>
      </c>
      <c r="AO15" s="411">
        <v>1</v>
      </c>
      <c r="AP15" s="411">
        <v>0</v>
      </c>
      <c r="AQ15" s="411">
        <v>1</v>
      </c>
      <c r="AR15" s="411">
        <v>1</v>
      </c>
      <c r="AS15" s="411">
        <v>0</v>
      </c>
    </row>
    <row r="16" spans="1:45" ht="13.5" customHeight="1">
      <c r="A16" s="365"/>
      <c r="B16" s="365"/>
      <c r="C16" s="406"/>
      <c r="D16" s="407">
        <v>65</v>
      </c>
      <c r="E16" s="408" t="s">
        <v>483</v>
      </c>
      <c r="F16" s="406" t="s">
        <v>369</v>
      </c>
      <c r="G16" s="406"/>
      <c r="H16" s="409"/>
      <c r="I16" s="410">
        <v>118</v>
      </c>
      <c r="J16" s="411">
        <v>21</v>
      </c>
      <c r="K16" s="411">
        <v>1</v>
      </c>
      <c r="L16" s="411">
        <v>1</v>
      </c>
      <c r="M16" s="411" t="s">
        <v>484</v>
      </c>
      <c r="N16" s="418"/>
      <c r="O16" s="411">
        <v>6</v>
      </c>
      <c r="P16" s="411">
        <v>5</v>
      </c>
      <c r="Q16" s="411">
        <v>1</v>
      </c>
      <c r="R16" s="411">
        <v>4</v>
      </c>
      <c r="S16" s="411">
        <v>8</v>
      </c>
      <c r="T16" s="411">
        <v>3</v>
      </c>
      <c r="U16" s="411">
        <v>7</v>
      </c>
      <c r="V16" s="411">
        <v>5</v>
      </c>
      <c r="W16" s="366"/>
      <c r="X16" s="365"/>
      <c r="Y16" s="365"/>
      <c r="Z16" s="406"/>
      <c r="AA16" s="407">
        <v>65</v>
      </c>
      <c r="AB16" s="408" t="s">
        <v>483</v>
      </c>
      <c r="AC16" s="406" t="s">
        <v>369</v>
      </c>
      <c r="AD16" s="406"/>
      <c r="AE16" s="409"/>
      <c r="AF16" s="410">
        <v>28</v>
      </c>
      <c r="AG16" s="411">
        <v>5</v>
      </c>
      <c r="AH16" s="411">
        <v>1</v>
      </c>
      <c r="AI16" s="411">
        <v>1</v>
      </c>
      <c r="AJ16" s="411" t="s">
        <v>485</v>
      </c>
      <c r="AK16" s="411"/>
      <c r="AL16" s="411">
        <v>2</v>
      </c>
      <c r="AM16" s="411">
        <v>2</v>
      </c>
      <c r="AN16" s="411" t="s">
        <v>485</v>
      </c>
      <c r="AO16" s="411">
        <v>0</v>
      </c>
      <c r="AP16" s="411">
        <v>1</v>
      </c>
      <c r="AQ16" s="411">
        <v>2</v>
      </c>
      <c r="AR16" s="411">
        <v>2</v>
      </c>
      <c r="AS16" s="411">
        <v>0</v>
      </c>
    </row>
    <row r="17" spans="1:45" ht="13.5" customHeight="1">
      <c r="A17" s="365"/>
      <c r="B17" s="365"/>
      <c r="C17" s="406"/>
      <c r="D17" s="406" t="s">
        <v>486</v>
      </c>
      <c r="E17" s="408" t="s">
        <v>371</v>
      </c>
      <c r="F17" s="412" t="s">
        <v>372</v>
      </c>
      <c r="G17" s="412"/>
      <c r="H17" s="409"/>
      <c r="I17" s="410">
        <v>86</v>
      </c>
      <c r="J17" s="411">
        <v>11</v>
      </c>
      <c r="K17" s="411">
        <v>0</v>
      </c>
      <c r="L17" s="411" t="s">
        <v>376</v>
      </c>
      <c r="M17" s="411">
        <v>0</v>
      </c>
      <c r="N17" s="418"/>
      <c r="O17" s="411">
        <v>1</v>
      </c>
      <c r="P17" s="411">
        <v>1</v>
      </c>
      <c r="Q17" s="411">
        <v>1</v>
      </c>
      <c r="R17" s="411">
        <v>1</v>
      </c>
      <c r="S17" s="411">
        <v>5</v>
      </c>
      <c r="T17" s="411">
        <v>2</v>
      </c>
      <c r="U17" s="411">
        <v>4</v>
      </c>
      <c r="V17" s="411">
        <v>3</v>
      </c>
      <c r="W17" s="366"/>
      <c r="X17" s="365"/>
      <c r="Y17" s="365"/>
      <c r="Z17" s="406"/>
      <c r="AA17" s="407" t="s">
        <v>434</v>
      </c>
      <c r="AB17" s="408" t="s">
        <v>371</v>
      </c>
      <c r="AC17" s="412" t="s">
        <v>372</v>
      </c>
      <c r="AD17" s="406"/>
      <c r="AE17" s="409"/>
      <c r="AF17" s="410">
        <v>21</v>
      </c>
      <c r="AG17" s="411">
        <v>1</v>
      </c>
      <c r="AH17" s="411" t="s">
        <v>376</v>
      </c>
      <c r="AI17" s="411" t="s">
        <v>377</v>
      </c>
      <c r="AJ17" s="411" t="s">
        <v>377</v>
      </c>
      <c r="AK17" s="411"/>
      <c r="AL17" s="411">
        <v>0</v>
      </c>
      <c r="AM17" s="411">
        <v>0</v>
      </c>
      <c r="AN17" s="411">
        <v>0</v>
      </c>
      <c r="AO17" s="411" t="s">
        <v>377</v>
      </c>
      <c r="AP17" s="411">
        <v>0</v>
      </c>
      <c r="AQ17" s="411">
        <v>0</v>
      </c>
      <c r="AR17" s="411">
        <v>1</v>
      </c>
      <c r="AS17" s="411">
        <v>0</v>
      </c>
    </row>
    <row r="18" spans="1:45" ht="13.5" customHeight="1">
      <c r="A18" s="365"/>
      <c r="B18" s="365"/>
      <c r="C18" s="406"/>
      <c r="D18" s="667" t="s">
        <v>384</v>
      </c>
      <c r="E18" s="667"/>
      <c r="F18" s="667"/>
      <c r="G18" s="406"/>
      <c r="H18" s="409"/>
      <c r="I18" s="410"/>
      <c r="J18" s="411"/>
      <c r="K18" s="411"/>
      <c r="L18" s="411"/>
      <c r="M18" s="411"/>
      <c r="N18" s="418"/>
      <c r="O18" s="411"/>
      <c r="P18" s="411"/>
      <c r="Q18" s="411"/>
      <c r="R18" s="411"/>
      <c r="S18" s="411"/>
      <c r="T18" s="411"/>
      <c r="U18" s="411"/>
      <c r="V18" s="411"/>
      <c r="W18" s="366"/>
      <c r="X18" s="365"/>
      <c r="Y18" s="365"/>
      <c r="Z18" s="385"/>
      <c r="AA18" s="667" t="s">
        <v>384</v>
      </c>
      <c r="AB18" s="667"/>
      <c r="AC18" s="667"/>
      <c r="AD18" s="406"/>
      <c r="AE18" s="409"/>
      <c r="AF18" s="413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</row>
    <row r="19" spans="1:45" ht="13.5" customHeight="1">
      <c r="A19" s="365"/>
      <c r="B19" s="365"/>
      <c r="C19" s="385"/>
      <c r="D19" s="664" t="s">
        <v>435</v>
      </c>
      <c r="E19" s="664"/>
      <c r="F19" s="664"/>
      <c r="G19" s="385"/>
      <c r="H19" s="409"/>
      <c r="I19" s="410">
        <v>724</v>
      </c>
      <c r="J19" s="411">
        <v>245</v>
      </c>
      <c r="K19" s="411">
        <v>54</v>
      </c>
      <c r="L19" s="411">
        <v>49</v>
      </c>
      <c r="M19" s="411">
        <v>13</v>
      </c>
      <c r="N19" s="411"/>
      <c r="O19" s="411">
        <v>140</v>
      </c>
      <c r="P19" s="411">
        <v>118</v>
      </c>
      <c r="Q19" s="411">
        <v>48</v>
      </c>
      <c r="R19" s="411">
        <v>25</v>
      </c>
      <c r="S19" s="411">
        <v>54</v>
      </c>
      <c r="T19" s="411">
        <v>50</v>
      </c>
      <c r="U19" s="411">
        <v>62</v>
      </c>
      <c r="V19" s="411">
        <v>46</v>
      </c>
      <c r="W19" s="366"/>
      <c r="X19" s="365"/>
      <c r="Y19" s="365"/>
      <c r="Z19" s="385"/>
      <c r="AA19" s="664" t="s">
        <v>435</v>
      </c>
      <c r="AB19" s="664"/>
      <c r="AC19" s="664"/>
      <c r="AD19" s="406"/>
      <c r="AE19" s="409"/>
      <c r="AF19" s="413">
        <v>69</v>
      </c>
      <c r="AG19" s="411">
        <v>17</v>
      </c>
      <c r="AH19" s="411">
        <v>7</v>
      </c>
      <c r="AI19" s="411">
        <v>7</v>
      </c>
      <c r="AJ19" s="411">
        <v>2</v>
      </c>
      <c r="AK19" s="411"/>
      <c r="AL19" s="411">
        <v>9</v>
      </c>
      <c r="AM19" s="411">
        <v>9</v>
      </c>
      <c r="AN19" s="411">
        <v>1</v>
      </c>
      <c r="AO19" s="411">
        <v>1</v>
      </c>
      <c r="AP19" s="411">
        <v>2</v>
      </c>
      <c r="AQ19" s="411">
        <v>6</v>
      </c>
      <c r="AR19" s="411">
        <v>6</v>
      </c>
      <c r="AS19" s="411">
        <v>2</v>
      </c>
    </row>
    <row r="20" spans="1:45" ht="13.5" customHeight="1">
      <c r="A20" s="365"/>
      <c r="B20" s="365"/>
      <c r="C20" s="385"/>
      <c r="D20" s="664" t="s">
        <v>436</v>
      </c>
      <c r="E20" s="664"/>
      <c r="F20" s="664"/>
      <c r="G20" s="385"/>
      <c r="H20" s="409"/>
      <c r="I20" s="410">
        <v>124</v>
      </c>
      <c r="J20" s="411">
        <v>34</v>
      </c>
      <c r="K20" s="411">
        <v>9</v>
      </c>
      <c r="L20" s="411">
        <v>9</v>
      </c>
      <c r="M20" s="411">
        <v>2</v>
      </c>
      <c r="N20" s="411"/>
      <c r="O20" s="411">
        <v>16</v>
      </c>
      <c r="P20" s="411">
        <v>14</v>
      </c>
      <c r="Q20" s="411">
        <v>4</v>
      </c>
      <c r="R20" s="411">
        <v>5</v>
      </c>
      <c r="S20" s="411">
        <v>7</v>
      </c>
      <c r="T20" s="411">
        <v>6</v>
      </c>
      <c r="U20" s="411">
        <v>9</v>
      </c>
      <c r="V20" s="411">
        <v>8</v>
      </c>
      <c r="W20" s="366"/>
      <c r="X20" s="365"/>
      <c r="Y20" s="365"/>
      <c r="Z20" s="385"/>
      <c r="AA20" s="664" t="s">
        <v>436</v>
      </c>
      <c r="AB20" s="664"/>
      <c r="AC20" s="664"/>
      <c r="AD20" s="406"/>
      <c r="AE20" s="409"/>
      <c r="AF20" s="413">
        <v>27</v>
      </c>
      <c r="AG20" s="411">
        <v>5</v>
      </c>
      <c r="AH20" s="411">
        <v>2</v>
      </c>
      <c r="AI20" s="411">
        <v>2</v>
      </c>
      <c r="AJ20" s="411" t="s">
        <v>448</v>
      </c>
      <c r="AK20" s="411"/>
      <c r="AL20" s="411">
        <v>2</v>
      </c>
      <c r="AM20" s="411">
        <v>2</v>
      </c>
      <c r="AN20" s="411">
        <v>0</v>
      </c>
      <c r="AO20" s="411">
        <v>2</v>
      </c>
      <c r="AP20" s="411">
        <v>1</v>
      </c>
      <c r="AQ20" s="411">
        <v>1</v>
      </c>
      <c r="AR20" s="411">
        <v>1</v>
      </c>
      <c r="AS20" s="411">
        <v>1</v>
      </c>
    </row>
    <row r="21" spans="2:45" s="24" customFormat="1" ht="13.5" customHeight="1">
      <c r="B21" s="651" t="s">
        <v>437</v>
      </c>
      <c r="C21" s="651"/>
      <c r="D21" s="651"/>
      <c r="E21" s="651"/>
      <c r="F21" s="651"/>
      <c r="G21" s="305"/>
      <c r="H21" s="306"/>
      <c r="I21" s="321">
        <v>554</v>
      </c>
      <c r="J21" s="401">
        <v>203</v>
      </c>
      <c r="K21" s="401">
        <v>40</v>
      </c>
      <c r="L21" s="401">
        <v>37</v>
      </c>
      <c r="M21" s="401">
        <v>9</v>
      </c>
      <c r="N21" s="401"/>
      <c r="O21" s="401">
        <v>132</v>
      </c>
      <c r="P21" s="401">
        <v>109</v>
      </c>
      <c r="Q21" s="401">
        <v>48</v>
      </c>
      <c r="R21" s="401">
        <v>20</v>
      </c>
      <c r="S21" s="401">
        <v>34</v>
      </c>
      <c r="T21" s="401">
        <v>41</v>
      </c>
      <c r="U21" s="401">
        <v>45</v>
      </c>
      <c r="V21" s="401">
        <v>38</v>
      </c>
      <c r="W21" s="402"/>
      <c r="X21" s="365"/>
      <c r="Y21" s="365"/>
      <c r="Z21" s="664" t="s">
        <v>438</v>
      </c>
      <c r="AA21" s="664"/>
      <c r="AB21" s="664"/>
      <c r="AC21" s="664"/>
      <c r="AD21" s="406"/>
      <c r="AE21" s="409"/>
      <c r="AF21" s="413">
        <v>9</v>
      </c>
      <c r="AG21" s="411">
        <v>2</v>
      </c>
      <c r="AH21" s="411" t="s">
        <v>439</v>
      </c>
      <c r="AI21" s="411" t="s">
        <v>439</v>
      </c>
      <c r="AJ21" s="411" t="s">
        <v>440</v>
      </c>
      <c r="AK21" s="411"/>
      <c r="AL21" s="411">
        <v>1</v>
      </c>
      <c r="AM21" s="411">
        <v>1</v>
      </c>
      <c r="AN21" s="411">
        <v>0</v>
      </c>
      <c r="AO21" s="411">
        <v>1</v>
      </c>
      <c r="AP21" s="411">
        <v>1</v>
      </c>
      <c r="AQ21" s="411">
        <v>0</v>
      </c>
      <c r="AR21" s="411">
        <v>1</v>
      </c>
      <c r="AS21" s="411" t="s">
        <v>440</v>
      </c>
    </row>
    <row r="22" spans="1:45" ht="13.5" customHeight="1">
      <c r="A22" s="365"/>
      <c r="B22" s="365"/>
      <c r="C22" s="406"/>
      <c r="D22" s="407">
        <v>15</v>
      </c>
      <c r="E22" s="408" t="s">
        <v>441</v>
      </c>
      <c r="F22" s="406" t="s">
        <v>364</v>
      </c>
      <c r="G22" s="406"/>
      <c r="H22" s="409"/>
      <c r="I22" s="410">
        <v>53</v>
      </c>
      <c r="J22" s="411">
        <v>25</v>
      </c>
      <c r="K22" s="411">
        <v>10</v>
      </c>
      <c r="L22" s="411">
        <v>10</v>
      </c>
      <c r="M22" s="411">
        <v>2</v>
      </c>
      <c r="N22" s="411"/>
      <c r="O22" s="411">
        <v>15</v>
      </c>
      <c r="P22" s="411">
        <v>12</v>
      </c>
      <c r="Q22" s="411">
        <v>6</v>
      </c>
      <c r="R22" s="411">
        <v>4</v>
      </c>
      <c r="S22" s="411">
        <v>4</v>
      </c>
      <c r="T22" s="411">
        <v>5</v>
      </c>
      <c r="U22" s="411">
        <v>4</v>
      </c>
      <c r="V22" s="411">
        <v>6</v>
      </c>
      <c r="W22" s="366"/>
      <c r="X22" s="365"/>
      <c r="Y22" s="365"/>
      <c r="Z22" s="664" t="s">
        <v>442</v>
      </c>
      <c r="AA22" s="664"/>
      <c r="AB22" s="664"/>
      <c r="AC22" s="664"/>
      <c r="AD22" s="406"/>
      <c r="AE22" s="409"/>
      <c r="AF22" s="413">
        <v>29</v>
      </c>
      <c r="AG22" s="411">
        <v>11</v>
      </c>
      <c r="AH22" s="411">
        <v>7</v>
      </c>
      <c r="AI22" s="411">
        <v>6</v>
      </c>
      <c r="AJ22" s="411">
        <v>2</v>
      </c>
      <c r="AK22" s="411"/>
      <c r="AL22" s="411">
        <v>5</v>
      </c>
      <c r="AM22" s="411">
        <v>5</v>
      </c>
      <c r="AN22" s="411">
        <v>1</v>
      </c>
      <c r="AO22" s="411">
        <v>1</v>
      </c>
      <c r="AP22" s="411">
        <v>2</v>
      </c>
      <c r="AQ22" s="411">
        <v>4</v>
      </c>
      <c r="AR22" s="411">
        <v>4</v>
      </c>
      <c r="AS22" s="411">
        <v>2</v>
      </c>
    </row>
    <row r="23" spans="1:45" ht="13.5" customHeight="1">
      <c r="A23" s="365"/>
      <c r="B23" s="365"/>
      <c r="C23" s="406"/>
      <c r="D23" s="407">
        <v>25</v>
      </c>
      <c r="E23" s="408" t="s">
        <v>483</v>
      </c>
      <c r="F23" s="406" t="s">
        <v>365</v>
      </c>
      <c r="G23" s="406"/>
      <c r="H23" s="409"/>
      <c r="I23" s="410">
        <v>114</v>
      </c>
      <c r="J23" s="411">
        <v>51</v>
      </c>
      <c r="K23" s="411">
        <v>9</v>
      </c>
      <c r="L23" s="411">
        <v>8</v>
      </c>
      <c r="M23" s="411">
        <v>2</v>
      </c>
      <c r="N23" s="411"/>
      <c r="O23" s="411">
        <v>36</v>
      </c>
      <c r="P23" s="411">
        <v>31</v>
      </c>
      <c r="Q23" s="411">
        <v>12</v>
      </c>
      <c r="R23" s="411">
        <v>4</v>
      </c>
      <c r="S23" s="411">
        <v>7</v>
      </c>
      <c r="T23" s="411">
        <v>8</v>
      </c>
      <c r="U23" s="411">
        <v>7</v>
      </c>
      <c r="V23" s="411">
        <v>6</v>
      </c>
      <c r="W23" s="366"/>
      <c r="X23" s="365"/>
      <c r="Y23" s="365"/>
      <c r="Z23" s="664" t="s">
        <v>443</v>
      </c>
      <c r="AA23" s="664"/>
      <c r="AB23" s="664"/>
      <c r="AC23" s="664"/>
      <c r="AD23" s="412"/>
      <c r="AE23" s="409"/>
      <c r="AF23" s="413">
        <v>60</v>
      </c>
      <c r="AG23" s="411">
        <v>9</v>
      </c>
      <c r="AH23" s="411">
        <v>2</v>
      </c>
      <c r="AI23" s="411">
        <v>2</v>
      </c>
      <c r="AJ23" s="411">
        <v>0</v>
      </c>
      <c r="AK23" s="411"/>
      <c r="AL23" s="411">
        <v>5</v>
      </c>
      <c r="AM23" s="411">
        <v>5</v>
      </c>
      <c r="AN23" s="411">
        <v>1</v>
      </c>
      <c r="AO23" s="411">
        <v>1</v>
      </c>
      <c r="AP23" s="411">
        <v>0</v>
      </c>
      <c r="AQ23" s="411">
        <v>4</v>
      </c>
      <c r="AR23" s="411">
        <v>3</v>
      </c>
      <c r="AS23" s="411">
        <v>1</v>
      </c>
    </row>
    <row r="24" spans="1:45" ht="13.5" customHeight="1">
      <c r="A24" s="365"/>
      <c r="B24" s="365"/>
      <c r="C24" s="406"/>
      <c r="D24" s="407">
        <v>35</v>
      </c>
      <c r="E24" s="408" t="s">
        <v>374</v>
      </c>
      <c r="F24" s="406" t="s">
        <v>366</v>
      </c>
      <c r="G24" s="406"/>
      <c r="H24" s="409"/>
      <c r="I24" s="410">
        <v>98</v>
      </c>
      <c r="J24" s="411">
        <v>43</v>
      </c>
      <c r="K24" s="411">
        <v>7</v>
      </c>
      <c r="L24" s="411">
        <v>7</v>
      </c>
      <c r="M24" s="411">
        <v>2</v>
      </c>
      <c r="N24" s="411"/>
      <c r="O24" s="411">
        <v>29</v>
      </c>
      <c r="P24" s="411">
        <v>24</v>
      </c>
      <c r="Q24" s="411">
        <v>12</v>
      </c>
      <c r="R24" s="411">
        <v>3</v>
      </c>
      <c r="S24" s="411">
        <v>5</v>
      </c>
      <c r="T24" s="411">
        <v>9</v>
      </c>
      <c r="U24" s="411">
        <v>11</v>
      </c>
      <c r="V24" s="411">
        <v>8</v>
      </c>
      <c r="W24" s="366"/>
      <c r="X24" s="305" t="s">
        <v>381</v>
      </c>
      <c r="Y24" s="24"/>
      <c r="Z24" s="320"/>
      <c r="AA24" s="320"/>
      <c r="AB24" s="320"/>
      <c r="AC24" s="320"/>
      <c r="AD24" s="415"/>
      <c r="AE24" s="306"/>
      <c r="AF24" s="416">
        <v>447</v>
      </c>
      <c r="AG24" s="401">
        <v>152</v>
      </c>
      <c r="AH24" s="401">
        <v>32</v>
      </c>
      <c r="AI24" s="401">
        <v>30</v>
      </c>
      <c r="AJ24" s="401">
        <v>5</v>
      </c>
      <c r="AK24" s="401"/>
      <c r="AL24" s="401">
        <v>66</v>
      </c>
      <c r="AM24" s="401">
        <v>59</v>
      </c>
      <c r="AN24" s="401">
        <v>16</v>
      </c>
      <c r="AO24" s="401">
        <v>23</v>
      </c>
      <c r="AP24" s="401">
        <v>52</v>
      </c>
      <c r="AQ24" s="401">
        <v>20</v>
      </c>
      <c r="AR24" s="401">
        <v>41</v>
      </c>
      <c r="AS24" s="401">
        <v>30</v>
      </c>
    </row>
    <row r="25" spans="1:45" ht="13.5" customHeight="1">
      <c r="A25" s="365"/>
      <c r="B25" s="365"/>
      <c r="C25" s="406"/>
      <c r="D25" s="407">
        <v>45</v>
      </c>
      <c r="E25" s="408" t="s">
        <v>374</v>
      </c>
      <c r="F25" s="406" t="s">
        <v>367</v>
      </c>
      <c r="G25" s="406"/>
      <c r="H25" s="409"/>
      <c r="I25" s="410">
        <v>138</v>
      </c>
      <c r="J25" s="411">
        <v>50</v>
      </c>
      <c r="K25" s="411">
        <v>11</v>
      </c>
      <c r="L25" s="411">
        <v>10</v>
      </c>
      <c r="M25" s="411">
        <v>2</v>
      </c>
      <c r="N25" s="411"/>
      <c r="O25" s="411">
        <v>34</v>
      </c>
      <c r="P25" s="411">
        <v>29</v>
      </c>
      <c r="Q25" s="411">
        <v>13</v>
      </c>
      <c r="R25" s="411">
        <v>6</v>
      </c>
      <c r="S25" s="411">
        <v>10</v>
      </c>
      <c r="T25" s="411">
        <v>11</v>
      </c>
      <c r="U25" s="411">
        <v>14</v>
      </c>
      <c r="V25" s="411">
        <v>9</v>
      </c>
      <c r="W25" s="366"/>
      <c r="X25" s="365"/>
      <c r="Y25" s="365"/>
      <c r="Z25" s="406"/>
      <c r="AA25" s="407">
        <v>15</v>
      </c>
      <c r="AB25" s="408" t="s">
        <v>483</v>
      </c>
      <c r="AC25" s="406" t="s">
        <v>364</v>
      </c>
      <c r="AD25" s="406"/>
      <c r="AE25" s="409"/>
      <c r="AF25" s="413">
        <v>55</v>
      </c>
      <c r="AG25" s="411">
        <v>28</v>
      </c>
      <c r="AH25" s="411">
        <v>14</v>
      </c>
      <c r="AI25" s="411">
        <v>13</v>
      </c>
      <c r="AJ25" s="411">
        <v>2</v>
      </c>
      <c r="AK25" s="411"/>
      <c r="AL25" s="411">
        <v>14</v>
      </c>
      <c r="AM25" s="411">
        <v>12</v>
      </c>
      <c r="AN25" s="411">
        <v>4</v>
      </c>
      <c r="AO25" s="411">
        <v>4</v>
      </c>
      <c r="AP25" s="411">
        <v>9</v>
      </c>
      <c r="AQ25" s="411">
        <v>6</v>
      </c>
      <c r="AR25" s="411">
        <v>7</v>
      </c>
      <c r="AS25" s="411">
        <v>6</v>
      </c>
    </row>
    <row r="26" spans="1:45" ht="13.5" customHeight="1">
      <c r="A26" s="365"/>
      <c r="B26" s="365"/>
      <c r="C26" s="406"/>
      <c r="D26" s="407">
        <v>55</v>
      </c>
      <c r="E26" s="408" t="s">
        <v>483</v>
      </c>
      <c r="F26" s="406" t="s">
        <v>368</v>
      </c>
      <c r="G26" s="406"/>
      <c r="H26" s="409"/>
      <c r="I26" s="410">
        <v>85</v>
      </c>
      <c r="J26" s="411">
        <v>24</v>
      </c>
      <c r="K26" s="411">
        <v>3</v>
      </c>
      <c r="L26" s="411">
        <v>3</v>
      </c>
      <c r="M26" s="411">
        <v>1</v>
      </c>
      <c r="N26" s="411"/>
      <c r="O26" s="411">
        <v>14</v>
      </c>
      <c r="P26" s="411">
        <v>11</v>
      </c>
      <c r="Q26" s="411">
        <v>5</v>
      </c>
      <c r="R26" s="411">
        <v>2</v>
      </c>
      <c r="S26" s="411">
        <v>4</v>
      </c>
      <c r="T26" s="411">
        <v>6</v>
      </c>
      <c r="U26" s="411">
        <v>6</v>
      </c>
      <c r="V26" s="411">
        <v>6</v>
      </c>
      <c r="W26" s="366"/>
      <c r="X26" s="365"/>
      <c r="Y26" s="365"/>
      <c r="Z26" s="406"/>
      <c r="AA26" s="407">
        <v>25</v>
      </c>
      <c r="AB26" s="408" t="s">
        <v>483</v>
      </c>
      <c r="AC26" s="406" t="s">
        <v>365</v>
      </c>
      <c r="AD26" s="406"/>
      <c r="AE26" s="409"/>
      <c r="AF26" s="413">
        <v>69</v>
      </c>
      <c r="AG26" s="411">
        <v>31</v>
      </c>
      <c r="AH26" s="411">
        <v>7</v>
      </c>
      <c r="AI26" s="411">
        <v>6</v>
      </c>
      <c r="AJ26" s="411">
        <v>2</v>
      </c>
      <c r="AK26" s="411"/>
      <c r="AL26" s="411">
        <v>18</v>
      </c>
      <c r="AM26" s="411">
        <v>16</v>
      </c>
      <c r="AN26" s="411">
        <v>5</v>
      </c>
      <c r="AO26" s="411">
        <v>3</v>
      </c>
      <c r="AP26" s="411">
        <v>9</v>
      </c>
      <c r="AQ26" s="411">
        <v>3</v>
      </c>
      <c r="AR26" s="411">
        <v>6</v>
      </c>
      <c r="AS26" s="411">
        <v>3</v>
      </c>
    </row>
    <row r="27" spans="1:45" ht="13.5" customHeight="1">
      <c r="A27" s="365"/>
      <c r="B27" s="365"/>
      <c r="C27" s="406"/>
      <c r="D27" s="407">
        <v>65</v>
      </c>
      <c r="E27" s="408" t="s">
        <v>483</v>
      </c>
      <c r="F27" s="406" t="s">
        <v>369</v>
      </c>
      <c r="G27" s="406"/>
      <c r="H27" s="409"/>
      <c r="I27" s="410">
        <v>47</v>
      </c>
      <c r="J27" s="411">
        <v>8</v>
      </c>
      <c r="K27" s="411" t="s">
        <v>484</v>
      </c>
      <c r="L27" s="411" t="s">
        <v>484</v>
      </c>
      <c r="M27" s="411" t="s">
        <v>484</v>
      </c>
      <c r="N27" s="411"/>
      <c r="O27" s="411">
        <v>2</v>
      </c>
      <c r="P27" s="411">
        <v>2</v>
      </c>
      <c r="Q27" s="411">
        <v>1</v>
      </c>
      <c r="R27" s="411">
        <v>1</v>
      </c>
      <c r="S27" s="411">
        <v>2</v>
      </c>
      <c r="T27" s="411">
        <v>0</v>
      </c>
      <c r="U27" s="411">
        <v>3</v>
      </c>
      <c r="V27" s="411">
        <v>2</v>
      </c>
      <c r="W27" s="366"/>
      <c r="X27" s="365"/>
      <c r="Y27" s="365"/>
      <c r="Z27" s="406"/>
      <c r="AA27" s="407">
        <v>35</v>
      </c>
      <c r="AB27" s="408" t="s">
        <v>483</v>
      </c>
      <c r="AC27" s="406" t="s">
        <v>366</v>
      </c>
      <c r="AD27" s="406"/>
      <c r="AE27" s="417"/>
      <c r="AF27" s="413">
        <v>59</v>
      </c>
      <c r="AG27" s="411">
        <v>25</v>
      </c>
      <c r="AH27" s="411">
        <v>5</v>
      </c>
      <c r="AI27" s="411">
        <v>5</v>
      </c>
      <c r="AJ27" s="411">
        <v>1</v>
      </c>
      <c r="AK27" s="411"/>
      <c r="AL27" s="411">
        <v>12</v>
      </c>
      <c r="AM27" s="411">
        <v>9</v>
      </c>
      <c r="AN27" s="411">
        <v>4</v>
      </c>
      <c r="AO27" s="411">
        <v>4</v>
      </c>
      <c r="AP27" s="411">
        <v>5</v>
      </c>
      <c r="AQ27" s="411">
        <v>4</v>
      </c>
      <c r="AR27" s="411">
        <v>6</v>
      </c>
      <c r="AS27" s="411">
        <v>4</v>
      </c>
    </row>
    <row r="28" spans="1:45" ht="13.5" customHeight="1">
      <c r="A28" s="365"/>
      <c r="B28" s="365"/>
      <c r="C28" s="406"/>
      <c r="D28" s="406" t="s">
        <v>486</v>
      </c>
      <c r="E28" s="408" t="s">
        <v>371</v>
      </c>
      <c r="F28" s="412" t="s">
        <v>372</v>
      </c>
      <c r="G28" s="412"/>
      <c r="H28" s="409"/>
      <c r="I28" s="410">
        <v>18</v>
      </c>
      <c r="J28" s="411">
        <v>3</v>
      </c>
      <c r="K28" s="411" t="s">
        <v>376</v>
      </c>
      <c r="L28" s="411" t="s">
        <v>376</v>
      </c>
      <c r="M28" s="411" t="s">
        <v>376</v>
      </c>
      <c r="N28" s="411"/>
      <c r="O28" s="411">
        <v>1</v>
      </c>
      <c r="P28" s="411">
        <v>1</v>
      </c>
      <c r="Q28" s="411">
        <v>0</v>
      </c>
      <c r="R28" s="411">
        <v>1</v>
      </c>
      <c r="S28" s="411">
        <v>1</v>
      </c>
      <c r="T28" s="411">
        <v>1</v>
      </c>
      <c r="U28" s="411">
        <v>1</v>
      </c>
      <c r="V28" s="411">
        <v>1</v>
      </c>
      <c r="W28" s="366"/>
      <c r="X28" s="365"/>
      <c r="Y28" s="365"/>
      <c r="Z28" s="406"/>
      <c r="AA28" s="407">
        <v>45</v>
      </c>
      <c r="AB28" s="408" t="s">
        <v>374</v>
      </c>
      <c r="AC28" s="406" t="s">
        <v>367</v>
      </c>
      <c r="AD28" s="406"/>
      <c r="AE28" s="365"/>
      <c r="AF28" s="413">
        <v>81</v>
      </c>
      <c r="AG28" s="411">
        <v>31</v>
      </c>
      <c r="AH28" s="411">
        <v>6</v>
      </c>
      <c r="AI28" s="411">
        <v>5</v>
      </c>
      <c r="AJ28" s="411">
        <v>1</v>
      </c>
      <c r="AK28" s="411"/>
      <c r="AL28" s="411">
        <v>16</v>
      </c>
      <c r="AM28" s="411">
        <v>16</v>
      </c>
      <c r="AN28" s="411">
        <v>2</v>
      </c>
      <c r="AO28" s="411">
        <v>7</v>
      </c>
      <c r="AP28" s="411">
        <v>10</v>
      </c>
      <c r="AQ28" s="411">
        <v>3</v>
      </c>
      <c r="AR28" s="411">
        <v>8</v>
      </c>
      <c r="AS28" s="411">
        <v>6</v>
      </c>
    </row>
    <row r="29" spans="1:45" ht="13.5" customHeight="1">
      <c r="A29" s="365"/>
      <c r="B29" s="365"/>
      <c r="C29" s="406"/>
      <c r="D29" s="667" t="s">
        <v>384</v>
      </c>
      <c r="E29" s="667"/>
      <c r="F29" s="667"/>
      <c r="G29" s="406"/>
      <c r="H29" s="409"/>
      <c r="I29" s="410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366"/>
      <c r="X29" s="365"/>
      <c r="Y29" s="365"/>
      <c r="Z29" s="406"/>
      <c r="AA29" s="407">
        <v>55</v>
      </c>
      <c r="AB29" s="408" t="s">
        <v>483</v>
      </c>
      <c r="AC29" s="406" t="s">
        <v>368</v>
      </c>
      <c r="AD29" s="406"/>
      <c r="AE29" s="365"/>
      <c r="AF29" s="413">
        <v>64</v>
      </c>
      <c r="AG29" s="411">
        <v>16</v>
      </c>
      <c r="AH29" s="411">
        <v>0</v>
      </c>
      <c r="AI29" s="411">
        <v>0</v>
      </c>
      <c r="AJ29" s="411" t="s">
        <v>485</v>
      </c>
      <c r="AK29" s="411"/>
      <c r="AL29" s="411">
        <v>4</v>
      </c>
      <c r="AM29" s="411">
        <v>4</v>
      </c>
      <c r="AN29" s="411">
        <v>1</v>
      </c>
      <c r="AO29" s="411">
        <v>2</v>
      </c>
      <c r="AP29" s="411">
        <v>7</v>
      </c>
      <c r="AQ29" s="411">
        <v>2</v>
      </c>
      <c r="AR29" s="411">
        <v>6</v>
      </c>
      <c r="AS29" s="411">
        <v>5</v>
      </c>
    </row>
    <row r="30" spans="1:45" ht="13.5" customHeight="1">
      <c r="A30" s="365"/>
      <c r="B30" s="365"/>
      <c r="C30" s="406"/>
      <c r="D30" s="664" t="s">
        <v>435</v>
      </c>
      <c r="E30" s="664"/>
      <c r="F30" s="664"/>
      <c r="G30" s="385"/>
      <c r="H30" s="409"/>
      <c r="I30" s="410">
        <v>498</v>
      </c>
      <c r="J30" s="411">
        <v>184</v>
      </c>
      <c r="K30" s="411">
        <v>34</v>
      </c>
      <c r="L30" s="411">
        <v>32</v>
      </c>
      <c r="M30" s="411">
        <v>8</v>
      </c>
      <c r="N30" s="411"/>
      <c r="O30" s="411">
        <v>118</v>
      </c>
      <c r="P30" s="411">
        <v>97</v>
      </c>
      <c r="Q30" s="411">
        <v>44</v>
      </c>
      <c r="R30" s="411">
        <v>18</v>
      </c>
      <c r="S30" s="411">
        <v>32</v>
      </c>
      <c r="T30" s="411">
        <v>38</v>
      </c>
      <c r="U30" s="411">
        <v>41</v>
      </c>
      <c r="V30" s="411">
        <v>34</v>
      </c>
      <c r="W30" s="366"/>
      <c r="X30" s="365"/>
      <c r="Y30" s="365"/>
      <c r="Z30" s="406"/>
      <c r="AA30" s="407">
        <v>65</v>
      </c>
      <c r="AB30" s="408" t="s">
        <v>444</v>
      </c>
      <c r="AC30" s="406" t="s">
        <v>369</v>
      </c>
      <c r="AD30" s="406"/>
      <c r="AE30" s="365"/>
      <c r="AF30" s="413">
        <v>64</v>
      </c>
      <c r="AG30" s="411">
        <v>13</v>
      </c>
      <c r="AH30" s="411">
        <v>0</v>
      </c>
      <c r="AI30" s="411">
        <v>0</v>
      </c>
      <c r="AJ30" s="411" t="s">
        <v>485</v>
      </c>
      <c r="AK30" s="411"/>
      <c r="AL30" s="411">
        <v>2</v>
      </c>
      <c r="AM30" s="411">
        <v>2</v>
      </c>
      <c r="AN30" s="411">
        <v>0</v>
      </c>
      <c r="AO30" s="411">
        <v>3</v>
      </c>
      <c r="AP30" s="411">
        <v>7</v>
      </c>
      <c r="AQ30" s="411">
        <v>1</v>
      </c>
      <c r="AR30" s="411">
        <v>5</v>
      </c>
      <c r="AS30" s="411">
        <v>4</v>
      </c>
    </row>
    <row r="31" spans="1:45" ht="13.5" customHeight="1">
      <c r="A31" s="365"/>
      <c r="B31" s="365"/>
      <c r="C31" s="406"/>
      <c r="D31" s="664" t="s">
        <v>436</v>
      </c>
      <c r="E31" s="664"/>
      <c r="F31" s="664"/>
      <c r="G31" s="385"/>
      <c r="H31" s="409"/>
      <c r="I31" s="410">
        <v>53</v>
      </c>
      <c r="J31" s="411">
        <v>18</v>
      </c>
      <c r="K31" s="411">
        <v>6</v>
      </c>
      <c r="L31" s="411">
        <v>6</v>
      </c>
      <c r="M31" s="411">
        <v>1</v>
      </c>
      <c r="N31" s="411"/>
      <c r="O31" s="411">
        <v>13</v>
      </c>
      <c r="P31" s="411">
        <v>11</v>
      </c>
      <c r="Q31" s="411">
        <v>3</v>
      </c>
      <c r="R31" s="411">
        <v>2</v>
      </c>
      <c r="S31" s="411">
        <v>2</v>
      </c>
      <c r="T31" s="411">
        <v>4</v>
      </c>
      <c r="U31" s="411">
        <v>4</v>
      </c>
      <c r="V31" s="411">
        <v>3</v>
      </c>
      <c r="W31" s="366"/>
      <c r="X31" s="365"/>
      <c r="Y31" s="365"/>
      <c r="Z31" s="406"/>
      <c r="AA31" s="407" t="s">
        <v>445</v>
      </c>
      <c r="AB31" s="408" t="s">
        <v>371</v>
      </c>
      <c r="AC31" s="412" t="s">
        <v>372</v>
      </c>
      <c r="AD31" s="406"/>
      <c r="AE31" s="365"/>
      <c r="AF31" s="413">
        <v>54</v>
      </c>
      <c r="AG31" s="411">
        <v>8</v>
      </c>
      <c r="AH31" s="411">
        <v>0</v>
      </c>
      <c r="AI31" s="411" t="s">
        <v>376</v>
      </c>
      <c r="AJ31" s="411">
        <v>0</v>
      </c>
      <c r="AK31" s="411"/>
      <c r="AL31" s="411" t="s">
        <v>377</v>
      </c>
      <c r="AM31" s="411" t="s">
        <v>376</v>
      </c>
      <c r="AN31" s="411" t="s">
        <v>377</v>
      </c>
      <c r="AO31" s="411">
        <v>0</v>
      </c>
      <c r="AP31" s="411">
        <v>4</v>
      </c>
      <c r="AQ31" s="411">
        <v>1</v>
      </c>
      <c r="AR31" s="411">
        <v>3</v>
      </c>
      <c r="AS31" s="411">
        <v>2</v>
      </c>
    </row>
    <row r="32" spans="1:45" ht="13.5" customHeight="1">
      <c r="A32" s="365"/>
      <c r="B32" s="365"/>
      <c r="C32" s="664" t="s">
        <v>446</v>
      </c>
      <c r="D32" s="664"/>
      <c r="E32" s="664"/>
      <c r="F32" s="664"/>
      <c r="G32" s="385"/>
      <c r="H32" s="409"/>
      <c r="I32" s="410">
        <v>450</v>
      </c>
      <c r="J32" s="411">
        <v>164</v>
      </c>
      <c r="K32" s="411">
        <v>30</v>
      </c>
      <c r="L32" s="411">
        <v>27</v>
      </c>
      <c r="M32" s="411">
        <v>7</v>
      </c>
      <c r="N32" s="411"/>
      <c r="O32" s="411">
        <v>114</v>
      </c>
      <c r="P32" s="411">
        <v>94</v>
      </c>
      <c r="Q32" s="411">
        <v>42</v>
      </c>
      <c r="R32" s="411">
        <v>15</v>
      </c>
      <c r="S32" s="411">
        <v>21</v>
      </c>
      <c r="T32" s="411">
        <v>33</v>
      </c>
      <c r="U32" s="411">
        <v>35</v>
      </c>
      <c r="V32" s="411">
        <v>31</v>
      </c>
      <c r="W32" s="366"/>
      <c r="X32" s="365"/>
      <c r="Y32" s="365"/>
      <c r="Z32" s="406"/>
      <c r="AA32" s="667" t="s">
        <v>384</v>
      </c>
      <c r="AB32" s="667"/>
      <c r="AC32" s="667"/>
      <c r="AD32" s="406"/>
      <c r="AE32" s="365"/>
      <c r="AF32" s="413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</row>
    <row r="33" spans="1:45" ht="13.5" customHeight="1">
      <c r="A33" s="417"/>
      <c r="B33" s="417"/>
      <c r="C33" s="664" t="s">
        <v>447</v>
      </c>
      <c r="D33" s="664"/>
      <c r="E33" s="664"/>
      <c r="F33" s="664"/>
      <c r="G33" s="385"/>
      <c r="H33" s="409"/>
      <c r="I33" s="410">
        <v>87</v>
      </c>
      <c r="J33" s="418">
        <v>28</v>
      </c>
      <c r="K33" s="411">
        <v>4</v>
      </c>
      <c r="L33" s="411">
        <v>4</v>
      </c>
      <c r="M33" s="411">
        <v>1</v>
      </c>
      <c r="N33" s="411"/>
      <c r="O33" s="411">
        <v>10</v>
      </c>
      <c r="P33" s="411">
        <v>8</v>
      </c>
      <c r="Q33" s="411">
        <v>3</v>
      </c>
      <c r="R33" s="411">
        <v>3</v>
      </c>
      <c r="S33" s="411">
        <v>11</v>
      </c>
      <c r="T33" s="411">
        <v>4</v>
      </c>
      <c r="U33" s="411">
        <v>7</v>
      </c>
      <c r="V33" s="411">
        <v>5</v>
      </c>
      <c r="W33" s="383"/>
      <c r="X33" s="365"/>
      <c r="Y33" s="365"/>
      <c r="Z33" s="406"/>
      <c r="AA33" s="664" t="s">
        <v>435</v>
      </c>
      <c r="AB33" s="664"/>
      <c r="AC33" s="664"/>
      <c r="AD33" s="406"/>
      <c r="AE33" s="365"/>
      <c r="AF33" s="413">
        <v>368</v>
      </c>
      <c r="AG33" s="411">
        <v>129</v>
      </c>
      <c r="AH33" s="411">
        <v>27</v>
      </c>
      <c r="AI33" s="411">
        <v>24</v>
      </c>
      <c r="AJ33" s="411">
        <v>4</v>
      </c>
      <c r="AK33" s="411"/>
      <c r="AL33" s="411">
        <v>57</v>
      </c>
      <c r="AM33" s="411">
        <v>51</v>
      </c>
      <c r="AN33" s="411">
        <v>14</v>
      </c>
      <c r="AO33" s="411">
        <v>19</v>
      </c>
      <c r="AP33" s="411">
        <v>45</v>
      </c>
      <c r="AQ33" s="411">
        <v>18</v>
      </c>
      <c r="AR33" s="411">
        <v>36</v>
      </c>
      <c r="AS33" s="411">
        <v>24</v>
      </c>
    </row>
    <row r="34" spans="1:45" ht="13.5" customHeight="1">
      <c r="A34" s="365"/>
      <c r="B34" s="365"/>
      <c r="C34" s="664" t="s">
        <v>449</v>
      </c>
      <c r="D34" s="664"/>
      <c r="E34" s="664"/>
      <c r="F34" s="664"/>
      <c r="G34" s="385"/>
      <c r="H34" s="409"/>
      <c r="I34" s="410">
        <v>17</v>
      </c>
      <c r="J34" s="418">
        <v>12</v>
      </c>
      <c r="K34" s="411">
        <v>6</v>
      </c>
      <c r="L34" s="411">
        <v>6</v>
      </c>
      <c r="M34" s="411">
        <v>1</v>
      </c>
      <c r="N34" s="411"/>
      <c r="O34" s="411">
        <v>8</v>
      </c>
      <c r="P34" s="411">
        <v>7</v>
      </c>
      <c r="Q34" s="411">
        <v>2</v>
      </c>
      <c r="R34" s="411">
        <v>2</v>
      </c>
      <c r="S34" s="411">
        <v>2</v>
      </c>
      <c r="T34" s="411">
        <v>4</v>
      </c>
      <c r="U34" s="411">
        <v>3</v>
      </c>
      <c r="V34" s="411">
        <v>2</v>
      </c>
      <c r="W34" s="366"/>
      <c r="X34" s="365"/>
      <c r="Y34" s="365"/>
      <c r="Z34" s="406"/>
      <c r="AA34" s="664" t="s">
        <v>436</v>
      </c>
      <c r="AB34" s="664"/>
      <c r="AC34" s="664"/>
      <c r="AD34" s="406"/>
      <c r="AE34" s="365"/>
      <c r="AF34" s="413">
        <v>76</v>
      </c>
      <c r="AG34" s="411">
        <v>22</v>
      </c>
      <c r="AH34" s="411">
        <v>6</v>
      </c>
      <c r="AI34" s="411">
        <v>6</v>
      </c>
      <c r="AJ34" s="411">
        <v>1</v>
      </c>
      <c r="AK34" s="411"/>
      <c r="AL34" s="411">
        <v>8</v>
      </c>
      <c r="AM34" s="411">
        <v>7</v>
      </c>
      <c r="AN34" s="411">
        <v>2</v>
      </c>
      <c r="AO34" s="411">
        <v>4</v>
      </c>
      <c r="AP34" s="411">
        <v>6</v>
      </c>
      <c r="AQ34" s="411">
        <v>3</v>
      </c>
      <c r="AR34" s="411">
        <v>6</v>
      </c>
      <c r="AS34" s="411">
        <v>5</v>
      </c>
    </row>
    <row r="35" spans="2:45" s="24" customFormat="1" ht="13.5" customHeight="1">
      <c r="B35" s="651" t="s">
        <v>451</v>
      </c>
      <c r="C35" s="651"/>
      <c r="D35" s="651"/>
      <c r="E35" s="651"/>
      <c r="F35" s="651"/>
      <c r="G35" s="305"/>
      <c r="H35" s="306"/>
      <c r="I35" s="321">
        <v>299</v>
      </c>
      <c r="J35" s="401">
        <v>77</v>
      </c>
      <c r="K35" s="401">
        <v>23</v>
      </c>
      <c r="L35" s="401">
        <v>22</v>
      </c>
      <c r="M35" s="401">
        <v>5</v>
      </c>
      <c r="N35" s="401"/>
      <c r="O35" s="401">
        <v>25</v>
      </c>
      <c r="P35" s="401">
        <v>24</v>
      </c>
      <c r="Q35" s="401">
        <v>4</v>
      </c>
      <c r="R35" s="401">
        <v>11</v>
      </c>
      <c r="S35" s="401">
        <v>27</v>
      </c>
      <c r="T35" s="401">
        <v>16</v>
      </c>
      <c r="U35" s="401">
        <v>25</v>
      </c>
      <c r="V35" s="401">
        <v>16</v>
      </c>
      <c r="W35" s="402"/>
      <c r="Y35" s="651" t="s">
        <v>437</v>
      </c>
      <c r="Z35" s="651"/>
      <c r="AA35" s="651"/>
      <c r="AB35" s="651"/>
      <c r="AC35" s="651"/>
      <c r="AD35" s="419"/>
      <c r="AF35" s="416">
        <v>245</v>
      </c>
      <c r="AG35" s="401">
        <v>97</v>
      </c>
      <c r="AH35" s="401">
        <v>17</v>
      </c>
      <c r="AI35" s="401">
        <v>16</v>
      </c>
      <c r="AJ35" s="401">
        <v>2</v>
      </c>
      <c r="AK35" s="401"/>
      <c r="AL35" s="401">
        <v>52</v>
      </c>
      <c r="AM35" s="401">
        <v>45</v>
      </c>
      <c r="AN35" s="401">
        <v>14</v>
      </c>
      <c r="AO35" s="401">
        <v>15</v>
      </c>
      <c r="AP35" s="401">
        <v>27</v>
      </c>
      <c r="AQ35" s="401">
        <v>13</v>
      </c>
      <c r="AR35" s="401">
        <v>23</v>
      </c>
      <c r="AS35" s="401">
        <v>17</v>
      </c>
    </row>
    <row r="36" spans="1:45" ht="13.5" customHeight="1">
      <c r="A36" s="365"/>
      <c r="B36" s="365"/>
      <c r="C36" s="406"/>
      <c r="D36" s="407">
        <v>15</v>
      </c>
      <c r="E36" s="408" t="s">
        <v>444</v>
      </c>
      <c r="F36" s="406" t="s">
        <v>364</v>
      </c>
      <c r="G36" s="412"/>
      <c r="H36" s="409"/>
      <c r="I36" s="410">
        <v>59</v>
      </c>
      <c r="J36" s="411">
        <v>26</v>
      </c>
      <c r="K36" s="411">
        <v>16</v>
      </c>
      <c r="L36" s="411">
        <v>15</v>
      </c>
      <c r="M36" s="411">
        <v>2</v>
      </c>
      <c r="N36" s="411"/>
      <c r="O36" s="411">
        <v>11</v>
      </c>
      <c r="P36" s="411">
        <v>11</v>
      </c>
      <c r="Q36" s="411">
        <v>2</v>
      </c>
      <c r="R36" s="411">
        <v>2</v>
      </c>
      <c r="S36" s="411">
        <v>7</v>
      </c>
      <c r="T36" s="411">
        <v>9</v>
      </c>
      <c r="U36" s="411">
        <v>9</v>
      </c>
      <c r="V36" s="411">
        <v>6</v>
      </c>
      <c r="W36" s="366"/>
      <c r="X36" s="365"/>
      <c r="Y36" s="365"/>
      <c r="Z36" s="406"/>
      <c r="AA36" s="407">
        <v>15</v>
      </c>
      <c r="AB36" s="408" t="s">
        <v>483</v>
      </c>
      <c r="AC36" s="406" t="s">
        <v>364</v>
      </c>
      <c r="AD36" s="365"/>
      <c r="AE36" s="365"/>
      <c r="AF36" s="413">
        <v>25</v>
      </c>
      <c r="AG36" s="411">
        <v>13</v>
      </c>
      <c r="AH36" s="411">
        <v>5</v>
      </c>
      <c r="AI36" s="411">
        <v>5</v>
      </c>
      <c r="AJ36" s="411">
        <v>1</v>
      </c>
      <c r="AK36" s="411"/>
      <c r="AL36" s="411">
        <v>8</v>
      </c>
      <c r="AM36" s="411">
        <v>6</v>
      </c>
      <c r="AN36" s="411">
        <v>3</v>
      </c>
      <c r="AO36" s="411">
        <v>2</v>
      </c>
      <c r="AP36" s="411">
        <v>3</v>
      </c>
      <c r="AQ36" s="411">
        <v>2</v>
      </c>
      <c r="AR36" s="411">
        <v>2</v>
      </c>
      <c r="AS36" s="411">
        <v>2</v>
      </c>
    </row>
    <row r="37" spans="1:45" ht="13.5" customHeight="1">
      <c r="A37" s="365"/>
      <c r="B37" s="365"/>
      <c r="C37" s="406"/>
      <c r="D37" s="407">
        <v>25</v>
      </c>
      <c r="E37" s="408" t="s">
        <v>483</v>
      </c>
      <c r="F37" s="406" t="s">
        <v>365</v>
      </c>
      <c r="G37" s="406"/>
      <c r="H37" s="409"/>
      <c r="I37" s="410">
        <v>23</v>
      </c>
      <c r="J37" s="411">
        <v>7</v>
      </c>
      <c r="K37" s="411">
        <v>3</v>
      </c>
      <c r="L37" s="411">
        <v>2</v>
      </c>
      <c r="M37" s="411">
        <v>1</v>
      </c>
      <c r="N37" s="411"/>
      <c r="O37" s="411">
        <v>3</v>
      </c>
      <c r="P37" s="411">
        <v>2</v>
      </c>
      <c r="Q37" s="411">
        <v>1</v>
      </c>
      <c r="R37" s="411" t="s">
        <v>484</v>
      </c>
      <c r="S37" s="411">
        <v>4</v>
      </c>
      <c r="T37" s="411">
        <v>1</v>
      </c>
      <c r="U37" s="411">
        <v>1</v>
      </c>
      <c r="V37" s="411">
        <v>0</v>
      </c>
      <c r="W37" s="366"/>
      <c r="X37" s="365"/>
      <c r="Y37" s="365"/>
      <c r="Z37" s="406"/>
      <c r="AA37" s="407">
        <v>25</v>
      </c>
      <c r="AB37" s="408" t="s">
        <v>483</v>
      </c>
      <c r="AC37" s="406" t="s">
        <v>365</v>
      </c>
      <c r="AD37" s="365"/>
      <c r="AE37" s="365"/>
      <c r="AF37" s="413">
        <v>50</v>
      </c>
      <c r="AG37" s="411">
        <v>25</v>
      </c>
      <c r="AH37" s="411">
        <v>5</v>
      </c>
      <c r="AI37" s="411">
        <v>4</v>
      </c>
      <c r="AJ37" s="411">
        <v>1</v>
      </c>
      <c r="AK37" s="411"/>
      <c r="AL37" s="411">
        <v>16</v>
      </c>
      <c r="AM37" s="411">
        <v>15</v>
      </c>
      <c r="AN37" s="411">
        <v>4</v>
      </c>
      <c r="AO37" s="411">
        <v>3</v>
      </c>
      <c r="AP37" s="411">
        <v>6</v>
      </c>
      <c r="AQ37" s="411">
        <v>3</v>
      </c>
      <c r="AR37" s="411">
        <v>5</v>
      </c>
      <c r="AS37" s="411">
        <v>3</v>
      </c>
    </row>
    <row r="38" spans="1:45" ht="13.5" customHeight="1">
      <c r="A38" s="365"/>
      <c r="B38" s="365"/>
      <c r="C38" s="406"/>
      <c r="D38" s="407">
        <v>35</v>
      </c>
      <c r="E38" s="408" t="s">
        <v>483</v>
      </c>
      <c r="F38" s="406" t="s">
        <v>366</v>
      </c>
      <c r="G38" s="406"/>
      <c r="H38" s="409"/>
      <c r="I38" s="410">
        <v>18</v>
      </c>
      <c r="J38" s="411">
        <v>6</v>
      </c>
      <c r="K38" s="411">
        <v>3</v>
      </c>
      <c r="L38" s="411">
        <v>2</v>
      </c>
      <c r="M38" s="411">
        <v>1</v>
      </c>
      <c r="N38" s="411"/>
      <c r="O38" s="411">
        <v>1</v>
      </c>
      <c r="P38" s="411">
        <v>1</v>
      </c>
      <c r="Q38" s="411">
        <v>0</v>
      </c>
      <c r="R38" s="411">
        <v>2</v>
      </c>
      <c r="S38" s="411">
        <v>2</v>
      </c>
      <c r="T38" s="411">
        <v>1</v>
      </c>
      <c r="U38" s="411">
        <v>1</v>
      </c>
      <c r="V38" s="411">
        <v>1</v>
      </c>
      <c r="W38" s="366"/>
      <c r="X38" s="365"/>
      <c r="Y38" s="365"/>
      <c r="Z38" s="406"/>
      <c r="AA38" s="407">
        <v>35</v>
      </c>
      <c r="AB38" s="408" t="s">
        <v>483</v>
      </c>
      <c r="AC38" s="406" t="s">
        <v>366</v>
      </c>
      <c r="AD38" s="365"/>
      <c r="AE38" s="365"/>
      <c r="AF38" s="413">
        <v>44</v>
      </c>
      <c r="AG38" s="411">
        <v>19</v>
      </c>
      <c r="AH38" s="411">
        <v>3</v>
      </c>
      <c r="AI38" s="411">
        <v>3</v>
      </c>
      <c r="AJ38" s="411" t="s">
        <v>484</v>
      </c>
      <c r="AK38" s="411"/>
      <c r="AL38" s="411">
        <v>11</v>
      </c>
      <c r="AM38" s="411">
        <v>9</v>
      </c>
      <c r="AN38" s="411">
        <v>4</v>
      </c>
      <c r="AO38" s="411">
        <v>2</v>
      </c>
      <c r="AP38" s="411">
        <v>3</v>
      </c>
      <c r="AQ38" s="411">
        <v>4</v>
      </c>
      <c r="AR38" s="411">
        <v>5</v>
      </c>
      <c r="AS38" s="411">
        <v>4</v>
      </c>
    </row>
    <row r="39" spans="1:45" ht="13.5" customHeight="1">
      <c r="A39" s="365"/>
      <c r="B39" s="365"/>
      <c r="C39" s="406"/>
      <c r="D39" s="407">
        <v>45</v>
      </c>
      <c r="E39" s="408" t="s">
        <v>483</v>
      </c>
      <c r="F39" s="406" t="s">
        <v>367</v>
      </c>
      <c r="G39" s="406"/>
      <c r="H39" s="409"/>
      <c r="I39" s="410">
        <v>24</v>
      </c>
      <c r="J39" s="411">
        <v>9</v>
      </c>
      <c r="K39" s="411">
        <v>1</v>
      </c>
      <c r="L39" s="411">
        <v>1</v>
      </c>
      <c r="M39" s="411">
        <v>0</v>
      </c>
      <c r="N39" s="411"/>
      <c r="O39" s="411">
        <v>4</v>
      </c>
      <c r="P39" s="411">
        <v>4</v>
      </c>
      <c r="Q39" s="411">
        <v>0</v>
      </c>
      <c r="R39" s="411">
        <v>2</v>
      </c>
      <c r="S39" s="411">
        <v>2</v>
      </c>
      <c r="T39" s="411" t="s">
        <v>484</v>
      </c>
      <c r="U39" s="411">
        <v>1</v>
      </c>
      <c r="V39" s="411">
        <v>2</v>
      </c>
      <c r="W39" s="366"/>
      <c r="X39" s="365"/>
      <c r="Y39" s="365"/>
      <c r="Z39" s="406"/>
      <c r="AA39" s="407">
        <v>45</v>
      </c>
      <c r="AB39" s="408" t="s">
        <v>483</v>
      </c>
      <c r="AC39" s="406" t="s">
        <v>367</v>
      </c>
      <c r="AD39" s="365"/>
      <c r="AE39" s="365"/>
      <c r="AF39" s="413">
        <v>61</v>
      </c>
      <c r="AG39" s="411">
        <v>23</v>
      </c>
      <c r="AH39" s="411">
        <v>5</v>
      </c>
      <c r="AI39" s="411">
        <v>4</v>
      </c>
      <c r="AJ39" s="411">
        <v>1</v>
      </c>
      <c r="AK39" s="411"/>
      <c r="AL39" s="411">
        <v>13</v>
      </c>
      <c r="AM39" s="411">
        <v>12</v>
      </c>
      <c r="AN39" s="411">
        <v>2</v>
      </c>
      <c r="AO39" s="411">
        <v>5</v>
      </c>
      <c r="AP39" s="411">
        <v>7</v>
      </c>
      <c r="AQ39" s="411">
        <v>3</v>
      </c>
      <c r="AR39" s="411">
        <v>7</v>
      </c>
      <c r="AS39" s="411">
        <v>5</v>
      </c>
    </row>
    <row r="40" spans="1:45" ht="13.5" customHeight="1">
      <c r="A40" s="365"/>
      <c r="B40" s="365"/>
      <c r="C40" s="406"/>
      <c r="D40" s="407">
        <v>55</v>
      </c>
      <c r="E40" s="408" t="s">
        <v>483</v>
      </c>
      <c r="F40" s="406" t="s">
        <v>368</v>
      </c>
      <c r="G40" s="406"/>
      <c r="H40" s="409"/>
      <c r="I40" s="410">
        <v>38</v>
      </c>
      <c r="J40" s="411">
        <v>9</v>
      </c>
      <c r="K40" s="411">
        <v>1</v>
      </c>
      <c r="L40" s="411">
        <v>1</v>
      </c>
      <c r="M40" s="411" t="s">
        <v>485</v>
      </c>
      <c r="N40" s="411"/>
      <c r="O40" s="411">
        <v>2</v>
      </c>
      <c r="P40" s="411">
        <v>2</v>
      </c>
      <c r="Q40" s="411">
        <v>1</v>
      </c>
      <c r="R40" s="411">
        <v>2</v>
      </c>
      <c r="S40" s="411">
        <v>3</v>
      </c>
      <c r="T40" s="411">
        <v>2</v>
      </c>
      <c r="U40" s="411">
        <v>4</v>
      </c>
      <c r="V40" s="411">
        <v>3</v>
      </c>
      <c r="W40" s="366"/>
      <c r="X40" s="365"/>
      <c r="Y40" s="365"/>
      <c r="Z40" s="406"/>
      <c r="AA40" s="407">
        <v>55</v>
      </c>
      <c r="AB40" s="408" t="s">
        <v>483</v>
      </c>
      <c r="AC40" s="406" t="s">
        <v>368</v>
      </c>
      <c r="AD40" s="365"/>
      <c r="AE40" s="365"/>
      <c r="AF40" s="413">
        <v>37</v>
      </c>
      <c r="AG40" s="411">
        <v>10</v>
      </c>
      <c r="AH40" s="411" t="s">
        <v>485</v>
      </c>
      <c r="AI40" s="411" t="s">
        <v>484</v>
      </c>
      <c r="AJ40" s="411" t="s">
        <v>485</v>
      </c>
      <c r="AK40" s="411"/>
      <c r="AL40" s="411">
        <v>4</v>
      </c>
      <c r="AM40" s="411">
        <v>3</v>
      </c>
      <c r="AN40" s="411">
        <v>1</v>
      </c>
      <c r="AO40" s="411">
        <v>1</v>
      </c>
      <c r="AP40" s="411">
        <v>4</v>
      </c>
      <c r="AQ40" s="411">
        <v>1</v>
      </c>
      <c r="AR40" s="411">
        <v>2</v>
      </c>
      <c r="AS40" s="411">
        <v>3</v>
      </c>
    </row>
    <row r="41" spans="1:45" ht="13.5" customHeight="1">
      <c r="A41" s="365"/>
      <c r="B41" s="365"/>
      <c r="C41" s="406"/>
      <c r="D41" s="407">
        <v>65</v>
      </c>
      <c r="E41" s="408" t="s">
        <v>483</v>
      </c>
      <c r="F41" s="406" t="s">
        <v>369</v>
      </c>
      <c r="G41" s="406"/>
      <c r="H41" s="409"/>
      <c r="I41" s="410">
        <v>70</v>
      </c>
      <c r="J41" s="411">
        <v>13</v>
      </c>
      <c r="K41" s="411">
        <v>1</v>
      </c>
      <c r="L41" s="411">
        <v>1</v>
      </c>
      <c r="M41" s="411" t="s">
        <v>485</v>
      </c>
      <c r="N41" s="411"/>
      <c r="O41" s="411">
        <v>4</v>
      </c>
      <c r="P41" s="411">
        <v>4</v>
      </c>
      <c r="Q41" s="411" t="s">
        <v>485</v>
      </c>
      <c r="R41" s="411">
        <v>3</v>
      </c>
      <c r="S41" s="411">
        <v>6</v>
      </c>
      <c r="T41" s="411">
        <v>3</v>
      </c>
      <c r="U41" s="411">
        <v>5</v>
      </c>
      <c r="V41" s="411">
        <v>3</v>
      </c>
      <c r="W41" s="366"/>
      <c r="X41" s="365"/>
      <c r="Y41" s="365"/>
      <c r="Z41" s="406"/>
      <c r="AA41" s="407">
        <v>65</v>
      </c>
      <c r="AB41" s="408" t="s">
        <v>483</v>
      </c>
      <c r="AC41" s="406" t="s">
        <v>369</v>
      </c>
      <c r="AD41" s="365"/>
      <c r="AE41" s="365"/>
      <c r="AF41" s="413">
        <v>22</v>
      </c>
      <c r="AG41" s="411">
        <v>5</v>
      </c>
      <c r="AH41" s="411" t="s">
        <v>485</v>
      </c>
      <c r="AI41" s="411" t="s">
        <v>484</v>
      </c>
      <c r="AJ41" s="411" t="s">
        <v>485</v>
      </c>
      <c r="AK41" s="411"/>
      <c r="AL41" s="411">
        <v>0</v>
      </c>
      <c r="AM41" s="411">
        <v>0</v>
      </c>
      <c r="AN41" s="411">
        <v>0</v>
      </c>
      <c r="AO41" s="411">
        <v>1</v>
      </c>
      <c r="AP41" s="411">
        <v>2</v>
      </c>
      <c r="AQ41" s="411">
        <v>0</v>
      </c>
      <c r="AR41" s="411">
        <v>2</v>
      </c>
      <c r="AS41" s="411">
        <v>1</v>
      </c>
    </row>
    <row r="42" spans="1:45" ht="13.5" customHeight="1">
      <c r="A42" s="365"/>
      <c r="B42" s="365"/>
      <c r="C42" s="384"/>
      <c r="D42" s="406" t="s">
        <v>486</v>
      </c>
      <c r="E42" s="408" t="s">
        <v>371</v>
      </c>
      <c r="F42" s="412" t="s">
        <v>372</v>
      </c>
      <c r="G42" s="406"/>
      <c r="H42" s="409"/>
      <c r="I42" s="410">
        <v>68</v>
      </c>
      <c r="J42" s="411">
        <v>7</v>
      </c>
      <c r="K42" s="411">
        <v>0</v>
      </c>
      <c r="L42" s="411" t="s">
        <v>377</v>
      </c>
      <c r="M42" s="411">
        <v>0</v>
      </c>
      <c r="N42" s="411"/>
      <c r="O42" s="411">
        <v>0</v>
      </c>
      <c r="P42" s="411">
        <v>0</v>
      </c>
      <c r="Q42" s="411">
        <v>0</v>
      </c>
      <c r="R42" s="411" t="s">
        <v>376</v>
      </c>
      <c r="S42" s="411">
        <v>3</v>
      </c>
      <c r="T42" s="411">
        <v>2</v>
      </c>
      <c r="U42" s="411">
        <v>4</v>
      </c>
      <c r="V42" s="411">
        <v>2</v>
      </c>
      <c r="W42" s="366"/>
      <c r="X42" s="365"/>
      <c r="Y42" s="365"/>
      <c r="Z42" s="406"/>
      <c r="AA42" s="407" t="s">
        <v>434</v>
      </c>
      <c r="AB42" s="408" t="s">
        <v>371</v>
      </c>
      <c r="AC42" s="412" t="s">
        <v>372</v>
      </c>
      <c r="AD42" s="365"/>
      <c r="AE42" s="365"/>
      <c r="AF42" s="413">
        <v>7</v>
      </c>
      <c r="AG42" s="411">
        <v>2</v>
      </c>
      <c r="AH42" s="411" t="s">
        <v>377</v>
      </c>
      <c r="AI42" s="449" t="s">
        <v>376</v>
      </c>
      <c r="AJ42" s="411" t="s">
        <v>377</v>
      </c>
      <c r="AK42" s="411"/>
      <c r="AL42" s="411" t="s">
        <v>377</v>
      </c>
      <c r="AM42" s="411" t="s">
        <v>377</v>
      </c>
      <c r="AN42" s="411" t="s">
        <v>377</v>
      </c>
      <c r="AO42" s="411">
        <v>0</v>
      </c>
      <c r="AP42" s="411">
        <v>1</v>
      </c>
      <c r="AQ42" s="411" t="s">
        <v>377</v>
      </c>
      <c r="AR42" s="411" t="s">
        <v>377</v>
      </c>
      <c r="AS42" s="411">
        <v>1</v>
      </c>
    </row>
    <row r="43" spans="1:45" ht="13.5" customHeight="1">
      <c r="A43" s="365"/>
      <c r="B43" s="365"/>
      <c r="C43" s="385"/>
      <c r="D43" s="667" t="s">
        <v>384</v>
      </c>
      <c r="E43" s="667"/>
      <c r="F43" s="667"/>
      <c r="G43" s="406"/>
      <c r="H43" s="409"/>
      <c r="I43" s="410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366"/>
      <c r="X43" s="365"/>
      <c r="Y43" s="365"/>
      <c r="Z43" s="406"/>
      <c r="AA43" s="667" t="s">
        <v>384</v>
      </c>
      <c r="AB43" s="667"/>
      <c r="AC43" s="667"/>
      <c r="AD43" s="365"/>
      <c r="AE43" s="365"/>
      <c r="AF43" s="413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</row>
    <row r="44" spans="1:45" ht="13.5" customHeight="1">
      <c r="A44" s="365"/>
      <c r="B44" s="365"/>
      <c r="C44" s="385"/>
      <c r="D44" s="664" t="s">
        <v>435</v>
      </c>
      <c r="E44" s="664"/>
      <c r="F44" s="664"/>
      <c r="G44" s="385"/>
      <c r="H44" s="409"/>
      <c r="I44" s="410">
        <v>226</v>
      </c>
      <c r="J44" s="411">
        <v>62</v>
      </c>
      <c r="K44" s="411">
        <v>20</v>
      </c>
      <c r="L44" s="411">
        <v>18</v>
      </c>
      <c r="M44" s="411">
        <v>5</v>
      </c>
      <c r="N44" s="411"/>
      <c r="O44" s="411">
        <v>22</v>
      </c>
      <c r="P44" s="411">
        <v>21</v>
      </c>
      <c r="Q44" s="411">
        <v>3</v>
      </c>
      <c r="R44" s="411">
        <v>7</v>
      </c>
      <c r="S44" s="411">
        <v>23</v>
      </c>
      <c r="T44" s="411">
        <v>13</v>
      </c>
      <c r="U44" s="411">
        <v>21</v>
      </c>
      <c r="V44" s="411">
        <v>12</v>
      </c>
      <c r="W44" s="366"/>
      <c r="X44" s="365"/>
      <c r="Y44" s="365"/>
      <c r="Z44" s="406"/>
      <c r="AA44" s="664" t="s">
        <v>435</v>
      </c>
      <c r="AB44" s="664"/>
      <c r="AC44" s="664"/>
      <c r="AD44" s="365"/>
      <c r="AE44" s="365"/>
      <c r="AF44" s="413">
        <v>212</v>
      </c>
      <c r="AG44" s="411">
        <v>84</v>
      </c>
      <c r="AH44" s="411">
        <v>14</v>
      </c>
      <c r="AI44" s="411">
        <v>13</v>
      </c>
      <c r="AJ44" s="411">
        <v>2</v>
      </c>
      <c r="AK44" s="411"/>
      <c r="AL44" s="411">
        <v>44</v>
      </c>
      <c r="AM44" s="411">
        <v>39</v>
      </c>
      <c r="AN44" s="411">
        <v>12</v>
      </c>
      <c r="AO44" s="411">
        <v>13</v>
      </c>
      <c r="AP44" s="411">
        <v>25</v>
      </c>
      <c r="AQ44" s="411">
        <v>11</v>
      </c>
      <c r="AR44" s="411">
        <v>21</v>
      </c>
      <c r="AS44" s="411">
        <v>15</v>
      </c>
    </row>
    <row r="45" spans="1:45" ht="13.5" customHeight="1">
      <c r="A45" s="365"/>
      <c r="B45" s="365"/>
      <c r="C45" s="385"/>
      <c r="D45" s="664" t="s">
        <v>436</v>
      </c>
      <c r="E45" s="664"/>
      <c r="F45" s="664"/>
      <c r="G45" s="385"/>
      <c r="H45" s="409"/>
      <c r="I45" s="410">
        <v>71</v>
      </c>
      <c r="J45" s="411">
        <v>15</v>
      </c>
      <c r="K45" s="411">
        <v>4</v>
      </c>
      <c r="L45" s="411">
        <v>4</v>
      </c>
      <c r="M45" s="411">
        <v>1</v>
      </c>
      <c r="N45" s="411"/>
      <c r="O45" s="411">
        <v>3</v>
      </c>
      <c r="P45" s="411">
        <v>3</v>
      </c>
      <c r="Q45" s="411">
        <v>0</v>
      </c>
      <c r="R45" s="411">
        <v>4</v>
      </c>
      <c r="S45" s="411">
        <v>5</v>
      </c>
      <c r="T45" s="411">
        <v>3</v>
      </c>
      <c r="U45" s="411">
        <v>5</v>
      </c>
      <c r="V45" s="411">
        <v>5</v>
      </c>
      <c r="W45" s="366"/>
      <c r="X45" s="365"/>
      <c r="Y45" s="365"/>
      <c r="Z45" s="406"/>
      <c r="AA45" s="664" t="s">
        <v>436</v>
      </c>
      <c r="AB45" s="664"/>
      <c r="AC45" s="664"/>
      <c r="AD45" s="365"/>
      <c r="AE45" s="365"/>
      <c r="AF45" s="413">
        <v>32</v>
      </c>
      <c r="AG45" s="411">
        <v>12</v>
      </c>
      <c r="AH45" s="411">
        <v>4</v>
      </c>
      <c r="AI45" s="411">
        <v>4</v>
      </c>
      <c r="AJ45" s="411">
        <v>1</v>
      </c>
      <c r="AK45" s="411"/>
      <c r="AL45" s="411">
        <v>7</v>
      </c>
      <c r="AM45" s="411">
        <v>6</v>
      </c>
      <c r="AN45" s="411">
        <v>2</v>
      </c>
      <c r="AO45" s="411">
        <v>2</v>
      </c>
      <c r="AP45" s="411">
        <v>2</v>
      </c>
      <c r="AQ45" s="411">
        <v>1</v>
      </c>
      <c r="AR45" s="411">
        <v>2</v>
      </c>
      <c r="AS45" s="411">
        <v>2</v>
      </c>
    </row>
    <row r="46" spans="1:45" ht="13.5" customHeight="1">
      <c r="A46" s="365"/>
      <c r="B46" s="365"/>
      <c r="C46" s="664" t="s">
        <v>438</v>
      </c>
      <c r="D46" s="664"/>
      <c r="E46" s="664"/>
      <c r="F46" s="664"/>
      <c r="G46" s="385"/>
      <c r="H46" s="409"/>
      <c r="I46" s="410">
        <v>144</v>
      </c>
      <c r="J46" s="411">
        <v>38</v>
      </c>
      <c r="K46" s="411">
        <v>6</v>
      </c>
      <c r="L46" s="411">
        <v>5</v>
      </c>
      <c r="M46" s="411">
        <v>2</v>
      </c>
      <c r="N46" s="411"/>
      <c r="O46" s="411">
        <v>8</v>
      </c>
      <c r="P46" s="411">
        <v>8</v>
      </c>
      <c r="Q46" s="411">
        <v>1</v>
      </c>
      <c r="R46" s="411">
        <v>6</v>
      </c>
      <c r="S46" s="411">
        <v>18</v>
      </c>
      <c r="T46" s="411">
        <v>3</v>
      </c>
      <c r="U46" s="411">
        <v>13</v>
      </c>
      <c r="V46" s="411">
        <v>7</v>
      </c>
      <c r="W46" s="366"/>
      <c r="X46" s="365"/>
      <c r="Y46" s="365"/>
      <c r="Z46" s="664" t="s">
        <v>446</v>
      </c>
      <c r="AA46" s="664"/>
      <c r="AB46" s="664"/>
      <c r="AC46" s="664"/>
      <c r="AD46" s="365"/>
      <c r="AE46" s="365"/>
      <c r="AF46" s="413">
        <v>158</v>
      </c>
      <c r="AG46" s="411">
        <v>65</v>
      </c>
      <c r="AH46" s="411">
        <v>11</v>
      </c>
      <c r="AI46" s="411">
        <v>11</v>
      </c>
      <c r="AJ46" s="411">
        <v>1</v>
      </c>
      <c r="AK46" s="411"/>
      <c r="AL46" s="411">
        <v>38</v>
      </c>
      <c r="AM46" s="411">
        <v>34</v>
      </c>
      <c r="AN46" s="411">
        <v>9</v>
      </c>
      <c r="AO46" s="411">
        <v>10</v>
      </c>
      <c r="AP46" s="411">
        <v>15</v>
      </c>
      <c r="AQ46" s="411">
        <v>8</v>
      </c>
      <c r="AR46" s="411">
        <v>15</v>
      </c>
      <c r="AS46" s="411">
        <v>12</v>
      </c>
    </row>
    <row r="47" spans="1:45" ht="13.5" customHeight="1">
      <c r="A47" s="365"/>
      <c r="B47" s="365"/>
      <c r="C47" s="664" t="s">
        <v>442</v>
      </c>
      <c r="D47" s="664"/>
      <c r="E47" s="664"/>
      <c r="F47" s="664"/>
      <c r="G47" s="385"/>
      <c r="H47" s="409"/>
      <c r="I47" s="410">
        <v>56</v>
      </c>
      <c r="J47" s="411">
        <v>25</v>
      </c>
      <c r="K47" s="411">
        <v>15</v>
      </c>
      <c r="L47" s="411">
        <v>15</v>
      </c>
      <c r="M47" s="411">
        <v>3</v>
      </c>
      <c r="N47" s="411"/>
      <c r="O47" s="411">
        <v>10</v>
      </c>
      <c r="P47" s="411">
        <v>10</v>
      </c>
      <c r="Q47" s="411">
        <v>2</v>
      </c>
      <c r="R47" s="411">
        <v>2</v>
      </c>
      <c r="S47" s="411">
        <v>7</v>
      </c>
      <c r="T47" s="411">
        <v>9</v>
      </c>
      <c r="U47" s="411">
        <v>8</v>
      </c>
      <c r="V47" s="411">
        <v>6</v>
      </c>
      <c r="W47" s="366"/>
      <c r="X47" s="365"/>
      <c r="Y47" s="365"/>
      <c r="Z47" s="664" t="s">
        <v>447</v>
      </c>
      <c r="AA47" s="664"/>
      <c r="AB47" s="664"/>
      <c r="AC47" s="664"/>
      <c r="AD47" s="365"/>
      <c r="AE47" s="365"/>
      <c r="AF47" s="413">
        <v>77</v>
      </c>
      <c r="AG47" s="411">
        <v>25</v>
      </c>
      <c r="AH47" s="411">
        <v>3</v>
      </c>
      <c r="AI47" s="411">
        <v>2</v>
      </c>
      <c r="AJ47" s="411">
        <v>1</v>
      </c>
      <c r="AK47" s="411"/>
      <c r="AL47" s="411">
        <v>9</v>
      </c>
      <c r="AM47" s="411">
        <v>7</v>
      </c>
      <c r="AN47" s="411">
        <v>3</v>
      </c>
      <c r="AO47" s="411">
        <v>3</v>
      </c>
      <c r="AP47" s="411">
        <v>10</v>
      </c>
      <c r="AQ47" s="411">
        <v>3</v>
      </c>
      <c r="AR47" s="411">
        <v>7</v>
      </c>
      <c r="AS47" s="411">
        <v>4</v>
      </c>
    </row>
    <row r="48" spans="1:45" ht="13.5" customHeight="1">
      <c r="A48" s="365"/>
      <c r="B48" s="365"/>
      <c r="C48" s="664" t="s">
        <v>443</v>
      </c>
      <c r="D48" s="664"/>
      <c r="E48" s="664"/>
      <c r="F48" s="664"/>
      <c r="G48" s="385"/>
      <c r="H48" s="409"/>
      <c r="I48" s="410">
        <v>98</v>
      </c>
      <c r="J48" s="411">
        <v>13</v>
      </c>
      <c r="K48" s="411">
        <v>3</v>
      </c>
      <c r="L48" s="411">
        <v>2</v>
      </c>
      <c r="M48" s="411">
        <v>1</v>
      </c>
      <c r="N48" s="411"/>
      <c r="O48" s="411">
        <v>6</v>
      </c>
      <c r="P48" s="411">
        <v>6</v>
      </c>
      <c r="Q48" s="411">
        <v>1</v>
      </c>
      <c r="R48" s="411">
        <v>2</v>
      </c>
      <c r="S48" s="411">
        <v>3</v>
      </c>
      <c r="T48" s="411">
        <v>4</v>
      </c>
      <c r="U48" s="411">
        <v>4</v>
      </c>
      <c r="V48" s="411">
        <v>3</v>
      </c>
      <c r="W48" s="366"/>
      <c r="X48" s="365"/>
      <c r="Y48" s="365"/>
      <c r="Z48" s="664" t="s">
        <v>449</v>
      </c>
      <c r="AA48" s="664"/>
      <c r="AB48" s="664"/>
      <c r="AC48" s="664"/>
      <c r="AD48" s="365"/>
      <c r="AE48" s="365"/>
      <c r="AF48" s="413">
        <v>11</v>
      </c>
      <c r="AG48" s="411">
        <v>7</v>
      </c>
      <c r="AH48" s="411">
        <v>3</v>
      </c>
      <c r="AI48" s="411">
        <v>3</v>
      </c>
      <c r="AJ48" s="411">
        <v>1</v>
      </c>
      <c r="AK48" s="411"/>
      <c r="AL48" s="411">
        <v>5</v>
      </c>
      <c r="AM48" s="411">
        <v>4</v>
      </c>
      <c r="AN48" s="411">
        <v>2</v>
      </c>
      <c r="AO48" s="411">
        <v>2</v>
      </c>
      <c r="AP48" s="411">
        <v>2</v>
      </c>
      <c r="AQ48" s="411">
        <v>2</v>
      </c>
      <c r="AR48" s="411">
        <v>2</v>
      </c>
      <c r="AS48" s="411">
        <v>1</v>
      </c>
    </row>
    <row r="49" spans="1:45" s="24" customFormat="1" ht="13.5" customHeight="1">
      <c r="A49" s="305" t="s">
        <v>379</v>
      </c>
      <c r="D49" s="347"/>
      <c r="E49" s="305"/>
      <c r="F49" s="305"/>
      <c r="G49" s="305"/>
      <c r="H49" s="306"/>
      <c r="I49" s="321">
        <v>406</v>
      </c>
      <c r="J49" s="401">
        <v>128</v>
      </c>
      <c r="K49" s="401">
        <v>31</v>
      </c>
      <c r="L49" s="401">
        <v>29</v>
      </c>
      <c r="M49" s="401">
        <v>9</v>
      </c>
      <c r="N49" s="401"/>
      <c r="O49" s="401">
        <v>91</v>
      </c>
      <c r="P49" s="401">
        <v>74</v>
      </c>
      <c r="Q49" s="401">
        <v>36</v>
      </c>
      <c r="R49" s="401">
        <v>8</v>
      </c>
      <c r="S49" s="401">
        <v>10</v>
      </c>
      <c r="T49" s="401">
        <v>36</v>
      </c>
      <c r="U49" s="401">
        <v>29</v>
      </c>
      <c r="V49" s="401">
        <v>24</v>
      </c>
      <c r="W49" s="402"/>
      <c r="Y49" s="651" t="s">
        <v>378</v>
      </c>
      <c r="Z49" s="651"/>
      <c r="AA49" s="651"/>
      <c r="AB49" s="651"/>
      <c r="AC49" s="651"/>
      <c r="AF49" s="416">
        <v>202</v>
      </c>
      <c r="AG49" s="401">
        <v>56</v>
      </c>
      <c r="AH49" s="401">
        <v>15</v>
      </c>
      <c r="AI49" s="401">
        <v>13</v>
      </c>
      <c r="AJ49" s="401">
        <v>3</v>
      </c>
      <c r="AK49" s="401"/>
      <c r="AL49" s="401">
        <v>14</v>
      </c>
      <c r="AM49" s="401">
        <v>14</v>
      </c>
      <c r="AN49" s="401">
        <v>2</v>
      </c>
      <c r="AO49" s="401">
        <v>8</v>
      </c>
      <c r="AP49" s="401">
        <v>25</v>
      </c>
      <c r="AQ49" s="401">
        <v>8</v>
      </c>
      <c r="AR49" s="401">
        <v>18</v>
      </c>
      <c r="AS49" s="401">
        <v>13</v>
      </c>
    </row>
    <row r="50" spans="1:45" ht="13.5" customHeight="1">
      <c r="A50" s="365"/>
      <c r="B50" s="365"/>
      <c r="C50" s="406"/>
      <c r="D50" s="407">
        <v>15</v>
      </c>
      <c r="E50" s="408" t="s">
        <v>374</v>
      </c>
      <c r="F50" s="406" t="s">
        <v>364</v>
      </c>
      <c r="G50" s="412"/>
      <c r="H50" s="409"/>
      <c r="I50" s="410">
        <v>57</v>
      </c>
      <c r="J50" s="411">
        <v>23</v>
      </c>
      <c r="K50" s="411">
        <v>12</v>
      </c>
      <c r="L50" s="411">
        <v>12</v>
      </c>
      <c r="M50" s="411">
        <v>3</v>
      </c>
      <c r="N50" s="411"/>
      <c r="O50" s="411">
        <v>12</v>
      </c>
      <c r="P50" s="411">
        <v>10</v>
      </c>
      <c r="Q50" s="411">
        <v>3</v>
      </c>
      <c r="R50" s="411">
        <v>2</v>
      </c>
      <c r="S50" s="411">
        <v>2</v>
      </c>
      <c r="T50" s="411">
        <v>8</v>
      </c>
      <c r="U50" s="411">
        <v>6</v>
      </c>
      <c r="V50" s="411">
        <v>6</v>
      </c>
      <c r="W50" s="366"/>
      <c r="X50" s="365"/>
      <c r="Y50" s="365"/>
      <c r="Z50" s="406"/>
      <c r="AA50" s="407">
        <v>15</v>
      </c>
      <c r="AB50" s="408" t="s">
        <v>483</v>
      </c>
      <c r="AC50" s="406" t="s">
        <v>364</v>
      </c>
      <c r="AD50" s="365"/>
      <c r="AE50" s="365"/>
      <c r="AF50" s="413">
        <v>30</v>
      </c>
      <c r="AG50" s="411">
        <v>15</v>
      </c>
      <c r="AH50" s="411">
        <v>9</v>
      </c>
      <c r="AI50" s="411">
        <v>8</v>
      </c>
      <c r="AJ50" s="411">
        <v>1</v>
      </c>
      <c r="AK50" s="411"/>
      <c r="AL50" s="411">
        <v>6</v>
      </c>
      <c r="AM50" s="411">
        <v>6</v>
      </c>
      <c r="AN50" s="411">
        <v>1</v>
      </c>
      <c r="AO50" s="411">
        <v>2</v>
      </c>
      <c r="AP50" s="411">
        <v>6</v>
      </c>
      <c r="AQ50" s="411">
        <v>5</v>
      </c>
      <c r="AR50" s="411">
        <v>5</v>
      </c>
      <c r="AS50" s="411">
        <v>4</v>
      </c>
    </row>
    <row r="51" spans="1:45" ht="13.5" customHeight="1">
      <c r="A51" s="365"/>
      <c r="B51" s="365"/>
      <c r="C51" s="406"/>
      <c r="D51" s="407">
        <v>25</v>
      </c>
      <c r="E51" s="408" t="s">
        <v>483</v>
      </c>
      <c r="F51" s="406" t="s">
        <v>365</v>
      </c>
      <c r="G51" s="406"/>
      <c r="H51" s="409"/>
      <c r="I51" s="410">
        <v>67</v>
      </c>
      <c r="J51" s="411">
        <v>26</v>
      </c>
      <c r="K51" s="411">
        <v>4</v>
      </c>
      <c r="L51" s="411">
        <v>4</v>
      </c>
      <c r="M51" s="411">
        <v>1</v>
      </c>
      <c r="N51" s="411"/>
      <c r="O51" s="411">
        <v>21</v>
      </c>
      <c r="P51" s="411">
        <v>17</v>
      </c>
      <c r="Q51" s="411">
        <v>8</v>
      </c>
      <c r="R51" s="411">
        <v>1</v>
      </c>
      <c r="S51" s="411">
        <v>1</v>
      </c>
      <c r="T51" s="411">
        <v>5</v>
      </c>
      <c r="U51" s="411">
        <v>2</v>
      </c>
      <c r="V51" s="411">
        <v>3</v>
      </c>
      <c r="W51" s="366"/>
      <c r="X51" s="365"/>
      <c r="Y51" s="365"/>
      <c r="Z51" s="406"/>
      <c r="AA51" s="407">
        <v>25</v>
      </c>
      <c r="AB51" s="408" t="s">
        <v>483</v>
      </c>
      <c r="AC51" s="406" t="s">
        <v>365</v>
      </c>
      <c r="AD51" s="365"/>
      <c r="AE51" s="365"/>
      <c r="AF51" s="413">
        <v>20</v>
      </c>
      <c r="AG51" s="411">
        <v>6</v>
      </c>
      <c r="AH51" s="411">
        <v>2</v>
      </c>
      <c r="AI51" s="411">
        <v>2</v>
      </c>
      <c r="AJ51" s="411">
        <v>1</v>
      </c>
      <c r="AK51" s="411"/>
      <c r="AL51" s="411">
        <v>2</v>
      </c>
      <c r="AM51" s="411">
        <v>1</v>
      </c>
      <c r="AN51" s="411">
        <v>1</v>
      </c>
      <c r="AO51" s="411" t="s">
        <v>484</v>
      </c>
      <c r="AP51" s="411">
        <v>4</v>
      </c>
      <c r="AQ51" s="411">
        <v>1</v>
      </c>
      <c r="AR51" s="411">
        <v>1</v>
      </c>
      <c r="AS51" s="411">
        <v>0</v>
      </c>
    </row>
    <row r="52" spans="1:45" ht="13.5" customHeight="1">
      <c r="A52" s="365"/>
      <c r="B52" s="365"/>
      <c r="C52" s="406"/>
      <c r="D52" s="407">
        <v>35</v>
      </c>
      <c r="E52" s="408" t="s">
        <v>483</v>
      </c>
      <c r="F52" s="406" t="s">
        <v>366</v>
      </c>
      <c r="G52" s="406"/>
      <c r="H52" s="409"/>
      <c r="I52" s="410">
        <v>57</v>
      </c>
      <c r="J52" s="411">
        <v>24</v>
      </c>
      <c r="K52" s="411">
        <v>5</v>
      </c>
      <c r="L52" s="411">
        <v>4</v>
      </c>
      <c r="M52" s="411">
        <v>2</v>
      </c>
      <c r="N52" s="411"/>
      <c r="O52" s="411">
        <v>18</v>
      </c>
      <c r="P52" s="411">
        <v>15</v>
      </c>
      <c r="Q52" s="411">
        <v>8</v>
      </c>
      <c r="R52" s="411">
        <v>1</v>
      </c>
      <c r="S52" s="411">
        <v>2</v>
      </c>
      <c r="T52" s="411">
        <v>6</v>
      </c>
      <c r="U52" s="411">
        <v>6</v>
      </c>
      <c r="V52" s="411">
        <v>4</v>
      </c>
      <c r="W52" s="366"/>
      <c r="X52" s="365"/>
      <c r="Y52" s="365"/>
      <c r="Z52" s="406"/>
      <c r="AA52" s="407">
        <v>35</v>
      </c>
      <c r="AB52" s="408" t="s">
        <v>483</v>
      </c>
      <c r="AC52" s="406" t="s">
        <v>366</v>
      </c>
      <c r="AD52" s="365"/>
      <c r="AE52" s="365"/>
      <c r="AF52" s="413">
        <v>15</v>
      </c>
      <c r="AG52" s="411">
        <v>5</v>
      </c>
      <c r="AH52" s="411">
        <v>2</v>
      </c>
      <c r="AI52" s="411">
        <v>2</v>
      </c>
      <c r="AJ52" s="411">
        <v>1</v>
      </c>
      <c r="AK52" s="411"/>
      <c r="AL52" s="411">
        <v>1</v>
      </c>
      <c r="AM52" s="411">
        <v>1</v>
      </c>
      <c r="AN52" s="411">
        <v>0</v>
      </c>
      <c r="AO52" s="411">
        <v>1</v>
      </c>
      <c r="AP52" s="411">
        <v>2</v>
      </c>
      <c r="AQ52" s="411">
        <v>0</v>
      </c>
      <c r="AR52" s="411">
        <v>1</v>
      </c>
      <c r="AS52" s="411">
        <v>1</v>
      </c>
    </row>
    <row r="53" spans="1:45" ht="13.5" customHeight="1">
      <c r="A53" s="365"/>
      <c r="B53" s="365"/>
      <c r="C53" s="406"/>
      <c r="D53" s="407">
        <v>45</v>
      </c>
      <c r="E53" s="408" t="s">
        <v>483</v>
      </c>
      <c r="F53" s="406" t="s">
        <v>367</v>
      </c>
      <c r="G53" s="406"/>
      <c r="H53" s="409"/>
      <c r="I53" s="410">
        <v>80</v>
      </c>
      <c r="J53" s="411">
        <v>27</v>
      </c>
      <c r="K53" s="411">
        <v>6</v>
      </c>
      <c r="L53" s="411">
        <v>6</v>
      </c>
      <c r="M53" s="411">
        <v>2</v>
      </c>
      <c r="N53" s="411"/>
      <c r="O53" s="411">
        <v>22</v>
      </c>
      <c r="P53" s="411">
        <v>17</v>
      </c>
      <c r="Q53" s="411">
        <v>11</v>
      </c>
      <c r="R53" s="411">
        <v>1</v>
      </c>
      <c r="S53" s="411">
        <v>2</v>
      </c>
      <c r="T53" s="411">
        <v>8</v>
      </c>
      <c r="U53" s="411">
        <v>7</v>
      </c>
      <c r="V53" s="411">
        <v>4</v>
      </c>
      <c r="W53" s="366"/>
      <c r="X53" s="365"/>
      <c r="Y53" s="365"/>
      <c r="Z53" s="406"/>
      <c r="AA53" s="407">
        <v>45</v>
      </c>
      <c r="AB53" s="408" t="s">
        <v>483</v>
      </c>
      <c r="AC53" s="406" t="s">
        <v>367</v>
      </c>
      <c r="AD53" s="365"/>
      <c r="AE53" s="365"/>
      <c r="AF53" s="413">
        <v>20</v>
      </c>
      <c r="AG53" s="411">
        <v>8</v>
      </c>
      <c r="AH53" s="411">
        <v>1</v>
      </c>
      <c r="AI53" s="411">
        <v>1</v>
      </c>
      <c r="AJ53" s="411">
        <v>0</v>
      </c>
      <c r="AK53" s="411"/>
      <c r="AL53" s="411">
        <v>4</v>
      </c>
      <c r="AM53" s="411">
        <v>4</v>
      </c>
      <c r="AN53" s="411" t="s">
        <v>484</v>
      </c>
      <c r="AO53" s="411">
        <v>2</v>
      </c>
      <c r="AP53" s="411">
        <v>2</v>
      </c>
      <c r="AQ53" s="411" t="s">
        <v>484</v>
      </c>
      <c r="AR53" s="411">
        <v>1</v>
      </c>
      <c r="AS53" s="411">
        <v>2</v>
      </c>
    </row>
    <row r="54" spans="1:45" ht="13.5" customHeight="1">
      <c r="A54" s="365"/>
      <c r="B54" s="365"/>
      <c r="C54" s="406"/>
      <c r="D54" s="407">
        <v>55</v>
      </c>
      <c r="E54" s="408" t="s">
        <v>483</v>
      </c>
      <c r="F54" s="406" t="s">
        <v>368</v>
      </c>
      <c r="G54" s="406"/>
      <c r="H54" s="409"/>
      <c r="I54" s="410">
        <v>59</v>
      </c>
      <c r="J54" s="411">
        <v>16</v>
      </c>
      <c r="K54" s="411">
        <v>4</v>
      </c>
      <c r="L54" s="411">
        <v>3</v>
      </c>
      <c r="M54" s="411">
        <v>1</v>
      </c>
      <c r="N54" s="411"/>
      <c r="O54" s="411">
        <v>14</v>
      </c>
      <c r="P54" s="411">
        <v>10</v>
      </c>
      <c r="Q54" s="411">
        <v>4</v>
      </c>
      <c r="R54" s="411">
        <v>1</v>
      </c>
      <c r="S54" s="411">
        <v>1</v>
      </c>
      <c r="T54" s="411">
        <v>6</v>
      </c>
      <c r="U54" s="411">
        <v>4</v>
      </c>
      <c r="V54" s="411">
        <v>4</v>
      </c>
      <c r="W54" s="366"/>
      <c r="X54" s="365"/>
      <c r="Y54" s="365"/>
      <c r="Z54" s="406"/>
      <c r="AA54" s="407">
        <v>55</v>
      </c>
      <c r="AB54" s="408" t="s">
        <v>483</v>
      </c>
      <c r="AC54" s="406" t="s">
        <v>368</v>
      </c>
      <c r="AD54" s="365"/>
      <c r="AE54" s="365"/>
      <c r="AF54" s="413">
        <v>27</v>
      </c>
      <c r="AG54" s="411">
        <v>6</v>
      </c>
      <c r="AH54" s="411">
        <v>0</v>
      </c>
      <c r="AI54" s="411">
        <v>0</v>
      </c>
      <c r="AJ54" s="411" t="s">
        <v>485</v>
      </c>
      <c r="AK54" s="418"/>
      <c r="AL54" s="411">
        <v>1</v>
      </c>
      <c r="AM54" s="411">
        <v>1</v>
      </c>
      <c r="AN54" s="411" t="s">
        <v>485</v>
      </c>
      <c r="AO54" s="411">
        <v>1</v>
      </c>
      <c r="AP54" s="411">
        <v>3</v>
      </c>
      <c r="AQ54" s="411">
        <v>1</v>
      </c>
      <c r="AR54" s="411">
        <v>3</v>
      </c>
      <c r="AS54" s="411">
        <v>2</v>
      </c>
    </row>
    <row r="55" spans="1:45" ht="13.5" customHeight="1">
      <c r="A55" s="365"/>
      <c r="B55" s="365"/>
      <c r="C55" s="406"/>
      <c r="D55" s="407">
        <v>65</v>
      </c>
      <c r="E55" s="408" t="s">
        <v>483</v>
      </c>
      <c r="F55" s="406" t="s">
        <v>369</v>
      </c>
      <c r="G55" s="406"/>
      <c r="H55" s="409"/>
      <c r="I55" s="410">
        <v>53</v>
      </c>
      <c r="J55" s="411">
        <v>8</v>
      </c>
      <c r="K55" s="411">
        <v>1</v>
      </c>
      <c r="L55" s="411">
        <v>1</v>
      </c>
      <c r="M55" s="411" t="s">
        <v>484</v>
      </c>
      <c r="N55" s="411"/>
      <c r="O55" s="411">
        <v>4</v>
      </c>
      <c r="P55" s="411">
        <v>4</v>
      </c>
      <c r="Q55" s="411">
        <v>1</v>
      </c>
      <c r="R55" s="411">
        <v>1</v>
      </c>
      <c r="S55" s="411">
        <v>1</v>
      </c>
      <c r="T55" s="411">
        <v>2</v>
      </c>
      <c r="U55" s="411">
        <v>2</v>
      </c>
      <c r="V55" s="411">
        <v>1</v>
      </c>
      <c r="W55" s="366"/>
      <c r="X55" s="365"/>
      <c r="Y55" s="365"/>
      <c r="Z55" s="406"/>
      <c r="AA55" s="407">
        <v>65</v>
      </c>
      <c r="AB55" s="408" t="s">
        <v>483</v>
      </c>
      <c r="AC55" s="406" t="s">
        <v>369</v>
      </c>
      <c r="AD55" s="365"/>
      <c r="AE55" s="365"/>
      <c r="AF55" s="413">
        <v>43</v>
      </c>
      <c r="AG55" s="411">
        <v>9</v>
      </c>
      <c r="AH55" s="411">
        <v>0</v>
      </c>
      <c r="AI55" s="411">
        <v>0</v>
      </c>
      <c r="AJ55" s="411" t="s">
        <v>485</v>
      </c>
      <c r="AK55" s="418"/>
      <c r="AL55" s="411">
        <v>1</v>
      </c>
      <c r="AM55" s="411">
        <v>1</v>
      </c>
      <c r="AN55" s="411" t="s">
        <v>485</v>
      </c>
      <c r="AO55" s="411">
        <v>3</v>
      </c>
      <c r="AP55" s="411">
        <v>5</v>
      </c>
      <c r="AQ55" s="411">
        <v>0</v>
      </c>
      <c r="AR55" s="411">
        <v>3</v>
      </c>
      <c r="AS55" s="411">
        <v>3</v>
      </c>
    </row>
    <row r="56" spans="1:45" ht="13.5" customHeight="1">
      <c r="A56" s="365"/>
      <c r="B56" s="365"/>
      <c r="C56" s="406"/>
      <c r="D56" s="406" t="s">
        <v>486</v>
      </c>
      <c r="E56" s="408" t="s">
        <v>371</v>
      </c>
      <c r="F56" s="412" t="s">
        <v>372</v>
      </c>
      <c r="G56" s="406"/>
      <c r="H56" s="409"/>
      <c r="I56" s="410">
        <v>32</v>
      </c>
      <c r="J56" s="411">
        <v>3</v>
      </c>
      <c r="K56" s="411" t="s">
        <v>376</v>
      </c>
      <c r="L56" s="411" t="s">
        <v>376</v>
      </c>
      <c r="M56" s="411" t="s">
        <v>376</v>
      </c>
      <c r="N56" s="411"/>
      <c r="O56" s="411">
        <v>1</v>
      </c>
      <c r="P56" s="411">
        <v>1</v>
      </c>
      <c r="Q56" s="411">
        <v>1</v>
      </c>
      <c r="R56" s="411">
        <v>1</v>
      </c>
      <c r="S56" s="411">
        <v>0</v>
      </c>
      <c r="T56" s="411">
        <v>1</v>
      </c>
      <c r="U56" s="411">
        <v>1</v>
      </c>
      <c r="V56" s="411">
        <v>0</v>
      </c>
      <c r="W56" s="366"/>
      <c r="X56" s="365"/>
      <c r="Y56" s="365"/>
      <c r="Z56" s="406"/>
      <c r="AA56" s="420" t="s">
        <v>434</v>
      </c>
      <c r="AB56" s="421" t="s">
        <v>371</v>
      </c>
      <c r="AC56" s="422" t="s">
        <v>372</v>
      </c>
      <c r="AD56" s="365"/>
      <c r="AE56" s="365"/>
      <c r="AF56" s="413">
        <v>47</v>
      </c>
      <c r="AG56" s="411">
        <v>6</v>
      </c>
      <c r="AH56" s="411">
        <v>0</v>
      </c>
      <c r="AI56" s="411" t="s">
        <v>376</v>
      </c>
      <c r="AJ56" s="411">
        <v>0</v>
      </c>
      <c r="AK56" s="418"/>
      <c r="AL56" s="411" t="s">
        <v>377</v>
      </c>
      <c r="AM56" s="411" t="s">
        <v>376</v>
      </c>
      <c r="AN56" s="411" t="s">
        <v>377</v>
      </c>
      <c r="AO56" s="411" t="s">
        <v>376</v>
      </c>
      <c r="AP56" s="411">
        <v>3</v>
      </c>
      <c r="AQ56" s="411">
        <v>1</v>
      </c>
      <c r="AR56" s="411">
        <v>3</v>
      </c>
      <c r="AS56" s="411">
        <v>2</v>
      </c>
    </row>
    <row r="57" spans="1:45" ht="13.5" customHeight="1">
      <c r="A57" s="365"/>
      <c r="B57" s="365"/>
      <c r="C57" s="406"/>
      <c r="D57" s="667" t="s">
        <v>384</v>
      </c>
      <c r="E57" s="667"/>
      <c r="F57" s="667"/>
      <c r="G57" s="406"/>
      <c r="H57" s="409"/>
      <c r="I57" s="410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383"/>
      <c r="X57" s="365"/>
      <c r="Y57" s="365"/>
      <c r="Z57" s="406"/>
      <c r="AA57" s="667" t="s">
        <v>384</v>
      </c>
      <c r="AB57" s="667"/>
      <c r="AC57" s="667"/>
      <c r="AD57" s="365"/>
      <c r="AE57" s="365"/>
      <c r="AF57" s="413"/>
      <c r="AG57" s="411"/>
      <c r="AH57" s="411"/>
      <c r="AI57" s="411"/>
      <c r="AJ57" s="411"/>
      <c r="AK57" s="418"/>
      <c r="AL57" s="411"/>
      <c r="AM57" s="411"/>
      <c r="AN57" s="411"/>
      <c r="AO57" s="411"/>
      <c r="AP57" s="411"/>
      <c r="AQ57" s="411"/>
      <c r="AR57" s="411"/>
      <c r="AS57" s="411"/>
    </row>
    <row r="58" spans="1:45" ht="13.5" customHeight="1">
      <c r="A58" s="365"/>
      <c r="B58" s="365"/>
      <c r="C58" s="406"/>
      <c r="D58" s="664" t="s">
        <v>435</v>
      </c>
      <c r="E58" s="664"/>
      <c r="F58" s="664"/>
      <c r="G58" s="385"/>
      <c r="H58" s="409"/>
      <c r="I58" s="410">
        <v>356</v>
      </c>
      <c r="J58" s="418">
        <v>116</v>
      </c>
      <c r="K58" s="411">
        <v>28</v>
      </c>
      <c r="L58" s="411">
        <v>25</v>
      </c>
      <c r="M58" s="411">
        <v>8</v>
      </c>
      <c r="N58" s="411"/>
      <c r="O58" s="411">
        <v>83</v>
      </c>
      <c r="P58" s="411">
        <v>67</v>
      </c>
      <c r="Q58" s="411">
        <v>33</v>
      </c>
      <c r="R58" s="411">
        <v>6</v>
      </c>
      <c r="S58" s="411">
        <v>9</v>
      </c>
      <c r="T58" s="411">
        <v>32</v>
      </c>
      <c r="U58" s="411">
        <v>26</v>
      </c>
      <c r="V58" s="411">
        <v>21</v>
      </c>
      <c r="W58" s="366"/>
      <c r="X58" s="365"/>
      <c r="Y58" s="365"/>
      <c r="Z58" s="385"/>
      <c r="AA58" s="664" t="s">
        <v>435</v>
      </c>
      <c r="AB58" s="664"/>
      <c r="AC58" s="664"/>
      <c r="AD58" s="365"/>
      <c r="AE58" s="365"/>
      <c r="AF58" s="413">
        <v>157</v>
      </c>
      <c r="AG58" s="411">
        <v>45</v>
      </c>
      <c r="AH58" s="411">
        <v>13</v>
      </c>
      <c r="AI58" s="411">
        <v>11</v>
      </c>
      <c r="AJ58" s="411">
        <v>3</v>
      </c>
      <c r="AK58" s="418"/>
      <c r="AL58" s="411">
        <v>13</v>
      </c>
      <c r="AM58" s="411">
        <v>12</v>
      </c>
      <c r="AN58" s="411">
        <v>2</v>
      </c>
      <c r="AO58" s="411">
        <v>6</v>
      </c>
      <c r="AP58" s="411">
        <v>20</v>
      </c>
      <c r="AQ58" s="411">
        <v>6</v>
      </c>
      <c r="AR58" s="411">
        <v>15</v>
      </c>
      <c r="AS58" s="411">
        <v>9</v>
      </c>
    </row>
    <row r="59" spans="1:45" ht="13.5" customHeight="1">
      <c r="A59" s="365"/>
      <c r="B59" s="365"/>
      <c r="C59" s="406"/>
      <c r="D59" s="664" t="s">
        <v>436</v>
      </c>
      <c r="E59" s="664"/>
      <c r="F59" s="664"/>
      <c r="G59" s="385"/>
      <c r="H59" s="409"/>
      <c r="I59" s="410">
        <v>48</v>
      </c>
      <c r="J59" s="411">
        <v>11</v>
      </c>
      <c r="K59" s="411">
        <v>4</v>
      </c>
      <c r="L59" s="411">
        <v>4</v>
      </c>
      <c r="M59" s="411">
        <v>1</v>
      </c>
      <c r="N59" s="411"/>
      <c r="O59" s="411">
        <v>8</v>
      </c>
      <c r="P59" s="411">
        <v>6</v>
      </c>
      <c r="Q59" s="411">
        <v>2</v>
      </c>
      <c r="R59" s="411">
        <v>2</v>
      </c>
      <c r="S59" s="411">
        <v>1</v>
      </c>
      <c r="T59" s="411">
        <v>4</v>
      </c>
      <c r="U59" s="411">
        <v>3</v>
      </c>
      <c r="V59" s="411">
        <v>2</v>
      </c>
      <c r="W59" s="366"/>
      <c r="X59" s="365"/>
      <c r="Y59" s="365"/>
      <c r="Z59" s="385"/>
      <c r="AA59" s="664" t="s">
        <v>436</v>
      </c>
      <c r="AB59" s="664"/>
      <c r="AC59" s="664"/>
      <c r="AD59" s="365"/>
      <c r="AE59" s="365"/>
      <c r="AF59" s="413">
        <v>44</v>
      </c>
      <c r="AG59" s="411">
        <v>10</v>
      </c>
      <c r="AH59" s="411">
        <v>2</v>
      </c>
      <c r="AI59" s="411">
        <v>2</v>
      </c>
      <c r="AJ59" s="411">
        <v>1</v>
      </c>
      <c r="AK59" s="418"/>
      <c r="AL59" s="411">
        <v>1</v>
      </c>
      <c r="AM59" s="411">
        <v>1</v>
      </c>
      <c r="AN59" s="411" t="s">
        <v>448</v>
      </c>
      <c r="AO59" s="411">
        <v>2</v>
      </c>
      <c r="AP59" s="411">
        <v>4</v>
      </c>
      <c r="AQ59" s="411">
        <v>1</v>
      </c>
      <c r="AR59" s="411">
        <v>3</v>
      </c>
      <c r="AS59" s="411">
        <v>4</v>
      </c>
    </row>
    <row r="60" spans="2:45" s="24" customFormat="1" ht="13.5" customHeight="1">
      <c r="B60" s="651" t="s">
        <v>437</v>
      </c>
      <c r="C60" s="651"/>
      <c r="D60" s="651"/>
      <c r="E60" s="651"/>
      <c r="F60" s="651"/>
      <c r="G60" s="305"/>
      <c r="H60" s="306"/>
      <c r="I60" s="321">
        <v>309</v>
      </c>
      <c r="J60" s="401">
        <v>106</v>
      </c>
      <c r="K60" s="401">
        <v>23</v>
      </c>
      <c r="L60" s="401">
        <v>21</v>
      </c>
      <c r="M60" s="401">
        <v>7</v>
      </c>
      <c r="N60" s="401"/>
      <c r="O60" s="401">
        <v>80</v>
      </c>
      <c r="P60" s="401">
        <v>63</v>
      </c>
      <c r="Q60" s="401">
        <v>34</v>
      </c>
      <c r="R60" s="401">
        <v>5</v>
      </c>
      <c r="S60" s="401">
        <v>7</v>
      </c>
      <c r="T60" s="401">
        <v>28</v>
      </c>
      <c r="U60" s="401">
        <v>22</v>
      </c>
      <c r="V60" s="401">
        <v>21</v>
      </c>
      <c r="W60" s="402"/>
      <c r="X60" s="365"/>
      <c r="Y60" s="365"/>
      <c r="Z60" s="664" t="s">
        <v>438</v>
      </c>
      <c r="AA60" s="664"/>
      <c r="AB60" s="664"/>
      <c r="AC60" s="664"/>
      <c r="AD60" s="365"/>
      <c r="AE60" s="365"/>
      <c r="AF60" s="413">
        <v>136</v>
      </c>
      <c r="AG60" s="411">
        <v>37</v>
      </c>
      <c r="AH60" s="411">
        <v>6</v>
      </c>
      <c r="AI60" s="411">
        <v>5</v>
      </c>
      <c r="AJ60" s="411">
        <v>2</v>
      </c>
      <c r="AK60" s="418"/>
      <c r="AL60" s="411">
        <v>8</v>
      </c>
      <c r="AM60" s="411">
        <v>7</v>
      </c>
      <c r="AN60" s="411">
        <v>1</v>
      </c>
      <c r="AO60" s="411">
        <v>6</v>
      </c>
      <c r="AP60" s="411">
        <v>17</v>
      </c>
      <c r="AQ60" s="411">
        <v>3</v>
      </c>
      <c r="AR60" s="411">
        <v>12</v>
      </c>
      <c r="AS60" s="411">
        <v>7</v>
      </c>
    </row>
    <row r="61" spans="1:45" ht="13.5" customHeight="1">
      <c r="A61" s="365"/>
      <c r="B61" s="365"/>
      <c r="C61" s="406"/>
      <c r="D61" s="407">
        <v>15</v>
      </c>
      <c r="E61" s="408" t="s">
        <v>441</v>
      </c>
      <c r="F61" s="406" t="s">
        <v>364</v>
      </c>
      <c r="G61" s="406"/>
      <c r="H61" s="409"/>
      <c r="I61" s="410">
        <v>28</v>
      </c>
      <c r="J61" s="411">
        <v>12</v>
      </c>
      <c r="K61" s="411">
        <v>5</v>
      </c>
      <c r="L61" s="411">
        <v>5</v>
      </c>
      <c r="M61" s="411">
        <v>1</v>
      </c>
      <c r="N61" s="411"/>
      <c r="O61" s="411">
        <v>8</v>
      </c>
      <c r="P61" s="411">
        <v>5</v>
      </c>
      <c r="Q61" s="411">
        <v>3</v>
      </c>
      <c r="R61" s="411">
        <v>1</v>
      </c>
      <c r="S61" s="411">
        <v>1</v>
      </c>
      <c r="T61" s="411">
        <v>4</v>
      </c>
      <c r="U61" s="411">
        <v>2</v>
      </c>
      <c r="V61" s="411">
        <v>4</v>
      </c>
      <c r="W61" s="366"/>
      <c r="X61" s="365"/>
      <c r="Y61" s="365"/>
      <c r="Z61" s="664" t="s">
        <v>442</v>
      </c>
      <c r="AA61" s="664"/>
      <c r="AB61" s="664"/>
      <c r="AC61" s="664"/>
      <c r="AD61" s="365"/>
      <c r="AE61" s="365"/>
      <c r="AF61" s="413">
        <v>28</v>
      </c>
      <c r="AG61" s="411">
        <v>14</v>
      </c>
      <c r="AH61" s="411">
        <v>8</v>
      </c>
      <c r="AI61" s="411">
        <v>8</v>
      </c>
      <c r="AJ61" s="411">
        <v>1</v>
      </c>
      <c r="AK61" s="418"/>
      <c r="AL61" s="411">
        <v>6</v>
      </c>
      <c r="AM61" s="411">
        <v>6</v>
      </c>
      <c r="AN61" s="411">
        <v>1</v>
      </c>
      <c r="AO61" s="411">
        <v>2</v>
      </c>
      <c r="AP61" s="411">
        <v>5</v>
      </c>
      <c r="AQ61" s="411">
        <v>5</v>
      </c>
      <c r="AR61" s="411">
        <v>4</v>
      </c>
      <c r="AS61" s="411">
        <v>4</v>
      </c>
    </row>
    <row r="62" spans="1:45" ht="13.5" customHeight="1" thickBot="1">
      <c r="A62" s="365"/>
      <c r="B62" s="365"/>
      <c r="C62" s="406"/>
      <c r="D62" s="407">
        <v>25</v>
      </c>
      <c r="E62" s="408" t="s">
        <v>483</v>
      </c>
      <c r="F62" s="406" t="s">
        <v>365</v>
      </c>
      <c r="G62" s="406"/>
      <c r="H62" s="409"/>
      <c r="I62" s="410">
        <v>65</v>
      </c>
      <c r="J62" s="411">
        <v>25</v>
      </c>
      <c r="K62" s="411">
        <v>4</v>
      </c>
      <c r="L62" s="411">
        <v>4</v>
      </c>
      <c r="M62" s="411">
        <v>1</v>
      </c>
      <c r="N62" s="411"/>
      <c r="O62" s="411">
        <v>20</v>
      </c>
      <c r="P62" s="411">
        <v>16</v>
      </c>
      <c r="Q62" s="411">
        <v>8</v>
      </c>
      <c r="R62" s="411">
        <v>1</v>
      </c>
      <c r="S62" s="411">
        <v>1</v>
      </c>
      <c r="T62" s="411">
        <v>5</v>
      </c>
      <c r="U62" s="411">
        <v>2</v>
      </c>
      <c r="V62" s="411">
        <v>3</v>
      </c>
      <c r="W62" s="366"/>
      <c r="X62" s="373"/>
      <c r="Y62" s="373"/>
      <c r="Z62" s="665" t="s">
        <v>443</v>
      </c>
      <c r="AA62" s="665"/>
      <c r="AB62" s="665"/>
      <c r="AC62" s="665"/>
      <c r="AD62" s="373"/>
      <c r="AE62" s="373"/>
      <c r="AF62" s="423">
        <v>38</v>
      </c>
      <c r="AG62" s="424">
        <v>4</v>
      </c>
      <c r="AH62" s="424">
        <v>1</v>
      </c>
      <c r="AI62" s="424">
        <v>1</v>
      </c>
      <c r="AJ62" s="424">
        <v>0</v>
      </c>
      <c r="AK62" s="418"/>
      <c r="AL62" s="424">
        <v>1</v>
      </c>
      <c r="AM62" s="424">
        <v>1</v>
      </c>
      <c r="AN62" s="424">
        <v>0</v>
      </c>
      <c r="AO62" s="424">
        <v>1</v>
      </c>
      <c r="AP62" s="424">
        <v>2</v>
      </c>
      <c r="AQ62" s="424">
        <v>0</v>
      </c>
      <c r="AR62" s="424">
        <v>1</v>
      </c>
      <c r="AS62" s="424">
        <v>2</v>
      </c>
    </row>
    <row r="63" spans="1:45" ht="13.5" customHeight="1">
      <c r="A63" s="417"/>
      <c r="B63" s="417"/>
      <c r="C63" s="406"/>
      <c r="D63" s="407">
        <v>35</v>
      </c>
      <c r="E63" s="408" t="s">
        <v>374</v>
      </c>
      <c r="F63" s="406" t="s">
        <v>366</v>
      </c>
      <c r="G63" s="406"/>
      <c r="H63" s="409"/>
      <c r="I63" s="410">
        <v>55</v>
      </c>
      <c r="J63" s="411">
        <v>23</v>
      </c>
      <c r="K63" s="411">
        <v>5</v>
      </c>
      <c r="L63" s="411">
        <v>4</v>
      </c>
      <c r="M63" s="411">
        <v>2</v>
      </c>
      <c r="N63" s="411"/>
      <c r="O63" s="411">
        <v>17</v>
      </c>
      <c r="P63" s="411">
        <v>15</v>
      </c>
      <c r="Q63" s="411">
        <v>8</v>
      </c>
      <c r="R63" s="411">
        <v>1</v>
      </c>
      <c r="S63" s="411">
        <v>2</v>
      </c>
      <c r="T63" s="411">
        <v>6</v>
      </c>
      <c r="U63" s="411">
        <v>6</v>
      </c>
      <c r="V63" s="411">
        <v>4</v>
      </c>
      <c r="W63" s="366"/>
      <c r="X63" s="527" t="s">
        <v>382</v>
      </c>
      <c r="Y63" s="365"/>
      <c r="Z63" s="406"/>
      <c r="AA63" s="420"/>
      <c r="AB63" s="421"/>
      <c r="AC63" s="422"/>
      <c r="AD63" s="365"/>
      <c r="AE63" s="365"/>
      <c r="AF63" s="365"/>
      <c r="AG63" s="365"/>
      <c r="AH63" s="365"/>
      <c r="AI63" s="365"/>
      <c r="AJ63" s="365"/>
      <c r="AK63" s="417"/>
      <c r="AL63" s="528" t="s">
        <v>454</v>
      </c>
      <c r="AM63" s="365"/>
      <c r="AN63" s="365"/>
      <c r="AO63" s="365"/>
      <c r="AP63" s="365"/>
      <c r="AQ63" s="365"/>
      <c r="AR63" s="365"/>
      <c r="AS63" s="365"/>
    </row>
    <row r="64" spans="1:45" ht="13.5" customHeight="1">
      <c r="A64" s="365"/>
      <c r="B64" s="365"/>
      <c r="C64" s="406"/>
      <c r="D64" s="407">
        <v>45</v>
      </c>
      <c r="E64" s="408" t="s">
        <v>455</v>
      </c>
      <c r="F64" s="406" t="s">
        <v>367</v>
      </c>
      <c r="G64" s="406"/>
      <c r="H64" s="409"/>
      <c r="I64" s="410">
        <v>77</v>
      </c>
      <c r="J64" s="411">
        <v>27</v>
      </c>
      <c r="K64" s="411">
        <v>6</v>
      </c>
      <c r="L64" s="411">
        <v>6</v>
      </c>
      <c r="M64" s="411">
        <v>2</v>
      </c>
      <c r="N64" s="411"/>
      <c r="O64" s="411">
        <v>22</v>
      </c>
      <c r="P64" s="411">
        <v>17</v>
      </c>
      <c r="Q64" s="411">
        <v>10</v>
      </c>
      <c r="R64" s="411">
        <v>1</v>
      </c>
      <c r="S64" s="411">
        <v>2</v>
      </c>
      <c r="T64" s="411">
        <v>8</v>
      </c>
      <c r="U64" s="411">
        <v>7</v>
      </c>
      <c r="V64" s="411">
        <v>4</v>
      </c>
      <c r="W64" s="366"/>
      <c r="X64" s="365"/>
      <c r="Y64" s="365"/>
      <c r="Z64" s="384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417"/>
      <c r="AL64" s="365"/>
      <c r="AM64" s="365"/>
      <c r="AN64" s="365"/>
      <c r="AO64" s="365"/>
      <c r="AP64" s="365"/>
      <c r="AQ64" s="365"/>
      <c r="AR64" s="365"/>
      <c r="AS64" s="365"/>
    </row>
    <row r="65" spans="1:45" ht="13.5" customHeight="1">
      <c r="A65" s="365"/>
      <c r="B65" s="365"/>
      <c r="C65" s="406"/>
      <c r="D65" s="407">
        <v>55</v>
      </c>
      <c r="E65" s="408" t="s">
        <v>483</v>
      </c>
      <c r="F65" s="406" t="s">
        <v>368</v>
      </c>
      <c r="G65" s="406"/>
      <c r="H65" s="409"/>
      <c r="I65" s="410">
        <v>49</v>
      </c>
      <c r="J65" s="411">
        <v>14</v>
      </c>
      <c r="K65" s="411">
        <v>3</v>
      </c>
      <c r="L65" s="411">
        <v>3</v>
      </c>
      <c r="M65" s="411">
        <v>1</v>
      </c>
      <c r="N65" s="411"/>
      <c r="O65" s="411">
        <v>10</v>
      </c>
      <c r="P65" s="411">
        <v>8</v>
      </c>
      <c r="Q65" s="411">
        <v>3</v>
      </c>
      <c r="R65" s="411">
        <v>1</v>
      </c>
      <c r="S65" s="411">
        <v>0</v>
      </c>
      <c r="T65" s="411">
        <v>5</v>
      </c>
      <c r="U65" s="411">
        <v>3</v>
      </c>
      <c r="V65" s="411">
        <v>4</v>
      </c>
      <c r="W65" s="366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417"/>
      <c r="AL65" s="365"/>
      <c r="AM65" s="365"/>
      <c r="AN65" s="365"/>
      <c r="AO65" s="365"/>
      <c r="AP65" s="365"/>
      <c r="AQ65" s="365"/>
      <c r="AR65" s="365"/>
      <c r="AS65" s="365"/>
    </row>
    <row r="66" spans="1:45" ht="13.5" customHeight="1">
      <c r="A66" s="365"/>
      <c r="B66" s="365"/>
      <c r="C66" s="406"/>
      <c r="D66" s="407">
        <v>65</v>
      </c>
      <c r="E66" s="408" t="s">
        <v>483</v>
      </c>
      <c r="F66" s="406" t="s">
        <v>369</v>
      </c>
      <c r="G66" s="412"/>
      <c r="H66" s="409"/>
      <c r="I66" s="410">
        <v>26</v>
      </c>
      <c r="J66" s="411">
        <v>3</v>
      </c>
      <c r="K66" s="411" t="s">
        <v>484</v>
      </c>
      <c r="L66" s="411" t="s">
        <v>484</v>
      </c>
      <c r="M66" s="411" t="s">
        <v>484</v>
      </c>
      <c r="N66" s="418"/>
      <c r="O66" s="411">
        <v>2</v>
      </c>
      <c r="P66" s="411">
        <v>1</v>
      </c>
      <c r="Q66" s="411">
        <v>1</v>
      </c>
      <c r="R66" s="411">
        <v>0</v>
      </c>
      <c r="S66" s="411">
        <v>0</v>
      </c>
      <c r="T66" s="411">
        <v>0</v>
      </c>
      <c r="U66" s="411">
        <v>0</v>
      </c>
      <c r="V66" s="411">
        <v>1</v>
      </c>
      <c r="W66" s="366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417"/>
      <c r="AL66" s="365"/>
      <c r="AM66" s="365"/>
      <c r="AN66" s="365"/>
      <c r="AO66" s="365"/>
      <c r="AP66" s="365"/>
      <c r="AQ66" s="365"/>
      <c r="AR66" s="365"/>
      <c r="AS66" s="365"/>
    </row>
    <row r="67" spans="1:45" ht="13.5" customHeight="1">
      <c r="A67" s="365"/>
      <c r="B67" s="365"/>
      <c r="C67" s="406"/>
      <c r="D67" s="407" t="s">
        <v>486</v>
      </c>
      <c r="E67" s="408" t="s">
        <v>371</v>
      </c>
      <c r="F67" s="412" t="s">
        <v>372</v>
      </c>
      <c r="G67" s="406"/>
      <c r="H67" s="409"/>
      <c r="I67" s="410">
        <v>11</v>
      </c>
      <c r="J67" s="411">
        <v>2</v>
      </c>
      <c r="K67" s="411" t="s">
        <v>376</v>
      </c>
      <c r="L67" s="411" t="s">
        <v>376</v>
      </c>
      <c r="M67" s="411" t="s">
        <v>376</v>
      </c>
      <c r="N67" s="418"/>
      <c r="O67" s="411">
        <v>1</v>
      </c>
      <c r="P67" s="411">
        <v>1</v>
      </c>
      <c r="Q67" s="411">
        <v>0</v>
      </c>
      <c r="R67" s="411">
        <v>1</v>
      </c>
      <c r="S67" s="411" t="s">
        <v>376</v>
      </c>
      <c r="T67" s="411">
        <v>1</v>
      </c>
      <c r="U67" s="411">
        <v>1</v>
      </c>
      <c r="V67" s="411" t="s">
        <v>377</v>
      </c>
      <c r="W67" s="366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</row>
    <row r="68" spans="1:45" ht="13.5" customHeight="1">
      <c r="A68" s="365"/>
      <c r="B68" s="365"/>
      <c r="C68" s="406"/>
      <c r="D68" s="667" t="s">
        <v>384</v>
      </c>
      <c r="E68" s="667"/>
      <c r="F68" s="667"/>
      <c r="G68" s="406"/>
      <c r="H68" s="409"/>
      <c r="I68" s="410"/>
      <c r="J68" s="411"/>
      <c r="K68" s="411"/>
      <c r="L68" s="411"/>
      <c r="M68" s="411"/>
      <c r="N68" s="418"/>
      <c r="O68" s="411"/>
      <c r="P68" s="411"/>
      <c r="Q68" s="411"/>
      <c r="R68" s="411"/>
      <c r="S68" s="411"/>
      <c r="T68" s="411"/>
      <c r="U68" s="411"/>
      <c r="V68" s="411"/>
      <c r="W68" s="366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5"/>
      <c r="AN68" s="365"/>
      <c r="AO68" s="365"/>
      <c r="AP68" s="365"/>
      <c r="AQ68" s="365"/>
      <c r="AR68" s="365"/>
      <c r="AS68" s="365"/>
    </row>
    <row r="69" spans="1:45" ht="13.5" customHeight="1">
      <c r="A69" s="365"/>
      <c r="B69" s="365"/>
      <c r="C69" s="406"/>
      <c r="D69" s="664" t="s">
        <v>435</v>
      </c>
      <c r="E69" s="664"/>
      <c r="F69" s="664"/>
      <c r="G69" s="406"/>
      <c r="H69" s="409"/>
      <c r="I69" s="410">
        <v>286</v>
      </c>
      <c r="J69" s="411">
        <v>99</v>
      </c>
      <c r="K69" s="411">
        <v>21</v>
      </c>
      <c r="L69" s="411">
        <v>19</v>
      </c>
      <c r="M69" s="411">
        <v>6</v>
      </c>
      <c r="N69" s="418"/>
      <c r="O69" s="411">
        <v>74</v>
      </c>
      <c r="P69" s="411">
        <v>58</v>
      </c>
      <c r="Q69" s="411">
        <v>32</v>
      </c>
      <c r="R69" s="411">
        <v>5</v>
      </c>
      <c r="S69" s="411">
        <v>7</v>
      </c>
      <c r="T69" s="411">
        <v>26</v>
      </c>
      <c r="U69" s="411">
        <v>20</v>
      </c>
      <c r="V69" s="411">
        <v>19</v>
      </c>
      <c r="W69" s="366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</row>
    <row r="70" spans="1:45" ht="13.5" customHeight="1">
      <c r="A70" s="365"/>
      <c r="B70" s="365"/>
      <c r="C70" s="406"/>
      <c r="D70" s="664" t="s">
        <v>436</v>
      </c>
      <c r="E70" s="664"/>
      <c r="F70" s="664"/>
      <c r="G70" s="406"/>
      <c r="H70" s="409"/>
      <c r="I70" s="410">
        <v>21</v>
      </c>
      <c r="J70" s="411">
        <v>7</v>
      </c>
      <c r="K70" s="411">
        <v>2</v>
      </c>
      <c r="L70" s="411">
        <v>2</v>
      </c>
      <c r="M70" s="411">
        <v>1</v>
      </c>
      <c r="N70" s="418"/>
      <c r="O70" s="411">
        <v>6</v>
      </c>
      <c r="P70" s="411">
        <v>5</v>
      </c>
      <c r="Q70" s="411">
        <v>2</v>
      </c>
      <c r="R70" s="411">
        <v>0</v>
      </c>
      <c r="S70" s="411">
        <v>0</v>
      </c>
      <c r="T70" s="411">
        <v>2</v>
      </c>
      <c r="U70" s="411">
        <v>2</v>
      </c>
      <c r="V70" s="411">
        <v>1</v>
      </c>
      <c r="W70" s="366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</row>
    <row r="71" spans="1:23" ht="13.5" customHeight="1">
      <c r="A71" s="365"/>
      <c r="B71" s="365"/>
      <c r="C71" s="664" t="s">
        <v>446</v>
      </c>
      <c r="D71" s="664"/>
      <c r="E71" s="664"/>
      <c r="F71" s="664"/>
      <c r="G71" s="406"/>
      <c r="H71" s="409"/>
      <c r="I71" s="410">
        <v>292</v>
      </c>
      <c r="J71" s="411">
        <v>99</v>
      </c>
      <c r="K71" s="411">
        <v>19</v>
      </c>
      <c r="L71" s="411">
        <v>16</v>
      </c>
      <c r="M71" s="411">
        <v>6</v>
      </c>
      <c r="N71" s="418"/>
      <c r="O71" s="411">
        <v>76</v>
      </c>
      <c r="P71" s="411">
        <v>60</v>
      </c>
      <c r="Q71" s="411">
        <v>33</v>
      </c>
      <c r="R71" s="411">
        <v>5</v>
      </c>
      <c r="S71" s="411">
        <v>7</v>
      </c>
      <c r="T71" s="411">
        <v>25</v>
      </c>
      <c r="U71" s="411">
        <v>20</v>
      </c>
      <c r="V71" s="411">
        <v>19</v>
      </c>
      <c r="W71" s="366"/>
    </row>
    <row r="72" spans="1:23" ht="13.5" customHeight="1">
      <c r="A72" s="365"/>
      <c r="B72" s="365"/>
      <c r="C72" s="664" t="s">
        <v>447</v>
      </c>
      <c r="D72" s="664"/>
      <c r="E72" s="664"/>
      <c r="F72" s="664"/>
      <c r="G72" s="406"/>
      <c r="H72" s="409"/>
      <c r="I72" s="410">
        <v>11</v>
      </c>
      <c r="J72" s="411">
        <v>3</v>
      </c>
      <c r="K72" s="411">
        <v>1</v>
      </c>
      <c r="L72" s="411">
        <v>1</v>
      </c>
      <c r="M72" s="411" t="s">
        <v>448</v>
      </c>
      <c r="N72" s="418"/>
      <c r="O72" s="411">
        <v>1</v>
      </c>
      <c r="P72" s="411">
        <v>1</v>
      </c>
      <c r="Q72" s="411">
        <v>0</v>
      </c>
      <c r="R72" s="411">
        <v>0</v>
      </c>
      <c r="S72" s="411">
        <v>0</v>
      </c>
      <c r="T72" s="411">
        <v>1</v>
      </c>
      <c r="U72" s="411">
        <v>0</v>
      </c>
      <c r="V72" s="411">
        <v>0</v>
      </c>
      <c r="W72" s="366"/>
    </row>
    <row r="73" spans="1:23" ht="13.5" customHeight="1" thickBot="1">
      <c r="A73" s="373"/>
      <c r="B73" s="373"/>
      <c r="C73" s="665" t="s">
        <v>449</v>
      </c>
      <c r="D73" s="665"/>
      <c r="E73" s="665"/>
      <c r="F73" s="665"/>
      <c r="G73" s="427"/>
      <c r="H73" s="428"/>
      <c r="I73" s="429">
        <v>6</v>
      </c>
      <c r="J73" s="430">
        <v>4</v>
      </c>
      <c r="K73" s="424">
        <v>3</v>
      </c>
      <c r="L73" s="424">
        <v>3</v>
      </c>
      <c r="M73" s="424">
        <v>1</v>
      </c>
      <c r="N73" s="418"/>
      <c r="O73" s="411">
        <v>3</v>
      </c>
      <c r="P73" s="411">
        <v>2</v>
      </c>
      <c r="Q73" s="411">
        <v>1</v>
      </c>
      <c r="R73" s="411" t="s">
        <v>453</v>
      </c>
      <c r="S73" s="411">
        <v>0</v>
      </c>
      <c r="T73" s="411">
        <v>3</v>
      </c>
      <c r="U73" s="411">
        <v>1</v>
      </c>
      <c r="V73" s="411">
        <v>1</v>
      </c>
      <c r="W73" s="366"/>
    </row>
    <row r="74" spans="1:23" ht="17.25">
      <c r="A74" s="425" t="s">
        <v>382</v>
      </c>
      <c r="B74" s="417"/>
      <c r="C74" s="390"/>
      <c r="D74" s="390"/>
      <c r="E74" s="390"/>
      <c r="F74" s="390"/>
      <c r="G74" s="384"/>
      <c r="H74" s="409"/>
      <c r="I74" s="431"/>
      <c r="J74" s="450"/>
      <c r="K74" s="432"/>
      <c r="L74" s="432"/>
      <c r="M74" s="432"/>
      <c r="N74" s="432"/>
      <c r="O74" s="433" t="s">
        <v>454</v>
      </c>
      <c r="P74" s="434"/>
      <c r="Q74" s="434"/>
      <c r="R74" s="434"/>
      <c r="S74" s="434"/>
      <c r="T74" s="434"/>
      <c r="U74" s="434"/>
      <c r="V74" s="434"/>
      <c r="W74" s="366"/>
    </row>
    <row r="75" spans="1:23" ht="13.5">
      <c r="A75" s="365"/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417"/>
      <c r="O75" s="365"/>
      <c r="P75" s="365"/>
      <c r="Q75" s="365"/>
      <c r="R75" s="365"/>
      <c r="S75" s="365"/>
      <c r="T75" s="365"/>
      <c r="U75" s="365"/>
      <c r="V75" s="365"/>
      <c r="W75" s="366"/>
    </row>
    <row r="76" spans="1:23" ht="13.5">
      <c r="A76" s="365"/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417"/>
      <c r="O76" s="365"/>
      <c r="P76" s="365"/>
      <c r="Q76" s="365"/>
      <c r="R76" s="365"/>
      <c r="S76" s="365"/>
      <c r="T76" s="365"/>
      <c r="U76" s="365"/>
      <c r="V76" s="365"/>
      <c r="W76" s="366"/>
    </row>
    <row r="77" spans="1:23" ht="13.5">
      <c r="A77" s="365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6"/>
    </row>
    <row r="78" spans="1:23" ht="13.5">
      <c r="A78" s="365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6"/>
    </row>
    <row r="79" spans="1:23" ht="13.5">
      <c r="A79" s="365"/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6"/>
    </row>
    <row r="80" spans="1:23" ht="13.5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6"/>
    </row>
  </sheetData>
  <mergeCells count="73">
    <mergeCell ref="V5:V8"/>
    <mergeCell ref="B6:G6"/>
    <mergeCell ref="B7:G7"/>
    <mergeCell ref="B8:G8"/>
    <mergeCell ref="U5:U8"/>
    <mergeCell ref="R5:R8"/>
    <mergeCell ref="B5:G5"/>
    <mergeCell ref="I5:I8"/>
    <mergeCell ref="J5:J8"/>
    <mergeCell ref="K5:K8"/>
    <mergeCell ref="A10:F10"/>
    <mergeCell ref="D18:F18"/>
    <mergeCell ref="D19:F19"/>
    <mergeCell ref="D20:F20"/>
    <mergeCell ref="B21:F21"/>
    <mergeCell ref="D29:F29"/>
    <mergeCell ref="D30:F30"/>
    <mergeCell ref="D31:F31"/>
    <mergeCell ref="C32:F32"/>
    <mergeCell ref="C33:F33"/>
    <mergeCell ref="C34:F34"/>
    <mergeCell ref="B35:F35"/>
    <mergeCell ref="D43:F43"/>
    <mergeCell ref="D44:F44"/>
    <mergeCell ref="D45:F45"/>
    <mergeCell ref="C46:F46"/>
    <mergeCell ref="C47:F47"/>
    <mergeCell ref="C48:F48"/>
    <mergeCell ref="D57:F57"/>
    <mergeCell ref="D58:F58"/>
    <mergeCell ref="D59:F59"/>
    <mergeCell ref="B60:F60"/>
    <mergeCell ref="D68:F68"/>
    <mergeCell ref="D69:F69"/>
    <mergeCell ref="D70:F70"/>
    <mergeCell ref="C71:F71"/>
    <mergeCell ref="C72:F72"/>
    <mergeCell ref="C73:F73"/>
    <mergeCell ref="AO5:AO8"/>
    <mergeCell ref="AR5:AR8"/>
    <mergeCell ref="AS5:AS8"/>
    <mergeCell ref="Y6:AD6"/>
    <mergeCell ref="Y7:AD7"/>
    <mergeCell ref="Y8:AD8"/>
    <mergeCell ref="Y5:AD5"/>
    <mergeCell ref="AF5:AF8"/>
    <mergeCell ref="AG5:AG8"/>
    <mergeCell ref="AH5:AH8"/>
    <mergeCell ref="Y10:AC10"/>
    <mergeCell ref="AA18:AC18"/>
    <mergeCell ref="AA19:AC19"/>
    <mergeCell ref="AA20:AC20"/>
    <mergeCell ref="AA43:AC43"/>
    <mergeCell ref="Z21:AC21"/>
    <mergeCell ref="Z22:AC22"/>
    <mergeCell ref="Z23:AC23"/>
    <mergeCell ref="AA32:AC32"/>
    <mergeCell ref="Z61:AC61"/>
    <mergeCell ref="Z62:AC62"/>
    <mergeCell ref="Z48:AC48"/>
    <mergeCell ref="Y49:AC49"/>
    <mergeCell ref="AA57:AC57"/>
    <mergeCell ref="AA58:AC58"/>
    <mergeCell ref="X1:AJ1"/>
    <mergeCell ref="AA59:AC59"/>
    <mergeCell ref="Z60:AC60"/>
    <mergeCell ref="AA44:AC44"/>
    <mergeCell ref="AA45:AC45"/>
    <mergeCell ref="Z46:AC46"/>
    <mergeCell ref="Z47:AC47"/>
    <mergeCell ref="AA33:AC33"/>
    <mergeCell ref="AA34:AC34"/>
    <mergeCell ref="Y35:AC35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0" r:id="rId1"/>
  <colBreaks count="3" manualBreakCount="3">
    <brk id="14" max="65535" man="1"/>
    <brk id="23" max="65535" man="1"/>
    <brk id="3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BI74"/>
  <sheetViews>
    <sheetView showGridLines="0" zoomScale="75" zoomScaleNormal="75" zoomScaleSheetLayoutView="75" workbookViewId="0" topLeftCell="A1">
      <pane xSplit="8" ySplit="9" topLeftCell="I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6" sqref="N26"/>
    </sheetView>
  </sheetViews>
  <sheetFormatPr defaultColWidth="8.796875" defaultRowHeight="14.25"/>
  <cols>
    <col min="1" max="1" width="2.59765625" style="365" customWidth="1"/>
    <col min="2" max="2" width="2.8984375" style="365" customWidth="1"/>
    <col min="3" max="3" width="2.69921875" style="365" customWidth="1"/>
    <col min="4" max="4" width="4.69921875" style="365" customWidth="1"/>
    <col min="5" max="5" width="12.8984375" style="365" customWidth="1"/>
    <col min="6" max="6" width="4.8984375" style="365" customWidth="1"/>
    <col min="7" max="7" width="1.1015625" style="365" customWidth="1"/>
    <col min="8" max="8" width="1.8984375" style="365" customWidth="1"/>
    <col min="9" max="17" width="10" style="365" customWidth="1"/>
    <col min="18" max="30" width="9.3984375" style="365" customWidth="1"/>
    <col min="31" max="31" width="2.5" style="366" customWidth="1"/>
    <col min="32" max="32" width="2.59765625" style="365" customWidth="1"/>
    <col min="33" max="33" width="2.8984375" style="365" customWidth="1"/>
    <col min="34" max="34" width="2.69921875" style="365" customWidth="1"/>
    <col min="35" max="35" width="4.69921875" style="365" customWidth="1"/>
    <col min="36" max="36" width="12.8984375" style="365" customWidth="1"/>
    <col min="37" max="37" width="4.8984375" style="365" customWidth="1"/>
    <col min="38" max="38" width="1.1015625" style="365" customWidth="1"/>
    <col min="39" max="39" width="1.8984375" style="365" customWidth="1"/>
    <col min="40" max="48" width="10" style="365" customWidth="1"/>
    <col min="49" max="61" width="9.3984375" style="365" customWidth="1"/>
    <col min="62" max="16384" width="11.3984375" style="365" customWidth="1"/>
  </cols>
  <sheetData>
    <row r="1" spans="1:49" s="461" customFormat="1" ht="25.5">
      <c r="A1" s="676" t="s">
        <v>558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AE1" s="676" t="s">
        <v>487</v>
      </c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278"/>
      <c r="AW1" s="278"/>
    </row>
    <row r="2" ht="17.25" customHeight="1">
      <c r="E2" s="110"/>
    </row>
    <row r="3" spans="1:61" ht="19.5" thickBot="1">
      <c r="A3" s="369" t="s">
        <v>488</v>
      </c>
      <c r="B3" s="370"/>
      <c r="C3" s="370"/>
      <c r="H3" s="371"/>
      <c r="I3" s="371"/>
      <c r="J3" s="371"/>
      <c r="K3" s="371"/>
      <c r="L3" s="371"/>
      <c r="M3" s="451"/>
      <c r="N3" s="371"/>
      <c r="O3" s="371"/>
      <c r="P3" s="371"/>
      <c r="Q3" s="371"/>
      <c r="R3" s="371"/>
      <c r="S3" s="371"/>
      <c r="T3" s="371"/>
      <c r="U3" s="371"/>
      <c r="V3" s="373"/>
      <c r="W3" s="373"/>
      <c r="X3" s="373"/>
      <c r="Y3" s="373"/>
      <c r="Z3" s="371"/>
      <c r="AA3" s="371"/>
      <c r="AB3" s="371"/>
      <c r="AC3" s="371"/>
      <c r="AD3" s="374" t="s">
        <v>489</v>
      </c>
      <c r="AF3" s="369" t="s">
        <v>488</v>
      </c>
      <c r="AG3" s="370"/>
      <c r="AH3" s="370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3"/>
      <c r="BB3" s="373"/>
      <c r="BC3" s="373"/>
      <c r="BD3" s="373"/>
      <c r="BE3" s="371"/>
      <c r="BF3" s="371"/>
      <c r="BG3" s="371"/>
      <c r="BH3" s="371"/>
      <c r="BI3" s="374" t="s">
        <v>489</v>
      </c>
    </row>
    <row r="4" spans="1:61" ht="16.5" customHeight="1">
      <c r="A4" s="375"/>
      <c r="B4" s="375"/>
      <c r="C4" s="375"/>
      <c r="D4" s="375"/>
      <c r="E4" s="375"/>
      <c r="F4" s="375"/>
      <c r="G4" s="375"/>
      <c r="H4" s="376"/>
      <c r="I4" s="377"/>
      <c r="J4" s="378"/>
      <c r="K4" s="452"/>
      <c r="L4" s="452"/>
      <c r="M4" s="452"/>
      <c r="N4" s="452"/>
      <c r="O4" s="452"/>
      <c r="P4" s="388" t="s">
        <v>490</v>
      </c>
      <c r="Q4" s="453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 t="s">
        <v>491</v>
      </c>
      <c r="AC4" s="452"/>
      <c r="AD4" s="453"/>
      <c r="AE4" s="383"/>
      <c r="AF4" s="375"/>
      <c r="AG4" s="375"/>
      <c r="AH4" s="375"/>
      <c r="AI4" s="375"/>
      <c r="AJ4" s="375"/>
      <c r="AK4" s="375"/>
      <c r="AL4" s="375"/>
      <c r="AM4" s="376"/>
      <c r="AN4" s="377"/>
      <c r="AO4" s="378"/>
      <c r="AP4" s="452"/>
      <c r="AQ4" s="452"/>
      <c r="AR4" s="452"/>
      <c r="AS4" s="452"/>
      <c r="AT4" s="452"/>
      <c r="AU4" s="388" t="s">
        <v>490</v>
      </c>
      <c r="AV4" s="453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 t="s">
        <v>491</v>
      </c>
      <c r="BH4" s="452"/>
      <c r="BI4" s="453"/>
    </row>
    <row r="5" spans="1:61" ht="18" customHeight="1">
      <c r="A5" s="384"/>
      <c r="B5" s="664" t="s">
        <v>492</v>
      </c>
      <c r="C5" s="664"/>
      <c r="D5" s="664"/>
      <c r="E5" s="664"/>
      <c r="F5" s="664"/>
      <c r="G5" s="664"/>
      <c r="H5" s="386"/>
      <c r="I5" s="387"/>
      <c r="J5" s="380"/>
      <c r="K5" s="388" t="s">
        <v>493</v>
      </c>
      <c r="L5" s="388" t="s">
        <v>494</v>
      </c>
      <c r="M5" s="388" t="s">
        <v>495</v>
      </c>
      <c r="N5" s="388" t="s">
        <v>496</v>
      </c>
      <c r="O5" s="388" t="s">
        <v>490</v>
      </c>
      <c r="P5" s="388" t="s">
        <v>497</v>
      </c>
      <c r="Q5" s="389"/>
      <c r="R5" s="388" t="s">
        <v>498</v>
      </c>
      <c r="S5" s="388"/>
      <c r="T5" s="388"/>
      <c r="U5" s="388"/>
      <c r="V5" s="388"/>
      <c r="W5" s="388" t="s">
        <v>499</v>
      </c>
      <c r="X5" s="388" t="s">
        <v>500</v>
      </c>
      <c r="Y5" s="388"/>
      <c r="Z5" s="388"/>
      <c r="AA5" s="388"/>
      <c r="AB5" s="388" t="s">
        <v>501</v>
      </c>
      <c r="AC5" s="388"/>
      <c r="AD5" s="389"/>
      <c r="AE5" s="383"/>
      <c r="AF5" s="384"/>
      <c r="AG5" s="664" t="s">
        <v>502</v>
      </c>
      <c r="AH5" s="664"/>
      <c r="AI5" s="664"/>
      <c r="AJ5" s="664"/>
      <c r="AK5" s="664"/>
      <c r="AL5" s="664"/>
      <c r="AM5" s="386"/>
      <c r="AN5" s="387"/>
      <c r="AO5" s="380"/>
      <c r="AP5" s="388" t="s">
        <v>503</v>
      </c>
      <c r="AQ5" s="388" t="s">
        <v>494</v>
      </c>
      <c r="AR5" s="388" t="s">
        <v>495</v>
      </c>
      <c r="AS5" s="388" t="s">
        <v>496</v>
      </c>
      <c r="AT5" s="388" t="s">
        <v>490</v>
      </c>
      <c r="AU5" s="388" t="s">
        <v>497</v>
      </c>
      <c r="AV5" s="389"/>
      <c r="AW5" s="388" t="s">
        <v>498</v>
      </c>
      <c r="AX5" s="388"/>
      <c r="AY5" s="388"/>
      <c r="AZ5" s="388"/>
      <c r="BA5" s="388"/>
      <c r="BB5" s="388" t="s">
        <v>499</v>
      </c>
      <c r="BC5" s="388" t="s">
        <v>500</v>
      </c>
      <c r="BD5" s="388"/>
      <c r="BE5" s="388"/>
      <c r="BF5" s="388"/>
      <c r="BG5" s="388" t="s">
        <v>501</v>
      </c>
      <c r="BH5" s="388"/>
      <c r="BI5" s="389"/>
    </row>
    <row r="6" spans="1:61" ht="18" customHeight="1">
      <c r="A6" s="384"/>
      <c r="B6" s="664" t="s">
        <v>336</v>
      </c>
      <c r="C6" s="664"/>
      <c r="D6" s="664"/>
      <c r="E6" s="664"/>
      <c r="F6" s="664"/>
      <c r="G6" s="664"/>
      <c r="H6" s="386"/>
      <c r="I6" s="387" t="s">
        <v>504</v>
      </c>
      <c r="J6" s="380" t="s">
        <v>505</v>
      </c>
      <c r="K6" s="388" t="s">
        <v>506</v>
      </c>
      <c r="L6" s="388" t="s">
        <v>507</v>
      </c>
      <c r="M6" s="388" t="s">
        <v>508</v>
      </c>
      <c r="N6" s="388" t="s">
        <v>509</v>
      </c>
      <c r="O6" s="388" t="s">
        <v>510</v>
      </c>
      <c r="P6" s="388" t="s">
        <v>511</v>
      </c>
      <c r="Q6" s="389" t="s">
        <v>512</v>
      </c>
      <c r="R6" s="388" t="s">
        <v>513</v>
      </c>
      <c r="S6" s="388" t="s">
        <v>514</v>
      </c>
      <c r="T6" s="388" t="s">
        <v>515</v>
      </c>
      <c r="U6" s="388" t="s">
        <v>516</v>
      </c>
      <c r="V6" s="388" t="s">
        <v>517</v>
      </c>
      <c r="W6" s="388" t="s">
        <v>518</v>
      </c>
      <c r="X6" s="388" t="s">
        <v>519</v>
      </c>
      <c r="Y6" s="388" t="s">
        <v>520</v>
      </c>
      <c r="Z6" s="388" t="s">
        <v>521</v>
      </c>
      <c r="AA6" s="388" t="s">
        <v>522</v>
      </c>
      <c r="AB6" s="388" t="s">
        <v>523</v>
      </c>
      <c r="AC6" s="388" t="s">
        <v>524</v>
      </c>
      <c r="AD6" s="389" t="s">
        <v>109</v>
      </c>
      <c r="AE6" s="383"/>
      <c r="AF6" s="384"/>
      <c r="AG6" s="664" t="s">
        <v>336</v>
      </c>
      <c r="AH6" s="664"/>
      <c r="AI6" s="664"/>
      <c r="AJ6" s="664"/>
      <c r="AK6" s="664"/>
      <c r="AL6" s="664"/>
      <c r="AM6" s="386"/>
      <c r="AN6" s="387" t="s">
        <v>504</v>
      </c>
      <c r="AO6" s="380" t="s">
        <v>505</v>
      </c>
      <c r="AP6" s="388" t="s">
        <v>506</v>
      </c>
      <c r="AQ6" s="388" t="s">
        <v>507</v>
      </c>
      <c r="AR6" s="388" t="s">
        <v>508</v>
      </c>
      <c r="AS6" s="388" t="s">
        <v>509</v>
      </c>
      <c r="AT6" s="388" t="s">
        <v>510</v>
      </c>
      <c r="AU6" s="388" t="s">
        <v>511</v>
      </c>
      <c r="AV6" s="389" t="s">
        <v>512</v>
      </c>
      <c r="AW6" s="388" t="s">
        <v>513</v>
      </c>
      <c r="AX6" s="388" t="s">
        <v>514</v>
      </c>
      <c r="AY6" s="388" t="s">
        <v>515</v>
      </c>
      <c r="AZ6" s="388" t="s">
        <v>516</v>
      </c>
      <c r="BA6" s="388" t="s">
        <v>517</v>
      </c>
      <c r="BB6" s="388" t="s">
        <v>518</v>
      </c>
      <c r="BC6" s="388" t="s">
        <v>519</v>
      </c>
      <c r="BD6" s="388" t="s">
        <v>520</v>
      </c>
      <c r="BE6" s="388" t="s">
        <v>521</v>
      </c>
      <c r="BF6" s="388" t="s">
        <v>522</v>
      </c>
      <c r="BG6" s="388" t="s">
        <v>523</v>
      </c>
      <c r="BH6" s="388" t="s">
        <v>524</v>
      </c>
      <c r="BI6" s="389" t="s">
        <v>109</v>
      </c>
    </row>
    <row r="7" spans="1:61" ht="18" customHeight="1">
      <c r="A7" s="384"/>
      <c r="B7" s="664" t="s">
        <v>525</v>
      </c>
      <c r="C7" s="664"/>
      <c r="D7" s="664"/>
      <c r="E7" s="664"/>
      <c r="F7" s="664"/>
      <c r="G7" s="664"/>
      <c r="H7" s="386"/>
      <c r="I7" s="387" t="s">
        <v>526</v>
      </c>
      <c r="J7" s="380" t="s">
        <v>527</v>
      </c>
      <c r="K7" s="388" t="s">
        <v>507</v>
      </c>
      <c r="L7" s="388" t="s">
        <v>528</v>
      </c>
      <c r="M7" s="388" t="s">
        <v>507</v>
      </c>
      <c r="N7" s="388" t="s">
        <v>529</v>
      </c>
      <c r="O7" s="388" t="s">
        <v>530</v>
      </c>
      <c r="P7" s="388" t="s">
        <v>531</v>
      </c>
      <c r="Q7" s="389" t="s">
        <v>532</v>
      </c>
      <c r="R7" s="388" t="s">
        <v>533</v>
      </c>
      <c r="S7" s="388"/>
      <c r="T7" s="388"/>
      <c r="U7" s="388" t="s">
        <v>534</v>
      </c>
      <c r="V7" s="388" t="s">
        <v>535</v>
      </c>
      <c r="W7" s="388" t="s">
        <v>536</v>
      </c>
      <c r="X7" s="388" t="s">
        <v>537</v>
      </c>
      <c r="Y7" s="388"/>
      <c r="Z7" s="388" t="s">
        <v>538</v>
      </c>
      <c r="AA7" s="388"/>
      <c r="AB7" s="388" t="s">
        <v>539</v>
      </c>
      <c r="AC7" s="388"/>
      <c r="AD7" s="389"/>
      <c r="AE7" s="383"/>
      <c r="AF7" s="384"/>
      <c r="AG7" s="664" t="s">
        <v>540</v>
      </c>
      <c r="AH7" s="664"/>
      <c r="AI7" s="664"/>
      <c r="AJ7" s="664"/>
      <c r="AK7" s="664"/>
      <c r="AL7" s="664"/>
      <c r="AM7" s="386"/>
      <c r="AN7" s="387" t="s">
        <v>526</v>
      </c>
      <c r="AO7" s="380" t="s">
        <v>527</v>
      </c>
      <c r="AP7" s="388" t="s">
        <v>507</v>
      </c>
      <c r="AQ7" s="388" t="s">
        <v>528</v>
      </c>
      <c r="AR7" s="388" t="s">
        <v>507</v>
      </c>
      <c r="AS7" s="388" t="s">
        <v>529</v>
      </c>
      <c r="AT7" s="388" t="s">
        <v>530</v>
      </c>
      <c r="AU7" s="388" t="s">
        <v>531</v>
      </c>
      <c r="AV7" s="389" t="s">
        <v>532</v>
      </c>
      <c r="AW7" s="388" t="s">
        <v>533</v>
      </c>
      <c r="AX7" s="388"/>
      <c r="AY7" s="388"/>
      <c r="AZ7" s="388" t="s">
        <v>534</v>
      </c>
      <c r="BA7" s="388" t="s">
        <v>541</v>
      </c>
      <c r="BB7" s="388" t="s">
        <v>542</v>
      </c>
      <c r="BC7" s="388" t="s">
        <v>543</v>
      </c>
      <c r="BD7" s="388"/>
      <c r="BE7" s="388" t="s">
        <v>538</v>
      </c>
      <c r="BF7" s="388"/>
      <c r="BG7" s="388" t="s">
        <v>539</v>
      </c>
      <c r="BH7" s="388"/>
      <c r="BI7" s="389"/>
    </row>
    <row r="8" spans="1:61" ht="18" customHeight="1">
      <c r="A8" s="384"/>
      <c r="B8" s="674" t="s">
        <v>427</v>
      </c>
      <c r="C8" s="674"/>
      <c r="D8" s="674"/>
      <c r="E8" s="674"/>
      <c r="F8" s="674"/>
      <c r="G8" s="674"/>
      <c r="H8" s="386"/>
      <c r="I8" s="387"/>
      <c r="J8" s="380"/>
      <c r="K8" s="388" t="s">
        <v>528</v>
      </c>
      <c r="M8" s="388" t="s">
        <v>528</v>
      </c>
      <c r="N8" s="388" t="s">
        <v>528</v>
      </c>
      <c r="O8" s="388" t="s">
        <v>544</v>
      </c>
      <c r="P8" s="388" t="s">
        <v>545</v>
      </c>
      <c r="Q8" s="389"/>
      <c r="R8" s="388" t="s">
        <v>546</v>
      </c>
      <c r="S8" s="388"/>
      <c r="T8" s="388"/>
      <c r="U8" s="388"/>
      <c r="V8" s="454"/>
      <c r="W8" s="388" t="s">
        <v>547</v>
      </c>
      <c r="X8" s="388" t="s">
        <v>548</v>
      </c>
      <c r="Y8" s="388"/>
      <c r="Z8" s="388"/>
      <c r="AA8" s="388"/>
      <c r="AB8" s="388" t="s">
        <v>549</v>
      </c>
      <c r="AC8" s="388"/>
      <c r="AD8" s="389"/>
      <c r="AE8" s="383"/>
      <c r="AF8" s="384"/>
      <c r="AG8" s="674" t="s">
        <v>427</v>
      </c>
      <c r="AH8" s="674"/>
      <c r="AI8" s="674"/>
      <c r="AJ8" s="674"/>
      <c r="AK8" s="674"/>
      <c r="AL8" s="674"/>
      <c r="AM8" s="386"/>
      <c r="AN8" s="387"/>
      <c r="AO8" s="380"/>
      <c r="AP8" s="388" t="s">
        <v>528</v>
      </c>
      <c r="AR8" s="388" t="s">
        <v>528</v>
      </c>
      <c r="AS8" s="388" t="s">
        <v>528</v>
      </c>
      <c r="AT8" s="388" t="s">
        <v>544</v>
      </c>
      <c r="AU8" s="388" t="s">
        <v>545</v>
      </c>
      <c r="AV8" s="389"/>
      <c r="AW8" s="388" t="s">
        <v>546</v>
      </c>
      <c r="AX8" s="388"/>
      <c r="AY8" s="388"/>
      <c r="AZ8" s="388"/>
      <c r="BA8" s="388"/>
      <c r="BB8" s="388" t="s">
        <v>547</v>
      </c>
      <c r="BC8" s="388" t="s">
        <v>548</v>
      </c>
      <c r="BD8" s="388"/>
      <c r="BE8" s="388"/>
      <c r="BF8" s="388"/>
      <c r="BG8" s="388" t="s">
        <v>549</v>
      </c>
      <c r="BH8" s="388"/>
      <c r="BI8" s="389"/>
    </row>
    <row r="9" spans="1:61" ht="16.5" customHeight="1">
      <c r="A9" s="391"/>
      <c r="B9" s="391"/>
      <c r="C9" s="391"/>
      <c r="D9" s="391"/>
      <c r="E9" s="391"/>
      <c r="F9" s="391"/>
      <c r="G9" s="391"/>
      <c r="H9" s="392"/>
      <c r="I9" s="393"/>
      <c r="J9" s="394"/>
      <c r="K9" s="455"/>
      <c r="L9" s="455"/>
      <c r="M9" s="455"/>
      <c r="N9" s="455"/>
      <c r="O9" s="455"/>
      <c r="P9" s="455"/>
      <c r="Q9" s="456"/>
      <c r="R9" s="455"/>
      <c r="S9" s="455"/>
      <c r="T9" s="455"/>
      <c r="U9" s="455"/>
      <c r="V9" s="455"/>
      <c r="W9" s="457"/>
      <c r="X9" s="457"/>
      <c r="Y9" s="457"/>
      <c r="Z9" s="457"/>
      <c r="AA9" s="457"/>
      <c r="AB9" s="457" t="s">
        <v>550</v>
      </c>
      <c r="AC9" s="457"/>
      <c r="AD9" s="458"/>
      <c r="AE9" s="383"/>
      <c r="AF9" s="391"/>
      <c r="AG9" s="391"/>
      <c r="AH9" s="391"/>
      <c r="AI9" s="391"/>
      <c r="AJ9" s="391"/>
      <c r="AK9" s="391"/>
      <c r="AL9" s="391"/>
      <c r="AM9" s="392"/>
      <c r="AN9" s="393"/>
      <c r="AO9" s="394"/>
      <c r="AP9" s="455"/>
      <c r="AQ9" s="455"/>
      <c r="AR9" s="455"/>
      <c r="AS9" s="455"/>
      <c r="AT9" s="455"/>
      <c r="AU9" s="455"/>
      <c r="AV9" s="456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 t="s">
        <v>550</v>
      </c>
      <c r="BH9" s="455"/>
      <c r="BI9" s="456"/>
    </row>
    <row r="10" spans="1:61" s="24" customFormat="1" ht="21" customHeight="1">
      <c r="A10" s="668" t="s">
        <v>362</v>
      </c>
      <c r="B10" s="668"/>
      <c r="C10" s="668"/>
      <c r="D10" s="668"/>
      <c r="E10" s="668"/>
      <c r="F10" s="668"/>
      <c r="G10" s="305"/>
      <c r="H10" s="306"/>
      <c r="I10" s="307">
        <v>853</v>
      </c>
      <c r="J10" s="399">
        <v>705</v>
      </c>
      <c r="K10" s="399">
        <v>113</v>
      </c>
      <c r="L10" s="399">
        <v>166</v>
      </c>
      <c r="M10" s="399">
        <v>107</v>
      </c>
      <c r="N10" s="399">
        <v>261</v>
      </c>
      <c r="O10" s="399">
        <v>66</v>
      </c>
      <c r="P10" s="399">
        <v>93</v>
      </c>
      <c r="Q10" s="399">
        <v>77</v>
      </c>
      <c r="R10" s="399">
        <v>17</v>
      </c>
      <c r="S10" s="399">
        <v>44</v>
      </c>
      <c r="T10" s="399">
        <v>31</v>
      </c>
      <c r="U10" s="399">
        <v>72</v>
      </c>
      <c r="V10" s="400">
        <v>90</v>
      </c>
      <c r="W10" s="400">
        <v>131</v>
      </c>
      <c r="X10" s="401">
        <v>304</v>
      </c>
      <c r="Y10" s="400">
        <v>119</v>
      </c>
      <c r="Z10" s="399">
        <v>343</v>
      </c>
      <c r="AA10" s="399">
        <v>122</v>
      </c>
      <c r="AB10" s="399">
        <v>197</v>
      </c>
      <c r="AC10" s="399">
        <v>282</v>
      </c>
      <c r="AD10" s="399">
        <v>221</v>
      </c>
      <c r="AE10" s="402"/>
      <c r="AF10" s="403"/>
      <c r="AG10" s="668" t="s">
        <v>551</v>
      </c>
      <c r="AH10" s="668"/>
      <c r="AI10" s="668"/>
      <c r="AJ10" s="668"/>
      <c r="AK10" s="668"/>
      <c r="AL10" s="404"/>
      <c r="AM10" s="405"/>
      <c r="AN10" s="307">
        <v>97</v>
      </c>
      <c r="AO10" s="399">
        <v>76</v>
      </c>
      <c r="AP10" s="399">
        <v>12</v>
      </c>
      <c r="AQ10" s="399">
        <v>12</v>
      </c>
      <c r="AR10" s="399">
        <v>5</v>
      </c>
      <c r="AS10" s="399">
        <v>23</v>
      </c>
      <c r="AT10" s="399">
        <v>6</v>
      </c>
      <c r="AU10" s="399">
        <v>6</v>
      </c>
      <c r="AV10" s="399">
        <v>6</v>
      </c>
      <c r="AW10" s="399">
        <v>2</v>
      </c>
      <c r="AX10" s="399">
        <v>0</v>
      </c>
      <c r="AY10" s="399">
        <v>1</v>
      </c>
      <c r="AZ10" s="399">
        <v>1</v>
      </c>
      <c r="BA10" s="399">
        <v>0</v>
      </c>
      <c r="BB10" s="399">
        <v>3</v>
      </c>
      <c r="BC10" s="399">
        <v>28</v>
      </c>
      <c r="BD10" s="399">
        <v>21</v>
      </c>
      <c r="BE10" s="399">
        <v>32</v>
      </c>
      <c r="BF10" s="399">
        <v>12</v>
      </c>
      <c r="BG10" s="399">
        <v>29</v>
      </c>
      <c r="BH10" s="399">
        <v>24</v>
      </c>
      <c r="BI10" s="399">
        <v>26</v>
      </c>
    </row>
    <row r="11" spans="3:61" ht="15" customHeight="1">
      <c r="C11" s="406"/>
      <c r="D11" s="407">
        <v>15</v>
      </c>
      <c r="E11" s="408" t="s">
        <v>552</v>
      </c>
      <c r="F11" s="406" t="s">
        <v>364</v>
      </c>
      <c r="G11" s="406"/>
      <c r="H11" s="409"/>
      <c r="I11" s="410">
        <v>112</v>
      </c>
      <c r="J11" s="411">
        <v>105</v>
      </c>
      <c r="K11" s="411">
        <v>21</v>
      </c>
      <c r="L11" s="411">
        <v>20</v>
      </c>
      <c r="M11" s="411">
        <v>8</v>
      </c>
      <c r="N11" s="411">
        <v>69</v>
      </c>
      <c r="O11" s="411">
        <v>13</v>
      </c>
      <c r="P11" s="411">
        <v>16</v>
      </c>
      <c r="Q11" s="411">
        <v>23</v>
      </c>
      <c r="R11" s="411">
        <v>4</v>
      </c>
      <c r="S11" s="411">
        <v>1</v>
      </c>
      <c r="T11" s="411">
        <v>4</v>
      </c>
      <c r="U11" s="411">
        <v>6</v>
      </c>
      <c r="V11" s="411">
        <v>12</v>
      </c>
      <c r="W11" s="411">
        <v>30</v>
      </c>
      <c r="X11" s="411">
        <v>4</v>
      </c>
      <c r="Y11" s="411">
        <v>9</v>
      </c>
      <c r="Z11" s="411">
        <v>54</v>
      </c>
      <c r="AA11" s="411">
        <v>19</v>
      </c>
      <c r="AB11" s="411">
        <v>75</v>
      </c>
      <c r="AC11" s="411">
        <v>70</v>
      </c>
      <c r="AD11" s="411">
        <v>40</v>
      </c>
      <c r="AH11" s="406"/>
      <c r="AI11" s="407">
        <v>15</v>
      </c>
      <c r="AJ11" s="408" t="s">
        <v>552</v>
      </c>
      <c r="AK11" s="406" t="s">
        <v>364</v>
      </c>
      <c r="AL11" s="406"/>
      <c r="AM11" s="409"/>
      <c r="AN11" s="410">
        <v>29</v>
      </c>
      <c r="AO11" s="411">
        <v>28</v>
      </c>
      <c r="AP11" s="411">
        <v>5</v>
      </c>
      <c r="AQ11" s="411">
        <v>2</v>
      </c>
      <c r="AR11" s="411">
        <v>1</v>
      </c>
      <c r="AS11" s="411">
        <v>17</v>
      </c>
      <c r="AT11" s="411">
        <v>2</v>
      </c>
      <c r="AU11" s="411">
        <v>2</v>
      </c>
      <c r="AV11" s="411">
        <v>5</v>
      </c>
      <c r="AW11" s="411">
        <v>1</v>
      </c>
      <c r="AX11" s="411" t="s">
        <v>553</v>
      </c>
      <c r="AY11" s="411" t="s">
        <v>553</v>
      </c>
      <c r="AZ11" s="411">
        <v>1</v>
      </c>
      <c r="BA11" s="411">
        <v>0</v>
      </c>
      <c r="BB11" s="411">
        <v>2</v>
      </c>
      <c r="BC11" s="411">
        <v>1</v>
      </c>
      <c r="BD11" s="411">
        <v>2</v>
      </c>
      <c r="BE11" s="411">
        <v>13</v>
      </c>
      <c r="BF11" s="411">
        <v>3</v>
      </c>
      <c r="BG11" s="411">
        <v>24</v>
      </c>
      <c r="BH11" s="411">
        <v>12</v>
      </c>
      <c r="BI11" s="411">
        <v>8</v>
      </c>
    </row>
    <row r="12" spans="3:61" ht="15" customHeight="1">
      <c r="C12" s="406"/>
      <c r="D12" s="407">
        <v>25</v>
      </c>
      <c r="E12" s="408" t="s">
        <v>552</v>
      </c>
      <c r="F12" s="406" t="s">
        <v>365</v>
      </c>
      <c r="G12" s="406"/>
      <c r="H12" s="409"/>
      <c r="I12" s="410">
        <v>137</v>
      </c>
      <c r="J12" s="411">
        <v>125</v>
      </c>
      <c r="K12" s="411">
        <v>23</v>
      </c>
      <c r="L12" s="411">
        <v>27</v>
      </c>
      <c r="M12" s="411">
        <v>14</v>
      </c>
      <c r="N12" s="411">
        <v>69</v>
      </c>
      <c r="O12" s="411">
        <v>9</v>
      </c>
      <c r="P12" s="411">
        <v>16</v>
      </c>
      <c r="Q12" s="411">
        <v>19</v>
      </c>
      <c r="R12" s="411">
        <v>1</v>
      </c>
      <c r="S12" s="411">
        <v>6</v>
      </c>
      <c r="T12" s="411">
        <v>3</v>
      </c>
      <c r="U12" s="411">
        <v>14</v>
      </c>
      <c r="V12" s="411">
        <v>16</v>
      </c>
      <c r="W12" s="411">
        <v>31</v>
      </c>
      <c r="X12" s="411">
        <v>31</v>
      </c>
      <c r="Y12" s="411">
        <v>14</v>
      </c>
      <c r="Z12" s="411">
        <v>74</v>
      </c>
      <c r="AA12" s="411">
        <v>31</v>
      </c>
      <c r="AB12" s="411">
        <v>58</v>
      </c>
      <c r="AC12" s="411">
        <v>66</v>
      </c>
      <c r="AD12" s="411">
        <v>46</v>
      </c>
      <c r="AH12" s="406"/>
      <c r="AI12" s="407">
        <v>25</v>
      </c>
      <c r="AJ12" s="408" t="s">
        <v>552</v>
      </c>
      <c r="AK12" s="406" t="s">
        <v>365</v>
      </c>
      <c r="AL12" s="406"/>
      <c r="AM12" s="409"/>
      <c r="AN12" s="410">
        <v>3</v>
      </c>
      <c r="AO12" s="411">
        <v>3</v>
      </c>
      <c r="AP12" s="411">
        <v>1</v>
      </c>
      <c r="AQ12" s="411">
        <v>0</v>
      </c>
      <c r="AR12" s="411">
        <v>0</v>
      </c>
      <c r="AS12" s="411">
        <v>1</v>
      </c>
      <c r="AT12" s="411">
        <v>0</v>
      </c>
      <c r="AU12" s="411">
        <v>1</v>
      </c>
      <c r="AV12" s="411">
        <v>0</v>
      </c>
      <c r="AW12" s="411" t="s">
        <v>554</v>
      </c>
      <c r="AX12" s="411" t="s">
        <v>553</v>
      </c>
      <c r="AY12" s="411" t="s">
        <v>554</v>
      </c>
      <c r="AZ12" s="411" t="s">
        <v>553</v>
      </c>
      <c r="BA12" s="411" t="s">
        <v>554</v>
      </c>
      <c r="BB12" s="411">
        <v>0</v>
      </c>
      <c r="BC12" s="411">
        <v>0</v>
      </c>
      <c r="BD12" s="411" t="s">
        <v>553</v>
      </c>
      <c r="BE12" s="411">
        <v>1</v>
      </c>
      <c r="BF12" s="411">
        <v>1</v>
      </c>
      <c r="BG12" s="411">
        <v>2</v>
      </c>
      <c r="BH12" s="411">
        <v>1</v>
      </c>
      <c r="BI12" s="411">
        <v>1</v>
      </c>
    </row>
    <row r="13" spans="3:61" ht="15" customHeight="1">
      <c r="C13" s="406"/>
      <c r="D13" s="407">
        <v>35</v>
      </c>
      <c r="E13" s="408" t="s">
        <v>552</v>
      </c>
      <c r="F13" s="406" t="s">
        <v>366</v>
      </c>
      <c r="G13" s="406"/>
      <c r="H13" s="409"/>
      <c r="I13" s="410">
        <v>116</v>
      </c>
      <c r="J13" s="411">
        <v>105</v>
      </c>
      <c r="K13" s="411">
        <v>28</v>
      </c>
      <c r="L13" s="411">
        <v>28</v>
      </c>
      <c r="M13" s="411">
        <v>17</v>
      </c>
      <c r="N13" s="411">
        <v>54</v>
      </c>
      <c r="O13" s="411">
        <v>11</v>
      </c>
      <c r="P13" s="411">
        <v>16</v>
      </c>
      <c r="Q13" s="411">
        <v>12</v>
      </c>
      <c r="R13" s="411">
        <v>2</v>
      </c>
      <c r="S13" s="411">
        <v>6</v>
      </c>
      <c r="T13" s="411">
        <v>3</v>
      </c>
      <c r="U13" s="411">
        <v>11</v>
      </c>
      <c r="V13" s="411">
        <v>15</v>
      </c>
      <c r="W13" s="411">
        <v>28</v>
      </c>
      <c r="X13" s="411">
        <v>41</v>
      </c>
      <c r="Y13" s="411">
        <v>19</v>
      </c>
      <c r="Z13" s="411">
        <v>60</v>
      </c>
      <c r="AA13" s="411">
        <v>23</v>
      </c>
      <c r="AB13" s="411">
        <v>39</v>
      </c>
      <c r="AC13" s="411">
        <v>39</v>
      </c>
      <c r="AD13" s="411">
        <v>34</v>
      </c>
      <c r="AH13" s="406"/>
      <c r="AI13" s="407">
        <v>35</v>
      </c>
      <c r="AJ13" s="408" t="s">
        <v>552</v>
      </c>
      <c r="AK13" s="406" t="s">
        <v>366</v>
      </c>
      <c r="AL13" s="406"/>
      <c r="AM13" s="409"/>
      <c r="AN13" s="410">
        <v>2</v>
      </c>
      <c r="AO13" s="411">
        <v>2</v>
      </c>
      <c r="AP13" s="411">
        <v>0</v>
      </c>
      <c r="AQ13" s="411">
        <v>1</v>
      </c>
      <c r="AR13" s="411">
        <v>0</v>
      </c>
      <c r="AS13" s="411">
        <v>1</v>
      </c>
      <c r="AT13" s="411">
        <v>0</v>
      </c>
      <c r="AU13" s="411">
        <v>1</v>
      </c>
      <c r="AV13" s="411" t="s">
        <v>553</v>
      </c>
      <c r="AW13" s="411" t="s">
        <v>554</v>
      </c>
      <c r="AX13" s="411" t="s">
        <v>553</v>
      </c>
      <c r="AY13" s="411" t="s">
        <v>554</v>
      </c>
      <c r="AZ13" s="411" t="s">
        <v>553</v>
      </c>
      <c r="BA13" s="411" t="s">
        <v>554</v>
      </c>
      <c r="BB13" s="411" t="s">
        <v>553</v>
      </c>
      <c r="BC13" s="411">
        <v>0</v>
      </c>
      <c r="BD13" s="411">
        <v>0</v>
      </c>
      <c r="BE13" s="411">
        <v>2</v>
      </c>
      <c r="BF13" s="411">
        <v>0</v>
      </c>
      <c r="BG13" s="411">
        <v>1</v>
      </c>
      <c r="BH13" s="411">
        <v>1</v>
      </c>
      <c r="BI13" s="411">
        <v>1</v>
      </c>
    </row>
    <row r="14" spans="3:61" ht="15" customHeight="1">
      <c r="C14" s="406"/>
      <c r="D14" s="407">
        <v>45</v>
      </c>
      <c r="E14" s="408" t="s">
        <v>552</v>
      </c>
      <c r="F14" s="406" t="s">
        <v>367</v>
      </c>
      <c r="G14" s="406"/>
      <c r="H14" s="409"/>
      <c r="I14" s="410">
        <v>161</v>
      </c>
      <c r="J14" s="411">
        <v>136</v>
      </c>
      <c r="K14" s="411">
        <v>22</v>
      </c>
      <c r="L14" s="411">
        <v>40</v>
      </c>
      <c r="M14" s="411">
        <v>22</v>
      </c>
      <c r="N14" s="411">
        <v>43</v>
      </c>
      <c r="O14" s="411">
        <v>17</v>
      </c>
      <c r="P14" s="411">
        <v>18</v>
      </c>
      <c r="Q14" s="411">
        <v>13</v>
      </c>
      <c r="R14" s="411">
        <v>3</v>
      </c>
      <c r="S14" s="411">
        <v>10</v>
      </c>
      <c r="T14" s="411">
        <v>7</v>
      </c>
      <c r="U14" s="411">
        <v>11</v>
      </c>
      <c r="V14" s="411">
        <v>17</v>
      </c>
      <c r="W14" s="411">
        <v>20</v>
      </c>
      <c r="X14" s="411">
        <v>70</v>
      </c>
      <c r="Y14" s="411">
        <v>28</v>
      </c>
      <c r="Z14" s="411">
        <v>66</v>
      </c>
      <c r="AA14" s="411">
        <v>25</v>
      </c>
      <c r="AB14" s="411">
        <v>17</v>
      </c>
      <c r="AC14" s="411">
        <v>50</v>
      </c>
      <c r="AD14" s="411">
        <v>36</v>
      </c>
      <c r="AH14" s="406"/>
      <c r="AI14" s="407">
        <v>45</v>
      </c>
      <c r="AJ14" s="408" t="s">
        <v>552</v>
      </c>
      <c r="AK14" s="406" t="s">
        <v>367</v>
      </c>
      <c r="AL14" s="406"/>
      <c r="AM14" s="409"/>
      <c r="AN14" s="410">
        <v>3</v>
      </c>
      <c r="AO14" s="411">
        <v>3</v>
      </c>
      <c r="AP14" s="411">
        <v>1</v>
      </c>
      <c r="AQ14" s="411">
        <v>0</v>
      </c>
      <c r="AR14" s="411" t="s">
        <v>553</v>
      </c>
      <c r="AS14" s="411">
        <v>1</v>
      </c>
      <c r="AT14" s="411">
        <v>0</v>
      </c>
      <c r="AU14" s="411">
        <v>0</v>
      </c>
      <c r="AV14" s="411" t="s">
        <v>553</v>
      </c>
      <c r="AW14" s="411" t="s">
        <v>554</v>
      </c>
      <c r="AX14" s="411" t="s">
        <v>553</v>
      </c>
      <c r="AY14" s="411" t="s">
        <v>553</v>
      </c>
      <c r="AZ14" s="411" t="s">
        <v>553</v>
      </c>
      <c r="BA14" s="411" t="s">
        <v>554</v>
      </c>
      <c r="BB14" s="411" t="s">
        <v>553</v>
      </c>
      <c r="BC14" s="411">
        <v>1</v>
      </c>
      <c r="BD14" s="411">
        <v>1</v>
      </c>
      <c r="BE14" s="411">
        <v>0</v>
      </c>
      <c r="BF14" s="411">
        <v>2</v>
      </c>
      <c r="BG14" s="411">
        <v>0</v>
      </c>
      <c r="BH14" s="411">
        <v>0</v>
      </c>
      <c r="BI14" s="411">
        <v>0</v>
      </c>
    </row>
    <row r="15" spans="3:61" ht="15" customHeight="1">
      <c r="C15" s="406"/>
      <c r="D15" s="407">
        <v>55</v>
      </c>
      <c r="E15" s="408" t="s">
        <v>552</v>
      </c>
      <c r="F15" s="406" t="s">
        <v>368</v>
      </c>
      <c r="G15" s="406"/>
      <c r="H15" s="409"/>
      <c r="I15" s="410">
        <v>123</v>
      </c>
      <c r="J15" s="411">
        <v>102</v>
      </c>
      <c r="K15" s="411">
        <v>11</v>
      </c>
      <c r="L15" s="411">
        <v>26</v>
      </c>
      <c r="M15" s="411">
        <v>20</v>
      </c>
      <c r="N15" s="411">
        <v>17</v>
      </c>
      <c r="O15" s="411">
        <v>9</v>
      </c>
      <c r="P15" s="411">
        <v>15</v>
      </c>
      <c r="Q15" s="411">
        <v>5</v>
      </c>
      <c r="R15" s="411">
        <v>3</v>
      </c>
      <c r="S15" s="411">
        <v>10</v>
      </c>
      <c r="T15" s="411">
        <v>5</v>
      </c>
      <c r="U15" s="411">
        <v>13</v>
      </c>
      <c r="V15" s="411">
        <v>14</v>
      </c>
      <c r="W15" s="411">
        <v>12</v>
      </c>
      <c r="X15" s="411">
        <v>67</v>
      </c>
      <c r="Y15" s="411">
        <v>24</v>
      </c>
      <c r="Z15" s="411">
        <v>41</v>
      </c>
      <c r="AA15" s="411">
        <v>19</v>
      </c>
      <c r="AB15" s="411">
        <v>6</v>
      </c>
      <c r="AC15" s="411">
        <v>36</v>
      </c>
      <c r="AD15" s="411">
        <v>27</v>
      </c>
      <c r="AH15" s="406"/>
      <c r="AI15" s="407">
        <v>55</v>
      </c>
      <c r="AJ15" s="408" t="s">
        <v>552</v>
      </c>
      <c r="AK15" s="406" t="s">
        <v>368</v>
      </c>
      <c r="AL15" s="406"/>
      <c r="AM15" s="409"/>
      <c r="AN15" s="410">
        <v>11</v>
      </c>
      <c r="AO15" s="411">
        <v>9</v>
      </c>
      <c r="AP15" s="411">
        <v>1</v>
      </c>
      <c r="AQ15" s="411">
        <v>2</v>
      </c>
      <c r="AR15" s="411">
        <v>1</v>
      </c>
      <c r="AS15" s="411">
        <v>1</v>
      </c>
      <c r="AT15" s="411">
        <v>0</v>
      </c>
      <c r="AU15" s="411">
        <v>1</v>
      </c>
      <c r="AV15" s="411">
        <v>0</v>
      </c>
      <c r="AW15" s="411" t="s">
        <v>554</v>
      </c>
      <c r="AX15" s="411" t="s">
        <v>553</v>
      </c>
      <c r="AY15" s="411" t="s">
        <v>553</v>
      </c>
      <c r="AZ15" s="411">
        <v>0</v>
      </c>
      <c r="BA15" s="411" t="s">
        <v>554</v>
      </c>
      <c r="BB15" s="411">
        <v>1</v>
      </c>
      <c r="BC15" s="411">
        <v>5</v>
      </c>
      <c r="BD15" s="411">
        <v>5</v>
      </c>
      <c r="BE15" s="411">
        <v>4</v>
      </c>
      <c r="BF15" s="411">
        <v>3</v>
      </c>
      <c r="BG15" s="411">
        <v>1</v>
      </c>
      <c r="BH15" s="411">
        <v>3</v>
      </c>
      <c r="BI15" s="411">
        <v>3</v>
      </c>
    </row>
    <row r="16" spans="3:61" ht="15" customHeight="1">
      <c r="C16" s="406"/>
      <c r="D16" s="407">
        <v>65</v>
      </c>
      <c r="E16" s="408" t="s">
        <v>552</v>
      </c>
      <c r="F16" s="406" t="s">
        <v>369</v>
      </c>
      <c r="G16" s="406"/>
      <c r="H16" s="409"/>
      <c r="I16" s="410">
        <v>118</v>
      </c>
      <c r="J16" s="411">
        <v>84</v>
      </c>
      <c r="K16" s="411">
        <v>8</v>
      </c>
      <c r="L16" s="411">
        <v>19</v>
      </c>
      <c r="M16" s="411">
        <v>17</v>
      </c>
      <c r="N16" s="411">
        <v>7</v>
      </c>
      <c r="O16" s="411">
        <v>5</v>
      </c>
      <c r="P16" s="411">
        <v>10</v>
      </c>
      <c r="Q16" s="411">
        <v>3</v>
      </c>
      <c r="R16" s="411">
        <v>3</v>
      </c>
      <c r="S16" s="411">
        <v>8</v>
      </c>
      <c r="T16" s="411">
        <v>6</v>
      </c>
      <c r="U16" s="411">
        <v>11</v>
      </c>
      <c r="V16" s="411">
        <v>10</v>
      </c>
      <c r="W16" s="411">
        <v>8</v>
      </c>
      <c r="X16" s="411">
        <v>57</v>
      </c>
      <c r="Y16" s="411">
        <v>18</v>
      </c>
      <c r="Z16" s="411">
        <v>32</v>
      </c>
      <c r="AA16" s="411">
        <v>4</v>
      </c>
      <c r="AB16" s="411">
        <v>3</v>
      </c>
      <c r="AC16" s="411">
        <v>18</v>
      </c>
      <c r="AD16" s="411">
        <v>26</v>
      </c>
      <c r="AH16" s="406"/>
      <c r="AI16" s="407">
        <v>65</v>
      </c>
      <c r="AJ16" s="408" t="s">
        <v>552</v>
      </c>
      <c r="AK16" s="406" t="s">
        <v>369</v>
      </c>
      <c r="AL16" s="406"/>
      <c r="AM16" s="409"/>
      <c r="AN16" s="410">
        <v>28</v>
      </c>
      <c r="AO16" s="411">
        <v>21</v>
      </c>
      <c r="AP16" s="411">
        <v>4</v>
      </c>
      <c r="AQ16" s="411">
        <v>5</v>
      </c>
      <c r="AR16" s="411">
        <v>2</v>
      </c>
      <c r="AS16" s="411">
        <v>1</v>
      </c>
      <c r="AT16" s="411">
        <v>2</v>
      </c>
      <c r="AU16" s="411">
        <v>1</v>
      </c>
      <c r="AV16" s="411">
        <v>0</v>
      </c>
      <c r="AW16" s="411">
        <v>1</v>
      </c>
      <c r="AX16" s="411">
        <v>0</v>
      </c>
      <c r="AY16" s="411">
        <v>1</v>
      </c>
      <c r="AZ16" s="411" t="s">
        <v>553</v>
      </c>
      <c r="BA16" s="411" t="s">
        <v>553</v>
      </c>
      <c r="BB16" s="411">
        <v>1</v>
      </c>
      <c r="BC16" s="411">
        <v>13</v>
      </c>
      <c r="BD16" s="411">
        <v>9</v>
      </c>
      <c r="BE16" s="411">
        <v>8</v>
      </c>
      <c r="BF16" s="411">
        <v>2</v>
      </c>
      <c r="BG16" s="411">
        <v>1</v>
      </c>
      <c r="BH16" s="411">
        <v>5</v>
      </c>
      <c r="BI16" s="411">
        <v>8</v>
      </c>
    </row>
    <row r="17" spans="3:61" ht="15" customHeight="1">
      <c r="C17" s="406"/>
      <c r="D17" s="406" t="s">
        <v>555</v>
      </c>
      <c r="E17" s="408" t="s">
        <v>371</v>
      </c>
      <c r="F17" s="412" t="s">
        <v>372</v>
      </c>
      <c r="G17" s="412"/>
      <c r="H17" s="409"/>
      <c r="I17" s="410">
        <v>86</v>
      </c>
      <c r="J17" s="411">
        <v>48</v>
      </c>
      <c r="K17" s="411" t="s">
        <v>376</v>
      </c>
      <c r="L17" s="411">
        <v>6</v>
      </c>
      <c r="M17" s="411">
        <v>9</v>
      </c>
      <c r="N17" s="411">
        <v>1</v>
      </c>
      <c r="O17" s="411">
        <v>2</v>
      </c>
      <c r="P17" s="411">
        <v>2</v>
      </c>
      <c r="Q17" s="411">
        <v>2</v>
      </c>
      <c r="R17" s="411">
        <v>3</v>
      </c>
      <c r="S17" s="411">
        <v>2</v>
      </c>
      <c r="T17" s="411">
        <v>3</v>
      </c>
      <c r="U17" s="411">
        <v>5</v>
      </c>
      <c r="V17" s="411">
        <v>6</v>
      </c>
      <c r="W17" s="411">
        <v>1</v>
      </c>
      <c r="X17" s="411">
        <v>33</v>
      </c>
      <c r="Y17" s="411">
        <v>7</v>
      </c>
      <c r="Z17" s="411">
        <v>16</v>
      </c>
      <c r="AA17" s="411">
        <v>2</v>
      </c>
      <c r="AB17" s="411">
        <v>1</v>
      </c>
      <c r="AC17" s="411">
        <v>4</v>
      </c>
      <c r="AD17" s="411">
        <v>13</v>
      </c>
      <c r="AH17" s="406"/>
      <c r="AI17" s="407" t="s">
        <v>434</v>
      </c>
      <c r="AJ17" s="408" t="s">
        <v>371</v>
      </c>
      <c r="AK17" s="412" t="s">
        <v>372</v>
      </c>
      <c r="AL17" s="406"/>
      <c r="AM17" s="409"/>
      <c r="AN17" s="410">
        <v>21</v>
      </c>
      <c r="AO17" s="411">
        <v>11</v>
      </c>
      <c r="AP17" s="411" t="s">
        <v>376</v>
      </c>
      <c r="AQ17" s="411">
        <v>1</v>
      </c>
      <c r="AR17" s="411">
        <v>1</v>
      </c>
      <c r="AS17" s="411">
        <v>0</v>
      </c>
      <c r="AT17" s="411">
        <v>0</v>
      </c>
      <c r="AU17" s="411">
        <v>0</v>
      </c>
      <c r="AV17" s="411">
        <v>0</v>
      </c>
      <c r="AW17" s="411">
        <v>0</v>
      </c>
      <c r="AX17" s="411" t="s">
        <v>376</v>
      </c>
      <c r="AY17" s="411" t="s">
        <v>376</v>
      </c>
      <c r="AZ17" s="411" t="s">
        <v>376</v>
      </c>
      <c r="BA17" s="411" t="s">
        <v>377</v>
      </c>
      <c r="BB17" s="411" t="s">
        <v>376</v>
      </c>
      <c r="BC17" s="411">
        <v>8</v>
      </c>
      <c r="BD17" s="411">
        <v>4</v>
      </c>
      <c r="BE17" s="411">
        <v>3</v>
      </c>
      <c r="BF17" s="411">
        <v>0</v>
      </c>
      <c r="BG17" s="411" t="s">
        <v>377</v>
      </c>
      <c r="BH17" s="411">
        <v>2</v>
      </c>
      <c r="BI17" s="411">
        <v>4</v>
      </c>
    </row>
    <row r="18" spans="3:61" ht="15" customHeight="1">
      <c r="C18" s="406"/>
      <c r="D18" s="667" t="s">
        <v>384</v>
      </c>
      <c r="E18" s="667"/>
      <c r="F18" s="667"/>
      <c r="G18" s="406"/>
      <c r="H18" s="409"/>
      <c r="I18" s="410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49"/>
      <c r="AC18" s="411"/>
      <c r="AD18" s="411"/>
      <c r="AH18" s="385"/>
      <c r="AI18" s="667" t="s">
        <v>384</v>
      </c>
      <c r="AJ18" s="667"/>
      <c r="AK18" s="667"/>
      <c r="AL18" s="406"/>
      <c r="AM18" s="409"/>
      <c r="AN18" s="413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411"/>
      <c r="BG18" s="411"/>
      <c r="BH18" s="411"/>
      <c r="BI18" s="411"/>
    </row>
    <row r="19" spans="3:61" ht="15" customHeight="1">
      <c r="C19" s="385"/>
      <c r="D19" s="664" t="s">
        <v>435</v>
      </c>
      <c r="E19" s="664"/>
      <c r="F19" s="664"/>
      <c r="G19" s="385"/>
      <c r="H19" s="409"/>
      <c r="I19" s="410">
        <v>724</v>
      </c>
      <c r="J19" s="411">
        <v>613</v>
      </c>
      <c r="K19" s="411">
        <v>107</v>
      </c>
      <c r="L19" s="411">
        <v>146</v>
      </c>
      <c r="M19" s="411">
        <v>90</v>
      </c>
      <c r="N19" s="411">
        <v>234</v>
      </c>
      <c r="O19" s="411">
        <v>58</v>
      </c>
      <c r="P19" s="411">
        <v>81</v>
      </c>
      <c r="Q19" s="411">
        <v>66</v>
      </c>
      <c r="R19" s="411">
        <v>13</v>
      </c>
      <c r="S19" s="411">
        <v>39</v>
      </c>
      <c r="T19" s="411">
        <v>26</v>
      </c>
      <c r="U19" s="411">
        <v>63</v>
      </c>
      <c r="V19" s="411">
        <v>78</v>
      </c>
      <c r="W19" s="411">
        <v>115</v>
      </c>
      <c r="X19" s="411">
        <v>263</v>
      </c>
      <c r="Y19" s="411">
        <v>107</v>
      </c>
      <c r="Z19" s="411">
        <v>299</v>
      </c>
      <c r="AA19" s="411">
        <v>111</v>
      </c>
      <c r="AB19" s="411">
        <v>175</v>
      </c>
      <c r="AC19" s="411">
        <v>249</v>
      </c>
      <c r="AD19" s="411">
        <v>194</v>
      </c>
      <c r="AH19" s="385"/>
      <c r="AI19" s="664" t="s">
        <v>435</v>
      </c>
      <c r="AJ19" s="664"/>
      <c r="AK19" s="664"/>
      <c r="AL19" s="406"/>
      <c r="AM19" s="409"/>
      <c r="AN19" s="413">
        <v>69</v>
      </c>
      <c r="AO19" s="411">
        <v>58</v>
      </c>
      <c r="AP19" s="411">
        <v>10</v>
      </c>
      <c r="AQ19" s="411">
        <v>9</v>
      </c>
      <c r="AR19" s="411">
        <v>4</v>
      </c>
      <c r="AS19" s="411">
        <v>19</v>
      </c>
      <c r="AT19" s="411">
        <v>4</v>
      </c>
      <c r="AU19" s="411">
        <v>4</v>
      </c>
      <c r="AV19" s="411">
        <v>5</v>
      </c>
      <c r="AW19" s="411">
        <v>1</v>
      </c>
      <c r="AX19" s="411">
        <v>0</v>
      </c>
      <c r="AY19" s="411">
        <v>1</v>
      </c>
      <c r="AZ19" s="411">
        <v>1</v>
      </c>
      <c r="BA19" s="411">
        <v>0</v>
      </c>
      <c r="BB19" s="411">
        <v>3</v>
      </c>
      <c r="BC19" s="411">
        <v>21</v>
      </c>
      <c r="BD19" s="411">
        <v>16</v>
      </c>
      <c r="BE19" s="411">
        <v>23</v>
      </c>
      <c r="BF19" s="411">
        <v>10</v>
      </c>
      <c r="BG19" s="411">
        <v>22</v>
      </c>
      <c r="BH19" s="411">
        <v>18</v>
      </c>
      <c r="BI19" s="411">
        <v>17</v>
      </c>
    </row>
    <row r="20" spans="3:61" ht="15" customHeight="1">
      <c r="C20" s="385"/>
      <c r="D20" s="664" t="s">
        <v>436</v>
      </c>
      <c r="E20" s="664"/>
      <c r="F20" s="664"/>
      <c r="G20" s="385"/>
      <c r="H20" s="409"/>
      <c r="I20" s="410">
        <v>124</v>
      </c>
      <c r="J20" s="411">
        <v>89</v>
      </c>
      <c r="K20" s="411">
        <v>6</v>
      </c>
      <c r="L20" s="411">
        <v>20</v>
      </c>
      <c r="M20" s="411">
        <v>17</v>
      </c>
      <c r="N20" s="411">
        <v>26</v>
      </c>
      <c r="O20" s="411">
        <v>8</v>
      </c>
      <c r="P20" s="411">
        <v>12</v>
      </c>
      <c r="Q20" s="411">
        <v>10</v>
      </c>
      <c r="R20" s="411">
        <v>4</v>
      </c>
      <c r="S20" s="411">
        <v>5</v>
      </c>
      <c r="T20" s="411">
        <v>5</v>
      </c>
      <c r="U20" s="411">
        <v>8</v>
      </c>
      <c r="V20" s="411">
        <v>11</v>
      </c>
      <c r="W20" s="411">
        <v>16</v>
      </c>
      <c r="X20" s="411">
        <v>40</v>
      </c>
      <c r="Y20" s="411">
        <v>12</v>
      </c>
      <c r="Z20" s="411">
        <v>42</v>
      </c>
      <c r="AA20" s="411">
        <v>10</v>
      </c>
      <c r="AB20" s="411">
        <v>21</v>
      </c>
      <c r="AC20" s="411">
        <v>32</v>
      </c>
      <c r="AD20" s="411">
        <v>26</v>
      </c>
      <c r="AH20" s="385"/>
      <c r="AI20" s="664" t="s">
        <v>436</v>
      </c>
      <c r="AJ20" s="664"/>
      <c r="AK20" s="664"/>
      <c r="AL20" s="406"/>
      <c r="AM20" s="409"/>
      <c r="AN20" s="413">
        <v>27</v>
      </c>
      <c r="AO20" s="411">
        <v>18</v>
      </c>
      <c r="AP20" s="411">
        <v>1</v>
      </c>
      <c r="AQ20" s="411">
        <v>3</v>
      </c>
      <c r="AR20" s="411">
        <v>2</v>
      </c>
      <c r="AS20" s="411">
        <v>4</v>
      </c>
      <c r="AT20" s="411">
        <v>1</v>
      </c>
      <c r="AU20" s="411">
        <v>2</v>
      </c>
      <c r="AV20" s="411">
        <v>1</v>
      </c>
      <c r="AW20" s="411">
        <v>1</v>
      </c>
      <c r="AX20" s="411">
        <v>0</v>
      </c>
      <c r="AY20" s="411">
        <v>0</v>
      </c>
      <c r="AZ20" s="411" t="s">
        <v>448</v>
      </c>
      <c r="BA20" s="411" t="s">
        <v>448</v>
      </c>
      <c r="BB20" s="411">
        <v>0</v>
      </c>
      <c r="BC20" s="411">
        <v>7</v>
      </c>
      <c r="BD20" s="411">
        <v>5</v>
      </c>
      <c r="BE20" s="411">
        <v>9</v>
      </c>
      <c r="BF20" s="411">
        <v>3</v>
      </c>
      <c r="BG20" s="411">
        <v>6</v>
      </c>
      <c r="BH20" s="411">
        <v>6</v>
      </c>
      <c r="BI20" s="411">
        <v>8</v>
      </c>
    </row>
    <row r="21" spans="2:61" s="24" customFormat="1" ht="21" customHeight="1">
      <c r="B21" s="666" t="s">
        <v>437</v>
      </c>
      <c r="C21" s="666"/>
      <c r="D21" s="666"/>
      <c r="E21" s="666"/>
      <c r="F21" s="666"/>
      <c r="G21" s="305"/>
      <c r="H21" s="306"/>
      <c r="I21" s="321">
        <v>554</v>
      </c>
      <c r="J21" s="401">
        <v>475</v>
      </c>
      <c r="K21" s="401">
        <v>84</v>
      </c>
      <c r="L21" s="401">
        <v>113</v>
      </c>
      <c r="M21" s="401">
        <v>66</v>
      </c>
      <c r="N21" s="401">
        <v>189</v>
      </c>
      <c r="O21" s="401">
        <v>40</v>
      </c>
      <c r="P21" s="401">
        <v>63</v>
      </c>
      <c r="Q21" s="401">
        <v>47</v>
      </c>
      <c r="R21" s="401">
        <v>9</v>
      </c>
      <c r="S21" s="401">
        <v>30</v>
      </c>
      <c r="T21" s="401">
        <v>18</v>
      </c>
      <c r="U21" s="401">
        <v>40</v>
      </c>
      <c r="V21" s="401">
        <v>50</v>
      </c>
      <c r="W21" s="401">
        <v>78</v>
      </c>
      <c r="X21" s="401">
        <v>186</v>
      </c>
      <c r="Y21" s="401">
        <v>90</v>
      </c>
      <c r="Z21" s="401">
        <v>230</v>
      </c>
      <c r="AA21" s="401">
        <v>102</v>
      </c>
      <c r="AB21" s="401">
        <v>138</v>
      </c>
      <c r="AC21" s="401">
        <v>206</v>
      </c>
      <c r="AD21" s="401">
        <v>153</v>
      </c>
      <c r="AE21" s="402"/>
      <c r="AF21" s="365"/>
      <c r="AG21" s="365"/>
      <c r="AH21" s="664" t="s">
        <v>438</v>
      </c>
      <c r="AI21" s="664"/>
      <c r="AJ21" s="664"/>
      <c r="AK21" s="664"/>
      <c r="AL21" s="406"/>
      <c r="AM21" s="409"/>
      <c r="AN21" s="413">
        <v>9</v>
      </c>
      <c r="AO21" s="411">
        <v>6</v>
      </c>
      <c r="AP21" s="411">
        <v>1</v>
      </c>
      <c r="AQ21" s="411">
        <v>1</v>
      </c>
      <c r="AR21" s="411">
        <v>0</v>
      </c>
      <c r="AS21" s="411">
        <v>1</v>
      </c>
      <c r="AT21" s="411">
        <v>0</v>
      </c>
      <c r="AU21" s="411" t="s">
        <v>439</v>
      </c>
      <c r="AV21" s="411" t="s">
        <v>439</v>
      </c>
      <c r="AW21" s="411" t="s">
        <v>440</v>
      </c>
      <c r="AX21" s="411" t="s">
        <v>439</v>
      </c>
      <c r="AY21" s="411" t="s">
        <v>439</v>
      </c>
      <c r="AZ21" s="411" t="s">
        <v>439</v>
      </c>
      <c r="BA21" s="411" t="s">
        <v>440</v>
      </c>
      <c r="BB21" s="411">
        <v>0</v>
      </c>
      <c r="BC21" s="411">
        <v>3</v>
      </c>
      <c r="BD21" s="411">
        <v>3</v>
      </c>
      <c r="BE21" s="411">
        <v>1</v>
      </c>
      <c r="BF21" s="411">
        <v>1</v>
      </c>
      <c r="BG21" s="411">
        <v>0</v>
      </c>
      <c r="BH21" s="411">
        <v>1</v>
      </c>
      <c r="BI21" s="411">
        <v>2</v>
      </c>
    </row>
    <row r="22" spans="3:61" ht="15" customHeight="1">
      <c r="C22" s="406"/>
      <c r="D22" s="407">
        <v>15</v>
      </c>
      <c r="E22" s="408" t="s">
        <v>441</v>
      </c>
      <c r="F22" s="406" t="s">
        <v>364</v>
      </c>
      <c r="G22" s="406"/>
      <c r="H22" s="409"/>
      <c r="I22" s="410">
        <v>53</v>
      </c>
      <c r="J22" s="411">
        <v>49</v>
      </c>
      <c r="K22" s="411">
        <v>9</v>
      </c>
      <c r="L22" s="411">
        <v>10</v>
      </c>
      <c r="M22" s="411">
        <v>3</v>
      </c>
      <c r="N22" s="411">
        <v>31</v>
      </c>
      <c r="O22" s="411">
        <v>5</v>
      </c>
      <c r="P22" s="411">
        <v>9</v>
      </c>
      <c r="Q22" s="411">
        <v>10</v>
      </c>
      <c r="R22" s="411">
        <v>1</v>
      </c>
      <c r="S22" s="411">
        <v>1</v>
      </c>
      <c r="T22" s="411">
        <v>3</v>
      </c>
      <c r="U22" s="411">
        <v>3</v>
      </c>
      <c r="V22" s="411">
        <v>5</v>
      </c>
      <c r="W22" s="411">
        <v>12</v>
      </c>
      <c r="X22" s="411">
        <v>3</v>
      </c>
      <c r="Y22" s="411">
        <v>5</v>
      </c>
      <c r="Z22" s="411">
        <v>23</v>
      </c>
      <c r="AA22" s="411">
        <v>14</v>
      </c>
      <c r="AB22" s="411">
        <v>35</v>
      </c>
      <c r="AC22" s="411">
        <v>36</v>
      </c>
      <c r="AD22" s="411">
        <v>22</v>
      </c>
      <c r="AH22" s="664" t="s">
        <v>442</v>
      </c>
      <c r="AI22" s="664"/>
      <c r="AJ22" s="664"/>
      <c r="AK22" s="664"/>
      <c r="AL22" s="406"/>
      <c r="AM22" s="409"/>
      <c r="AN22" s="413">
        <v>29</v>
      </c>
      <c r="AO22" s="411">
        <v>27</v>
      </c>
      <c r="AP22" s="411">
        <v>6</v>
      </c>
      <c r="AQ22" s="411">
        <v>2</v>
      </c>
      <c r="AR22" s="411">
        <v>1</v>
      </c>
      <c r="AS22" s="411">
        <v>17</v>
      </c>
      <c r="AT22" s="411">
        <v>3</v>
      </c>
      <c r="AU22" s="411">
        <v>3</v>
      </c>
      <c r="AV22" s="411">
        <v>5</v>
      </c>
      <c r="AW22" s="411">
        <v>1</v>
      </c>
      <c r="AX22" s="411" t="s">
        <v>553</v>
      </c>
      <c r="AY22" s="411" t="s">
        <v>553</v>
      </c>
      <c r="AZ22" s="411">
        <v>1</v>
      </c>
      <c r="BA22" s="411">
        <v>0</v>
      </c>
      <c r="BB22" s="411">
        <v>2</v>
      </c>
      <c r="BC22" s="411">
        <v>1</v>
      </c>
      <c r="BD22" s="411">
        <v>2</v>
      </c>
      <c r="BE22" s="411">
        <v>12</v>
      </c>
      <c r="BF22" s="411">
        <v>3</v>
      </c>
      <c r="BG22" s="411">
        <v>24</v>
      </c>
      <c r="BH22" s="411">
        <v>12</v>
      </c>
      <c r="BI22" s="411">
        <v>9</v>
      </c>
    </row>
    <row r="23" spans="3:61" ht="15" customHeight="1">
      <c r="C23" s="406"/>
      <c r="D23" s="407">
        <v>25</v>
      </c>
      <c r="E23" s="408" t="s">
        <v>552</v>
      </c>
      <c r="F23" s="406" t="s">
        <v>365</v>
      </c>
      <c r="G23" s="406"/>
      <c r="H23" s="409"/>
      <c r="I23" s="410">
        <v>114</v>
      </c>
      <c r="J23" s="411">
        <v>104</v>
      </c>
      <c r="K23" s="411">
        <v>22</v>
      </c>
      <c r="L23" s="411">
        <v>22</v>
      </c>
      <c r="M23" s="411">
        <v>11</v>
      </c>
      <c r="N23" s="411">
        <v>61</v>
      </c>
      <c r="O23" s="411">
        <v>8</v>
      </c>
      <c r="P23" s="411">
        <v>13</v>
      </c>
      <c r="Q23" s="411">
        <v>15</v>
      </c>
      <c r="R23" s="411">
        <v>1</v>
      </c>
      <c r="S23" s="411">
        <v>5</v>
      </c>
      <c r="T23" s="411">
        <v>2</v>
      </c>
      <c r="U23" s="411">
        <v>9</v>
      </c>
      <c r="V23" s="411">
        <v>11</v>
      </c>
      <c r="W23" s="411">
        <v>24</v>
      </c>
      <c r="X23" s="411">
        <v>22</v>
      </c>
      <c r="Y23" s="411">
        <v>13</v>
      </c>
      <c r="Z23" s="411">
        <v>61</v>
      </c>
      <c r="AA23" s="411">
        <v>27</v>
      </c>
      <c r="AB23" s="411">
        <v>49</v>
      </c>
      <c r="AC23" s="411">
        <v>58</v>
      </c>
      <c r="AD23" s="411">
        <v>39</v>
      </c>
      <c r="AH23" s="664" t="s">
        <v>443</v>
      </c>
      <c r="AI23" s="664"/>
      <c r="AJ23" s="664"/>
      <c r="AK23" s="664"/>
      <c r="AL23" s="412"/>
      <c r="AM23" s="409"/>
      <c r="AN23" s="413">
        <v>60</v>
      </c>
      <c r="AO23" s="411">
        <v>42</v>
      </c>
      <c r="AP23" s="411">
        <v>5</v>
      </c>
      <c r="AQ23" s="411">
        <v>8</v>
      </c>
      <c r="AR23" s="411">
        <v>4</v>
      </c>
      <c r="AS23" s="411">
        <v>5</v>
      </c>
      <c r="AT23" s="411">
        <v>3</v>
      </c>
      <c r="AU23" s="411">
        <v>3</v>
      </c>
      <c r="AV23" s="411">
        <v>1</v>
      </c>
      <c r="AW23" s="411">
        <v>1</v>
      </c>
      <c r="AX23" s="411">
        <v>0</v>
      </c>
      <c r="AY23" s="411">
        <v>1</v>
      </c>
      <c r="AZ23" s="411">
        <v>0</v>
      </c>
      <c r="BA23" s="411" t="s">
        <v>376</v>
      </c>
      <c r="BB23" s="411">
        <v>1</v>
      </c>
      <c r="BC23" s="411">
        <v>25</v>
      </c>
      <c r="BD23" s="411">
        <v>16</v>
      </c>
      <c r="BE23" s="411">
        <v>19</v>
      </c>
      <c r="BF23" s="411">
        <v>8</v>
      </c>
      <c r="BG23" s="411">
        <v>4</v>
      </c>
      <c r="BH23" s="411">
        <v>12</v>
      </c>
      <c r="BI23" s="411">
        <v>15</v>
      </c>
    </row>
    <row r="24" spans="3:61" ht="15" customHeight="1">
      <c r="C24" s="406"/>
      <c r="D24" s="407">
        <v>35</v>
      </c>
      <c r="E24" s="408" t="s">
        <v>374</v>
      </c>
      <c r="F24" s="406" t="s">
        <v>366</v>
      </c>
      <c r="G24" s="406"/>
      <c r="H24" s="409"/>
      <c r="I24" s="410">
        <v>98</v>
      </c>
      <c r="J24" s="411">
        <v>90</v>
      </c>
      <c r="K24" s="411">
        <v>24</v>
      </c>
      <c r="L24" s="411">
        <v>23</v>
      </c>
      <c r="M24" s="411">
        <v>12</v>
      </c>
      <c r="N24" s="411">
        <v>46</v>
      </c>
      <c r="O24" s="411">
        <v>9</v>
      </c>
      <c r="P24" s="411">
        <v>13</v>
      </c>
      <c r="Q24" s="411">
        <v>9</v>
      </c>
      <c r="R24" s="411">
        <v>2</v>
      </c>
      <c r="S24" s="411">
        <v>5</v>
      </c>
      <c r="T24" s="411">
        <v>2</v>
      </c>
      <c r="U24" s="411">
        <v>7</v>
      </c>
      <c r="V24" s="411">
        <v>11</v>
      </c>
      <c r="W24" s="411">
        <v>19</v>
      </c>
      <c r="X24" s="411">
        <v>32</v>
      </c>
      <c r="Y24" s="411">
        <v>18</v>
      </c>
      <c r="Z24" s="411">
        <v>48</v>
      </c>
      <c r="AA24" s="411">
        <v>21</v>
      </c>
      <c r="AB24" s="411">
        <v>33</v>
      </c>
      <c r="AC24" s="411">
        <v>33</v>
      </c>
      <c r="AD24" s="411">
        <v>29</v>
      </c>
      <c r="AF24" s="414" t="s">
        <v>381</v>
      </c>
      <c r="AG24" s="24"/>
      <c r="AH24" s="320"/>
      <c r="AI24" s="320"/>
      <c r="AJ24" s="320"/>
      <c r="AK24" s="320"/>
      <c r="AL24" s="415"/>
      <c r="AM24" s="306"/>
      <c r="AN24" s="416">
        <v>447</v>
      </c>
      <c r="AO24" s="401">
        <v>367</v>
      </c>
      <c r="AP24" s="401">
        <v>49</v>
      </c>
      <c r="AQ24" s="401">
        <v>103</v>
      </c>
      <c r="AR24" s="401">
        <v>78</v>
      </c>
      <c r="AS24" s="401">
        <v>153</v>
      </c>
      <c r="AT24" s="401">
        <v>44</v>
      </c>
      <c r="AU24" s="401">
        <v>65</v>
      </c>
      <c r="AV24" s="401">
        <v>53</v>
      </c>
      <c r="AW24" s="401">
        <v>12</v>
      </c>
      <c r="AX24" s="401">
        <v>43</v>
      </c>
      <c r="AY24" s="401">
        <v>28</v>
      </c>
      <c r="AZ24" s="401">
        <v>70</v>
      </c>
      <c r="BA24" s="401">
        <v>90</v>
      </c>
      <c r="BB24" s="401">
        <v>116</v>
      </c>
      <c r="BC24" s="401">
        <v>197</v>
      </c>
      <c r="BD24" s="401">
        <v>22</v>
      </c>
      <c r="BE24" s="401">
        <v>199</v>
      </c>
      <c r="BF24" s="401">
        <v>24</v>
      </c>
      <c r="BG24" s="401">
        <v>77</v>
      </c>
      <c r="BH24" s="401">
        <v>143</v>
      </c>
      <c r="BI24" s="401">
        <v>104</v>
      </c>
    </row>
    <row r="25" spans="3:61" ht="15" customHeight="1">
      <c r="C25" s="406"/>
      <c r="D25" s="407">
        <v>45</v>
      </c>
      <c r="E25" s="408" t="s">
        <v>374</v>
      </c>
      <c r="F25" s="406" t="s">
        <v>367</v>
      </c>
      <c r="G25" s="406"/>
      <c r="H25" s="409"/>
      <c r="I25" s="410">
        <v>138</v>
      </c>
      <c r="J25" s="411">
        <v>117</v>
      </c>
      <c r="K25" s="411">
        <v>19</v>
      </c>
      <c r="L25" s="411">
        <v>34</v>
      </c>
      <c r="M25" s="411">
        <v>17</v>
      </c>
      <c r="N25" s="411">
        <v>37</v>
      </c>
      <c r="O25" s="411">
        <v>13</v>
      </c>
      <c r="P25" s="411">
        <v>16</v>
      </c>
      <c r="Q25" s="411">
        <v>10</v>
      </c>
      <c r="R25" s="411">
        <v>2</v>
      </c>
      <c r="S25" s="411">
        <v>8</v>
      </c>
      <c r="T25" s="411">
        <v>6</v>
      </c>
      <c r="U25" s="411">
        <v>9</v>
      </c>
      <c r="V25" s="411">
        <v>12</v>
      </c>
      <c r="W25" s="411">
        <v>15</v>
      </c>
      <c r="X25" s="411">
        <v>56</v>
      </c>
      <c r="Y25" s="411">
        <v>25</v>
      </c>
      <c r="Z25" s="411">
        <v>57</v>
      </c>
      <c r="AA25" s="411">
        <v>22</v>
      </c>
      <c r="AB25" s="411">
        <v>14</v>
      </c>
      <c r="AC25" s="411">
        <v>45</v>
      </c>
      <c r="AD25" s="411">
        <v>32</v>
      </c>
      <c r="AH25" s="406"/>
      <c r="AI25" s="407">
        <v>15</v>
      </c>
      <c r="AJ25" s="408" t="s">
        <v>552</v>
      </c>
      <c r="AK25" s="406" t="s">
        <v>364</v>
      </c>
      <c r="AL25" s="406"/>
      <c r="AM25" s="409"/>
      <c r="AN25" s="413">
        <v>55</v>
      </c>
      <c r="AO25" s="411">
        <v>53</v>
      </c>
      <c r="AP25" s="411">
        <v>10</v>
      </c>
      <c r="AQ25" s="411">
        <v>14</v>
      </c>
      <c r="AR25" s="411">
        <v>7</v>
      </c>
      <c r="AS25" s="411">
        <v>40</v>
      </c>
      <c r="AT25" s="411">
        <v>9</v>
      </c>
      <c r="AU25" s="411">
        <v>10</v>
      </c>
      <c r="AV25" s="411">
        <v>16</v>
      </c>
      <c r="AW25" s="411">
        <v>2</v>
      </c>
      <c r="AX25" s="411">
        <v>1</v>
      </c>
      <c r="AY25" s="411">
        <v>4</v>
      </c>
      <c r="AZ25" s="411">
        <v>5</v>
      </c>
      <c r="BA25" s="411">
        <v>11</v>
      </c>
      <c r="BB25" s="411">
        <v>27</v>
      </c>
      <c r="BC25" s="411">
        <v>4</v>
      </c>
      <c r="BD25" s="411">
        <v>3</v>
      </c>
      <c r="BE25" s="411">
        <v>33</v>
      </c>
      <c r="BF25" s="411">
        <v>4</v>
      </c>
      <c r="BG25" s="411">
        <v>30</v>
      </c>
      <c r="BH25" s="411">
        <v>41</v>
      </c>
      <c r="BI25" s="411">
        <v>20</v>
      </c>
    </row>
    <row r="26" spans="3:61" ht="15" customHeight="1">
      <c r="C26" s="406"/>
      <c r="D26" s="407">
        <v>55</v>
      </c>
      <c r="E26" s="408" t="s">
        <v>552</v>
      </c>
      <c r="F26" s="406" t="s">
        <v>368</v>
      </c>
      <c r="G26" s="406"/>
      <c r="H26" s="409"/>
      <c r="I26" s="410">
        <v>85</v>
      </c>
      <c r="J26" s="411">
        <v>71</v>
      </c>
      <c r="K26" s="411">
        <v>8</v>
      </c>
      <c r="L26" s="411">
        <v>18</v>
      </c>
      <c r="M26" s="411">
        <v>14</v>
      </c>
      <c r="N26" s="411">
        <v>12</v>
      </c>
      <c r="O26" s="411">
        <v>4</v>
      </c>
      <c r="P26" s="411">
        <v>9</v>
      </c>
      <c r="Q26" s="411">
        <v>2</v>
      </c>
      <c r="R26" s="411">
        <v>2</v>
      </c>
      <c r="S26" s="411">
        <v>6</v>
      </c>
      <c r="T26" s="411">
        <v>3</v>
      </c>
      <c r="U26" s="411">
        <v>7</v>
      </c>
      <c r="V26" s="411">
        <v>7</v>
      </c>
      <c r="W26" s="411">
        <v>7</v>
      </c>
      <c r="X26" s="411">
        <v>45</v>
      </c>
      <c r="Y26" s="411">
        <v>19</v>
      </c>
      <c r="Z26" s="411">
        <v>26</v>
      </c>
      <c r="AA26" s="411">
        <v>15</v>
      </c>
      <c r="AB26" s="411">
        <v>5</v>
      </c>
      <c r="AC26" s="411">
        <v>26</v>
      </c>
      <c r="AD26" s="411">
        <v>19</v>
      </c>
      <c r="AH26" s="406"/>
      <c r="AI26" s="407">
        <v>25</v>
      </c>
      <c r="AJ26" s="408" t="s">
        <v>552</v>
      </c>
      <c r="AK26" s="406" t="s">
        <v>365</v>
      </c>
      <c r="AL26" s="406"/>
      <c r="AM26" s="409"/>
      <c r="AN26" s="413">
        <v>69</v>
      </c>
      <c r="AO26" s="411">
        <v>64</v>
      </c>
      <c r="AP26" s="411">
        <v>9</v>
      </c>
      <c r="AQ26" s="411">
        <v>19</v>
      </c>
      <c r="AR26" s="411">
        <v>11</v>
      </c>
      <c r="AS26" s="411">
        <v>40</v>
      </c>
      <c r="AT26" s="411">
        <v>5</v>
      </c>
      <c r="AU26" s="411">
        <v>11</v>
      </c>
      <c r="AV26" s="411">
        <v>11</v>
      </c>
      <c r="AW26" s="411" t="s">
        <v>553</v>
      </c>
      <c r="AX26" s="411">
        <v>6</v>
      </c>
      <c r="AY26" s="411">
        <v>3</v>
      </c>
      <c r="AZ26" s="411">
        <v>13</v>
      </c>
      <c r="BA26" s="411">
        <v>16</v>
      </c>
      <c r="BB26" s="411">
        <v>27</v>
      </c>
      <c r="BC26" s="411">
        <v>23</v>
      </c>
      <c r="BD26" s="411">
        <v>5</v>
      </c>
      <c r="BE26" s="411">
        <v>44</v>
      </c>
      <c r="BF26" s="411">
        <v>8</v>
      </c>
      <c r="BG26" s="411">
        <v>22</v>
      </c>
      <c r="BH26" s="411">
        <v>34</v>
      </c>
      <c r="BI26" s="411">
        <v>21</v>
      </c>
    </row>
    <row r="27" spans="3:61" ht="15" customHeight="1">
      <c r="C27" s="406"/>
      <c r="D27" s="407">
        <v>65</v>
      </c>
      <c r="E27" s="408" t="s">
        <v>552</v>
      </c>
      <c r="F27" s="406" t="s">
        <v>369</v>
      </c>
      <c r="G27" s="406"/>
      <c r="H27" s="409"/>
      <c r="I27" s="410">
        <v>47</v>
      </c>
      <c r="J27" s="411">
        <v>33</v>
      </c>
      <c r="K27" s="411">
        <v>2</v>
      </c>
      <c r="L27" s="411">
        <v>5</v>
      </c>
      <c r="M27" s="411">
        <v>5</v>
      </c>
      <c r="N27" s="411">
        <v>2</v>
      </c>
      <c r="O27" s="411">
        <v>1</v>
      </c>
      <c r="P27" s="411">
        <v>3</v>
      </c>
      <c r="Q27" s="411">
        <v>1</v>
      </c>
      <c r="R27" s="411">
        <v>1</v>
      </c>
      <c r="S27" s="411">
        <v>3</v>
      </c>
      <c r="T27" s="411">
        <v>2</v>
      </c>
      <c r="U27" s="411">
        <v>3</v>
      </c>
      <c r="V27" s="411">
        <v>3</v>
      </c>
      <c r="W27" s="411">
        <v>2</v>
      </c>
      <c r="X27" s="411">
        <v>21</v>
      </c>
      <c r="Y27" s="411">
        <v>8</v>
      </c>
      <c r="Z27" s="411">
        <v>11</v>
      </c>
      <c r="AA27" s="411">
        <v>1</v>
      </c>
      <c r="AB27" s="411">
        <v>0</v>
      </c>
      <c r="AC27" s="411">
        <v>8</v>
      </c>
      <c r="AD27" s="411">
        <v>9</v>
      </c>
      <c r="AH27" s="406"/>
      <c r="AI27" s="407">
        <v>35</v>
      </c>
      <c r="AJ27" s="408" t="s">
        <v>552</v>
      </c>
      <c r="AK27" s="406" t="s">
        <v>366</v>
      </c>
      <c r="AL27" s="406"/>
      <c r="AM27" s="417"/>
      <c r="AN27" s="413">
        <v>59</v>
      </c>
      <c r="AO27" s="411">
        <v>54</v>
      </c>
      <c r="AP27" s="411">
        <v>15</v>
      </c>
      <c r="AQ27" s="411">
        <v>16</v>
      </c>
      <c r="AR27" s="411">
        <v>11</v>
      </c>
      <c r="AS27" s="411">
        <v>32</v>
      </c>
      <c r="AT27" s="411">
        <v>8</v>
      </c>
      <c r="AU27" s="411">
        <v>12</v>
      </c>
      <c r="AV27" s="411">
        <v>9</v>
      </c>
      <c r="AW27" s="411">
        <v>1</v>
      </c>
      <c r="AX27" s="411">
        <v>6</v>
      </c>
      <c r="AY27" s="411">
        <v>3</v>
      </c>
      <c r="AZ27" s="411">
        <v>11</v>
      </c>
      <c r="BA27" s="411">
        <v>15</v>
      </c>
      <c r="BB27" s="411">
        <v>25</v>
      </c>
      <c r="BC27" s="411">
        <v>29</v>
      </c>
      <c r="BD27" s="411">
        <v>4</v>
      </c>
      <c r="BE27" s="411">
        <v>35</v>
      </c>
      <c r="BF27" s="411">
        <v>3</v>
      </c>
      <c r="BG27" s="411">
        <v>15</v>
      </c>
      <c r="BH27" s="411">
        <v>19</v>
      </c>
      <c r="BI27" s="411">
        <v>13</v>
      </c>
    </row>
    <row r="28" spans="3:61" ht="15" customHeight="1">
      <c r="C28" s="406"/>
      <c r="D28" s="406" t="s">
        <v>555</v>
      </c>
      <c r="E28" s="408" t="s">
        <v>371</v>
      </c>
      <c r="F28" s="412" t="s">
        <v>372</v>
      </c>
      <c r="G28" s="412"/>
      <c r="H28" s="409"/>
      <c r="I28" s="410">
        <v>18</v>
      </c>
      <c r="J28" s="411">
        <v>12</v>
      </c>
      <c r="K28" s="411" t="s">
        <v>376</v>
      </c>
      <c r="L28" s="411">
        <v>1</v>
      </c>
      <c r="M28" s="411">
        <v>3</v>
      </c>
      <c r="N28" s="411">
        <v>1</v>
      </c>
      <c r="O28" s="411">
        <v>0</v>
      </c>
      <c r="P28" s="411">
        <v>0</v>
      </c>
      <c r="Q28" s="411" t="s">
        <v>376</v>
      </c>
      <c r="R28" s="411" t="s">
        <v>376</v>
      </c>
      <c r="S28" s="411">
        <v>1</v>
      </c>
      <c r="T28" s="411">
        <v>1</v>
      </c>
      <c r="U28" s="411">
        <v>1</v>
      </c>
      <c r="V28" s="411">
        <v>1</v>
      </c>
      <c r="W28" s="411">
        <v>0</v>
      </c>
      <c r="X28" s="411">
        <v>7</v>
      </c>
      <c r="Y28" s="411">
        <v>3</v>
      </c>
      <c r="Z28" s="411">
        <v>4</v>
      </c>
      <c r="AA28" s="411">
        <v>1</v>
      </c>
      <c r="AB28" s="411">
        <v>1</v>
      </c>
      <c r="AC28" s="411">
        <v>0</v>
      </c>
      <c r="AD28" s="411">
        <v>3</v>
      </c>
      <c r="AH28" s="406"/>
      <c r="AI28" s="407">
        <v>45</v>
      </c>
      <c r="AJ28" s="408" t="s">
        <v>374</v>
      </c>
      <c r="AK28" s="406" t="s">
        <v>367</v>
      </c>
      <c r="AL28" s="406"/>
      <c r="AN28" s="413">
        <v>81</v>
      </c>
      <c r="AO28" s="411">
        <v>68</v>
      </c>
      <c r="AP28" s="411">
        <v>8</v>
      </c>
      <c r="AQ28" s="411">
        <v>24</v>
      </c>
      <c r="AR28" s="411">
        <v>15</v>
      </c>
      <c r="AS28" s="411">
        <v>27</v>
      </c>
      <c r="AT28" s="411">
        <v>11</v>
      </c>
      <c r="AU28" s="411">
        <v>12</v>
      </c>
      <c r="AV28" s="411">
        <v>8</v>
      </c>
      <c r="AW28" s="411">
        <v>2</v>
      </c>
      <c r="AX28" s="411">
        <v>10</v>
      </c>
      <c r="AY28" s="411">
        <v>6</v>
      </c>
      <c r="AZ28" s="411">
        <v>11</v>
      </c>
      <c r="BA28" s="411">
        <v>17</v>
      </c>
      <c r="BB28" s="411">
        <v>18</v>
      </c>
      <c r="BC28" s="411">
        <v>46</v>
      </c>
      <c r="BD28" s="411">
        <v>5</v>
      </c>
      <c r="BE28" s="411">
        <v>37</v>
      </c>
      <c r="BF28" s="411">
        <v>4</v>
      </c>
      <c r="BG28" s="411">
        <v>6</v>
      </c>
      <c r="BH28" s="411">
        <v>23</v>
      </c>
      <c r="BI28" s="411">
        <v>17</v>
      </c>
    </row>
    <row r="29" spans="3:61" ht="15" customHeight="1">
      <c r="C29" s="406"/>
      <c r="D29" s="667" t="s">
        <v>384</v>
      </c>
      <c r="E29" s="667"/>
      <c r="F29" s="667"/>
      <c r="G29" s="406"/>
      <c r="H29" s="409"/>
      <c r="I29" s="410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H29" s="406"/>
      <c r="AI29" s="407">
        <v>55</v>
      </c>
      <c r="AJ29" s="408" t="s">
        <v>552</v>
      </c>
      <c r="AK29" s="406" t="s">
        <v>368</v>
      </c>
      <c r="AL29" s="406"/>
      <c r="AN29" s="413">
        <v>64</v>
      </c>
      <c r="AO29" s="411">
        <v>54</v>
      </c>
      <c r="AP29" s="411">
        <v>4</v>
      </c>
      <c r="AQ29" s="411">
        <v>15</v>
      </c>
      <c r="AR29" s="411">
        <v>15</v>
      </c>
      <c r="AS29" s="411">
        <v>10</v>
      </c>
      <c r="AT29" s="411">
        <v>7</v>
      </c>
      <c r="AU29" s="411">
        <v>11</v>
      </c>
      <c r="AV29" s="411">
        <v>4</v>
      </c>
      <c r="AW29" s="411">
        <v>2</v>
      </c>
      <c r="AX29" s="411">
        <v>10</v>
      </c>
      <c r="AY29" s="411">
        <v>5</v>
      </c>
      <c r="AZ29" s="411">
        <v>13</v>
      </c>
      <c r="BA29" s="411">
        <v>14</v>
      </c>
      <c r="BB29" s="411">
        <v>10</v>
      </c>
      <c r="BC29" s="411">
        <v>41</v>
      </c>
      <c r="BD29" s="411">
        <v>4</v>
      </c>
      <c r="BE29" s="411">
        <v>23</v>
      </c>
      <c r="BF29" s="411">
        <v>4</v>
      </c>
      <c r="BG29" s="411">
        <v>2</v>
      </c>
      <c r="BH29" s="411">
        <v>16</v>
      </c>
      <c r="BI29" s="411">
        <v>13</v>
      </c>
    </row>
    <row r="30" spans="3:61" ht="15" customHeight="1">
      <c r="C30" s="406"/>
      <c r="D30" s="664" t="s">
        <v>435</v>
      </c>
      <c r="E30" s="664"/>
      <c r="F30" s="664"/>
      <c r="G30" s="385"/>
      <c r="H30" s="409"/>
      <c r="I30" s="410">
        <v>498</v>
      </c>
      <c r="J30" s="411">
        <v>432</v>
      </c>
      <c r="K30" s="411">
        <v>80</v>
      </c>
      <c r="L30" s="411">
        <v>103</v>
      </c>
      <c r="M30" s="411">
        <v>59</v>
      </c>
      <c r="N30" s="411">
        <v>172</v>
      </c>
      <c r="O30" s="411">
        <v>36</v>
      </c>
      <c r="P30" s="411">
        <v>57</v>
      </c>
      <c r="Q30" s="411">
        <v>41</v>
      </c>
      <c r="R30" s="411">
        <v>7</v>
      </c>
      <c r="S30" s="411">
        <v>27</v>
      </c>
      <c r="T30" s="411">
        <v>16</v>
      </c>
      <c r="U30" s="411">
        <v>36</v>
      </c>
      <c r="V30" s="411">
        <v>44</v>
      </c>
      <c r="W30" s="411">
        <v>68</v>
      </c>
      <c r="X30" s="411">
        <v>171</v>
      </c>
      <c r="Y30" s="411">
        <v>84</v>
      </c>
      <c r="Z30" s="411">
        <v>209</v>
      </c>
      <c r="AA30" s="411">
        <v>95</v>
      </c>
      <c r="AB30" s="411">
        <v>124</v>
      </c>
      <c r="AC30" s="411">
        <v>187</v>
      </c>
      <c r="AD30" s="411">
        <v>142</v>
      </c>
      <c r="AH30" s="406"/>
      <c r="AI30" s="407">
        <v>65</v>
      </c>
      <c r="AJ30" s="408" t="s">
        <v>444</v>
      </c>
      <c r="AK30" s="406" t="s">
        <v>369</v>
      </c>
      <c r="AL30" s="406"/>
      <c r="AN30" s="413">
        <v>64</v>
      </c>
      <c r="AO30" s="411">
        <v>45</v>
      </c>
      <c r="AP30" s="411">
        <v>3</v>
      </c>
      <c r="AQ30" s="411">
        <v>11</v>
      </c>
      <c r="AR30" s="411">
        <v>13</v>
      </c>
      <c r="AS30" s="411">
        <v>5</v>
      </c>
      <c r="AT30" s="411">
        <v>3</v>
      </c>
      <c r="AU30" s="411">
        <v>7</v>
      </c>
      <c r="AV30" s="411">
        <v>3</v>
      </c>
      <c r="AW30" s="411">
        <v>2</v>
      </c>
      <c r="AX30" s="411">
        <v>8</v>
      </c>
      <c r="AY30" s="411">
        <v>5</v>
      </c>
      <c r="AZ30" s="411">
        <v>11</v>
      </c>
      <c r="BA30" s="411">
        <v>10</v>
      </c>
      <c r="BB30" s="411">
        <v>7</v>
      </c>
      <c r="BC30" s="411">
        <v>33</v>
      </c>
      <c r="BD30" s="411">
        <v>1</v>
      </c>
      <c r="BE30" s="411">
        <v>18</v>
      </c>
      <c r="BF30" s="411">
        <v>1</v>
      </c>
      <c r="BG30" s="411">
        <v>1</v>
      </c>
      <c r="BH30" s="411">
        <v>7</v>
      </c>
      <c r="BI30" s="411">
        <v>13</v>
      </c>
    </row>
    <row r="31" spans="3:61" ht="15" customHeight="1">
      <c r="C31" s="406"/>
      <c r="D31" s="664" t="s">
        <v>436</v>
      </c>
      <c r="E31" s="664"/>
      <c r="F31" s="664"/>
      <c r="G31" s="385"/>
      <c r="H31" s="409"/>
      <c r="I31" s="410">
        <v>53</v>
      </c>
      <c r="J31" s="411">
        <v>41</v>
      </c>
      <c r="K31" s="411">
        <v>4</v>
      </c>
      <c r="L31" s="411">
        <v>9</v>
      </c>
      <c r="M31" s="411">
        <v>7</v>
      </c>
      <c r="N31" s="411">
        <v>16</v>
      </c>
      <c r="O31" s="411">
        <v>4</v>
      </c>
      <c r="P31" s="411">
        <v>6</v>
      </c>
      <c r="Q31" s="411">
        <v>6</v>
      </c>
      <c r="R31" s="411">
        <v>1</v>
      </c>
      <c r="S31" s="411">
        <v>3</v>
      </c>
      <c r="T31" s="411">
        <v>3</v>
      </c>
      <c r="U31" s="411">
        <v>3</v>
      </c>
      <c r="V31" s="411">
        <v>6</v>
      </c>
      <c r="W31" s="411">
        <v>11</v>
      </c>
      <c r="X31" s="411">
        <v>14</v>
      </c>
      <c r="Y31" s="411">
        <v>6</v>
      </c>
      <c r="Z31" s="411">
        <v>20</v>
      </c>
      <c r="AA31" s="411">
        <v>6</v>
      </c>
      <c r="AB31" s="411">
        <v>13</v>
      </c>
      <c r="AC31" s="411">
        <v>18</v>
      </c>
      <c r="AD31" s="411">
        <v>10</v>
      </c>
      <c r="AH31" s="406"/>
      <c r="AI31" s="407" t="s">
        <v>445</v>
      </c>
      <c r="AJ31" s="408" t="s">
        <v>371</v>
      </c>
      <c r="AK31" s="412" t="s">
        <v>372</v>
      </c>
      <c r="AL31" s="406"/>
      <c r="AN31" s="413">
        <v>54</v>
      </c>
      <c r="AO31" s="411">
        <v>30</v>
      </c>
      <c r="AP31" s="411" t="s">
        <v>376</v>
      </c>
      <c r="AQ31" s="411">
        <v>4</v>
      </c>
      <c r="AR31" s="411">
        <v>7</v>
      </c>
      <c r="AS31" s="411" t="s">
        <v>376</v>
      </c>
      <c r="AT31" s="411">
        <v>1</v>
      </c>
      <c r="AU31" s="411">
        <v>1</v>
      </c>
      <c r="AV31" s="411">
        <v>1</v>
      </c>
      <c r="AW31" s="411">
        <v>2</v>
      </c>
      <c r="AX31" s="411">
        <v>2</v>
      </c>
      <c r="AY31" s="411">
        <v>3</v>
      </c>
      <c r="AZ31" s="411">
        <v>5</v>
      </c>
      <c r="BA31" s="411">
        <v>6</v>
      </c>
      <c r="BB31" s="411">
        <v>1</v>
      </c>
      <c r="BC31" s="411">
        <v>21</v>
      </c>
      <c r="BD31" s="411">
        <v>0</v>
      </c>
      <c r="BE31" s="411">
        <v>10</v>
      </c>
      <c r="BF31" s="411">
        <v>0</v>
      </c>
      <c r="BG31" s="411" t="s">
        <v>377</v>
      </c>
      <c r="BH31" s="411">
        <v>2</v>
      </c>
      <c r="BI31" s="411">
        <v>7</v>
      </c>
    </row>
    <row r="32" spans="3:61" ht="15" customHeight="1">
      <c r="C32" s="664" t="s">
        <v>446</v>
      </c>
      <c r="D32" s="664"/>
      <c r="E32" s="664"/>
      <c r="F32" s="664"/>
      <c r="G32" s="385"/>
      <c r="H32" s="409"/>
      <c r="I32" s="410">
        <v>450</v>
      </c>
      <c r="J32" s="411">
        <v>387</v>
      </c>
      <c r="K32" s="411">
        <v>71</v>
      </c>
      <c r="L32" s="411">
        <v>91</v>
      </c>
      <c r="M32" s="411">
        <v>50</v>
      </c>
      <c r="N32" s="411">
        <v>154</v>
      </c>
      <c r="O32" s="411">
        <v>29</v>
      </c>
      <c r="P32" s="411">
        <v>47</v>
      </c>
      <c r="Q32" s="411">
        <v>34</v>
      </c>
      <c r="R32" s="411">
        <v>6</v>
      </c>
      <c r="S32" s="411">
        <v>19</v>
      </c>
      <c r="T32" s="411">
        <v>12</v>
      </c>
      <c r="U32" s="411">
        <v>22</v>
      </c>
      <c r="V32" s="411">
        <v>31</v>
      </c>
      <c r="W32" s="411">
        <v>52</v>
      </c>
      <c r="X32" s="411">
        <v>138</v>
      </c>
      <c r="Y32" s="411">
        <v>82</v>
      </c>
      <c r="Z32" s="411">
        <v>186</v>
      </c>
      <c r="AA32" s="411">
        <v>96</v>
      </c>
      <c r="AB32" s="411">
        <v>116</v>
      </c>
      <c r="AC32" s="411">
        <v>173</v>
      </c>
      <c r="AD32" s="411">
        <v>123</v>
      </c>
      <c r="AH32" s="406"/>
      <c r="AI32" s="667" t="s">
        <v>384</v>
      </c>
      <c r="AJ32" s="667"/>
      <c r="AK32" s="667"/>
      <c r="AL32" s="406"/>
      <c r="AN32" s="413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</row>
    <row r="33" spans="3:61" s="417" customFormat="1" ht="15" customHeight="1">
      <c r="C33" s="664" t="s">
        <v>447</v>
      </c>
      <c r="D33" s="664"/>
      <c r="E33" s="664"/>
      <c r="F33" s="664"/>
      <c r="G33" s="385"/>
      <c r="H33" s="409"/>
      <c r="I33" s="410">
        <v>87</v>
      </c>
      <c r="J33" s="411">
        <v>72</v>
      </c>
      <c r="K33" s="411">
        <v>9</v>
      </c>
      <c r="L33" s="411">
        <v>17</v>
      </c>
      <c r="M33" s="411">
        <v>14</v>
      </c>
      <c r="N33" s="411">
        <v>23</v>
      </c>
      <c r="O33" s="411">
        <v>9</v>
      </c>
      <c r="P33" s="411">
        <v>12</v>
      </c>
      <c r="Q33" s="411">
        <v>7</v>
      </c>
      <c r="R33" s="411">
        <v>2</v>
      </c>
      <c r="S33" s="411">
        <v>10</v>
      </c>
      <c r="T33" s="411">
        <v>5</v>
      </c>
      <c r="U33" s="411">
        <v>17</v>
      </c>
      <c r="V33" s="411">
        <v>16</v>
      </c>
      <c r="W33" s="411">
        <v>21</v>
      </c>
      <c r="X33" s="411">
        <v>47</v>
      </c>
      <c r="Y33" s="411">
        <v>6</v>
      </c>
      <c r="Z33" s="411">
        <v>35</v>
      </c>
      <c r="AA33" s="411">
        <v>3</v>
      </c>
      <c r="AB33" s="411">
        <v>9</v>
      </c>
      <c r="AC33" s="411">
        <v>21</v>
      </c>
      <c r="AD33" s="411">
        <v>22</v>
      </c>
      <c r="AE33" s="383"/>
      <c r="AF33" s="365"/>
      <c r="AG33" s="365"/>
      <c r="AH33" s="406"/>
      <c r="AI33" s="664" t="s">
        <v>435</v>
      </c>
      <c r="AJ33" s="664"/>
      <c r="AK33" s="664"/>
      <c r="AL33" s="406"/>
      <c r="AM33" s="365"/>
      <c r="AN33" s="413">
        <v>368</v>
      </c>
      <c r="AO33" s="411">
        <v>309</v>
      </c>
      <c r="AP33" s="411">
        <v>47</v>
      </c>
      <c r="AQ33" s="411">
        <v>88</v>
      </c>
      <c r="AR33" s="411">
        <v>65</v>
      </c>
      <c r="AS33" s="411">
        <v>134</v>
      </c>
      <c r="AT33" s="411">
        <v>39</v>
      </c>
      <c r="AU33" s="411">
        <v>57</v>
      </c>
      <c r="AV33" s="411">
        <v>44</v>
      </c>
      <c r="AW33" s="411">
        <v>8</v>
      </c>
      <c r="AX33" s="411">
        <v>39</v>
      </c>
      <c r="AY33" s="411">
        <v>23</v>
      </c>
      <c r="AZ33" s="411">
        <v>61</v>
      </c>
      <c r="BA33" s="411">
        <v>78</v>
      </c>
      <c r="BB33" s="411">
        <v>100</v>
      </c>
      <c r="BC33" s="411">
        <v>167</v>
      </c>
      <c r="BD33" s="411">
        <v>19</v>
      </c>
      <c r="BE33" s="411">
        <v>170</v>
      </c>
      <c r="BF33" s="411">
        <v>20</v>
      </c>
      <c r="BG33" s="411">
        <v>66</v>
      </c>
      <c r="BH33" s="411">
        <v>121</v>
      </c>
      <c r="BI33" s="411">
        <v>90</v>
      </c>
    </row>
    <row r="34" spans="3:61" ht="15" customHeight="1">
      <c r="C34" s="664" t="s">
        <v>449</v>
      </c>
      <c r="D34" s="664"/>
      <c r="E34" s="664"/>
      <c r="F34" s="664"/>
      <c r="G34" s="385"/>
      <c r="H34" s="409"/>
      <c r="I34" s="410">
        <v>17</v>
      </c>
      <c r="J34" s="411">
        <v>17</v>
      </c>
      <c r="K34" s="411">
        <v>4</v>
      </c>
      <c r="L34" s="411">
        <v>4</v>
      </c>
      <c r="M34" s="411">
        <v>1</v>
      </c>
      <c r="N34" s="411">
        <v>12</v>
      </c>
      <c r="O34" s="411">
        <v>2</v>
      </c>
      <c r="P34" s="411">
        <v>4</v>
      </c>
      <c r="Q34" s="411">
        <v>6</v>
      </c>
      <c r="R34" s="411">
        <v>1</v>
      </c>
      <c r="S34" s="411">
        <v>1</v>
      </c>
      <c r="T34" s="411">
        <v>2</v>
      </c>
      <c r="U34" s="411">
        <v>1</v>
      </c>
      <c r="V34" s="411">
        <v>3</v>
      </c>
      <c r="W34" s="411">
        <v>6</v>
      </c>
      <c r="X34" s="411">
        <v>1</v>
      </c>
      <c r="Y34" s="411">
        <v>2</v>
      </c>
      <c r="Z34" s="411">
        <v>8</v>
      </c>
      <c r="AA34" s="411">
        <v>3</v>
      </c>
      <c r="AB34" s="411">
        <v>12</v>
      </c>
      <c r="AC34" s="411">
        <v>12</v>
      </c>
      <c r="AD34" s="411">
        <v>8</v>
      </c>
      <c r="AH34" s="406"/>
      <c r="AI34" s="664" t="s">
        <v>436</v>
      </c>
      <c r="AJ34" s="664"/>
      <c r="AK34" s="664"/>
      <c r="AL34" s="406"/>
      <c r="AN34" s="413">
        <v>76</v>
      </c>
      <c r="AO34" s="411">
        <v>56</v>
      </c>
      <c r="AP34" s="411">
        <v>2</v>
      </c>
      <c r="AQ34" s="411">
        <v>15</v>
      </c>
      <c r="AR34" s="411">
        <v>14</v>
      </c>
      <c r="AS34" s="411">
        <v>19</v>
      </c>
      <c r="AT34" s="411">
        <v>6</v>
      </c>
      <c r="AU34" s="411">
        <v>8</v>
      </c>
      <c r="AV34" s="411">
        <v>9</v>
      </c>
      <c r="AW34" s="411">
        <v>3</v>
      </c>
      <c r="AX34" s="411">
        <v>4</v>
      </c>
      <c r="AY34" s="411">
        <v>5</v>
      </c>
      <c r="AZ34" s="411">
        <v>8</v>
      </c>
      <c r="BA34" s="411">
        <v>11</v>
      </c>
      <c r="BB34" s="411">
        <v>15</v>
      </c>
      <c r="BC34" s="411">
        <v>29</v>
      </c>
      <c r="BD34" s="411">
        <v>3</v>
      </c>
      <c r="BE34" s="411">
        <v>28</v>
      </c>
      <c r="BF34" s="411">
        <v>3</v>
      </c>
      <c r="BG34" s="411">
        <v>10</v>
      </c>
      <c r="BH34" s="411">
        <v>21</v>
      </c>
      <c r="BI34" s="411">
        <v>14</v>
      </c>
    </row>
    <row r="35" spans="2:61" s="24" customFormat="1" ht="21" customHeight="1">
      <c r="B35" s="666" t="s">
        <v>451</v>
      </c>
      <c r="C35" s="666"/>
      <c r="D35" s="666"/>
      <c r="E35" s="666"/>
      <c r="F35" s="666"/>
      <c r="G35" s="305"/>
      <c r="H35" s="306"/>
      <c r="I35" s="321">
        <v>299</v>
      </c>
      <c r="J35" s="401">
        <v>230</v>
      </c>
      <c r="K35" s="401">
        <v>29</v>
      </c>
      <c r="L35" s="401">
        <v>53</v>
      </c>
      <c r="M35" s="401">
        <v>41</v>
      </c>
      <c r="N35" s="401">
        <v>72</v>
      </c>
      <c r="O35" s="401">
        <v>25</v>
      </c>
      <c r="P35" s="401">
        <v>30</v>
      </c>
      <c r="Q35" s="401">
        <v>30</v>
      </c>
      <c r="R35" s="401">
        <v>8</v>
      </c>
      <c r="S35" s="401">
        <v>14</v>
      </c>
      <c r="T35" s="401">
        <v>13</v>
      </c>
      <c r="U35" s="401">
        <v>32</v>
      </c>
      <c r="V35" s="401">
        <v>41</v>
      </c>
      <c r="W35" s="401">
        <v>52</v>
      </c>
      <c r="X35" s="401">
        <v>118</v>
      </c>
      <c r="Y35" s="401">
        <v>29</v>
      </c>
      <c r="Z35" s="401">
        <v>113</v>
      </c>
      <c r="AA35" s="401">
        <v>20</v>
      </c>
      <c r="AB35" s="401">
        <v>59</v>
      </c>
      <c r="AC35" s="401">
        <v>75</v>
      </c>
      <c r="AD35" s="401">
        <v>68</v>
      </c>
      <c r="AE35" s="402"/>
      <c r="AG35" s="666" t="s">
        <v>437</v>
      </c>
      <c r="AH35" s="666"/>
      <c r="AI35" s="666"/>
      <c r="AJ35" s="666"/>
      <c r="AK35" s="666"/>
      <c r="AL35" s="419"/>
      <c r="AN35" s="416">
        <v>245</v>
      </c>
      <c r="AO35" s="401">
        <v>213</v>
      </c>
      <c r="AP35" s="401">
        <v>32</v>
      </c>
      <c r="AQ35" s="401">
        <v>62</v>
      </c>
      <c r="AR35" s="401">
        <v>43</v>
      </c>
      <c r="AS35" s="401">
        <v>104</v>
      </c>
      <c r="AT35" s="401">
        <v>25</v>
      </c>
      <c r="AU35" s="401">
        <v>41</v>
      </c>
      <c r="AV35" s="401">
        <v>29</v>
      </c>
      <c r="AW35" s="401">
        <v>5</v>
      </c>
      <c r="AX35" s="401">
        <v>30</v>
      </c>
      <c r="AY35" s="401">
        <v>16</v>
      </c>
      <c r="AZ35" s="401">
        <v>39</v>
      </c>
      <c r="BA35" s="401">
        <v>50</v>
      </c>
      <c r="BB35" s="401">
        <v>67</v>
      </c>
      <c r="BC35" s="401">
        <v>108</v>
      </c>
      <c r="BD35" s="401">
        <v>14</v>
      </c>
      <c r="BE35" s="401">
        <v>118</v>
      </c>
      <c r="BF35" s="401">
        <v>16</v>
      </c>
      <c r="BG35" s="401">
        <v>46</v>
      </c>
      <c r="BH35" s="401">
        <v>92</v>
      </c>
      <c r="BI35" s="401">
        <v>62</v>
      </c>
    </row>
    <row r="36" spans="3:61" ht="15" customHeight="1">
      <c r="C36" s="406"/>
      <c r="D36" s="407">
        <v>15</v>
      </c>
      <c r="E36" s="408" t="s">
        <v>444</v>
      </c>
      <c r="F36" s="406" t="s">
        <v>364</v>
      </c>
      <c r="G36" s="412"/>
      <c r="H36" s="409"/>
      <c r="I36" s="410">
        <v>59</v>
      </c>
      <c r="J36" s="411">
        <v>56</v>
      </c>
      <c r="K36" s="411">
        <v>12</v>
      </c>
      <c r="L36" s="411">
        <v>10</v>
      </c>
      <c r="M36" s="411">
        <v>5</v>
      </c>
      <c r="N36" s="411">
        <v>39</v>
      </c>
      <c r="O36" s="411">
        <v>8</v>
      </c>
      <c r="P36" s="411">
        <v>7</v>
      </c>
      <c r="Q36" s="411">
        <v>13</v>
      </c>
      <c r="R36" s="411">
        <v>2</v>
      </c>
      <c r="S36" s="411">
        <v>0</v>
      </c>
      <c r="T36" s="411">
        <v>1</v>
      </c>
      <c r="U36" s="411">
        <v>2</v>
      </c>
      <c r="V36" s="411">
        <v>6</v>
      </c>
      <c r="W36" s="411">
        <v>18</v>
      </c>
      <c r="X36" s="411">
        <v>1</v>
      </c>
      <c r="Y36" s="411">
        <v>3</v>
      </c>
      <c r="Z36" s="411">
        <v>31</v>
      </c>
      <c r="AA36" s="411">
        <v>5</v>
      </c>
      <c r="AB36" s="411">
        <v>40</v>
      </c>
      <c r="AC36" s="411">
        <v>34</v>
      </c>
      <c r="AD36" s="411">
        <v>18</v>
      </c>
      <c r="AH36" s="406"/>
      <c r="AI36" s="407">
        <v>15</v>
      </c>
      <c r="AJ36" s="408" t="s">
        <v>552</v>
      </c>
      <c r="AK36" s="406" t="s">
        <v>364</v>
      </c>
      <c r="AN36" s="413">
        <v>25</v>
      </c>
      <c r="AO36" s="411">
        <v>24</v>
      </c>
      <c r="AP36" s="411">
        <v>4</v>
      </c>
      <c r="AQ36" s="411">
        <v>7</v>
      </c>
      <c r="AR36" s="411">
        <v>3</v>
      </c>
      <c r="AS36" s="411">
        <v>19</v>
      </c>
      <c r="AT36" s="411">
        <v>3</v>
      </c>
      <c r="AU36" s="411">
        <v>6</v>
      </c>
      <c r="AV36" s="411">
        <v>8</v>
      </c>
      <c r="AW36" s="411">
        <v>1</v>
      </c>
      <c r="AX36" s="411">
        <v>1</v>
      </c>
      <c r="AY36" s="411">
        <v>3</v>
      </c>
      <c r="AZ36" s="411">
        <v>3</v>
      </c>
      <c r="BA36" s="411">
        <v>5</v>
      </c>
      <c r="BB36" s="411">
        <v>11</v>
      </c>
      <c r="BC36" s="411">
        <v>3</v>
      </c>
      <c r="BD36" s="411">
        <v>2</v>
      </c>
      <c r="BE36" s="411">
        <v>14</v>
      </c>
      <c r="BF36" s="411">
        <v>3</v>
      </c>
      <c r="BG36" s="411">
        <v>14</v>
      </c>
      <c r="BH36" s="411">
        <v>20</v>
      </c>
      <c r="BI36" s="411">
        <v>10</v>
      </c>
    </row>
    <row r="37" spans="3:61" ht="15" customHeight="1">
      <c r="C37" s="406"/>
      <c r="D37" s="407">
        <v>25</v>
      </c>
      <c r="E37" s="408" t="s">
        <v>552</v>
      </c>
      <c r="F37" s="406" t="s">
        <v>365</v>
      </c>
      <c r="G37" s="406"/>
      <c r="H37" s="409"/>
      <c r="I37" s="410">
        <v>23</v>
      </c>
      <c r="J37" s="411">
        <v>21</v>
      </c>
      <c r="K37" s="411">
        <v>2</v>
      </c>
      <c r="L37" s="411">
        <v>5</v>
      </c>
      <c r="M37" s="411">
        <v>3</v>
      </c>
      <c r="N37" s="411">
        <v>9</v>
      </c>
      <c r="O37" s="411">
        <v>2</v>
      </c>
      <c r="P37" s="411">
        <v>2</v>
      </c>
      <c r="Q37" s="411">
        <v>4</v>
      </c>
      <c r="R37" s="411" t="s">
        <v>553</v>
      </c>
      <c r="S37" s="411">
        <v>1</v>
      </c>
      <c r="T37" s="411">
        <v>1</v>
      </c>
      <c r="U37" s="411">
        <v>5</v>
      </c>
      <c r="V37" s="411">
        <v>5</v>
      </c>
      <c r="W37" s="411">
        <v>8</v>
      </c>
      <c r="X37" s="411">
        <v>9</v>
      </c>
      <c r="Y37" s="411">
        <v>1</v>
      </c>
      <c r="Z37" s="411">
        <v>12</v>
      </c>
      <c r="AA37" s="411">
        <v>3</v>
      </c>
      <c r="AB37" s="411">
        <v>9</v>
      </c>
      <c r="AC37" s="411">
        <v>8</v>
      </c>
      <c r="AD37" s="411">
        <v>7</v>
      </c>
      <c r="AH37" s="406"/>
      <c r="AI37" s="407">
        <v>25</v>
      </c>
      <c r="AJ37" s="408" t="s">
        <v>552</v>
      </c>
      <c r="AK37" s="406" t="s">
        <v>365</v>
      </c>
      <c r="AN37" s="413">
        <v>50</v>
      </c>
      <c r="AO37" s="411">
        <v>46</v>
      </c>
      <c r="AP37" s="411">
        <v>8</v>
      </c>
      <c r="AQ37" s="411">
        <v>14</v>
      </c>
      <c r="AR37" s="411">
        <v>8</v>
      </c>
      <c r="AS37" s="411">
        <v>32</v>
      </c>
      <c r="AT37" s="411">
        <v>3</v>
      </c>
      <c r="AU37" s="411">
        <v>9</v>
      </c>
      <c r="AV37" s="411">
        <v>8</v>
      </c>
      <c r="AW37" s="411" t="s">
        <v>553</v>
      </c>
      <c r="AX37" s="411">
        <v>5</v>
      </c>
      <c r="AY37" s="411">
        <v>2</v>
      </c>
      <c r="AZ37" s="411">
        <v>8</v>
      </c>
      <c r="BA37" s="411">
        <v>11</v>
      </c>
      <c r="BB37" s="411">
        <v>20</v>
      </c>
      <c r="BC37" s="411">
        <v>15</v>
      </c>
      <c r="BD37" s="411">
        <v>3</v>
      </c>
      <c r="BE37" s="411">
        <v>33</v>
      </c>
      <c r="BF37" s="411">
        <v>5</v>
      </c>
      <c r="BG37" s="411">
        <v>15</v>
      </c>
      <c r="BH37" s="411">
        <v>28</v>
      </c>
      <c r="BI37" s="411">
        <v>14</v>
      </c>
    </row>
    <row r="38" spans="3:61" ht="15" customHeight="1">
      <c r="C38" s="406"/>
      <c r="D38" s="407">
        <v>35</v>
      </c>
      <c r="E38" s="408" t="s">
        <v>552</v>
      </c>
      <c r="F38" s="406" t="s">
        <v>366</v>
      </c>
      <c r="G38" s="406"/>
      <c r="H38" s="409"/>
      <c r="I38" s="410">
        <v>18</v>
      </c>
      <c r="J38" s="411">
        <v>15</v>
      </c>
      <c r="K38" s="411">
        <v>4</v>
      </c>
      <c r="L38" s="411">
        <v>5</v>
      </c>
      <c r="M38" s="411">
        <v>4</v>
      </c>
      <c r="N38" s="411">
        <v>8</v>
      </c>
      <c r="O38" s="411">
        <v>2</v>
      </c>
      <c r="P38" s="411">
        <v>3</v>
      </c>
      <c r="Q38" s="411">
        <v>4</v>
      </c>
      <c r="R38" s="411" t="s">
        <v>553</v>
      </c>
      <c r="S38" s="411">
        <v>1</v>
      </c>
      <c r="T38" s="411">
        <v>1</v>
      </c>
      <c r="U38" s="411">
        <v>4</v>
      </c>
      <c r="V38" s="411">
        <v>5</v>
      </c>
      <c r="W38" s="411">
        <v>9</v>
      </c>
      <c r="X38" s="411">
        <v>9</v>
      </c>
      <c r="Y38" s="411">
        <v>1</v>
      </c>
      <c r="Z38" s="411">
        <v>13</v>
      </c>
      <c r="AA38" s="411">
        <v>2</v>
      </c>
      <c r="AB38" s="411">
        <v>5</v>
      </c>
      <c r="AC38" s="411">
        <v>6</v>
      </c>
      <c r="AD38" s="411">
        <v>5</v>
      </c>
      <c r="AH38" s="406"/>
      <c r="AI38" s="407">
        <v>35</v>
      </c>
      <c r="AJ38" s="408" t="s">
        <v>552</v>
      </c>
      <c r="AK38" s="406" t="s">
        <v>366</v>
      </c>
      <c r="AN38" s="413">
        <v>44</v>
      </c>
      <c r="AO38" s="411">
        <v>40</v>
      </c>
      <c r="AP38" s="411">
        <v>11</v>
      </c>
      <c r="AQ38" s="411">
        <v>12</v>
      </c>
      <c r="AR38" s="411">
        <v>7</v>
      </c>
      <c r="AS38" s="411">
        <v>25</v>
      </c>
      <c r="AT38" s="411">
        <v>6</v>
      </c>
      <c r="AU38" s="411">
        <v>9</v>
      </c>
      <c r="AV38" s="411">
        <v>6</v>
      </c>
      <c r="AW38" s="411">
        <v>1</v>
      </c>
      <c r="AX38" s="411">
        <v>5</v>
      </c>
      <c r="AY38" s="411">
        <v>2</v>
      </c>
      <c r="AZ38" s="411">
        <v>7</v>
      </c>
      <c r="BA38" s="411">
        <v>11</v>
      </c>
      <c r="BB38" s="411">
        <v>16</v>
      </c>
      <c r="BC38" s="411">
        <v>20</v>
      </c>
      <c r="BD38" s="411">
        <v>3</v>
      </c>
      <c r="BE38" s="411">
        <v>24</v>
      </c>
      <c r="BF38" s="411">
        <v>2</v>
      </c>
      <c r="BG38" s="411">
        <v>10</v>
      </c>
      <c r="BH38" s="411">
        <v>14</v>
      </c>
      <c r="BI38" s="411">
        <v>9</v>
      </c>
    </row>
    <row r="39" spans="3:61" ht="15" customHeight="1">
      <c r="C39" s="406"/>
      <c r="D39" s="407">
        <v>45</v>
      </c>
      <c r="E39" s="408" t="s">
        <v>552</v>
      </c>
      <c r="F39" s="406" t="s">
        <v>367</v>
      </c>
      <c r="G39" s="406"/>
      <c r="H39" s="409"/>
      <c r="I39" s="410">
        <v>24</v>
      </c>
      <c r="J39" s="411">
        <v>19</v>
      </c>
      <c r="K39" s="411">
        <v>3</v>
      </c>
      <c r="L39" s="411">
        <v>6</v>
      </c>
      <c r="M39" s="411">
        <v>5</v>
      </c>
      <c r="N39" s="411">
        <v>6</v>
      </c>
      <c r="O39" s="411">
        <v>3</v>
      </c>
      <c r="P39" s="411">
        <v>3</v>
      </c>
      <c r="Q39" s="411">
        <v>3</v>
      </c>
      <c r="R39" s="411">
        <v>0</v>
      </c>
      <c r="S39" s="411">
        <v>1</v>
      </c>
      <c r="T39" s="411">
        <v>1</v>
      </c>
      <c r="U39" s="411">
        <v>2</v>
      </c>
      <c r="V39" s="411">
        <v>5</v>
      </c>
      <c r="W39" s="411">
        <v>5</v>
      </c>
      <c r="X39" s="411">
        <v>14</v>
      </c>
      <c r="Y39" s="411">
        <v>3</v>
      </c>
      <c r="Z39" s="411">
        <v>9</v>
      </c>
      <c r="AA39" s="411">
        <v>2</v>
      </c>
      <c r="AB39" s="411">
        <v>2</v>
      </c>
      <c r="AC39" s="411">
        <v>5</v>
      </c>
      <c r="AD39" s="411">
        <v>4</v>
      </c>
      <c r="AH39" s="406"/>
      <c r="AI39" s="407">
        <v>45</v>
      </c>
      <c r="AJ39" s="408" t="s">
        <v>552</v>
      </c>
      <c r="AK39" s="406" t="s">
        <v>367</v>
      </c>
      <c r="AN39" s="413">
        <v>61</v>
      </c>
      <c r="AO39" s="411">
        <v>51</v>
      </c>
      <c r="AP39" s="411">
        <v>6</v>
      </c>
      <c r="AQ39" s="411">
        <v>18</v>
      </c>
      <c r="AR39" s="411">
        <v>10</v>
      </c>
      <c r="AS39" s="411">
        <v>21</v>
      </c>
      <c r="AT39" s="411">
        <v>9</v>
      </c>
      <c r="AU39" s="411">
        <v>10</v>
      </c>
      <c r="AV39" s="411">
        <v>5</v>
      </c>
      <c r="AW39" s="411">
        <v>2</v>
      </c>
      <c r="AX39" s="411">
        <v>8</v>
      </c>
      <c r="AY39" s="411">
        <v>4</v>
      </c>
      <c r="AZ39" s="411">
        <v>9</v>
      </c>
      <c r="BA39" s="411">
        <v>12</v>
      </c>
      <c r="BB39" s="411">
        <v>13</v>
      </c>
      <c r="BC39" s="411">
        <v>33</v>
      </c>
      <c r="BD39" s="411">
        <v>3</v>
      </c>
      <c r="BE39" s="411">
        <v>29</v>
      </c>
      <c r="BF39" s="411">
        <v>3</v>
      </c>
      <c r="BG39" s="411">
        <v>4</v>
      </c>
      <c r="BH39" s="411">
        <v>18</v>
      </c>
      <c r="BI39" s="411">
        <v>14</v>
      </c>
    </row>
    <row r="40" spans="3:61" ht="15" customHeight="1">
      <c r="C40" s="406"/>
      <c r="D40" s="407">
        <v>55</v>
      </c>
      <c r="E40" s="408" t="s">
        <v>552</v>
      </c>
      <c r="F40" s="406" t="s">
        <v>368</v>
      </c>
      <c r="G40" s="406"/>
      <c r="H40" s="409"/>
      <c r="I40" s="410">
        <v>38</v>
      </c>
      <c r="J40" s="411">
        <v>31</v>
      </c>
      <c r="K40" s="411">
        <v>2</v>
      </c>
      <c r="L40" s="411">
        <v>8</v>
      </c>
      <c r="M40" s="411">
        <v>6</v>
      </c>
      <c r="N40" s="411">
        <v>5</v>
      </c>
      <c r="O40" s="411">
        <v>4</v>
      </c>
      <c r="P40" s="411">
        <v>6</v>
      </c>
      <c r="Q40" s="411">
        <v>3</v>
      </c>
      <c r="R40" s="411">
        <v>1</v>
      </c>
      <c r="S40" s="411">
        <v>4</v>
      </c>
      <c r="T40" s="411">
        <v>2</v>
      </c>
      <c r="U40" s="411">
        <v>6</v>
      </c>
      <c r="V40" s="411">
        <v>7</v>
      </c>
      <c r="W40" s="411">
        <v>5</v>
      </c>
      <c r="X40" s="411">
        <v>22</v>
      </c>
      <c r="Y40" s="411">
        <v>6</v>
      </c>
      <c r="Z40" s="411">
        <v>16</v>
      </c>
      <c r="AA40" s="411">
        <v>4</v>
      </c>
      <c r="AB40" s="411">
        <v>1</v>
      </c>
      <c r="AC40" s="411">
        <v>9</v>
      </c>
      <c r="AD40" s="411">
        <v>8</v>
      </c>
      <c r="AH40" s="406"/>
      <c r="AI40" s="407">
        <v>55</v>
      </c>
      <c r="AJ40" s="408" t="s">
        <v>552</v>
      </c>
      <c r="AK40" s="406" t="s">
        <v>368</v>
      </c>
      <c r="AN40" s="413">
        <v>37</v>
      </c>
      <c r="AO40" s="411">
        <v>31</v>
      </c>
      <c r="AP40" s="411">
        <v>2</v>
      </c>
      <c r="AQ40" s="411">
        <v>8</v>
      </c>
      <c r="AR40" s="411">
        <v>10</v>
      </c>
      <c r="AS40" s="411">
        <v>6</v>
      </c>
      <c r="AT40" s="411">
        <v>3</v>
      </c>
      <c r="AU40" s="411">
        <v>5</v>
      </c>
      <c r="AV40" s="411">
        <v>1</v>
      </c>
      <c r="AW40" s="411">
        <v>1</v>
      </c>
      <c r="AX40" s="411">
        <v>6</v>
      </c>
      <c r="AY40" s="411">
        <v>3</v>
      </c>
      <c r="AZ40" s="411">
        <v>7</v>
      </c>
      <c r="BA40" s="411">
        <v>7</v>
      </c>
      <c r="BB40" s="411">
        <v>5</v>
      </c>
      <c r="BC40" s="411">
        <v>24</v>
      </c>
      <c r="BD40" s="411">
        <v>3</v>
      </c>
      <c r="BE40" s="411">
        <v>11</v>
      </c>
      <c r="BF40" s="411">
        <v>2</v>
      </c>
      <c r="BG40" s="411">
        <v>2</v>
      </c>
      <c r="BH40" s="411">
        <v>9</v>
      </c>
      <c r="BI40" s="411">
        <v>7</v>
      </c>
    </row>
    <row r="41" spans="3:61" ht="15" customHeight="1">
      <c r="C41" s="406"/>
      <c r="D41" s="407">
        <v>65</v>
      </c>
      <c r="E41" s="408" t="s">
        <v>552</v>
      </c>
      <c r="F41" s="406" t="s">
        <v>369</v>
      </c>
      <c r="G41" s="406"/>
      <c r="H41" s="409"/>
      <c r="I41" s="410">
        <v>70</v>
      </c>
      <c r="J41" s="411">
        <v>51</v>
      </c>
      <c r="K41" s="411">
        <v>6</v>
      </c>
      <c r="L41" s="411">
        <v>13</v>
      </c>
      <c r="M41" s="411">
        <v>12</v>
      </c>
      <c r="N41" s="411">
        <v>6</v>
      </c>
      <c r="O41" s="411">
        <v>4</v>
      </c>
      <c r="P41" s="411">
        <v>7</v>
      </c>
      <c r="Q41" s="411">
        <v>2</v>
      </c>
      <c r="R41" s="411">
        <v>2</v>
      </c>
      <c r="S41" s="411">
        <v>5</v>
      </c>
      <c r="T41" s="411">
        <v>4</v>
      </c>
      <c r="U41" s="411">
        <v>9</v>
      </c>
      <c r="V41" s="411">
        <v>7</v>
      </c>
      <c r="W41" s="411">
        <v>6</v>
      </c>
      <c r="X41" s="411">
        <v>36</v>
      </c>
      <c r="Y41" s="411">
        <v>10</v>
      </c>
      <c r="Z41" s="411">
        <v>21</v>
      </c>
      <c r="AA41" s="411">
        <v>3</v>
      </c>
      <c r="AB41" s="411">
        <v>2</v>
      </c>
      <c r="AC41" s="411">
        <v>10</v>
      </c>
      <c r="AD41" s="411">
        <v>17</v>
      </c>
      <c r="AH41" s="406"/>
      <c r="AI41" s="407">
        <v>65</v>
      </c>
      <c r="AJ41" s="408" t="s">
        <v>552</v>
      </c>
      <c r="AK41" s="406" t="s">
        <v>369</v>
      </c>
      <c r="AN41" s="413">
        <v>22</v>
      </c>
      <c r="AO41" s="411">
        <v>15</v>
      </c>
      <c r="AP41" s="411">
        <v>0</v>
      </c>
      <c r="AQ41" s="411">
        <v>2</v>
      </c>
      <c r="AR41" s="411">
        <v>4</v>
      </c>
      <c r="AS41" s="411">
        <v>1</v>
      </c>
      <c r="AT41" s="411">
        <v>1</v>
      </c>
      <c r="AU41" s="411">
        <v>2</v>
      </c>
      <c r="AV41" s="411">
        <v>1</v>
      </c>
      <c r="AW41" s="411">
        <v>1</v>
      </c>
      <c r="AX41" s="411">
        <v>3</v>
      </c>
      <c r="AY41" s="411">
        <v>2</v>
      </c>
      <c r="AZ41" s="411">
        <v>3</v>
      </c>
      <c r="BA41" s="411">
        <v>3</v>
      </c>
      <c r="BB41" s="411">
        <v>2</v>
      </c>
      <c r="BC41" s="411">
        <v>10</v>
      </c>
      <c r="BD41" s="411">
        <v>0</v>
      </c>
      <c r="BE41" s="411">
        <v>5</v>
      </c>
      <c r="BF41" s="411" t="s">
        <v>554</v>
      </c>
      <c r="BG41" s="411" t="s">
        <v>554</v>
      </c>
      <c r="BH41" s="411">
        <v>2</v>
      </c>
      <c r="BI41" s="411">
        <v>4</v>
      </c>
    </row>
    <row r="42" spans="3:61" ht="15" customHeight="1">
      <c r="C42" s="384"/>
      <c r="D42" s="406" t="s">
        <v>555</v>
      </c>
      <c r="E42" s="408" t="s">
        <v>371</v>
      </c>
      <c r="F42" s="412" t="s">
        <v>372</v>
      </c>
      <c r="G42" s="406"/>
      <c r="H42" s="409"/>
      <c r="I42" s="410">
        <v>68</v>
      </c>
      <c r="J42" s="411">
        <v>36</v>
      </c>
      <c r="K42" s="411" t="s">
        <v>376</v>
      </c>
      <c r="L42" s="411">
        <v>5</v>
      </c>
      <c r="M42" s="411">
        <v>5</v>
      </c>
      <c r="N42" s="411">
        <v>0</v>
      </c>
      <c r="O42" s="411">
        <v>1</v>
      </c>
      <c r="P42" s="411">
        <v>1</v>
      </c>
      <c r="Q42" s="411">
        <v>2</v>
      </c>
      <c r="R42" s="411">
        <v>3</v>
      </c>
      <c r="S42" s="411">
        <v>1</v>
      </c>
      <c r="T42" s="411">
        <v>2</v>
      </c>
      <c r="U42" s="411">
        <v>4</v>
      </c>
      <c r="V42" s="411">
        <v>6</v>
      </c>
      <c r="W42" s="411">
        <v>1</v>
      </c>
      <c r="X42" s="411">
        <v>27</v>
      </c>
      <c r="Y42" s="411">
        <v>4</v>
      </c>
      <c r="Z42" s="411">
        <v>11</v>
      </c>
      <c r="AA42" s="411">
        <v>1</v>
      </c>
      <c r="AB42" s="411" t="s">
        <v>377</v>
      </c>
      <c r="AC42" s="411">
        <v>4</v>
      </c>
      <c r="AD42" s="411">
        <v>9</v>
      </c>
      <c r="AH42" s="406"/>
      <c r="AI42" s="407" t="s">
        <v>434</v>
      </c>
      <c r="AJ42" s="408" t="s">
        <v>371</v>
      </c>
      <c r="AK42" s="412" t="s">
        <v>372</v>
      </c>
      <c r="AN42" s="413">
        <v>7</v>
      </c>
      <c r="AO42" s="411">
        <v>5</v>
      </c>
      <c r="AP42" s="411" t="s">
        <v>377</v>
      </c>
      <c r="AQ42" s="411">
        <v>0</v>
      </c>
      <c r="AR42" s="411">
        <v>2</v>
      </c>
      <c r="AS42" s="411" t="s">
        <v>376</v>
      </c>
      <c r="AT42" s="411" t="s">
        <v>376</v>
      </c>
      <c r="AU42" s="411">
        <v>0</v>
      </c>
      <c r="AV42" s="411" t="s">
        <v>376</v>
      </c>
      <c r="AW42" s="411" t="s">
        <v>376</v>
      </c>
      <c r="AX42" s="411">
        <v>1</v>
      </c>
      <c r="AY42" s="411">
        <v>1</v>
      </c>
      <c r="AZ42" s="411">
        <v>1</v>
      </c>
      <c r="BA42" s="411">
        <v>1</v>
      </c>
      <c r="BB42" s="411">
        <v>0</v>
      </c>
      <c r="BC42" s="411">
        <v>3</v>
      </c>
      <c r="BD42" s="411">
        <v>0</v>
      </c>
      <c r="BE42" s="411">
        <v>1</v>
      </c>
      <c r="BF42" s="411" t="s">
        <v>377</v>
      </c>
      <c r="BG42" s="411" t="s">
        <v>377</v>
      </c>
      <c r="BH42" s="411" t="s">
        <v>377</v>
      </c>
      <c r="BI42" s="411">
        <v>2</v>
      </c>
    </row>
    <row r="43" spans="3:61" ht="15" customHeight="1">
      <c r="C43" s="385"/>
      <c r="D43" s="667" t="s">
        <v>384</v>
      </c>
      <c r="E43" s="667"/>
      <c r="F43" s="667"/>
      <c r="G43" s="406"/>
      <c r="H43" s="409"/>
      <c r="I43" s="410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H43" s="406"/>
      <c r="AI43" s="667" t="s">
        <v>384</v>
      </c>
      <c r="AJ43" s="667"/>
      <c r="AK43" s="667"/>
      <c r="AN43" s="413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</row>
    <row r="44" spans="3:61" ht="15" customHeight="1">
      <c r="C44" s="385"/>
      <c r="D44" s="664" t="s">
        <v>435</v>
      </c>
      <c r="E44" s="664"/>
      <c r="F44" s="664"/>
      <c r="G44" s="385"/>
      <c r="H44" s="409"/>
      <c r="I44" s="410">
        <v>226</v>
      </c>
      <c r="J44" s="411">
        <v>181</v>
      </c>
      <c r="K44" s="411">
        <v>27</v>
      </c>
      <c r="L44" s="411">
        <v>43</v>
      </c>
      <c r="M44" s="411">
        <v>31</v>
      </c>
      <c r="N44" s="411">
        <v>62</v>
      </c>
      <c r="O44" s="411">
        <v>21</v>
      </c>
      <c r="P44" s="411">
        <v>24</v>
      </c>
      <c r="Q44" s="411">
        <v>26</v>
      </c>
      <c r="R44" s="411">
        <v>5</v>
      </c>
      <c r="S44" s="411">
        <v>12</v>
      </c>
      <c r="T44" s="411">
        <v>10</v>
      </c>
      <c r="U44" s="411">
        <v>27</v>
      </c>
      <c r="V44" s="411">
        <v>35</v>
      </c>
      <c r="W44" s="411">
        <v>47</v>
      </c>
      <c r="X44" s="411">
        <v>92</v>
      </c>
      <c r="Y44" s="411">
        <v>23</v>
      </c>
      <c r="Z44" s="411">
        <v>90</v>
      </c>
      <c r="AA44" s="411">
        <v>16</v>
      </c>
      <c r="AB44" s="411">
        <v>50</v>
      </c>
      <c r="AC44" s="411">
        <v>62</v>
      </c>
      <c r="AD44" s="411">
        <v>52</v>
      </c>
      <c r="AH44" s="406"/>
      <c r="AI44" s="664" t="s">
        <v>435</v>
      </c>
      <c r="AJ44" s="664"/>
      <c r="AK44" s="664"/>
      <c r="AN44" s="413">
        <v>212</v>
      </c>
      <c r="AO44" s="411">
        <v>185</v>
      </c>
      <c r="AP44" s="411">
        <v>30</v>
      </c>
      <c r="AQ44" s="411">
        <v>55</v>
      </c>
      <c r="AR44" s="411">
        <v>38</v>
      </c>
      <c r="AS44" s="411">
        <v>91</v>
      </c>
      <c r="AT44" s="411">
        <v>22</v>
      </c>
      <c r="AU44" s="411">
        <v>37</v>
      </c>
      <c r="AV44" s="411">
        <v>23</v>
      </c>
      <c r="AW44" s="411">
        <v>4</v>
      </c>
      <c r="AX44" s="411">
        <v>27</v>
      </c>
      <c r="AY44" s="411">
        <v>14</v>
      </c>
      <c r="AZ44" s="411">
        <v>35</v>
      </c>
      <c r="BA44" s="411">
        <v>44</v>
      </c>
      <c r="BB44" s="411">
        <v>57</v>
      </c>
      <c r="BC44" s="411">
        <v>97</v>
      </c>
      <c r="BD44" s="411">
        <v>12</v>
      </c>
      <c r="BE44" s="411">
        <v>103</v>
      </c>
      <c r="BF44" s="411">
        <v>14</v>
      </c>
      <c r="BG44" s="411">
        <v>38</v>
      </c>
      <c r="BH44" s="411">
        <v>78</v>
      </c>
      <c r="BI44" s="411">
        <v>55</v>
      </c>
    </row>
    <row r="45" spans="3:61" ht="15" customHeight="1">
      <c r="C45" s="385"/>
      <c r="D45" s="664" t="s">
        <v>436</v>
      </c>
      <c r="E45" s="664"/>
      <c r="F45" s="664"/>
      <c r="G45" s="385"/>
      <c r="H45" s="409"/>
      <c r="I45" s="410">
        <v>71</v>
      </c>
      <c r="J45" s="411">
        <v>47</v>
      </c>
      <c r="K45" s="411">
        <v>2</v>
      </c>
      <c r="L45" s="411">
        <v>11</v>
      </c>
      <c r="M45" s="411">
        <v>10</v>
      </c>
      <c r="N45" s="411">
        <v>11</v>
      </c>
      <c r="O45" s="411">
        <v>4</v>
      </c>
      <c r="P45" s="411">
        <v>6</v>
      </c>
      <c r="Q45" s="411">
        <v>4</v>
      </c>
      <c r="R45" s="411">
        <v>3</v>
      </c>
      <c r="S45" s="411">
        <v>2</v>
      </c>
      <c r="T45" s="411">
        <v>2</v>
      </c>
      <c r="U45" s="411">
        <v>5</v>
      </c>
      <c r="V45" s="411">
        <v>6</v>
      </c>
      <c r="W45" s="411">
        <v>5</v>
      </c>
      <c r="X45" s="411">
        <v>25</v>
      </c>
      <c r="Y45" s="411">
        <v>6</v>
      </c>
      <c r="Z45" s="411">
        <v>23</v>
      </c>
      <c r="AA45" s="411">
        <v>4</v>
      </c>
      <c r="AB45" s="411">
        <v>9</v>
      </c>
      <c r="AC45" s="411">
        <v>14</v>
      </c>
      <c r="AD45" s="411">
        <v>16</v>
      </c>
      <c r="AH45" s="406"/>
      <c r="AI45" s="664" t="s">
        <v>436</v>
      </c>
      <c r="AJ45" s="664"/>
      <c r="AK45" s="664"/>
      <c r="AN45" s="413">
        <v>32</v>
      </c>
      <c r="AO45" s="411">
        <v>27</v>
      </c>
      <c r="AP45" s="411">
        <v>1</v>
      </c>
      <c r="AQ45" s="411">
        <v>7</v>
      </c>
      <c r="AR45" s="411">
        <v>5</v>
      </c>
      <c r="AS45" s="411">
        <v>12</v>
      </c>
      <c r="AT45" s="411">
        <v>3</v>
      </c>
      <c r="AU45" s="411">
        <v>5</v>
      </c>
      <c r="AV45" s="411">
        <v>6</v>
      </c>
      <c r="AW45" s="411">
        <v>1</v>
      </c>
      <c r="AX45" s="411">
        <v>3</v>
      </c>
      <c r="AY45" s="411">
        <v>3</v>
      </c>
      <c r="AZ45" s="411">
        <v>3</v>
      </c>
      <c r="BA45" s="411">
        <v>6</v>
      </c>
      <c r="BB45" s="411">
        <v>10</v>
      </c>
      <c r="BC45" s="411">
        <v>10</v>
      </c>
      <c r="BD45" s="411">
        <v>2</v>
      </c>
      <c r="BE45" s="411">
        <v>14</v>
      </c>
      <c r="BF45" s="411">
        <v>1</v>
      </c>
      <c r="BG45" s="411">
        <v>8</v>
      </c>
      <c r="BH45" s="411">
        <v>13</v>
      </c>
      <c r="BI45" s="411">
        <v>6</v>
      </c>
    </row>
    <row r="46" spans="3:61" ht="15" customHeight="1">
      <c r="C46" s="664" t="s">
        <v>438</v>
      </c>
      <c r="D46" s="664"/>
      <c r="E46" s="664"/>
      <c r="F46" s="664"/>
      <c r="G46" s="385"/>
      <c r="H46" s="409"/>
      <c r="I46" s="410">
        <v>144</v>
      </c>
      <c r="J46" s="411">
        <v>115</v>
      </c>
      <c r="K46" s="411">
        <v>11</v>
      </c>
      <c r="L46" s="411">
        <v>32</v>
      </c>
      <c r="M46" s="411">
        <v>28</v>
      </c>
      <c r="N46" s="411">
        <v>27</v>
      </c>
      <c r="O46" s="411">
        <v>13</v>
      </c>
      <c r="P46" s="411">
        <v>17</v>
      </c>
      <c r="Q46" s="411">
        <v>15</v>
      </c>
      <c r="R46" s="411">
        <v>5</v>
      </c>
      <c r="S46" s="411">
        <v>12</v>
      </c>
      <c r="T46" s="411">
        <v>9</v>
      </c>
      <c r="U46" s="411">
        <v>28</v>
      </c>
      <c r="V46" s="411">
        <v>30</v>
      </c>
      <c r="W46" s="411">
        <v>31</v>
      </c>
      <c r="X46" s="411">
        <v>79</v>
      </c>
      <c r="Y46" s="411">
        <v>9</v>
      </c>
      <c r="Z46" s="411">
        <v>56</v>
      </c>
      <c r="AA46" s="411">
        <v>7</v>
      </c>
      <c r="AB46" s="411">
        <v>16</v>
      </c>
      <c r="AC46" s="411">
        <v>29</v>
      </c>
      <c r="AD46" s="411">
        <v>32</v>
      </c>
      <c r="AH46" s="664" t="s">
        <v>446</v>
      </c>
      <c r="AI46" s="664"/>
      <c r="AJ46" s="664"/>
      <c r="AK46" s="664"/>
      <c r="AN46" s="413">
        <v>158</v>
      </c>
      <c r="AO46" s="411">
        <v>138</v>
      </c>
      <c r="AP46" s="411">
        <v>21</v>
      </c>
      <c r="AQ46" s="411">
        <v>42</v>
      </c>
      <c r="AR46" s="411">
        <v>28</v>
      </c>
      <c r="AS46" s="411">
        <v>73</v>
      </c>
      <c r="AT46" s="411">
        <v>15</v>
      </c>
      <c r="AU46" s="411">
        <v>26</v>
      </c>
      <c r="AV46" s="411">
        <v>17</v>
      </c>
      <c r="AW46" s="411">
        <v>3</v>
      </c>
      <c r="AX46" s="411">
        <v>19</v>
      </c>
      <c r="AY46" s="411">
        <v>10</v>
      </c>
      <c r="AZ46" s="411">
        <v>21</v>
      </c>
      <c r="BA46" s="411">
        <v>31</v>
      </c>
      <c r="BB46" s="411">
        <v>41</v>
      </c>
      <c r="BC46" s="411">
        <v>64</v>
      </c>
      <c r="BD46" s="411">
        <v>8</v>
      </c>
      <c r="BE46" s="411">
        <v>79</v>
      </c>
      <c r="BF46" s="411">
        <v>13</v>
      </c>
      <c r="BG46" s="411">
        <v>30</v>
      </c>
      <c r="BH46" s="411">
        <v>63</v>
      </c>
      <c r="BI46" s="411">
        <v>38</v>
      </c>
    </row>
    <row r="47" spans="3:61" ht="15" customHeight="1">
      <c r="C47" s="664" t="s">
        <v>442</v>
      </c>
      <c r="D47" s="664"/>
      <c r="E47" s="664"/>
      <c r="F47" s="664"/>
      <c r="G47" s="385"/>
      <c r="H47" s="409"/>
      <c r="I47" s="410">
        <v>56</v>
      </c>
      <c r="J47" s="411">
        <v>54</v>
      </c>
      <c r="K47" s="411">
        <v>12</v>
      </c>
      <c r="L47" s="411">
        <v>10</v>
      </c>
      <c r="M47" s="411">
        <v>5</v>
      </c>
      <c r="N47" s="411">
        <v>37</v>
      </c>
      <c r="O47" s="411">
        <v>9</v>
      </c>
      <c r="P47" s="411">
        <v>7</v>
      </c>
      <c r="Q47" s="411">
        <v>12</v>
      </c>
      <c r="R47" s="411">
        <v>2</v>
      </c>
      <c r="S47" s="411">
        <v>0</v>
      </c>
      <c r="T47" s="411">
        <v>1</v>
      </c>
      <c r="U47" s="411">
        <v>2</v>
      </c>
      <c r="V47" s="411">
        <v>6</v>
      </c>
      <c r="W47" s="411">
        <v>17</v>
      </c>
      <c r="X47" s="411">
        <v>2</v>
      </c>
      <c r="Y47" s="411">
        <v>3</v>
      </c>
      <c r="Z47" s="411">
        <v>29</v>
      </c>
      <c r="AA47" s="411">
        <v>4</v>
      </c>
      <c r="AB47" s="411">
        <v>39</v>
      </c>
      <c r="AC47" s="411">
        <v>32</v>
      </c>
      <c r="AD47" s="411">
        <v>18</v>
      </c>
      <c r="AH47" s="664" t="s">
        <v>447</v>
      </c>
      <c r="AI47" s="664"/>
      <c r="AJ47" s="664"/>
      <c r="AK47" s="664"/>
      <c r="AN47" s="413">
        <v>77</v>
      </c>
      <c r="AO47" s="411">
        <v>64</v>
      </c>
      <c r="AP47" s="411">
        <v>9</v>
      </c>
      <c r="AQ47" s="411">
        <v>16</v>
      </c>
      <c r="AR47" s="411">
        <v>13</v>
      </c>
      <c r="AS47" s="411">
        <v>22</v>
      </c>
      <c r="AT47" s="411">
        <v>8</v>
      </c>
      <c r="AU47" s="411">
        <v>12</v>
      </c>
      <c r="AV47" s="411">
        <v>6</v>
      </c>
      <c r="AW47" s="411">
        <v>2</v>
      </c>
      <c r="AX47" s="411">
        <v>10</v>
      </c>
      <c r="AY47" s="411">
        <v>5</v>
      </c>
      <c r="AZ47" s="411">
        <v>17</v>
      </c>
      <c r="BA47" s="411">
        <v>16</v>
      </c>
      <c r="BB47" s="411">
        <v>21</v>
      </c>
      <c r="BC47" s="411">
        <v>42</v>
      </c>
      <c r="BD47" s="411">
        <v>4</v>
      </c>
      <c r="BE47" s="411">
        <v>32</v>
      </c>
      <c r="BF47" s="411">
        <v>1</v>
      </c>
      <c r="BG47" s="411">
        <v>9</v>
      </c>
      <c r="BH47" s="411">
        <v>19</v>
      </c>
      <c r="BI47" s="411">
        <v>19</v>
      </c>
    </row>
    <row r="48" spans="3:61" ht="15" customHeight="1">
      <c r="C48" s="664" t="s">
        <v>443</v>
      </c>
      <c r="D48" s="664"/>
      <c r="E48" s="664"/>
      <c r="F48" s="664"/>
      <c r="G48" s="385"/>
      <c r="H48" s="409"/>
      <c r="I48" s="410">
        <v>98</v>
      </c>
      <c r="J48" s="411">
        <v>61</v>
      </c>
      <c r="K48" s="411">
        <v>6</v>
      </c>
      <c r="L48" s="411">
        <v>12</v>
      </c>
      <c r="M48" s="411">
        <v>7</v>
      </c>
      <c r="N48" s="411">
        <v>8</v>
      </c>
      <c r="O48" s="411">
        <v>3</v>
      </c>
      <c r="P48" s="411">
        <v>6</v>
      </c>
      <c r="Q48" s="411">
        <v>3</v>
      </c>
      <c r="R48" s="411">
        <v>1</v>
      </c>
      <c r="S48" s="411">
        <v>2</v>
      </c>
      <c r="T48" s="411">
        <v>2</v>
      </c>
      <c r="U48" s="411">
        <v>2</v>
      </c>
      <c r="V48" s="411">
        <v>5</v>
      </c>
      <c r="W48" s="411">
        <v>4</v>
      </c>
      <c r="X48" s="411">
        <v>38</v>
      </c>
      <c r="Y48" s="411">
        <v>16</v>
      </c>
      <c r="Z48" s="411">
        <v>28</v>
      </c>
      <c r="AA48" s="411">
        <v>9</v>
      </c>
      <c r="AB48" s="411">
        <v>5</v>
      </c>
      <c r="AC48" s="411">
        <v>14</v>
      </c>
      <c r="AD48" s="411">
        <v>18</v>
      </c>
      <c r="AH48" s="664" t="s">
        <v>449</v>
      </c>
      <c r="AI48" s="664"/>
      <c r="AJ48" s="664"/>
      <c r="AK48" s="664"/>
      <c r="AN48" s="413">
        <v>11</v>
      </c>
      <c r="AO48" s="411">
        <v>10</v>
      </c>
      <c r="AP48" s="411">
        <v>2</v>
      </c>
      <c r="AQ48" s="411">
        <v>4</v>
      </c>
      <c r="AR48" s="411">
        <v>1</v>
      </c>
      <c r="AS48" s="411">
        <v>9</v>
      </c>
      <c r="AT48" s="411">
        <v>1</v>
      </c>
      <c r="AU48" s="411">
        <v>3</v>
      </c>
      <c r="AV48" s="411">
        <v>6</v>
      </c>
      <c r="AW48" s="411">
        <v>1</v>
      </c>
      <c r="AX48" s="411">
        <v>1</v>
      </c>
      <c r="AY48" s="411">
        <v>2</v>
      </c>
      <c r="AZ48" s="411">
        <v>1</v>
      </c>
      <c r="BA48" s="411">
        <v>3</v>
      </c>
      <c r="BB48" s="411">
        <v>5</v>
      </c>
      <c r="BC48" s="411">
        <v>1</v>
      </c>
      <c r="BD48" s="411">
        <v>2</v>
      </c>
      <c r="BE48" s="411">
        <v>7</v>
      </c>
      <c r="BF48" s="411">
        <v>1</v>
      </c>
      <c r="BG48" s="411">
        <v>8</v>
      </c>
      <c r="BH48" s="411">
        <v>9</v>
      </c>
      <c r="BI48" s="411">
        <v>5</v>
      </c>
    </row>
    <row r="49" spans="1:61" s="24" customFormat="1" ht="21" customHeight="1">
      <c r="A49" s="414" t="s">
        <v>379</v>
      </c>
      <c r="D49" s="347"/>
      <c r="E49" s="305"/>
      <c r="F49" s="305"/>
      <c r="G49" s="305"/>
      <c r="H49" s="306"/>
      <c r="I49" s="321">
        <v>406</v>
      </c>
      <c r="J49" s="401">
        <v>338</v>
      </c>
      <c r="K49" s="401">
        <v>64</v>
      </c>
      <c r="L49" s="401">
        <v>63</v>
      </c>
      <c r="M49" s="401">
        <v>28</v>
      </c>
      <c r="N49" s="401">
        <v>108</v>
      </c>
      <c r="O49" s="401">
        <v>21</v>
      </c>
      <c r="P49" s="401">
        <v>28</v>
      </c>
      <c r="Q49" s="401">
        <v>24</v>
      </c>
      <c r="R49" s="401">
        <v>6</v>
      </c>
      <c r="S49" s="401">
        <v>1</v>
      </c>
      <c r="T49" s="401">
        <v>3</v>
      </c>
      <c r="U49" s="401">
        <v>2</v>
      </c>
      <c r="V49" s="401">
        <v>0</v>
      </c>
      <c r="W49" s="401">
        <v>15</v>
      </c>
      <c r="X49" s="401">
        <v>107</v>
      </c>
      <c r="Y49" s="401">
        <v>97</v>
      </c>
      <c r="Z49" s="401">
        <v>144</v>
      </c>
      <c r="AA49" s="401">
        <v>98</v>
      </c>
      <c r="AB49" s="401">
        <v>120</v>
      </c>
      <c r="AC49" s="401">
        <v>139</v>
      </c>
      <c r="AD49" s="401">
        <v>117</v>
      </c>
      <c r="AE49" s="402"/>
      <c r="AG49" s="666" t="s">
        <v>378</v>
      </c>
      <c r="AH49" s="666"/>
      <c r="AI49" s="666"/>
      <c r="AJ49" s="666"/>
      <c r="AK49" s="666"/>
      <c r="AN49" s="416">
        <v>202</v>
      </c>
      <c r="AO49" s="401">
        <v>154</v>
      </c>
      <c r="AP49" s="401">
        <v>17</v>
      </c>
      <c r="AQ49" s="401">
        <v>41</v>
      </c>
      <c r="AR49" s="401">
        <v>35</v>
      </c>
      <c r="AS49" s="401">
        <v>50</v>
      </c>
      <c r="AT49" s="401">
        <v>20</v>
      </c>
      <c r="AU49" s="401">
        <v>24</v>
      </c>
      <c r="AV49" s="401">
        <v>24</v>
      </c>
      <c r="AW49" s="401">
        <v>6</v>
      </c>
      <c r="AX49" s="401">
        <v>14</v>
      </c>
      <c r="AY49" s="401">
        <v>12</v>
      </c>
      <c r="AZ49" s="401">
        <v>31</v>
      </c>
      <c r="BA49" s="401">
        <v>40</v>
      </c>
      <c r="BB49" s="401">
        <v>49</v>
      </c>
      <c r="BC49" s="401">
        <v>89</v>
      </c>
      <c r="BD49" s="401">
        <v>8</v>
      </c>
      <c r="BE49" s="401">
        <v>81</v>
      </c>
      <c r="BF49" s="401">
        <v>8</v>
      </c>
      <c r="BG49" s="401">
        <v>31</v>
      </c>
      <c r="BH49" s="401">
        <v>51</v>
      </c>
      <c r="BI49" s="401">
        <v>43</v>
      </c>
    </row>
    <row r="50" spans="3:61" ht="15" customHeight="1">
      <c r="C50" s="406"/>
      <c r="D50" s="407">
        <v>15</v>
      </c>
      <c r="E50" s="408" t="s">
        <v>374</v>
      </c>
      <c r="F50" s="406" t="s">
        <v>364</v>
      </c>
      <c r="G50" s="412"/>
      <c r="H50" s="409"/>
      <c r="I50" s="410">
        <v>57</v>
      </c>
      <c r="J50" s="411">
        <v>53</v>
      </c>
      <c r="K50" s="411">
        <v>10</v>
      </c>
      <c r="L50" s="411">
        <v>5</v>
      </c>
      <c r="M50" s="411">
        <v>1</v>
      </c>
      <c r="N50" s="411">
        <v>29</v>
      </c>
      <c r="O50" s="411">
        <v>4</v>
      </c>
      <c r="P50" s="411">
        <v>5</v>
      </c>
      <c r="Q50" s="411">
        <v>6</v>
      </c>
      <c r="R50" s="411">
        <v>1</v>
      </c>
      <c r="S50" s="411" t="s">
        <v>553</v>
      </c>
      <c r="T50" s="411" t="s">
        <v>553</v>
      </c>
      <c r="U50" s="411">
        <v>1</v>
      </c>
      <c r="V50" s="411">
        <v>0</v>
      </c>
      <c r="W50" s="411">
        <v>3</v>
      </c>
      <c r="X50" s="411">
        <v>1</v>
      </c>
      <c r="Y50" s="411">
        <v>5</v>
      </c>
      <c r="Z50" s="411">
        <v>21</v>
      </c>
      <c r="AA50" s="411">
        <v>14</v>
      </c>
      <c r="AB50" s="411">
        <v>45</v>
      </c>
      <c r="AC50" s="411">
        <v>28</v>
      </c>
      <c r="AD50" s="411">
        <v>19</v>
      </c>
      <c r="AH50" s="406"/>
      <c r="AI50" s="407">
        <v>15</v>
      </c>
      <c r="AJ50" s="408" t="s">
        <v>552</v>
      </c>
      <c r="AK50" s="406" t="s">
        <v>364</v>
      </c>
      <c r="AN50" s="413">
        <v>30</v>
      </c>
      <c r="AO50" s="411">
        <v>29</v>
      </c>
      <c r="AP50" s="411">
        <v>7</v>
      </c>
      <c r="AQ50" s="411">
        <v>8</v>
      </c>
      <c r="AR50" s="411">
        <v>4</v>
      </c>
      <c r="AS50" s="411">
        <v>22</v>
      </c>
      <c r="AT50" s="411">
        <v>6</v>
      </c>
      <c r="AU50" s="411">
        <v>5</v>
      </c>
      <c r="AV50" s="411">
        <v>9</v>
      </c>
      <c r="AW50" s="411">
        <v>1</v>
      </c>
      <c r="AX50" s="411">
        <v>0</v>
      </c>
      <c r="AY50" s="411">
        <v>1</v>
      </c>
      <c r="AZ50" s="411">
        <v>2</v>
      </c>
      <c r="BA50" s="411">
        <v>6</v>
      </c>
      <c r="BB50" s="411">
        <v>17</v>
      </c>
      <c r="BC50" s="411">
        <v>1</v>
      </c>
      <c r="BD50" s="411">
        <v>1</v>
      </c>
      <c r="BE50" s="411">
        <v>18</v>
      </c>
      <c r="BF50" s="411">
        <v>1</v>
      </c>
      <c r="BG50" s="411">
        <v>16</v>
      </c>
      <c r="BH50" s="411">
        <v>21</v>
      </c>
      <c r="BI50" s="411">
        <v>10</v>
      </c>
    </row>
    <row r="51" spans="3:61" ht="15" customHeight="1">
      <c r="C51" s="406"/>
      <c r="D51" s="407">
        <v>25</v>
      </c>
      <c r="E51" s="408" t="s">
        <v>552</v>
      </c>
      <c r="F51" s="406" t="s">
        <v>365</v>
      </c>
      <c r="G51" s="406"/>
      <c r="H51" s="409"/>
      <c r="I51" s="410">
        <v>67</v>
      </c>
      <c r="J51" s="411">
        <v>61</v>
      </c>
      <c r="K51" s="411">
        <v>14</v>
      </c>
      <c r="L51" s="411">
        <v>8</v>
      </c>
      <c r="M51" s="411">
        <v>3</v>
      </c>
      <c r="N51" s="411">
        <v>30</v>
      </c>
      <c r="O51" s="411">
        <v>4</v>
      </c>
      <c r="P51" s="411">
        <v>5</v>
      </c>
      <c r="Q51" s="411">
        <v>8</v>
      </c>
      <c r="R51" s="411">
        <v>1</v>
      </c>
      <c r="S51" s="411" t="s">
        <v>553</v>
      </c>
      <c r="T51" s="411">
        <v>0</v>
      </c>
      <c r="U51" s="411">
        <v>1</v>
      </c>
      <c r="V51" s="411" t="s">
        <v>553</v>
      </c>
      <c r="W51" s="411">
        <v>4</v>
      </c>
      <c r="X51" s="411">
        <v>8</v>
      </c>
      <c r="Y51" s="411">
        <v>10</v>
      </c>
      <c r="Z51" s="411">
        <v>30</v>
      </c>
      <c r="AA51" s="411">
        <v>23</v>
      </c>
      <c r="AB51" s="411">
        <v>35</v>
      </c>
      <c r="AC51" s="411">
        <v>32</v>
      </c>
      <c r="AD51" s="411">
        <v>26</v>
      </c>
      <c r="AH51" s="406"/>
      <c r="AI51" s="407">
        <v>25</v>
      </c>
      <c r="AJ51" s="408" t="s">
        <v>552</v>
      </c>
      <c r="AK51" s="406" t="s">
        <v>365</v>
      </c>
      <c r="AN51" s="413">
        <v>20</v>
      </c>
      <c r="AO51" s="411">
        <v>18</v>
      </c>
      <c r="AP51" s="411">
        <v>1</v>
      </c>
      <c r="AQ51" s="411">
        <v>5</v>
      </c>
      <c r="AR51" s="411">
        <v>3</v>
      </c>
      <c r="AS51" s="411">
        <v>7</v>
      </c>
      <c r="AT51" s="411">
        <v>2</v>
      </c>
      <c r="AU51" s="411">
        <v>2</v>
      </c>
      <c r="AV51" s="411">
        <v>3</v>
      </c>
      <c r="AW51" s="411" t="s">
        <v>553</v>
      </c>
      <c r="AX51" s="411">
        <v>1</v>
      </c>
      <c r="AY51" s="411">
        <v>1</v>
      </c>
      <c r="AZ51" s="411">
        <v>5</v>
      </c>
      <c r="BA51" s="411">
        <v>5</v>
      </c>
      <c r="BB51" s="411">
        <v>7</v>
      </c>
      <c r="BC51" s="411">
        <v>9</v>
      </c>
      <c r="BD51" s="411">
        <v>1</v>
      </c>
      <c r="BE51" s="411">
        <v>11</v>
      </c>
      <c r="BF51" s="411">
        <v>2</v>
      </c>
      <c r="BG51" s="411">
        <v>7</v>
      </c>
      <c r="BH51" s="411">
        <v>7</v>
      </c>
      <c r="BI51" s="411">
        <v>6</v>
      </c>
    </row>
    <row r="52" spans="3:61" ht="15" customHeight="1">
      <c r="C52" s="406"/>
      <c r="D52" s="407">
        <v>35</v>
      </c>
      <c r="E52" s="408" t="s">
        <v>552</v>
      </c>
      <c r="F52" s="406" t="s">
        <v>366</v>
      </c>
      <c r="G52" s="406"/>
      <c r="H52" s="409"/>
      <c r="I52" s="410">
        <v>57</v>
      </c>
      <c r="J52" s="411">
        <v>52</v>
      </c>
      <c r="K52" s="411">
        <v>13</v>
      </c>
      <c r="L52" s="411">
        <v>12</v>
      </c>
      <c r="M52" s="411">
        <v>6</v>
      </c>
      <c r="N52" s="411">
        <v>22</v>
      </c>
      <c r="O52" s="411">
        <v>3</v>
      </c>
      <c r="P52" s="411">
        <v>4</v>
      </c>
      <c r="Q52" s="411">
        <v>3</v>
      </c>
      <c r="R52" s="411">
        <v>1</v>
      </c>
      <c r="S52" s="411" t="s">
        <v>553</v>
      </c>
      <c r="T52" s="411">
        <v>0</v>
      </c>
      <c r="U52" s="411" t="s">
        <v>553</v>
      </c>
      <c r="V52" s="411" t="s">
        <v>553</v>
      </c>
      <c r="W52" s="411">
        <v>3</v>
      </c>
      <c r="X52" s="411">
        <v>12</v>
      </c>
      <c r="Y52" s="411">
        <v>15</v>
      </c>
      <c r="Z52" s="411">
        <v>25</v>
      </c>
      <c r="AA52" s="411">
        <v>20</v>
      </c>
      <c r="AB52" s="411">
        <v>24</v>
      </c>
      <c r="AC52" s="411">
        <v>20</v>
      </c>
      <c r="AD52" s="411">
        <v>21</v>
      </c>
      <c r="AH52" s="406"/>
      <c r="AI52" s="407">
        <v>35</v>
      </c>
      <c r="AJ52" s="408" t="s">
        <v>552</v>
      </c>
      <c r="AK52" s="406" t="s">
        <v>366</v>
      </c>
      <c r="AN52" s="413">
        <v>15</v>
      </c>
      <c r="AO52" s="411">
        <v>13</v>
      </c>
      <c r="AP52" s="411">
        <v>4</v>
      </c>
      <c r="AQ52" s="411">
        <v>4</v>
      </c>
      <c r="AR52" s="411">
        <v>4</v>
      </c>
      <c r="AS52" s="411">
        <v>7</v>
      </c>
      <c r="AT52" s="411">
        <v>2</v>
      </c>
      <c r="AU52" s="411">
        <v>3</v>
      </c>
      <c r="AV52" s="411">
        <v>4</v>
      </c>
      <c r="AW52" s="411" t="s">
        <v>553</v>
      </c>
      <c r="AX52" s="411">
        <v>1</v>
      </c>
      <c r="AY52" s="411">
        <v>1</v>
      </c>
      <c r="AZ52" s="411">
        <v>4</v>
      </c>
      <c r="BA52" s="411">
        <v>5</v>
      </c>
      <c r="BB52" s="411">
        <v>9</v>
      </c>
      <c r="BC52" s="411">
        <v>9</v>
      </c>
      <c r="BD52" s="411">
        <v>1</v>
      </c>
      <c r="BE52" s="411">
        <v>11</v>
      </c>
      <c r="BF52" s="411">
        <v>1</v>
      </c>
      <c r="BG52" s="411">
        <v>5</v>
      </c>
      <c r="BH52" s="411">
        <v>5</v>
      </c>
      <c r="BI52" s="411">
        <v>4</v>
      </c>
    </row>
    <row r="53" spans="3:61" ht="15" customHeight="1">
      <c r="C53" s="406"/>
      <c r="D53" s="407">
        <v>45</v>
      </c>
      <c r="E53" s="408" t="s">
        <v>552</v>
      </c>
      <c r="F53" s="406" t="s">
        <v>367</v>
      </c>
      <c r="G53" s="406"/>
      <c r="H53" s="409"/>
      <c r="I53" s="410">
        <v>80</v>
      </c>
      <c r="J53" s="411">
        <v>68</v>
      </c>
      <c r="K53" s="411">
        <v>14</v>
      </c>
      <c r="L53" s="411">
        <v>16</v>
      </c>
      <c r="M53" s="411">
        <v>7</v>
      </c>
      <c r="N53" s="411">
        <v>17</v>
      </c>
      <c r="O53" s="411">
        <v>5</v>
      </c>
      <c r="P53" s="411">
        <v>6</v>
      </c>
      <c r="Q53" s="411">
        <v>5</v>
      </c>
      <c r="R53" s="411">
        <v>1</v>
      </c>
      <c r="S53" s="411" t="s">
        <v>553</v>
      </c>
      <c r="T53" s="411">
        <v>1</v>
      </c>
      <c r="U53" s="411">
        <v>0</v>
      </c>
      <c r="V53" s="411" t="s">
        <v>553</v>
      </c>
      <c r="W53" s="411">
        <v>1</v>
      </c>
      <c r="X53" s="411">
        <v>24</v>
      </c>
      <c r="Y53" s="411">
        <v>23</v>
      </c>
      <c r="Z53" s="411">
        <v>29</v>
      </c>
      <c r="AA53" s="411">
        <v>21</v>
      </c>
      <c r="AB53" s="411">
        <v>10</v>
      </c>
      <c r="AC53" s="411">
        <v>27</v>
      </c>
      <c r="AD53" s="411">
        <v>18</v>
      </c>
      <c r="AH53" s="406"/>
      <c r="AI53" s="407">
        <v>45</v>
      </c>
      <c r="AJ53" s="408" t="s">
        <v>552</v>
      </c>
      <c r="AK53" s="406" t="s">
        <v>367</v>
      </c>
      <c r="AN53" s="413">
        <v>20</v>
      </c>
      <c r="AO53" s="411">
        <v>17</v>
      </c>
      <c r="AP53" s="411">
        <v>2</v>
      </c>
      <c r="AQ53" s="411">
        <v>6</v>
      </c>
      <c r="AR53" s="411">
        <v>5</v>
      </c>
      <c r="AS53" s="411">
        <v>5</v>
      </c>
      <c r="AT53" s="411">
        <v>3</v>
      </c>
      <c r="AU53" s="411">
        <v>2</v>
      </c>
      <c r="AV53" s="411">
        <v>3</v>
      </c>
      <c r="AW53" s="411">
        <v>0</v>
      </c>
      <c r="AX53" s="411">
        <v>1</v>
      </c>
      <c r="AY53" s="411">
        <v>1</v>
      </c>
      <c r="AZ53" s="411">
        <v>2</v>
      </c>
      <c r="BA53" s="411">
        <v>5</v>
      </c>
      <c r="BB53" s="411">
        <v>5</v>
      </c>
      <c r="BC53" s="411">
        <v>13</v>
      </c>
      <c r="BD53" s="411">
        <v>2</v>
      </c>
      <c r="BE53" s="411">
        <v>8</v>
      </c>
      <c r="BF53" s="411">
        <v>1</v>
      </c>
      <c r="BG53" s="411">
        <v>2</v>
      </c>
      <c r="BH53" s="411">
        <v>5</v>
      </c>
      <c r="BI53" s="411">
        <v>3</v>
      </c>
    </row>
    <row r="54" spans="3:61" ht="15" customHeight="1">
      <c r="C54" s="406"/>
      <c r="D54" s="407">
        <v>55</v>
      </c>
      <c r="E54" s="408" t="s">
        <v>552</v>
      </c>
      <c r="F54" s="406" t="s">
        <v>368</v>
      </c>
      <c r="G54" s="406"/>
      <c r="H54" s="409"/>
      <c r="I54" s="410">
        <v>59</v>
      </c>
      <c r="J54" s="411">
        <v>48</v>
      </c>
      <c r="K54" s="411">
        <v>7</v>
      </c>
      <c r="L54" s="411">
        <v>11</v>
      </c>
      <c r="M54" s="411">
        <v>5</v>
      </c>
      <c r="N54" s="411">
        <v>8</v>
      </c>
      <c r="O54" s="411">
        <v>1</v>
      </c>
      <c r="P54" s="411">
        <v>5</v>
      </c>
      <c r="Q54" s="411">
        <v>1</v>
      </c>
      <c r="R54" s="411">
        <v>1</v>
      </c>
      <c r="S54" s="411">
        <v>0</v>
      </c>
      <c r="T54" s="411">
        <v>0</v>
      </c>
      <c r="U54" s="411">
        <v>0</v>
      </c>
      <c r="V54" s="411" t="s">
        <v>553</v>
      </c>
      <c r="W54" s="411">
        <v>2</v>
      </c>
      <c r="X54" s="411">
        <v>26</v>
      </c>
      <c r="Y54" s="411">
        <v>20</v>
      </c>
      <c r="Z54" s="411">
        <v>19</v>
      </c>
      <c r="AA54" s="411">
        <v>16</v>
      </c>
      <c r="AB54" s="411">
        <v>3</v>
      </c>
      <c r="AC54" s="411">
        <v>20</v>
      </c>
      <c r="AD54" s="411">
        <v>15</v>
      </c>
      <c r="AH54" s="406"/>
      <c r="AI54" s="407">
        <v>55</v>
      </c>
      <c r="AJ54" s="408" t="s">
        <v>552</v>
      </c>
      <c r="AK54" s="406" t="s">
        <v>368</v>
      </c>
      <c r="AN54" s="413">
        <v>27</v>
      </c>
      <c r="AO54" s="411">
        <v>23</v>
      </c>
      <c r="AP54" s="411">
        <v>1</v>
      </c>
      <c r="AQ54" s="411">
        <v>7</v>
      </c>
      <c r="AR54" s="411">
        <v>5</v>
      </c>
      <c r="AS54" s="411">
        <v>4</v>
      </c>
      <c r="AT54" s="411">
        <v>4</v>
      </c>
      <c r="AU54" s="411">
        <v>6</v>
      </c>
      <c r="AV54" s="411">
        <v>3</v>
      </c>
      <c r="AW54" s="411">
        <v>1</v>
      </c>
      <c r="AX54" s="411">
        <v>4</v>
      </c>
      <c r="AY54" s="411">
        <v>2</v>
      </c>
      <c r="AZ54" s="411">
        <v>6</v>
      </c>
      <c r="BA54" s="411">
        <v>7</v>
      </c>
      <c r="BB54" s="411">
        <v>4</v>
      </c>
      <c r="BC54" s="411">
        <v>17</v>
      </c>
      <c r="BD54" s="411">
        <v>1</v>
      </c>
      <c r="BE54" s="411">
        <v>11</v>
      </c>
      <c r="BF54" s="411">
        <v>1</v>
      </c>
      <c r="BG54" s="411">
        <v>0</v>
      </c>
      <c r="BH54" s="411">
        <v>7</v>
      </c>
      <c r="BI54" s="411">
        <v>6</v>
      </c>
    </row>
    <row r="55" spans="3:61" ht="15" customHeight="1">
      <c r="C55" s="406"/>
      <c r="D55" s="407">
        <v>65</v>
      </c>
      <c r="E55" s="408" t="s">
        <v>552</v>
      </c>
      <c r="F55" s="406" t="s">
        <v>369</v>
      </c>
      <c r="G55" s="406"/>
      <c r="H55" s="409"/>
      <c r="I55" s="410">
        <v>53</v>
      </c>
      <c r="J55" s="411">
        <v>39</v>
      </c>
      <c r="K55" s="411">
        <v>5</v>
      </c>
      <c r="L55" s="411">
        <v>8</v>
      </c>
      <c r="M55" s="411">
        <v>4</v>
      </c>
      <c r="N55" s="411">
        <v>2</v>
      </c>
      <c r="O55" s="411">
        <v>2</v>
      </c>
      <c r="P55" s="411">
        <v>2</v>
      </c>
      <c r="Q55" s="411">
        <v>0</v>
      </c>
      <c r="R55" s="411">
        <v>1</v>
      </c>
      <c r="S55" s="411">
        <v>0</v>
      </c>
      <c r="T55" s="411">
        <v>1</v>
      </c>
      <c r="U55" s="411" t="s">
        <v>553</v>
      </c>
      <c r="V55" s="411" t="s">
        <v>553</v>
      </c>
      <c r="W55" s="411">
        <v>1</v>
      </c>
      <c r="X55" s="411">
        <v>24</v>
      </c>
      <c r="Y55" s="411">
        <v>17</v>
      </c>
      <c r="Z55" s="411">
        <v>14</v>
      </c>
      <c r="AA55" s="411">
        <v>3</v>
      </c>
      <c r="AB55" s="411">
        <v>1</v>
      </c>
      <c r="AC55" s="411">
        <v>11</v>
      </c>
      <c r="AD55" s="411">
        <v>13</v>
      </c>
      <c r="AH55" s="406"/>
      <c r="AI55" s="407">
        <v>65</v>
      </c>
      <c r="AJ55" s="408" t="s">
        <v>552</v>
      </c>
      <c r="AK55" s="406" t="s">
        <v>369</v>
      </c>
      <c r="AN55" s="413">
        <v>43</v>
      </c>
      <c r="AO55" s="411">
        <v>30</v>
      </c>
      <c r="AP55" s="411">
        <v>2</v>
      </c>
      <c r="AQ55" s="411">
        <v>8</v>
      </c>
      <c r="AR55" s="411">
        <v>9</v>
      </c>
      <c r="AS55" s="411">
        <v>4</v>
      </c>
      <c r="AT55" s="411">
        <v>3</v>
      </c>
      <c r="AU55" s="411">
        <v>6</v>
      </c>
      <c r="AV55" s="411">
        <v>2</v>
      </c>
      <c r="AW55" s="411">
        <v>1</v>
      </c>
      <c r="AX55" s="411">
        <v>4</v>
      </c>
      <c r="AY55" s="411">
        <v>3</v>
      </c>
      <c r="AZ55" s="411">
        <v>9</v>
      </c>
      <c r="BA55" s="411">
        <v>7</v>
      </c>
      <c r="BB55" s="411">
        <v>5</v>
      </c>
      <c r="BC55" s="411">
        <v>23</v>
      </c>
      <c r="BD55" s="411">
        <v>1</v>
      </c>
      <c r="BE55" s="411">
        <v>13</v>
      </c>
      <c r="BF55" s="411">
        <v>1</v>
      </c>
      <c r="BG55" s="411">
        <v>1</v>
      </c>
      <c r="BH55" s="411">
        <v>5</v>
      </c>
      <c r="BI55" s="411">
        <v>8</v>
      </c>
    </row>
    <row r="56" spans="3:61" ht="15" customHeight="1">
      <c r="C56" s="406"/>
      <c r="D56" s="406" t="s">
        <v>555</v>
      </c>
      <c r="E56" s="408" t="s">
        <v>371</v>
      </c>
      <c r="F56" s="412" t="s">
        <v>372</v>
      </c>
      <c r="G56" s="406"/>
      <c r="H56" s="409"/>
      <c r="I56" s="410">
        <v>32</v>
      </c>
      <c r="J56" s="411">
        <v>19</v>
      </c>
      <c r="K56" s="411" t="s">
        <v>376</v>
      </c>
      <c r="L56" s="411">
        <v>2</v>
      </c>
      <c r="M56" s="411">
        <v>2</v>
      </c>
      <c r="N56" s="411">
        <v>1</v>
      </c>
      <c r="O56" s="411">
        <v>1</v>
      </c>
      <c r="P56" s="411">
        <v>0</v>
      </c>
      <c r="Q56" s="411">
        <v>0</v>
      </c>
      <c r="R56" s="411">
        <v>0</v>
      </c>
      <c r="S56" s="411" t="s">
        <v>376</v>
      </c>
      <c r="T56" s="411" t="s">
        <v>376</v>
      </c>
      <c r="U56" s="411" t="s">
        <v>376</v>
      </c>
      <c r="V56" s="411" t="s">
        <v>377</v>
      </c>
      <c r="W56" s="411" t="s">
        <v>376</v>
      </c>
      <c r="X56" s="411">
        <v>13</v>
      </c>
      <c r="Y56" s="411">
        <v>6</v>
      </c>
      <c r="Z56" s="411">
        <v>6</v>
      </c>
      <c r="AA56" s="411">
        <v>1</v>
      </c>
      <c r="AB56" s="411">
        <v>1</v>
      </c>
      <c r="AC56" s="411">
        <v>2</v>
      </c>
      <c r="AD56" s="411">
        <v>5</v>
      </c>
      <c r="AH56" s="406"/>
      <c r="AI56" s="420" t="s">
        <v>434</v>
      </c>
      <c r="AJ56" s="421" t="s">
        <v>371</v>
      </c>
      <c r="AK56" s="422" t="s">
        <v>372</v>
      </c>
      <c r="AN56" s="413">
        <v>47</v>
      </c>
      <c r="AO56" s="411">
        <v>25</v>
      </c>
      <c r="AP56" s="411" t="s">
        <v>376</v>
      </c>
      <c r="AQ56" s="411">
        <v>4</v>
      </c>
      <c r="AR56" s="411">
        <v>5</v>
      </c>
      <c r="AS56" s="411" t="s">
        <v>376</v>
      </c>
      <c r="AT56" s="411">
        <v>1</v>
      </c>
      <c r="AU56" s="411">
        <v>1</v>
      </c>
      <c r="AV56" s="411">
        <v>1</v>
      </c>
      <c r="AW56" s="411">
        <v>2</v>
      </c>
      <c r="AX56" s="411">
        <v>1</v>
      </c>
      <c r="AY56" s="411">
        <v>2</v>
      </c>
      <c r="AZ56" s="411">
        <v>4</v>
      </c>
      <c r="BA56" s="411">
        <v>6</v>
      </c>
      <c r="BB56" s="411">
        <v>1</v>
      </c>
      <c r="BC56" s="411">
        <v>18</v>
      </c>
      <c r="BD56" s="411" t="s">
        <v>376</v>
      </c>
      <c r="BE56" s="411">
        <v>8</v>
      </c>
      <c r="BF56" s="411">
        <v>0</v>
      </c>
      <c r="BG56" s="411" t="s">
        <v>377</v>
      </c>
      <c r="BH56" s="411">
        <v>2</v>
      </c>
      <c r="BI56" s="411">
        <v>5</v>
      </c>
    </row>
    <row r="57" spans="1:61" s="417" customFormat="1" ht="15" customHeight="1">
      <c r="A57" s="365"/>
      <c r="B57" s="365"/>
      <c r="C57" s="406"/>
      <c r="D57" s="667" t="s">
        <v>384</v>
      </c>
      <c r="E57" s="667"/>
      <c r="F57" s="667"/>
      <c r="G57" s="406"/>
      <c r="H57" s="409"/>
      <c r="I57" s="410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383"/>
      <c r="AF57" s="365"/>
      <c r="AG57" s="365"/>
      <c r="AH57" s="406"/>
      <c r="AI57" s="667" t="s">
        <v>384</v>
      </c>
      <c r="AJ57" s="667"/>
      <c r="AK57" s="667"/>
      <c r="AL57" s="365"/>
      <c r="AM57" s="365"/>
      <c r="AN57" s="413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</row>
    <row r="58" spans="3:61" ht="15" customHeight="1">
      <c r="C58" s="406"/>
      <c r="D58" s="664" t="s">
        <v>435</v>
      </c>
      <c r="E58" s="664"/>
      <c r="F58" s="664"/>
      <c r="G58" s="385"/>
      <c r="H58" s="409"/>
      <c r="I58" s="410">
        <v>356</v>
      </c>
      <c r="J58" s="411">
        <v>304</v>
      </c>
      <c r="K58" s="411">
        <v>60</v>
      </c>
      <c r="L58" s="411">
        <v>58</v>
      </c>
      <c r="M58" s="411">
        <v>25</v>
      </c>
      <c r="N58" s="411">
        <v>100</v>
      </c>
      <c r="O58" s="411">
        <v>19</v>
      </c>
      <c r="P58" s="411">
        <v>24</v>
      </c>
      <c r="Q58" s="411">
        <v>23</v>
      </c>
      <c r="R58" s="411">
        <v>5</v>
      </c>
      <c r="S58" s="411">
        <v>1</v>
      </c>
      <c r="T58" s="411">
        <v>3</v>
      </c>
      <c r="U58" s="411">
        <v>2</v>
      </c>
      <c r="V58" s="411">
        <v>0</v>
      </c>
      <c r="W58" s="411">
        <v>14</v>
      </c>
      <c r="X58" s="411">
        <v>96</v>
      </c>
      <c r="Y58" s="411">
        <v>88</v>
      </c>
      <c r="Z58" s="411">
        <v>129</v>
      </c>
      <c r="AA58" s="411">
        <v>91</v>
      </c>
      <c r="AB58" s="411">
        <v>108</v>
      </c>
      <c r="AC58" s="411">
        <v>128</v>
      </c>
      <c r="AD58" s="411">
        <v>104</v>
      </c>
      <c r="AH58" s="385"/>
      <c r="AI58" s="664" t="s">
        <v>435</v>
      </c>
      <c r="AJ58" s="664"/>
      <c r="AK58" s="664"/>
      <c r="AN58" s="413">
        <v>157</v>
      </c>
      <c r="AO58" s="411">
        <v>124</v>
      </c>
      <c r="AP58" s="411">
        <v>16</v>
      </c>
      <c r="AQ58" s="411">
        <v>34</v>
      </c>
      <c r="AR58" s="411">
        <v>27</v>
      </c>
      <c r="AS58" s="411">
        <v>43</v>
      </c>
      <c r="AT58" s="411">
        <v>17</v>
      </c>
      <c r="AU58" s="411">
        <v>20</v>
      </c>
      <c r="AV58" s="411">
        <v>21</v>
      </c>
      <c r="AW58" s="411">
        <v>4</v>
      </c>
      <c r="AX58" s="411">
        <v>12</v>
      </c>
      <c r="AY58" s="411">
        <v>10</v>
      </c>
      <c r="AZ58" s="411">
        <v>26</v>
      </c>
      <c r="BA58" s="411">
        <v>34</v>
      </c>
      <c r="BB58" s="411">
        <v>44</v>
      </c>
      <c r="BC58" s="411">
        <v>70</v>
      </c>
      <c r="BD58" s="411">
        <v>7</v>
      </c>
      <c r="BE58" s="411">
        <v>67</v>
      </c>
      <c r="BF58" s="411">
        <v>6</v>
      </c>
      <c r="BG58" s="411">
        <v>28</v>
      </c>
      <c r="BH58" s="411">
        <v>43</v>
      </c>
      <c r="BI58" s="411">
        <v>35</v>
      </c>
    </row>
    <row r="59" spans="3:61" ht="15" customHeight="1">
      <c r="C59" s="406"/>
      <c r="D59" s="664" t="s">
        <v>436</v>
      </c>
      <c r="E59" s="664"/>
      <c r="F59" s="664"/>
      <c r="G59" s="385"/>
      <c r="H59" s="409"/>
      <c r="I59" s="410">
        <v>48</v>
      </c>
      <c r="J59" s="411">
        <v>32</v>
      </c>
      <c r="K59" s="411">
        <v>4</v>
      </c>
      <c r="L59" s="411">
        <v>5</v>
      </c>
      <c r="M59" s="411">
        <v>3</v>
      </c>
      <c r="N59" s="411">
        <v>8</v>
      </c>
      <c r="O59" s="411">
        <v>2</v>
      </c>
      <c r="P59" s="411">
        <v>3</v>
      </c>
      <c r="Q59" s="411">
        <v>1</v>
      </c>
      <c r="R59" s="411">
        <v>1</v>
      </c>
      <c r="S59" s="411">
        <v>0</v>
      </c>
      <c r="T59" s="411">
        <v>0</v>
      </c>
      <c r="U59" s="411" t="s">
        <v>448</v>
      </c>
      <c r="V59" s="411" t="s">
        <v>448</v>
      </c>
      <c r="W59" s="411">
        <v>1</v>
      </c>
      <c r="X59" s="411">
        <v>11</v>
      </c>
      <c r="Y59" s="411">
        <v>9</v>
      </c>
      <c r="Z59" s="411">
        <v>15</v>
      </c>
      <c r="AA59" s="411">
        <v>7</v>
      </c>
      <c r="AB59" s="411">
        <v>11</v>
      </c>
      <c r="AC59" s="411">
        <v>11</v>
      </c>
      <c r="AD59" s="411">
        <v>12</v>
      </c>
      <c r="AH59" s="385"/>
      <c r="AI59" s="664" t="s">
        <v>436</v>
      </c>
      <c r="AJ59" s="664"/>
      <c r="AK59" s="664"/>
      <c r="AN59" s="413">
        <v>44</v>
      </c>
      <c r="AO59" s="411">
        <v>30</v>
      </c>
      <c r="AP59" s="411">
        <v>1</v>
      </c>
      <c r="AQ59" s="411">
        <v>7</v>
      </c>
      <c r="AR59" s="411">
        <v>8</v>
      </c>
      <c r="AS59" s="411">
        <v>7</v>
      </c>
      <c r="AT59" s="411">
        <v>3</v>
      </c>
      <c r="AU59" s="411">
        <v>4</v>
      </c>
      <c r="AV59" s="411">
        <v>3</v>
      </c>
      <c r="AW59" s="411">
        <v>2</v>
      </c>
      <c r="AX59" s="411">
        <v>2</v>
      </c>
      <c r="AY59" s="411">
        <v>2</v>
      </c>
      <c r="AZ59" s="411">
        <v>5</v>
      </c>
      <c r="BA59" s="411">
        <v>6</v>
      </c>
      <c r="BB59" s="411">
        <v>5</v>
      </c>
      <c r="BC59" s="411">
        <v>18</v>
      </c>
      <c r="BD59" s="411">
        <v>0</v>
      </c>
      <c r="BE59" s="411">
        <v>14</v>
      </c>
      <c r="BF59" s="411">
        <v>2</v>
      </c>
      <c r="BG59" s="411">
        <v>2</v>
      </c>
      <c r="BH59" s="411">
        <v>8</v>
      </c>
      <c r="BI59" s="411">
        <v>8</v>
      </c>
    </row>
    <row r="60" spans="2:61" s="24" customFormat="1" ht="21" customHeight="1">
      <c r="B60" s="666" t="s">
        <v>437</v>
      </c>
      <c r="C60" s="666"/>
      <c r="D60" s="666"/>
      <c r="E60" s="666"/>
      <c r="F60" s="666"/>
      <c r="G60" s="305"/>
      <c r="H60" s="306"/>
      <c r="I60" s="321">
        <v>309</v>
      </c>
      <c r="J60" s="401">
        <v>262</v>
      </c>
      <c r="K60" s="401">
        <v>52</v>
      </c>
      <c r="L60" s="401">
        <v>51</v>
      </c>
      <c r="M60" s="401">
        <v>23</v>
      </c>
      <c r="N60" s="401">
        <v>85</v>
      </c>
      <c r="O60" s="401">
        <v>16</v>
      </c>
      <c r="P60" s="401">
        <v>22</v>
      </c>
      <c r="Q60" s="401">
        <v>18</v>
      </c>
      <c r="R60" s="401">
        <v>3</v>
      </c>
      <c r="S60" s="401">
        <v>0</v>
      </c>
      <c r="T60" s="401">
        <v>2</v>
      </c>
      <c r="U60" s="401">
        <v>1</v>
      </c>
      <c r="V60" s="401" t="s">
        <v>448</v>
      </c>
      <c r="W60" s="401">
        <v>12</v>
      </c>
      <c r="X60" s="401">
        <v>79</v>
      </c>
      <c r="Y60" s="401">
        <v>76</v>
      </c>
      <c r="Z60" s="401">
        <v>112</v>
      </c>
      <c r="AA60" s="401">
        <v>86</v>
      </c>
      <c r="AB60" s="401">
        <v>91</v>
      </c>
      <c r="AC60" s="401">
        <v>115</v>
      </c>
      <c r="AD60" s="401">
        <v>91</v>
      </c>
      <c r="AE60" s="402"/>
      <c r="AF60" s="365"/>
      <c r="AG60" s="365"/>
      <c r="AH60" s="664" t="s">
        <v>438</v>
      </c>
      <c r="AI60" s="664"/>
      <c r="AJ60" s="664"/>
      <c r="AK60" s="664"/>
      <c r="AL60" s="365"/>
      <c r="AM60" s="365"/>
      <c r="AN60" s="413">
        <v>136</v>
      </c>
      <c r="AO60" s="411">
        <v>109</v>
      </c>
      <c r="AP60" s="411">
        <v>10</v>
      </c>
      <c r="AQ60" s="411">
        <v>30</v>
      </c>
      <c r="AR60" s="411">
        <v>28</v>
      </c>
      <c r="AS60" s="411">
        <v>27</v>
      </c>
      <c r="AT60" s="411">
        <v>13</v>
      </c>
      <c r="AU60" s="411">
        <v>17</v>
      </c>
      <c r="AV60" s="411">
        <v>15</v>
      </c>
      <c r="AW60" s="411">
        <v>5</v>
      </c>
      <c r="AX60" s="411">
        <v>12</v>
      </c>
      <c r="AY60" s="411">
        <v>9</v>
      </c>
      <c r="AZ60" s="411">
        <v>28</v>
      </c>
      <c r="BA60" s="411">
        <v>30</v>
      </c>
      <c r="BB60" s="411">
        <v>31</v>
      </c>
      <c r="BC60" s="411">
        <v>76</v>
      </c>
      <c r="BD60" s="411">
        <v>7</v>
      </c>
      <c r="BE60" s="411">
        <v>55</v>
      </c>
      <c r="BF60" s="411">
        <v>6</v>
      </c>
      <c r="BG60" s="411">
        <v>16</v>
      </c>
      <c r="BH60" s="411">
        <v>28</v>
      </c>
      <c r="BI60" s="411">
        <v>30</v>
      </c>
    </row>
    <row r="61" spans="3:61" ht="15" customHeight="1">
      <c r="C61" s="406"/>
      <c r="D61" s="407">
        <v>15</v>
      </c>
      <c r="E61" s="408" t="s">
        <v>441</v>
      </c>
      <c r="F61" s="406" t="s">
        <v>364</v>
      </c>
      <c r="G61" s="406"/>
      <c r="H61" s="409"/>
      <c r="I61" s="410">
        <v>28</v>
      </c>
      <c r="J61" s="411">
        <v>25</v>
      </c>
      <c r="K61" s="411">
        <v>5</v>
      </c>
      <c r="L61" s="411">
        <v>3</v>
      </c>
      <c r="M61" s="411">
        <v>0</v>
      </c>
      <c r="N61" s="411">
        <v>12</v>
      </c>
      <c r="O61" s="411">
        <v>2</v>
      </c>
      <c r="P61" s="411">
        <v>3</v>
      </c>
      <c r="Q61" s="411">
        <v>2</v>
      </c>
      <c r="R61" s="411" t="s">
        <v>553</v>
      </c>
      <c r="S61" s="411" t="s">
        <v>553</v>
      </c>
      <c r="T61" s="411" t="s">
        <v>553</v>
      </c>
      <c r="U61" s="411" t="s">
        <v>553</v>
      </c>
      <c r="V61" s="411" t="s">
        <v>553</v>
      </c>
      <c r="W61" s="411">
        <v>1</v>
      </c>
      <c r="X61" s="411">
        <v>0</v>
      </c>
      <c r="Y61" s="411">
        <v>3</v>
      </c>
      <c r="Z61" s="411">
        <v>9</v>
      </c>
      <c r="AA61" s="411">
        <v>11</v>
      </c>
      <c r="AB61" s="411">
        <v>21</v>
      </c>
      <c r="AC61" s="411">
        <v>16</v>
      </c>
      <c r="AD61" s="411">
        <v>11</v>
      </c>
      <c r="AH61" s="664" t="s">
        <v>442</v>
      </c>
      <c r="AI61" s="664"/>
      <c r="AJ61" s="664"/>
      <c r="AK61" s="664"/>
      <c r="AN61" s="413">
        <v>28</v>
      </c>
      <c r="AO61" s="411">
        <v>26</v>
      </c>
      <c r="AP61" s="411">
        <v>7</v>
      </c>
      <c r="AQ61" s="411">
        <v>7</v>
      </c>
      <c r="AR61" s="411">
        <v>4</v>
      </c>
      <c r="AS61" s="411">
        <v>20</v>
      </c>
      <c r="AT61" s="411">
        <v>6</v>
      </c>
      <c r="AU61" s="411">
        <v>5</v>
      </c>
      <c r="AV61" s="411">
        <v>8</v>
      </c>
      <c r="AW61" s="411">
        <v>1</v>
      </c>
      <c r="AX61" s="411">
        <v>0</v>
      </c>
      <c r="AY61" s="411">
        <v>1</v>
      </c>
      <c r="AZ61" s="411">
        <v>2</v>
      </c>
      <c r="BA61" s="411">
        <v>5</v>
      </c>
      <c r="BB61" s="411">
        <v>15</v>
      </c>
      <c r="BC61" s="411">
        <v>1</v>
      </c>
      <c r="BD61" s="411">
        <v>1</v>
      </c>
      <c r="BE61" s="411">
        <v>17</v>
      </c>
      <c r="BF61" s="411">
        <v>0</v>
      </c>
      <c r="BG61" s="411">
        <v>14</v>
      </c>
      <c r="BH61" s="411">
        <v>20</v>
      </c>
      <c r="BI61" s="411">
        <v>9</v>
      </c>
    </row>
    <row r="62" spans="3:61" ht="15" customHeight="1" thickBot="1">
      <c r="C62" s="406"/>
      <c r="D62" s="407">
        <v>25</v>
      </c>
      <c r="E62" s="408" t="s">
        <v>552</v>
      </c>
      <c r="F62" s="406" t="s">
        <v>365</v>
      </c>
      <c r="G62" s="406"/>
      <c r="H62" s="409"/>
      <c r="I62" s="410">
        <v>65</v>
      </c>
      <c r="J62" s="411">
        <v>58</v>
      </c>
      <c r="K62" s="411">
        <v>13</v>
      </c>
      <c r="L62" s="411">
        <v>8</v>
      </c>
      <c r="M62" s="411">
        <v>3</v>
      </c>
      <c r="N62" s="411">
        <v>28</v>
      </c>
      <c r="O62" s="411">
        <v>4</v>
      </c>
      <c r="P62" s="411">
        <v>4</v>
      </c>
      <c r="Q62" s="411">
        <v>8</v>
      </c>
      <c r="R62" s="411">
        <v>1</v>
      </c>
      <c r="S62" s="411" t="s">
        <v>553</v>
      </c>
      <c r="T62" s="411">
        <v>0</v>
      </c>
      <c r="U62" s="411">
        <v>1</v>
      </c>
      <c r="V62" s="411" t="s">
        <v>553</v>
      </c>
      <c r="W62" s="411">
        <v>4</v>
      </c>
      <c r="X62" s="411">
        <v>8</v>
      </c>
      <c r="Y62" s="411">
        <v>10</v>
      </c>
      <c r="Z62" s="411">
        <v>28</v>
      </c>
      <c r="AA62" s="411">
        <v>22</v>
      </c>
      <c r="AB62" s="411">
        <v>34</v>
      </c>
      <c r="AC62" s="411">
        <v>30</v>
      </c>
      <c r="AD62" s="411">
        <v>25</v>
      </c>
      <c r="AF62" s="373"/>
      <c r="AG62" s="373"/>
      <c r="AH62" s="665" t="s">
        <v>443</v>
      </c>
      <c r="AI62" s="665"/>
      <c r="AJ62" s="665"/>
      <c r="AK62" s="665"/>
      <c r="AL62" s="373"/>
      <c r="AM62" s="373"/>
      <c r="AN62" s="423">
        <v>38</v>
      </c>
      <c r="AO62" s="424">
        <v>19</v>
      </c>
      <c r="AP62" s="424">
        <v>0</v>
      </c>
      <c r="AQ62" s="424">
        <v>4</v>
      </c>
      <c r="AR62" s="424">
        <v>3</v>
      </c>
      <c r="AS62" s="424">
        <v>3</v>
      </c>
      <c r="AT62" s="424">
        <v>0</v>
      </c>
      <c r="AU62" s="424">
        <v>2</v>
      </c>
      <c r="AV62" s="424">
        <v>2</v>
      </c>
      <c r="AW62" s="424">
        <v>0</v>
      </c>
      <c r="AX62" s="424">
        <v>2</v>
      </c>
      <c r="AY62" s="424">
        <v>2</v>
      </c>
      <c r="AZ62" s="424">
        <v>2</v>
      </c>
      <c r="BA62" s="424">
        <v>5</v>
      </c>
      <c r="BB62" s="424">
        <v>3</v>
      </c>
      <c r="BC62" s="424">
        <v>13</v>
      </c>
      <c r="BD62" s="424" t="s">
        <v>376</v>
      </c>
      <c r="BE62" s="424">
        <v>9</v>
      </c>
      <c r="BF62" s="424">
        <v>2</v>
      </c>
      <c r="BG62" s="424">
        <v>1</v>
      </c>
      <c r="BH62" s="424">
        <v>3</v>
      </c>
      <c r="BI62" s="424">
        <v>3</v>
      </c>
    </row>
    <row r="63" spans="1:49" ht="15" customHeight="1">
      <c r="A63" s="417"/>
      <c r="B63" s="417"/>
      <c r="C63" s="406"/>
      <c r="D63" s="407">
        <v>35</v>
      </c>
      <c r="E63" s="408" t="s">
        <v>374</v>
      </c>
      <c r="F63" s="406" t="s">
        <v>366</v>
      </c>
      <c r="G63" s="406"/>
      <c r="H63" s="409"/>
      <c r="I63" s="410">
        <v>55</v>
      </c>
      <c r="J63" s="411">
        <v>50</v>
      </c>
      <c r="K63" s="411">
        <v>13</v>
      </c>
      <c r="L63" s="411">
        <v>11</v>
      </c>
      <c r="M63" s="411">
        <v>6</v>
      </c>
      <c r="N63" s="411">
        <v>21</v>
      </c>
      <c r="O63" s="411">
        <v>3</v>
      </c>
      <c r="P63" s="411">
        <v>4</v>
      </c>
      <c r="Q63" s="411">
        <v>3</v>
      </c>
      <c r="R63" s="411">
        <v>1</v>
      </c>
      <c r="S63" s="411" t="s">
        <v>553</v>
      </c>
      <c r="T63" s="411">
        <v>0</v>
      </c>
      <c r="U63" s="411" t="s">
        <v>553</v>
      </c>
      <c r="V63" s="411" t="s">
        <v>553</v>
      </c>
      <c r="W63" s="411">
        <v>3</v>
      </c>
      <c r="X63" s="411">
        <v>12</v>
      </c>
      <c r="Y63" s="411">
        <v>15</v>
      </c>
      <c r="Z63" s="411">
        <v>24</v>
      </c>
      <c r="AA63" s="411">
        <v>19</v>
      </c>
      <c r="AB63" s="411">
        <v>23</v>
      </c>
      <c r="AC63" s="411">
        <v>19</v>
      </c>
      <c r="AD63" s="411">
        <v>20</v>
      </c>
      <c r="AF63" s="425" t="s">
        <v>382</v>
      </c>
      <c r="AH63" s="406"/>
      <c r="AI63" s="420"/>
      <c r="AJ63" s="421"/>
      <c r="AK63" s="422"/>
      <c r="AW63" s="459" t="s">
        <v>556</v>
      </c>
    </row>
    <row r="64" spans="3:34" ht="15" customHeight="1">
      <c r="C64" s="406"/>
      <c r="D64" s="407">
        <v>45</v>
      </c>
      <c r="E64" s="408" t="s">
        <v>455</v>
      </c>
      <c r="F64" s="406" t="s">
        <v>367</v>
      </c>
      <c r="G64" s="406"/>
      <c r="H64" s="409"/>
      <c r="I64" s="410">
        <v>77</v>
      </c>
      <c r="J64" s="411">
        <v>65</v>
      </c>
      <c r="K64" s="411">
        <v>13</v>
      </c>
      <c r="L64" s="411">
        <v>16</v>
      </c>
      <c r="M64" s="411">
        <v>7</v>
      </c>
      <c r="N64" s="411">
        <v>16</v>
      </c>
      <c r="O64" s="411">
        <v>5</v>
      </c>
      <c r="P64" s="411">
        <v>6</v>
      </c>
      <c r="Q64" s="411">
        <v>5</v>
      </c>
      <c r="R64" s="411">
        <v>1</v>
      </c>
      <c r="S64" s="411" t="s">
        <v>553</v>
      </c>
      <c r="T64" s="411">
        <v>1</v>
      </c>
      <c r="U64" s="411">
        <v>0</v>
      </c>
      <c r="V64" s="411" t="s">
        <v>553</v>
      </c>
      <c r="W64" s="411">
        <v>1</v>
      </c>
      <c r="X64" s="411">
        <v>23</v>
      </c>
      <c r="Y64" s="411">
        <v>22</v>
      </c>
      <c r="Z64" s="411">
        <v>28</v>
      </c>
      <c r="AA64" s="411">
        <v>19</v>
      </c>
      <c r="AB64" s="411">
        <v>10</v>
      </c>
      <c r="AC64" s="411">
        <v>26</v>
      </c>
      <c r="AD64" s="411">
        <v>18</v>
      </c>
      <c r="AH64" s="384"/>
    </row>
    <row r="65" spans="3:30" ht="15" customHeight="1">
      <c r="C65" s="406"/>
      <c r="D65" s="407">
        <v>55</v>
      </c>
      <c r="E65" s="408" t="s">
        <v>552</v>
      </c>
      <c r="F65" s="406" t="s">
        <v>368</v>
      </c>
      <c r="G65" s="406"/>
      <c r="H65" s="409"/>
      <c r="I65" s="410">
        <v>49</v>
      </c>
      <c r="J65" s="411">
        <v>39</v>
      </c>
      <c r="K65" s="411">
        <v>6</v>
      </c>
      <c r="L65" s="411">
        <v>9</v>
      </c>
      <c r="M65" s="411">
        <v>4</v>
      </c>
      <c r="N65" s="411">
        <v>6</v>
      </c>
      <c r="O65" s="411">
        <v>1</v>
      </c>
      <c r="P65" s="411">
        <v>4</v>
      </c>
      <c r="Q65" s="411">
        <v>1</v>
      </c>
      <c r="R65" s="411">
        <v>1</v>
      </c>
      <c r="S65" s="411">
        <v>0</v>
      </c>
      <c r="T65" s="411">
        <v>0</v>
      </c>
      <c r="U65" s="411" t="s">
        <v>553</v>
      </c>
      <c r="V65" s="411" t="s">
        <v>553</v>
      </c>
      <c r="W65" s="411">
        <v>1</v>
      </c>
      <c r="X65" s="411">
        <v>21</v>
      </c>
      <c r="Y65" s="411">
        <v>16</v>
      </c>
      <c r="Z65" s="411">
        <v>14</v>
      </c>
      <c r="AA65" s="411">
        <v>12</v>
      </c>
      <c r="AB65" s="411">
        <v>3</v>
      </c>
      <c r="AC65" s="411">
        <v>17</v>
      </c>
      <c r="AD65" s="411">
        <v>12</v>
      </c>
    </row>
    <row r="66" spans="3:30" ht="15" customHeight="1">
      <c r="C66" s="406"/>
      <c r="D66" s="407">
        <v>65</v>
      </c>
      <c r="E66" s="408" t="s">
        <v>552</v>
      </c>
      <c r="F66" s="406" t="s">
        <v>369</v>
      </c>
      <c r="G66" s="412"/>
      <c r="H66" s="409"/>
      <c r="I66" s="410">
        <v>26</v>
      </c>
      <c r="J66" s="411">
        <v>18</v>
      </c>
      <c r="K66" s="411">
        <v>2</v>
      </c>
      <c r="L66" s="411">
        <v>3</v>
      </c>
      <c r="M66" s="411">
        <v>2</v>
      </c>
      <c r="N66" s="411">
        <v>1</v>
      </c>
      <c r="O66" s="411">
        <v>0</v>
      </c>
      <c r="P66" s="411">
        <v>1</v>
      </c>
      <c r="Q66" s="411" t="s">
        <v>553</v>
      </c>
      <c r="R66" s="411">
        <v>0</v>
      </c>
      <c r="S66" s="411" t="s">
        <v>553</v>
      </c>
      <c r="T66" s="411" t="s">
        <v>553</v>
      </c>
      <c r="U66" s="411" t="s">
        <v>553</v>
      </c>
      <c r="V66" s="411" t="s">
        <v>553</v>
      </c>
      <c r="W66" s="411">
        <v>1</v>
      </c>
      <c r="X66" s="411">
        <v>11</v>
      </c>
      <c r="Y66" s="411">
        <v>8</v>
      </c>
      <c r="Z66" s="411">
        <v>6</v>
      </c>
      <c r="AA66" s="411">
        <v>1</v>
      </c>
      <c r="AB66" s="411">
        <v>0</v>
      </c>
      <c r="AC66" s="411">
        <v>5</v>
      </c>
      <c r="AD66" s="411">
        <v>5</v>
      </c>
    </row>
    <row r="67" spans="3:30" ht="15" customHeight="1">
      <c r="C67" s="406"/>
      <c r="D67" s="407" t="s">
        <v>555</v>
      </c>
      <c r="E67" s="408" t="s">
        <v>371</v>
      </c>
      <c r="F67" s="412" t="s">
        <v>372</v>
      </c>
      <c r="G67" s="406"/>
      <c r="H67" s="409"/>
      <c r="I67" s="410">
        <v>11</v>
      </c>
      <c r="J67" s="411">
        <v>7</v>
      </c>
      <c r="K67" s="411" t="s">
        <v>376</v>
      </c>
      <c r="L67" s="411">
        <v>1</v>
      </c>
      <c r="M67" s="411">
        <v>1</v>
      </c>
      <c r="N67" s="411">
        <v>1</v>
      </c>
      <c r="O67" s="411">
        <v>0</v>
      </c>
      <c r="P67" s="411" t="s">
        <v>377</v>
      </c>
      <c r="Q67" s="411" t="s">
        <v>376</v>
      </c>
      <c r="R67" s="411" t="s">
        <v>376</v>
      </c>
      <c r="S67" s="411" t="s">
        <v>376</v>
      </c>
      <c r="T67" s="411" t="s">
        <v>376</v>
      </c>
      <c r="U67" s="411" t="s">
        <v>377</v>
      </c>
      <c r="V67" s="411" t="s">
        <v>377</v>
      </c>
      <c r="W67" s="411" t="s">
        <v>376</v>
      </c>
      <c r="X67" s="411">
        <v>4</v>
      </c>
      <c r="Y67" s="411">
        <v>2</v>
      </c>
      <c r="Z67" s="411">
        <v>3</v>
      </c>
      <c r="AA67" s="411">
        <v>1</v>
      </c>
      <c r="AB67" s="411">
        <v>1</v>
      </c>
      <c r="AC67" s="411">
        <v>0</v>
      </c>
      <c r="AD67" s="411">
        <v>1</v>
      </c>
    </row>
    <row r="68" spans="3:30" ht="15" customHeight="1">
      <c r="C68" s="406"/>
      <c r="D68" s="667" t="s">
        <v>384</v>
      </c>
      <c r="E68" s="667"/>
      <c r="F68" s="667"/>
      <c r="G68" s="406"/>
      <c r="H68" s="409"/>
      <c r="I68" s="410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</row>
    <row r="69" spans="3:30" ht="15" customHeight="1">
      <c r="C69" s="406"/>
      <c r="D69" s="664" t="s">
        <v>435</v>
      </c>
      <c r="E69" s="664"/>
      <c r="F69" s="664"/>
      <c r="G69" s="406"/>
      <c r="H69" s="409"/>
      <c r="I69" s="410">
        <v>286</v>
      </c>
      <c r="J69" s="411">
        <v>247</v>
      </c>
      <c r="K69" s="411">
        <v>50</v>
      </c>
      <c r="L69" s="411">
        <v>49</v>
      </c>
      <c r="M69" s="411">
        <v>22</v>
      </c>
      <c r="N69" s="411">
        <v>81</v>
      </c>
      <c r="O69" s="411">
        <v>14</v>
      </c>
      <c r="P69" s="411">
        <v>20</v>
      </c>
      <c r="Q69" s="411">
        <v>18</v>
      </c>
      <c r="R69" s="411">
        <v>3</v>
      </c>
      <c r="S69" s="411">
        <v>0</v>
      </c>
      <c r="T69" s="411">
        <v>2</v>
      </c>
      <c r="U69" s="411">
        <v>1</v>
      </c>
      <c r="V69" s="411" t="s">
        <v>448</v>
      </c>
      <c r="W69" s="411">
        <v>11</v>
      </c>
      <c r="X69" s="411">
        <v>75</v>
      </c>
      <c r="Y69" s="411">
        <v>72</v>
      </c>
      <c r="Z69" s="411">
        <v>106</v>
      </c>
      <c r="AA69" s="411">
        <v>81</v>
      </c>
      <c r="AB69" s="411">
        <v>86</v>
      </c>
      <c r="AC69" s="411">
        <v>109</v>
      </c>
      <c r="AD69" s="411">
        <v>87</v>
      </c>
    </row>
    <row r="70" spans="3:30" ht="15" customHeight="1">
      <c r="C70" s="406"/>
      <c r="D70" s="664" t="s">
        <v>436</v>
      </c>
      <c r="E70" s="664"/>
      <c r="F70" s="664"/>
      <c r="G70" s="406"/>
      <c r="H70" s="409"/>
      <c r="I70" s="410">
        <v>21</v>
      </c>
      <c r="J70" s="411">
        <v>14</v>
      </c>
      <c r="K70" s="411">
        <v>2</v>
      </c>
      <c r="L70" s="411">
        <v>2</v>
      </c>
      <c r="M70" s="411">
        <v>1</v>
      </c>
      <c r="N70" s="411">
        <v>4</v>
      </c>
      <c r="O70" s="411">
        <v>1</v>
      </c>
      <c r="P70" s="411">
        <v>1</v>
      </c>
      <c r="Q70" s="411">
        <v>0</v>
      </c>
      <c r="R70" s="411" t="s">
        <v>448</v>
      </c>
      <c r="S70" s="411" t="s">
        <v>448</v>
      </c>
      <c r="T70" s="411" t="s">
        <v>448</v>
      </c>
      <c r="U70" s="411" t="s">
        <v>448</v>
      </c>
      <c r="V70" s="411" t="s">
        <v>448</v>
      </c>
      <c r="W70" s="411">
        <v>1</v>
      </c>
      <c r="X70" s="411">
        <v>4</v>
      </c>
      <c r="Y70" s="411">
        <v>4</v>
      </c>
      <c r="Z70" s="411">
        <v>6</v>
      </c>
      <c r="AA70" s="411">
        <v>5</v>
      </c>
      <c r="AB70" s="411">
        <v>5</v>
      </c>
      <c r="AC70" s="411">
        <v>5</v>
      </c>
      <c r="AD70" s="411">
        <v>4</v>
      </c>
    </row>
    <row r="71" spans="3:30" ht="15" customHeight="1">
      <c r="C71" s="664" t="s">
        <v>446</v>
      </c>
      <c r="D71" s="664"/>
      <c r="E71" s="664"/>
      <c r="F71" s="664"/>
      <c r="G71" s="406"/>
      <c r="H71" s="409"/>
      <c r="I71" s="410">
        <v>292</v>
      </c>
      <c r="J71" s="411">
        <v>249</v>
      </c>
      <c r="K71" s="411">
        <v>50</v>
      </c>
      <c r="L71" s="411">
        <v>49</v>
      </c>
      <c r="M71" s="411">
        <v>22</v>
      </c>
      <c r="N71" s="411">
        <v>81</v>
      </c>
      <c r="O71" s="411">
        <v>14</v>
      </c>
      <c r="P71" s="411">
        <v>20</v>
      </c>
      <c r="Q71" s="411">
        <v>17</v>
      </c>
      <c r="R71" s="411">
        <v>3</v>
      </c>
      <c r="S71" s="411">
        <v>0</v>
      </c>
      <c r="T71" s="411">
        <v>2</v>
      </c>
      <c r="U71" s="411">
        <v>1</v>
      </c>
      <c r="V71" s="411" t="s">
        <v>448</v>
      </c>
      <c r="W71" s="411">
        <v>11</v>
      </c>
      <c r="X71" s="411">
        <v>74</v>
      </c>
      <c r="Y71" s="411">
        <v>74</v>
      </c>
      <c r="Z71" s="411">
        <v>107</v>
      </c>
      <c r="AA71" s="411">
        <v>82</v>
      </c>
      <c r="AB71" s="411">
        <v>86</v>
      </c>
      <c r="AC71" s="411">
        <v>110</v>
      </c>
      <c r="AD71" s="411">
        <v>85</v>
      </c>
    </row>
    <row r="72" spans="3:30" ht="15" customHeight="1">
      <c r="C72" s="664" t="s">
        <v>447</v>
      </c>
      <c r="D72" s="664"/>
      <c r="E72" s="664"/>
      <c r="F72" s="664"/>
      <c r="G72" s="406"/>
      <c r="H72" s="409"/>
      <c r="I72" s="410">
        <v>11</v>
      </c>
      <c r="J72" s="411">
        <v>7</v>
      </c>
      <c r="K72" s="411">
        <v>0</v>
      </c>
      <c r="L72" s="411">
        <v>1</v>
      </c>
      <c r="M72" s="411">
        <v>1</v>
      </c>
      <c r="N72" s="411">
        <v>1</v>
      </c>
      <c r="O72" s="411">
        <v>0</v>
      </c>
      <c r="P72" s="411">
        <v>0</v>
      </c>
      <c r="Q72" s="411">
        <v>1</v>
      </c>
      <c r="R72" s="411" t="s">
        <v>448</v>
      </c>
      <c r="S72" s="411" t="s">
        <v>448</v>
      </c>
      <c r="T72" s="411" t="s">
        <v>448</v>
      </c>
      <c r="U72" s="411" t="s">
        <v>448</v>
      </c>
      <c r="V72" s="411" t="s">
        <v>448</v>
      </c>
      <c r="W72" s="411" t="s">
        <v>448</v>
      </c>
      <c r="X72" s="411">
        <v>5</v>
      </c>
      <c r="Y72" s="411">
        <v>2</v>
      </c>
      <c r="Z72" s="411">
        <v>3</v>
      </c>
      <c r="AA72" s="411">
        <v>1</v>
      </c>
      <c r="AB72" s="411" t="s">
        <v>452</v>
      </c>
      <c r="AC72" s="411">
        <v>2</v>
      </c>
      <c r="AD72" s="411">
        <v>3</v>
      </c>
    </row>
    <row r="73" spans="1:30" ht="15" customHeight="1" thickBot="1">
      <c r="A73" s="373"/>
      <c r="B73" s="373"/>
      <c r="C73" s="665" t="s">
        <v>449</v>
      </c>
      <c r="D73" s="665"/>
      <c r="E73" s="665"/>
      <c r="F73" s="665"/>
      <c r="G73" s="427"/>
      <c r="H73" s="428"/>
      <c r="I73" s="429">
        <v>6</v>
      </c>
      <c r="J73" s="424">
        <v>6</v>
      </c>
      <c r="K73" s="424">
        <v>2</v>
      </c>
      <c r="L73" s="424">
        <v>1</v>
      </c>
      <c r="M73" s="424" t="s">
        <v>450</v>
      </c>
      <c r="N73" s="424">
        <v>3</v>
      </c>
      <c r="O73" s="424">
        <v>1</v>
      </c>
      <c r="P73" s="424">
        <v>1</v>
      </c>
      <c r="Q73" s="424">
        <v>1</v>
      </c>
      <c r="R73" s="411" t="s">
        <v>450</v>
      </c>
      <c r="S73" s="411" t="s">
        <v>450</v>
      </c>
      <c r="T73" s="411" t="s">
        <v>450</v>
      </c>
      <c r="U73" s="411" t="s">
        <v>453</v>
      </c>
      <c r="V73" s="411" t="s">
        <v>453</v>
      </c>
      <c r="W73" s="411">
        <v>1</v>
      </c>
      <c r="X73" s="411">
        <v>0</v>
      </c>
      <c r="Y73" s="411" t="s">
        <v>450</v>
      </c>
      <c r="Z73" s="411">
        <v>2</v>
      </c>
      <c r="AA73" s="411">
        <v>2</v>
      </c>
      <c r="AB73" s="411">
        <v>5</v>
      </c>
      <c r="AC73" s="411">
        <v>3</v>
      </c>
      <c r="AD73" s="411">
        <v>3</v>
      </c>
    </row>
    <row r="74" spans="1:30" ht="17.25">
      <c r="A74" s="425" t="s">
        <v>557</v>
      </c>
      <c r="B74" s="417"/>
      <c r="C74" s="390"/>
      <c r="D74" s="390"/>
      <c r="E74" s="390"/>
      <c r="F74" s="390"/>
      <c r="G74" s="384"/>
      <c r="H74" s="409"/>
      <c r="I74" s="431"/>
      <c r="J74" s="432"/>
      <c r="K74" s="432"/>
      <c r="L74" s="432"/>
      <c r="M74" s="432"/>
      <c r="N74" s="432"/>
      <c r="O74" s="432"/>
      <c r="P74" s="432"/>
      <c r="Q74" s="432"/>
      <c r="R74" s="460" t="s">
        <v>556</v>
      </c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</row>
  </sheetData>
  <mergeCells count="62">
    <mergeCell ref="B5:G5"/>
    <mergeCell ref="B6:G6"/>
    <mergeCell ref="B7:G7"/>
    <mergeCell ref="B8:G8"/>
    <mergeCell ref="D57:F57"/>
    <mergeCell ref="D58:F58"/>
    <mergeCell ref="B60:F60"/>
    <mergeCell ref="C73:F73"/>
    <mergeCell ref="C71:F71"/>
    <mergeCell ref="C72:F72"/>
    <mergeCell ref="D59:F59"/>
    <mergeCell ref="D68:F68"/>
    <mergeCell ref="D69:F69"/>
    <mergeCell ref="D70:F70"/>
    <mergeCell ref="C47:F47"/>
    <mergeCell ref="D45:F45"/>
    <mergeCell ref="C46:F46"/>
    <mergeCell ref="C48:F48"/>
    <mergeCell ref="D20:F20"/>
    <mergeCell ref="D18:F18"/>
    <mergeCell ref="A10:F10"/>
    <mergeCell ref="B21:F21"/>
    <mergeCell ref="D19:F19"/>
    <mergeCell ref="D44:F44"/>
    <mergeCell ref="D29:F29"/>
    <mergeCell ref="D30:F30"/>
    <mergeCell ref="C32:F32"/>
    <mergeCell ref="C34:F34"/>
    <mergeCell ref="D43:F43"/>
    <mergeCell ref="B35:F35"/>
    <mergeCell ref="C33:F33"/>
    <mergeCell ref="D31:F31"/>
    <mergeCell ref="AG5:AL5"/>
    <mergeCell ref="AG6:AL6"/>
    <mergeCell ref="AG7:AL7"/>
    <mergeCell ref="AG8:AL8"/>
    <mergeCell ref="AG10:AK10"/>
    <mergeCell ref="AI18:AK18"/>
    <mergeCell ref="AI19:AK19"/>
    <mergeCell ref="AI20:AK20"/>
    <mergeCell ref="AG35:AK35"/>
    <mergeCell ref="AI43:AK43"/>
    <mergeCell ref="AH21:AK21"/>
    <mergeCell ref="AH22:AK22"/>
    <mergeCell ref="AH23:AK23"/>
    <mergeCell ref="AI32:AK32"/>
    <mergeCell ref="AH61:AK61"/>
    <mergeCell ref="AH62:AK62"/>
    <mergeCell ref="AH48:AK48"/>
    <mergeCell ref="AG49:AK49"/>
    <mergeCell ref="AI57:AK57"/>
    <mergeCell ref="AI58:AK58"/>
    <mergeCell ref="A1:Q1"/>
    <mergeCell ref="AE1:AU1"/>
    <mergeCell ref="AI59:AK59"/>
    <mergeCell ref="AH60:AK60"/>
    <mergeCell ref="AI44:AK44"/>
    <mergeCell ref="AI45:AK45"/>
    <mergeCell ref="AH46:AK46"/>
    <mergeCell ref="AH47:AK47"/>
    <mergeCell ref="AI33:AK33"/>
    <mergeCell ref="AI34:AK3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3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AG72"/>
  <sheetViews>
    <sheetView showGridLines="0"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8.796875" defaultRowHeight="14.25"/>
  <cols>
    <col min="1" max="1" width="18.3984375" style="54" customWidth="1"/>
    <col min="2" max="11" width="8.09765625" style="54" customWidth="1"/>
    <col min="12" max="12" width="2.59765625" style="94" customWidth="1"/>
    <col min="13" max="17" width="8.09765625" style="54" customWidth="1"/>
    <col min="18" max="18" width="9.09765625" style="54" customWidth="1"/>
    <col min="19" max="19" width="8.09765625" style="54" customWidth="1"/>
    <col min="20" max="20" width="9" style="54" customWidth="1"/>
    <col min="21" max="21" width="8.09765625" style="54" customWidth="1"/>
    <col min="22" max="22" width="9.09765625" style="54" customWidth="1"/>
    <col min="23" max="23" width="8.09765625" style="54" customWidth="1"/>
    <col min="24" max="24" width="9.09765625" style="54" customWidth="1"/>
    <col min="25" max="25" width="7.3984375" style="54" customWidth="1"/>
    <col min="26" max="26" width="9.19921875" style="54" customWidth="1"/>
    <col min="27" max="27" width="9" style="54" customWidth="1"/>
    <col min="28" max="28" width="7.3984375" style="54" customWidth="1"/>
    <col min="29" max="29" width="9" style="54" customWidth="1"/>
    <col min="30" max="31" width="11.3984375" style="54" customWidth="1"/>
    <col min="32" max="32" width="7.3984375" style="54" customWidth="1"/>
    <col min="33" max="33" width="12.3984375" style="54" customWidth="1"/>
    <col min="34" max="43" width="7.3984375" style="54" customWidth="1"/>
    <col min="44" max="44" width="11.3984375" style="54" customWidth="1"/>
    <col min="45" max="45" width="15.3984375" style="54" customWidth="1"/>
    <col min="46" max="51" width="11.3984375" style="54" customWidth="1"/>
    <col min="52" max="52" width="7.3984375" style="54" customWidth="1"/>
    <col min="53" max="53" width="37.3984375" style="54" customWidth="1"/>
    <col min="54" max="58" width="9" style="54" customWidth="1"/>
    <col min="59" max="59" width="11.3984375" style="54" customWidth="1"/>
    <col min="60" max="60" width="23.3984375" style="54" customWidth="1"/>
    <col min="61" max="63" width="19.3984375" style="54" customWidth="1"/>
    <col min="64" max="64" width="9" style="54" customWidth="1"/>
    <col min="65" max="65" width="19.3984375" style="54" customWidth="1"/>
    <col min="66" max="66" width="13.3984375" style="54" customWidth="1"/>
    <col min="67" max="70" width="12.3984375" style="54" customWidth="1"/>
    <col min="71" max="71" width="9" style="54" customWidth="1"/>
    <col min="72" max="72" width="19.3984375" style="54" customWidth="1"/>
    <col min="73" max="73" width="21.3984375" style="54" customWidth="1"/>
    <col min="74" max="75" width="20.3984375" style="54" customWidth="1"/>
    <col min="76" max="76" width="9" style="54" customWidth="1"/>
    <col min="77" max="77" width="19.3984375" style="54" customWidth="1"/>
    <col min="78" max="78" width="16.3984375" style="54" customWidth="1"/>
    <col min="79" max="81" width="15.3984375" style="54" customWidth="1"/>
    <col min="82" max="82" width="9" style="54" customWidth="1"/>
    <col min="83" max="85" width="11.3984375" style="54" customWidth="1"/>
    <col min="86" max="86" width="9" style="54" customWidth="1"/>
    <col min="87" max="88" width="11.3984375" style="54" customWidth="1"/>
    <col min="89" max="89" width="9" style="54" customWidth="1"/>
    <col min="90" max="91" width="11.3984375" style="54" customWidth="1"/>
    <col min="92" max="94" width="9" style="54" customWidth="1"/>
    <col min="95" max="95" width="8.3984375" style="54" customWidth="1"/>
    <col min="96" max="96" width="10.3984375" style="54" customWidth="1"/>
    <col min="97" max="97" width="8.3984375" style="54" customWidth="1"/>
    <col min="98" max="98" width="9" style="54" customWidth="1"/>
    <col min="99" max="99" width="8.3984375" style="54" customWidth="1"/>
    <col min="100" max="100" width="9" style="54" customWidth="1"/>
    <col min="101" max="101" width="11.3984375" style="54" customWidth="1"/>
    <col min="102" max="102" width="17.3984375" style="54" customWidth="1"/>
    <col min="103" max="112" width="15.3984375" style="54" customWidth="1"/>
    <col min="113" max="113" width="11.3984375" style="54" customWidth="1"/>
    <col min="114" max="114" width="17.3984375" style="54" customWidth="1"/>
    <col min="115" max="128" width="11.3984375" style="54" customWidth="1"/>
    <col min="129" max="129" width="17.3984375" style="54" customWidth="1"/>
    <col min="130" max="133" width="9" style="54" customWidth="1"/>
    <col min="134" max="136" width="10.3984375" style="54" customWidth="1"/>
    <col min="137" max="144" width="11.3984375" style="54" customWidth="1"/>
    <col min="145" max="145" width="17.3984375" style="54" customWidth="1"/>
    <col min="146" max="159" width="11.3984375" style="54" customWidth="1"/>
    <col min="160" max="160" width="17.3984375" style="54" customWidth="1"/>
    <col min="161" max="164" width="9" style="54" customWidth="1"/>
    <col min="165" max="167" width="10.3984375" style="54" customWidth="1"/>
    <col min="168" max="16384" width="11.3984375" style="54" customWidth="1"/>
  </cols>
  <sheetData>
    <row r="1" spans="1:11" s="247" customFormat="1" ht="21">
      <c r="A1" s="594" t="s">
        <v>623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5" ht="18" customHeight="1">
      <c r="A2" s="248"/>
      <c r="L2" s="54"/>
      <c r="N2" s="249"/>
      <c r="O2" s="248"/>
    </row>
    <row r="3" ht="14.25" thickBot="1">
      <c r="X3" s="250" t="s">
        <v>255</v>
      </c>
    </row>
    <row r="4" spans="1:24" ht="13.5">
      <c r="A4" s="251"/>
      <c r="B4" s="599" t="s">
        <v>316</v>
      </c>
      <c r="C4" s="606"/>
      <c r="D4" s="599" t="s">
        <v>256</v>
      </c>
      <c r="E4" s="605"/>
      <c r="F4" s="252"/>
      <c r="G4" s="252"/>
      <c r="H4" s="252"/>
      <c r="I4" s="252"/>
      <c r="J4" s="252"/>
      <c r="K4" s="252"/>
      <c r="L4" s="120"/>
      <c r="M4" s="252"/>
      <c r="N4" s="252"/>
      <c r="O4" s="252"/>
      <c r="P4" s="252"/>
      <c r="Q4" s="252"/>
      <c r="R4" s="253"/>
      <c r="S4" s="599" t="s">
        <v>257</v>
      </c>
      <c r="T4" s="605"/>
      <c r="U4" s="605"/>
      <c r="V4" s="605"/>
      <c r="W4" s="605"/>
      <c r="X4" s="605"/>
    </row>
    <row r="5" spans="1:24" ht="18" customHeight="1">
      <c r="A5" s="95" t="s">
        <v>258</v>
      </c>
      <c r="B5" s="600"/>
      <c r="C5" s="596"/>
      <c r="D5" s="600"/>
      <c r="E5" s="596"/>
      <c r="F5" s="254"/>
      <c r="G5" s="255"/>
      <c r="H5" s="684"/>
      <c r="I5" s="684"/>
      <c r="J5" s="684"/>
      <c r="K5" s="684"/>
      <c r="L5" s="120"/>
      <c r="M5" s="255"/>
      <c r="N5" s="255"/>
      <c r="O5" s="255"/>
      <c r="P5" s="256"/>
      <c r="Q5" s="685" t="s">
        <v>259</v>
      </c>
      <c r="R5" s="678"/>
      <c r="S5" s="601"/>
      <c r="T5" s="683"/>
      <c r="U5" s="683"/>
      <c r="V5" s="683"/>
      <c r="W5" s="683"/>
      <c r="X5" s="683"/>
    </row>
    <row r="6" spans="1:24" ht="13.5">
      <c r="A6" s="95"/>
      <c r="B6" s="600"/>
      <c r="C6" s="596"/>
      <c r="D6" s="600"/>
      <c r="E6" s="596"/>
      <c r="F6" s="685" t="s">
        <v>260</v>
      </c>
      <c r="G6" s="678"/>
      <c r="H6" s="685" t="s">
        <v>261</v>
      </c>
      <c r="I6" s="678"/>
      <c r="J6" s="685" t="s">
        <v>262</v>
      </c>
      <c r="K6" s="677"/>
      <c r="L6" s="120"/>
      <c r="M6" s="677" t="s">
        <v>263</v>
      </c>
      <c r="N6" s="678"/>
      <c r="O6" s="679" t="s">
        <v>264</v>
      </c>
      <c r="P6" s="680"/>
      <c r="Q6" s="600" t="s">
        <v>265</v>
      </c>
      <c r="R6" s="596"/>
      <c r="S6" s="682" t="s">
        <v>266</v>
      </c>
      <c r="T6" s="678"/>
      <c r="U6" s="682" t="s">
        <v>267</v>
      </c>
      <c r="V6" s="678"/>
      <c r="W6" s="682" t="s">
        <v>268</v>
      </c>
      <c r="X6" s="677"/>
    </row>
    <row r="7" spans="1:24" ht="13.5">
      <c r="A7" s="95" t="s">
        <v>269</v>
      </c>
      <c r="B7" s="601"/>
      <c r="C7" s="608"/>
      <c r="D7" s="601"/>
      <c r="E7" s="608"/>
      <c r="F7" s="601"/>
      <c r="G7" s="608"/>
      <c r="H7" s="601"/>
      <c r="I7" s="608"/>
      <c r="J7" s="601"/>
      <c r="K7" s="607"/>
      <c r="L7" s="120"/>
      <c r="M7" s="607" t="s">
        <v>270</v>
      </c>
      <c r="N7" s="608"/>
      <c r="O7" s="681"/>
      <c r="P7" s="567"/>
      <c r="Q7" s="614" t="s">
        <v>271</v>
      </c>
      <c r="R7" s="608"/>
      <c r="S7" s="614"/>
      <c r="T7" s="608"/>
      <c r="U7" s="614"/>
      <c r="V7" s="608"/>
      <c r="W7" s="614"/>
      <c r="X7" s="607"/>
    </row>
    <row r="8" spans="1:25" ht="18" customHeight="1">
      <c r="A8" s="189"/>
      <c r="B8" s="200" t="s">
        <v>272</v>
      </c>
      <c r="C8" s="200" t="s">
        <v>273</v>
      </c>
      <c r="D8" s="200" t="s">
        <v>272</v>
      </c>
      <c r="E8" s="200" t="s">
        <v>273</v>
      </c>
      <c r="F8" s="200" t="s">
        <v>272</v>
      </c>
      <c r="G8" s="200" t="s">
        <v>273</v>
      </c>
      <c r="H8" s="200" t="s">
        <v>272</v>
      </c>
      <c r="I8" s="200" t="s">
        <v>273</v>
      </c>
      <c r="J8" s="200" t="s">
        <v>272</v>
      </c>
      <c r="K8" s="201" t="s">
        <v>273</v>
      </c>
      <c r="L8" s="57"/>
      <c r="M8" s="257" t="s">
        <v>272</v>
      </c>
      <c r="N8" s="258" t="s">
        <v>273</v>
      </c>
      <c r="O8" s="258" t="s">
        <v>272</v>
      </c>
      <c r="P8" s="258" t="s">
        <v>273</v>
      </c>
      <c r="Q8" s="200" t="s">
        <v>272</v>
      </c>
      <c r="R8" s="200" t="s">
        <v>273</v>
      </c>
      <c r="S8" s="200" t="s">
        <v>272</v>
      </c>
      <c r="T8" s="200" t="s">
        <v>273</v>
      </c>
      <c r="U8" s="200" t="s">
        <v>272</v>
      </c>
      <c r="V8" s="200" t="s">
        <v>273</v>
      </c>
      <c r="W8" s="200" t="s">
        <v>272</v>
      </c>
      <c r="X8" s="201" t="s">
        <v>273</v>
      </c>
      <c r="Y8" s="111"/>
    </row>
    <row r="9" spans="1:24" ht="18" customHeight="1">
      <c r="A9" s="58" t="s">
        <v>317</v>
      </c>
      <c r="B9" s="259">
        <v>42184</v>
      </c>
      <c r="C9" s="260">
        <v>768830</v>
      </c>
      <c r="D9" s="260">
        <v>29725</v>
      </c>
      <c r="E9" s="260">
        <v>457389</v>
      </c>
      <c r="F9" s="260">
        <v>4759</v>
      </c>
      <c r="G9" s="260">
        <v>78637</v>
      </c>
      <c r="H9" s="260">
        <v>428</v>
      </c>
      <c r="I9" s="260">
        <v>12722</v>
      </c>
      <c r="J9" s="260">
        <v>754</v>
      </c>
      <c r="K9" s="260">
        <v>26944</v>
      </c>
      <c r="L9" s="261"/>
      <c r="M9" s="260">
        <v>489</v>
      </c>
      <c r="N9" s="260">
        <v>20919</v>
      </c>
      <c r="O9" s="260" t="s">
        <v>13</v>
      </c>
      <c r="P9" s="260" t="s">
        <v>13</v>
      </c>
      <c r="Q9" s="260">
        <v>23295</v>
      </c>
      <c r="R9" s="260">
        <v>318167</v>
      </c>
      <c r="S9" s="260">
        <v>12459</v>
      </c>
      <c r="T9" s="260">
        <v>311441</v>
      </c>
      <c r="U9" s="260">
        <v>11980</v>
      </c>
      <c r="V9" s="260">
        <v>300450</v>
      </c>
      <c r="W9" s="260">
        <v>479</v>
      </c>
      <c r="X9" s="260">
        <v>10991</v>
      </c>
    </row>
    <row r="10" spans="1:24" ht="18" customHeight="1">
      <c r="A10" s="95">
        <v>14</v>
      </c>
      <c r="B10" s="259">
        <v>43229</v>
      </c>
      <c r="C10" s="260">
        <v>784885</v>
      </c>
      <c r="D10" s="260">
        <v>29405</v>
      </c>
      <c r="E10" s="260">
        <v>457735</v>
      </c>
      <c r="F10" s="260">
        <v>4502</v>
      </c>
      <c r="G10" s="260">
        <v>74236</v>
      </c>
      <c r="H10" s="260">
        <v>426</v>
      </c>
      <c r="I10" s="260">
        <v>13059</v>
      </c>
      <c r="J10" s="260">
        <v>594</v>
      </c>
      <c r="K10" s="260">
        <v>24681</v>
      </c>
      <c r="L10" s="261"/>
      <c r="M10" s="260">
        <v>489</v>
      </c>
      <c r="N10" s="260">
        <v>23054</v>
      </c>
      <c r="O10" s="260">
        <v>27</v>
      </c>
      <c r="P10" s="260">
        <v>2494</v>
      </c>
      <c r="Q10" s="260">
        <v>23367</v>
      </c>
      <c r="R10" s="260">
        <v>320211</v>
      </c>
      <c r="S10" s="260">
        <v>13824</v>
      </c>
      <c r="T10" s="260">
        <v>327150</v>
      </c>
      <c r="U10" s="260">
        <v>13200</v>
      </c>
      <c r="V10" s="260">
        <v>313805</v>
      </c>
      <c r="W10" s="260">
        <v>624</v>
      </c>
      <c r="X10" s="260">
        <v>13345</v>
      </c>
    </row>
    <row r="11" spans="1:24" ht="18" customHeight="1">
      <c r="A11" s="95">
        <v>15</v>
      </c>
      <c r="B11" s="262">
        <v>44242</v>
      </c>
      <c r="C11" s="263">
        <v>796887</v>
      </c>
      <c r="D11" s="263">
        <v>30476</v>
      </c>
      <c r="E11" s="263">
        <v>475984</v>
      </c>
      <c r="F11" s="263">
        <v>4019</v>
      </c>
      <c r="G11" s="263">
        <v>74892</v>
      </c>
      <c r="H11" s="263">
        <v>377</v>
      </c>
      <c r="I11" s="263">
        <v>11726</v>
      </c>
      <c r="J11" s="263">
        <v>525</v>
      </c>
      <c r="K11" s="263">
        <v>21837</v>
      </c>
      <c r="L11" s="264"/>
      <c r="M11" s="263">
        <v>404</v>
      </c>
      <c r="N11" s="263">
        <v>16473</v>
      </c>
      <c r="O11" s="263">
        <v>41</v>
      </c>
      <c r="P11" s="263">
        <v>770</v>
      </c>
      <c r="Q11" s="263">
        <v>25110</v>
      </c>
      <c r="R11" s="263">
        <v>350286</v>
      </c>
      <c r="S11" s="263">
        <v>13766</v>
      </c>
      <c r="T11" s="263">
        <v>320903</v>
      </c>
      <c r="U11" s="263">
        <v>12997</v>
      </c>
      <c r="V11" s="263">
        <v>306237</v>
      </c>
      <c r="W11" s="263">
        <v>809</v>
      </c>
      <c r="X11" s="263">
        <v>14661</v>
      </c>
    </row>
    <row r="12" spans="1:24" s="51" customFormat="1" ht="18" customHeight="1">
      <c r="A12" s="95">
        <v>16</v>
      </c>
      <c r="B12" s="263">
        <v>47720</v>
      </c>
      <c r="C12" s="263">
        <v>828756</v>
      </c>
      <c r="D12" s="263">
        <v>31980</v>
      </c>
      <c r="E12" s="263">
        <v>486362</v>
      </c>
      <c r="F12" s="263">
        <v>3907</v>
      </c>
      <c r="G12" s="263">
        <v>74161</v>
      </c>
      <c r="H12" s="263">
        <v>391</v>
      </c>
      <c r="I12" s="263">
        <v>11336</v>
      </c>
      <c r="J12" s="263">
        <v>536</v>
      </c>
      <c r="K12" s="263">
        <v>20656</v>
      </c>
      <c r="L12" s="263"/>
      <c r="M12" s="263">
        <v>314</v>
      </c>
      <c r="N12" s="263">
        <v>13593</v>
      </c>
      <c r="O12" s="263">
        <v>29</v>
      </c>
      <c r="P12" s="263">
        <v>698</v>
      </c>
      <c r="Q12" s="263">
        <v>26803</v>
      </c>
      <c r="R12" s="263">
        <v>365918</v>
      </c>
      <c r="S12" s="263">
        <v>15740</v>
      </c>
      <c r="T12" s="263">
        <v>342394</v>
      </c>
      <c r="U12" s="263">
        <v>14744</v>
      </c>
      <c r="V12" s="263">
        <v>324791</v>
      </c>
      <c r="W12" s="263">
        <v>996</v>
      </c>
      <c r="X12" s="263">
        <v>17603</v>
      </c>
    </row>
    <row r="13" spans="1:26" s="51" customFormat="1" ht="18" customHeight="1">
      <c r="A13" s="265">
        <v>17</v>
      </c>
      <c r="B13" s="266">
        <f>D13+S13</f>
        <v>52639</v>
      </c>
      <c r="C13" s="266">
        <f>E13+T13</f>
        <v>945229</v>
      </c>
      <c r="D13" s="266">
        <f>SUM(D16:D67)</f>
        <v>34343</v>
      </c>
      <c r="E13" s="266">
        <f>SUM(E15:E67)</f>
        <v>501551</v>
      </c>
      <c r="F13" s="266">
        <f aca="true" t="shared" si="0" ref="F13:X13">SUM(F16:F67)</f>
        <v>3939</v>
      </c>
      <c r="G13" s="266">
        <f t="shared" si="0"/>
        <v>72949</v>
      </c>
      <c r="H13" s="266">
        <f t="shared" si="0"/>
        <v>429</v>
      </c>
      <c r="I13" s="266">
        <f t="shared" si="0"/>
        <v>12547</v>
      </c>
      <c r="J13" s="266">
        <f t="shared" si="0"/>
        <v>564</v>
      </c>
      <c r="K13" s="266">
        <f t="shared" si="0"/>
        <v>21970</v>
      </c>
      <c r="L13" s="266"/>
      <c r="M13" s="266">
        <f t="shared" si="0"/>
        <v>333</v>
      </c>
      <c r="N13" s="266">
        <f t="shared" si="0"/>
        <v>15503</v>
      </c>
      <c r="O13" s="266">
        <f t="shared" si="0"/>
        <v>29</v>
      </c>
      <c r="P13" s="266">
        <f t="shared" si="0"/>
        <v>478</v>
      </c>
      <c r="Q13" s="266">
        <f t="shared" si="0"/>
        <v>29049</v>
      </c>
      <c r="R13" s="266">
        <f t="shared" si="0"/>
        <v>378104</v>
      </c>
      <c r="S13" s="266">
        <f t="shared" si="0"/>
        <v>18296</v>
      </c>
      <c r="T13" s="266">
        <f t="shared" si="0"/>
        <v>443678</v>
      </c>
      <c r="U13" s="266">
        <f t="shared" si="0"/>
        <v>15162</v>
      </c>
      <c r="V13" s="266">
        <f t="shared" si="0"/>
        <v>401603</v>
      </c>
      <c r="W13" s="266">
        <f t="shared" si="0"/>
        <v>3134</v>
      </c>
      <c r="X13" s="266">
        <f t="shared" si="0"/>
        <v>42075</v>
      </c>
      <c r="Y13" s="267"/>
      <c r="Z13" s="267"/>
    </row>
    <row r="14" spans="1:24" s="51" customFormat="1" ht="6.75" customHeight="1">
      <c r="A14" s="268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269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</row>
    <row r="15" spans="1:24" ht="13.5">
      <c r="A15" s="95" t="s">
        <v>274</v>
      </c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72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:24" ht="14.25" customHeight="1">
      <c r="A16" s="95" t="s">
        <v>275</v>
      </c>
      <c r="B16" s="520">
        <f aca="true" t="shared" si="1" ref="B16:B47">D16+S16</f>
        <v>1496</v>
      </c>
      <c r="C16" s="520">
        <f aca="true" t="shared" si="2" ref="C16:C47">E16+T16</f>
        <v>20241</v>
      </c>
      <c r="D16" s="98">
        <f aca="true" t="shared" si="3" ref="D16:D47">F16+H16+J16+M16+O16+Q16</f>
        <v>1028</v>
      </c>
      <c r="E16" s="98">
        <f aca="true" t="shared" si="4" ref="E16:E47">G16+I16+K16+N16+P16+R16</f>
        <v>12041</v>
      </c>
      <c r="F16" s="98">
        <v>128</v>
      </c>
      <c r="G16" s="98">
        <v>2957</v>
      </c>
      <c r="H16" s="98">
        <v>8</v>
      </c>
      <c r="I16" s="98">
        <v>140</v>
      </c>
      <c r="J16" s="98">
        <v>10</v>
      </c>
      <c r="K16" s="98">
        <v>810</v>
      </c>
      <c r="L16" s="521"/>
      <c r="M16" s="98">
        <v>5</v>
      </c>
      <c r="N16" s="98">
        <v>168</v>
      </c>
      <c r="O16" s="274">
        <v>0</v>
      </c>
      <c r="P16" s="274">
        <v>0</v>
      </c>
      <c r="Q16" s="98">
        <v>877</v>
      </c>
      <c r="R16" s="98">
        <v>7966</v>
      </c>
      <c r="S16" s="98">
        <f aca="true" t="shared" si="5" ref="S16:S47">SUM(U16,W16)</f>
        <v>468</v>
      </c>
      <c r="T16" s="98">
        <f aca="true" t="shared" si="6" ref="T16:T47">SUM(V16,X16)</f>
        <v>8200</v>
      </c>
      <c r="U16" s="98">
        <v>158</v>
      </c>
      <c r="V16" s="98">
        <v>4325</v>
      </c>
      <c r="W16" s="98">
        <v>310</v>
      </c>
      <c r="X16" s="98">
        <v>3875</v>
      </c>
    </row>
    <row r="17" spans="1:24" ht="15" customHeight="1">
      <c r="A17" s="95" t="s">
        <v>276</v>
      </c>
      <c r="B17" s="520">
        <f t="shared" si="1"/>
        <v>1137</v>
      </c>
      <c r="C17" s="520">
        <f t="shared" si="2"/>
        <v>14214</v>
      </c>
      <c r="D17" s="98">
        <f t="shared" si="3"/>
        <v>995</v>
      </c>
      <c r="E17" s="98">
        <f t="shared" si="4"/>
        <v>11280</v>
      </c>
      <c r="F17" s="98">
        <v>76</v>
      </c>
      <c r="G17" s="98">
        <v>1180</v>
      </c>
      <c r="H17" s="98">
        <v>10</v>
      </c>
      <c r="I17" s="98">
        <v>231</v>
      </c>
      <c r="J17" s="98">
        <v>18</v>
      </c>
      <c r="K17" s="98">
        <v>583</v>
      </c>
      <c r="L17" s="521"/>
      <c r="M17" s="98">
        <v>4</v>
      </c>
      <c r="N17" s="98">
        <v>136</v>
      </c>
      <c r="O17" s="274">
        <v>0</v>
      </c>
      <c r="P17" s="274">
        <v>0</v>
      </c>
      <c r="Q17" s="98">
        <v>887</v>
      </c>
      <c r="R17" s="98">
        <v>9150</v>
      </c>
      <c r="S17" s="98">
        <f t="shared" si="5"/>
        <v>142</v>
      </c>
      <c r="T17" s="98">
        <f t="shared" si="6"/>
        <v>2934</v>
      </c>
      <c r="U17" s="98">
        <v>85</v>
      </c>
      <c r="V17" s="98">
        <v>2094</v>
      </c>
      <c r="W17" s="98">
        <v>57</v>
      </c>
      <c r="X17" s="98">
        <v>840</v>
      </c>
    </row>
    <row r="18" spans="1:24" ht="15" customHeight="1">
      <c r="A18" s="95" t="s">
        <v>277</v>
      </c>
      <c r="B18" s="520">
        <f t="shared" si="1"/>
        <v>1151</v>
      </c>
      <c r="C18" s="520">
        <f t="shared" si="2"/>
        <v>17454</v>
      </c>
      <c r="D18" s="98">
        <f t="shared" si="3"/>
        <v>821</v>
      </c>
      <c r="E18" s="98">
        <f t="shared" si="4"/>
        <v>9474</v>
      </c>
      <c r="F18" s="98">
        <v>82</v>
      </c>
      <c r="G18" s="98">
        <v>1573</v>
      </c>
      <c r="H18" s="98">
        <v>9</v>
      </c>
      <c r="I18" s="98">
        <v>103</v>
      </c>
      <c r="J18" s="98">
        <v>11</v>
      </c>
      <c r="K18" s="98">
        <v>202</v>
      </c>
      <c r="L18" s="521"/>
      <c r="M18" s="98">
        <v>5</v>
      </c>
      <c r="N18" s="98">
        <v>285</v>
      </c>
      <c r="O18" s="274">
        <v>0</v>
      </c>
      <c r="P18" s="274">
        <v>0</v>
      </c>
      <c r="Q18" s="98">
        <v>714</v>
      </c>
      <c r="R18" s="98">
        <v>7311</v>
      </c>
      <c r="S18" s="98">
        <f t="shared" si="5"/>
        <v>330</v>
      </c>
      <c r="T18" s="98">
        <f t="shared" si="6"/>
        <v>7980</v>
      </c>
      <c r="U18" s="98">
        <v>309</v>
      </c>
      <c r="V18" s="98">
        <v>7758</v>
      </c>
      <c r="W18" s="98">
        <v>21</v>
      </c>
      <c r="X18" s="98">
        <v>222</v>
      </c>
    </row>
    <row r="19" spans="1:24" ht="15" customHeight="1">
      <c r="A19" s="95" t="s">
        <v>278</v>
      </c>
      <c r="B19" s="520">
        <f t="shared" si="1"/>
        <v>1536</v>
      </c>
      <c r="C19" s="520">
        <f t="shared" si="2"/>
        <v>28130</v>
      </c>
      <c r="D19" s="98">
        <f t="shared" si="3"/>
        <v>921</v>
      </c>
      <c r="E19" s="98">
        <f t="shared" si="4"/>
        <v>15816</v>
      </c>
      <c r="F19" s="98">
        <v>81</v>
      </c>
      <c r="G19" s="98">
        <v>1661</v>
      </c>
      <c r="H19" s="98">
        <v>9</v>
      </c>
      <c r="I19" s="98">
        <v>137</v>
      </c>
      <c r="J19" s="98">
        <v>10</v>
      </c>
      <c r="K19" s="98">
        <v>691</v>
      </c>
      <c r="L19" s="521"/>
      <c r="M19" s="98">
        <v>5</v>
      </c>
      <c r="N19" s="98">
        <v>494</v>
      </c>
      <c r="O19" s="274">
        <v>0</v>
      </c>
      <c r="P19" s="274">
        <v>0</v>
      </c>
      <c r="Q19" s="98">
        <v>816</v>
      </c>
      <c r="R19" s="98">
        <v>12833</v>
      </c>
      <c r="S19" s="98">
        <f t="shared" si="5"/>
        <v>615</v>
      </c>
      <c r="T19" s="98">
        <f t="shared" si="6"/>
        <v>12314</v>
      </c>
      <c r="U19" s="98">
        <v>567</v>
      </c>
      <c r="V19" s="98">
        <v>11591</v>
      </c>
      <c r="W19" s="98">
        <v>48</v>
      </c>
      <c r="X19" s="98">
        <v>723</v>
      </c>
    </row>
    <row r="20" spans="1:24" ht="15" customHeight="1">
      <c r="A20" s="95" t="s">
        <v>279</v>
      </c>
      <c r="B20" s="520">
        <f t="shared" si="1"/>
        <v>1507</v>
      </c>
      <c r="C20" s="520">
        <f t="shared" si="2"/>
        <v>24133</v>
      </c>
      <c r="D20" s="98">
        <f t="shared" si="3"/>
        <v>1174</v>
      </c>
      <c r="E20" s="98">
        <f t="shared" si="4"/>
        <v>17237</v>
      </c>
      <c r="F20" s="98">
        <v>102</v>
      </c>
      <c r="G20" s="98">
        <v>2234</v>
      </c>
      <c r="H20" s="98">
        <v>27</v>
      </c>
      <c r="I20" s="98">
        <v>466</v>
      </c>
      <c r="J20" s="98">
        <v>17</v>
      </c>
      <c r="K20" s="98">
        <v>492</v>
      </c>
      <c r="L20" s="521"/>
      <c r="M20" s="98">
        <v>6</v>
      </c>
      <c r="N20" s="98">
        <v>253</v>
      </c>
      <c r="O20" s="274">
        <v>0</v>
      </c>
      <c r="P20" s="274">
        <v>0</v>
      </c>
      <c r="Q20" s="98">
        <v>1022</v>
      </c>
      <c r="R20" s="98">
        <v>13792</v>
      </c>
      <c r="S20" s="98">
        <f t="shared" si="5"/>
        <v>333</v>
      </c>
      <c r="T20" s="98">
        <f t="shared" si="6"/>
        <v>6896</v>
      </c>
      <c r="U20" s="98">
        <v>333</v>
      </c>
      <c r="V20" s="98">
        <v>6896</v>
      </c>
      <c r="W20" s="98">
        <v>0</v>
      </c>
      <c r="X20" s="98">
        <v>0</v>
      </c>
    </row>
    <row r="21" spans="1:24" ht="15" customHeight="1">
      <c r="A21" s="95" t="s">
        <v>280</v>
      </c>
      <c r="B21" s="520">
        <f t="shared" si="1"/>
        <v>1261</v>
      </c>
      <c r="C21" s="520">
        <f t="shared" si="2"/>
        <v>17007</v>
      </c>
      <c r="D21" s="98">
        <f t="shared" si="3"/>
        <v>929</v>
      </c>
      <c r="E21" s="98">
        <f t="shared" si="4"/>
        <v>10597</v>
      </c>
      <c r="F21" s="98">
        <v>86</v>
      </c>
      <c r="G21" s="98">
        <v>1714</v>
      </c>
      <c r="H21" s="98">
        <v>13</v>
      </c>
      <c r="I21" s="98">
        <v>419</v>
      </c>
      <c r="J21" s="98">
        <v>12</v>
      </c>
      <c r="K21" s="98">
        <v>245</v>
      </c>
      <c r="L21" s="521"/>
      <c r="M21" s="98">
        <v>5</v>
      </c>
      <c r="N21" s="98">
        <v>185</v>
      </c>
      <c r="O21" s="274">
        <v>0</v>
      </c>
      <c r="P21" s="274">
        <v>0</v>
      </c>
      <c r="Q21" s="98">
        <v>813</v>
      </c>
      <c r="R21" s="98">
        <v>8034</v>
      </c>
      <c r="S21" s="98">
        <f t="shared" si="5"/>
        <v>332</v>
      </c>
      <c r="T21" s="98">
        <f t="shared" si="6"/>
        <v>6410</v>
      </c>
      <c r="U21" s="98">
        <v>327</v>
      </c>
      <c r="V21" s="98">
        <v>6300</v>
      </c>
      <c r="W21" s="98">
        <v>5</v>
      </c>
      <c r="X21" s="98">
        <v>110</v>
      </c>
    </row>
    <row r="22" spans="1:24" ht="15" customHeight="1">
      <c r="A22" s="95" t="s">
        <v>281</v>
      </c>
      <c r="B22" s="520">
        <f t="shared" si="1"/>
        <v>1501</v>
      </c>
      <c r="C22" s="520">
        <f t="shared" si="2"/>
        <v>17354</v>
      </c>
      <c r="D22" s="98">
        <f t="shared" si="3"/>
        <v>811</v>
      </c>
      <c r="E22" s="98">
        <f t="shared" si="4"/>
        <v>7856</v>
      </c>
      <c r="F22" s="98">
        <v>101</v>
      </c>
      <c r="G22" s="98">
        <v>960</v>
      </c>
      <c r="H22" s="98">
        <v>12</v>
      </c>
      <c r="I22" s="98">
        <v>353</v>
      </c>
      <c r="J22" s="98">
        <v>11</v>
      </c>
      <c r="K22" s="98">
        <v>295</v>
      </c>
      <c r="L22" s="521"/>
      <c r="M22" s="98">
        <v>4</v>
      </c>
      <c r="N22" s="98">
        <v>138</v>
      </c>
      <c r="O22" s="274">
        <v>0</v>
      </c>
      <c r="P22" s="274">
        <v>0</v>
      </c>
      <c r="Q22" s="98">
        <v>683</v>
      </c>
      <c r="R22" s="98">
        <v>6110</v>
      </c>
      <c r="S22" s="98">
        <f t="shared" si="5"/>
        <v>690</v>
      </c>
      <c r="T22" s="98">
        <f t="shared" si="6"/>
        <v>9498</v>
      </c>
      <c r="U22" s="98">
        <v>539</v>
      </c>
      <c r="V22" s="98">
        <v>8155</v>
      </c>
      <c r="W22" s="98">
        <v>151</v>
      </c>
      <c r="X22" s="98">
        <v>1343</v>
      </c>
    </row>
    <row r="23" spans="1:24" ht="15" customHeight="1">
      <c r="A23" s="95" t="s">
        <v>282</v>
      </c>
      <c r="B23" s="520">
        <f t="shared" si="1"/>
        <v>1019</v>
      </c>
      <c r="C23" s="520">
        <f t="shared" si="2"/>
        <v>12161</v>
      </c>
      <c r="D23" s="98">
        <f t="shared" si="3"/>
        <v>802</v>
      </c>
      <c r="E23" s="98">
        <f t="shared" si="4"/>
        <v>8171</v>
      </c>
      <c r="F23" s="98">
        <v>71</v>
      </c>
      <c r="G23" s="98">
        <v>968</v>
      </c>
      <c r="H23" s="98">
        <v>11</v>
      </c>
      <c r="I23" s="98">
        <v>294</v>
      </c>
      <c r="J23" s="98">
        <v>10</v>
      </c>
      <c r="K23" s="98">
        <v>278</v>
      </c>
      <c r="L23" s="521"/>
      <c r="M23" s="98">
        <v>5</v>
      </c>
      <c r="N23" s="98">
        <v>394</v>
      </c>
      <c r="O23" s="274">
        <v>0</v>
      </c>
      <c r="P23" s="274">
        <v>0</v>
      </c>
      <c r="Q23" s="98">
        <v>705</v>
      </c>
      <c r="R23" s="98">
        <v>6237</v>
      </c>
      <c r="S23" s="98">
        <f t="shared" si="5"/>
        <v>217</v>
      </c>
      <c r="T23" s="98">
        <f t="shared" si="6"/>
        <v>3990</v>
      </c>
      <c r="U23" s="98">
        <v>200</v>
      </c>
      <c r="V23" s="98">
        <v>3530</v>
      </c>
      <c r="W23" s="98">
        <v>17</v>
      </c>
      <c r="X23" s="98">
        <v>460</v>
      </c>
    </row>
    <row r="24" spans="1:24" ht="15" customHeight="1">
      <c r="A24" s="95" t="s">
        <v>283</v>
      </c>
      <c r="B24" s="520">
        <f t="shared" si="1"/>
        <v>862</v>
      </c>
      <c r="C24" s="520">
        <f t="shared" si="2"/>
        <v>10215</v>
      </c>
      <c r="D24" s="98">
        <f t="shared" si="3"/>
        <v>708</v>
      </c>
      <c r="E24" s="98">
        <f t="shared" si="4"/>
        <v>7619</v>
      </c>
      <c r="F24" s="98">
        <v>104</v>
      </c>
      <c r="G24" s="98">
        <v>1674</v>
      </c>
      <c r="H24" s="98">
        <v>16</v>
      </c>
      <c r="I24" s="98">
        <v>196</v>
      </c>
      <c r="J24" s="98">
        <v>15</v>
      </c>
      <c r="K24" s="98">
        <v>258</v>
      </c>
      <c r="L24" s="521"/>
      <c r="M24" s="98">
        <v>5</v>
      </c>
      <c r="N24" s="98">
        <v>73</v>
      </c>
      <c r="O24" s="274">
        <v>0</v>
      </c>
      <c r="P24" s="274">
        <v>0</v>
      </c>
      <c r="Q24" s="98">
        <v>568</v>
      </c>
      <c r="R24" s="98">
        <v>5418</v>
      </c>
      <c r="S24" s="98">
        <f t="shared" si="5"/>
        <v>154</v>
      </c>
      <c r="T24" s="98">
        <f t="shared" si="6"/>
        <v>2596</v>
      </c>
      <c r="U24" s="98">
        <v>154</v>
      </c>
      <c r="V24" s="98">
        <v>2596</v>
      </c>
      <c r="W24" s="274">
        <v>0</v>
      </c>
      <c r="X24" s="274">
        <v>0</v>
      </c>
    </row>
    <row r="25" spans="1:24" ht="15" customHeight="1">
      <c r="A25" s="95" t="s">
        <v>284</v>
      </c>
      <c r="B25" s="520">
        <f t="shared" si="1"/>
        <v>988</v>
      </c>
      <c r="C25" s="520">
        <f t="shared" si="2"/>
        <v>19431</v>
      </c>
      <c r="D25" s="98">
        <f t="shared" si="3"/>
        <v>589</v>
      </c>
      <c r="E25" s="98">
        <f t="shared" si="4"/>
        <v>8311</v>
      </c>
      <c r="F25" s="98">
        <v>168</v>
      </c>
      <c r="G25" s="98">
        <v>1941</v>
      </c>
      <c r="H25" s="98">
        <v>10</v>
      </c>
      <c r="I25" s="98">
        <v>274</v>
      </c>
      <c r="J25" s="98">
        <v>13</v>
      </c>
      <c r="K25" s="98">
        <v>724</v>
      </c>
      <c r="L25" s="521"/>
      <c r="M25" s="98">
        <v>6</v>
      </c>
      <c r="N25" s="98">
        <v>124</v>
      </c>
      <c r="O25" s="98">
        <v>0</v>
      </c>
      <c r="P25" s="98">
        <v>0</v>
      </c>
      <c r="Q25" s="98">
        <v>392</v>
      </c>
      <c r="R25" s="98">
        <v>5248</v>
      </c>
      <c r="S25" s="98">
        <f t="shared" si="5"/>
        <v>399</v>
      </c>
      <c r="T25" s="98">
        <f t="shared" si="6"/>
        <v>11120</v>
      </c>
      <c r="U25" s="98">
        <v>358</v>
      </c>
      <c r="V25" s="98">
        <v>9985</v>
      </c>
      <c r="W25" s="98">
        <v>41</v>
      </c>
      <c r="X25" s="98">
        <v>1135</v>
      </c>
    </row>
    <row r="26" spans="1:24" ht="15" customHeight="1">
      <c r="A26" s="95" t="s">
        <v>285</v>
      </c>
      <c r="B26" s="520">
        <f t="shared" si="1"/>
        <v>1281</v>
      </c>
      <c r="C26" s="520">
        <f t="shared" si="2"/>
        <v>23828</v>
      </c>
      <c r="D26" s="98">
        <f t="shared" si="3"/>
        <v>825</v>
      </c>
      <c r="E26" s="98">
        <f t="shared" si="4"/>
        <v>10850</v>
      </c>
      <c r="F26" s="98">
        <v>99</v>
      </c>
      <c r="G26" s="98">
        <v>1697</v>
      </c>
      <c r="H26" s="98">
        <v>11</v>
      </c>
      <c r="I26" s="98">
        <v>176</v>
      </c>
      <c r="J26" s="98">
        <v>9</v>
      </c>
      <c r="K26" s="98">
        <v>273</v>
      </c>
      <c r="L26" s="521"/>
      <c r="M26" s="98">
        <v>6</v>
      </c>
      <c r="N26" s="98">
        <v>308</v>
      </c>
      <c r="O26" s="274">
        <v>0</v>
      </c>
      <c r="P26" s="274">
        <v>0</v>
      </c>
      <c r="Q26" s="98">
        <v>700</v>
      </c>
      <c r="R26" s="98">
        <v>8396</v>
      </c>
      <c r="S26" s="98">
        <f t="shared" si="5"/>
        <v>456</v>
      </c>
      <c r="T26" s="98">
        <f t="shared" si="6"/>
        <v>12978</v>
      </c>
      <c r="U26" s="98">
        <v>403</v>
      </c>
      <c r="V26" s="98">
        <v>12238</v>
      </c>
      <c r="W26" s="98">
        <v>53</v>
      </c>
      <c r="X26" s="98">
        <v>740</v>
      </c>
    </row>
    <row r="27" spans="1:24" ht="15" customHeight="1">
      <c r="A27" s="95" t="s">
        <v>286</v>
      </c>
      <c r="B27" s="520">
        <f t="shared" si="1"/>
        <v>1160</v>
      </c>
      <c r="C27" s="520">
        <f t="shared" si="2"/>
        <v>23295</v>
      </c>
      <c r="D27" s="98">
        <f t="shared" si="3"/>
        <v>711</v>
      </c>
      <c r="E27" s="98">
        <f t="shared" si="4"/>
        <v>14585</v>
      </c>
      <c r="F27" s="98">
        <v>82</v>
      </c>
      <c r="G27" s="98">
        <v>1606</v>
      </c>
      <c r="H27" s="98">
        <v>11</v>
      </c>
      <c r="I27" s="98">
        <v>375</v>
      </c>
      <c r="J27" s="98">
        <v>12</v>
      </c>
      <c r="K27" s="98">
        <v>756</v>
      </c>
      <c r="L27" s="521"/>
      <c r="M27" s="98">
        <v>8</v>
      </c>
      <c r="N27" s="98">
        <v>1902</v>
      </c>
      <c r="O27" s="274">
        <v>0</v>
      </c>
      <c r="P27" s="274">
        <v>0</v>
      </c>
      <c r="Q27" s="98">
        <v>598</v>
      </c>
      <c r="R27" s="98">
        <v>9946</v>
      </c>
      <c r="S27" s="98">
        <f t="shared" si="5"/>
        <v>449</v>
      </c>
      <c r="T27" s="98">
        <f t="shared" si="6"/>
        <v>8710</v>
      </c>
      <c r="U27" s="98">
        <v>444</v>
      </c>
      <c r="V27" s="98">
        <v>8604</v>
      </c>
      <c r="W27" s="98">
        <v>5</v>
      </c>
      <c r="X27" s="98">
        <v>106</v>
      </c>
    </row>
    <row r="28" spans="1:24" ht="15" customHeight="1">
      <c r="A28" s="95" t="s">
        <v>287</v>
      </c>
      <c r="B28" s="520">
        <f t="shared" si="1"/>
        <v>1702</v>
      </c>
      <c r="C28" s="520">
        <f t="shared" si="2"/>
        <v>31658</v>
      </c>
      <c r="D28" s="98">
        <f t="shared" si="3"/>
        <v>1150</v>
      </c>
      <c r="E28" s="98">
        <f t="shared" si="4"/>
        <v>18948</v>
      </c>
      <c r="F28" s="98">
        <v>98</v>
      </c>
      <c r="G28" s="98">
        <v>3321</v>
      </c>
      <c r="H28" s="98">
        <v>14</v>
      </c>
      <c r="I28" s="98">
        <v>539</v>
      </c>
      <c r="J28" s="98">
        <v>14</v>
      </c>
      <c r="K28" s="98">
        <v>855</v>
      </c>
      <c r="L28" s="521"/>
      <c r="M28" s="98">
        <v>5</v>
      </c>
      <c r="N28" s="98">
        <v>224</v>
      </c>
      <c r="O28" s="274">
        <v>0</v>
      </c>
      <c r="P28" s="274">
        <v>0</v>
      </c>
      <c r="Q28" s="98">
        <v>1019</v>
      </c>
      <c r="R28" s="98">
        <v>14009</v>
      </c>
      <c r="S28" s="98">
        <f t="shared" si="5"/>
        <v>552</v>
      </c>
      <c r="T28" s="98">
        <f t="shared" si="6"/>
        <v>12710</v>
      </c>
      <c r="U28" s="98">
        <v>518</v>
      </c>
      <c r="V28" s="98">
        <v>12146</v>
      </c>
      <c r="W28" s="98">
        <v>34</v>
      </c>
      <c r="X28" s="98">
        <v>564</v>
      </c>
    </row>
    <row r="29" spans="1:24" ht="15" customHeight="1">
      <c r="A29" s="95" t="s">
        <v>288</v>
      </c>
      <c r="B29" s="520">
        <f t="shared" si="1"/>
        <v>1479</v>
      </c>
      <c r="C29" s="520">
        <f t="shared" si="2"/>
        <v>39024</v>
      </c>
      <c r="D29" s="98">
        <f t="shared" si="3"/>
        <v>974</v>
      </c>
      <c r="E29" s="98">
        <f t="shared" si="4"/>
        <v>21215</v>
      </c>
      <c r="F29" s="98">
        <v>92</v>
      </c>
      <c r="G29" s="98">
        <v>1589</v>
      </c>
      <c r="H29" s="98">
        <v>9</v>
      </c>
      <c r="I29" s="98">
        <v>545</v>
      </c>
      <c r="J29" s="98">
        <v>15</v>
      </c>
      <c r="K29" s="98">
        <v>431</v>
      </c>
      <c r="L29" s="521"/>
      <c r="M29" s="98">
        <v>8</v>
      </c>
      <c r="N29" s="98">
        <v>381</v>
      </c>
      <c r="O29" s="274">
        <v>0</v>
      </c>
      <c r="P29" s="274">
        <v>0</v>
      </c>
      <c r="Q29" s="98">
        <v>850</v>
      </c>
      <c r="R29" s="98">
        <v>18269</v>
      </c>
      <c r="S29" s="98">
        <f t="shared" si="5"/>
        <v>505</v>
      </c>
      <c r="T29" s="98">
        <f t="shared" si="6"/>
        <v>17809</v>
      </c>
      <c r="U29" s="98">
        <v>486</v>
      </c>
      <c r="V29" s="98">
        <v>17202</v>
      </c>
      <c r="W29" s="98">
        <v>19</v>
      </c>
      <c r="X29" s="98">
        <v>607</v>
      </c>
    </row>
    <row r="30" spans="1:24" ht="15" customHeight="1">
      <c r="A30" s="95" t="s">
        <v>289</v>
      </c>
      <c r="B30" s="520">
        <f t="shared" si="1"/>
        <v>1308</v>
      </c>
      <c r="C30" s="520">
        <f t="shared" si="2"/>
        <v>17980</v>
      </c>
      <c r="D30" s="98">
        <f t="shared" si="3"/>
        <v>1068</v>
      </c>
      <c r="E30" s="98">
        <f t="shared" si="4"/>
        <v>13038</v>
      </c>
      <c r="F30" s="98">
        <v>96</v>
      </c>
      <c r="G30" s="98">
        <v>1587</v>
      </c>
      <c r="H30" s="274">
        <v>0</v>
      </c>
      <c r="I30" s="274">
        <v>0</v>
      </c>
      <c r="J30" s="98">
        <v>13</v>
      </c>
      <c r="K30" s="98">
        <v>664</v>
      </c>
      <c r="L30" s="521"/>
      <c r="M30" s="98">
        <v>12</v>
      </c>
      <c r="N30" s="98">
        <v>813</v>
      </c>
      <c r="O30" s="274">
        <v>0</v>
      </c>
      <c r="P30" s="274">
        <v>0</v>
      </c>
      <c r="Q30" s="98">
        <v>947</v>
      </c>
      <c r="R30" s="98">
        <v>9974</v>
      </c>
      <c r="S30" s="98">
        <f t="shared" si="5"/>
        <v>240</v>
      </c>
      <c r="T30" s="98">
        <f t="shared" si="6"/>
        <v>4942</v>
      </c>
      <c r="U30" s="98">
        <v>173</v>
      </c>
      <c r="V30" s="98">
        <v>3817</v>
      </c>
      <c r="W30" s="98">
        <v>67</v>
      </c>
      <c r="X30" s="98">
        <v>1125</v>
      </c>
    </row>
    <row r="31" spans="1:24" ht="15" customHeight="1">
      <c r="A31" s="95" t="s">
        <v>290</v>
      </c>
      <c r="B31" s="520">
        <f t="shared" si="1"/>
        <v>1503</v>
      </c>
      <c r="C31" s="520">
        <f t="shared" si="2"/>
        <v>25061</v>
      </c>
      <c r="D31" s="98">
        <f t="shared" si="3"/>
        <v>1125</v>
      </c>
      <c r="E31" s="98">
        <f t="shared" si="4"/>
        <v>17116</v>
      </c>
      <c r="F31" s="98">
        <v>98</v>
      </c>
      <c r="G31" s="98">
        <v>2593</v>
      </c>
      <c r="H31" s="274">
        <v>0</v>
      </c>
      <c r="I31" s="274">
        <v>0</v>
      </c>
      <c r="J31" s="98">
        <v>17</v>
      </c>
      <c r="K31" s="98">
        <v>1640</v>
      </c>
      <c r="L31" s="521"/>
      <c r="M31" s="98">
        <v>13</v>
      </c>
      <c r="N31" s="98">
        <v>658</v>
      </c>
      <c r="O31" s="274">
        <v>0</v>
      </c>
      <c r="P31" s="274">
        <v>0</v>
      </c>
      <c r="Q31" s="98">
        <v>997</v>
      </c>
      <c r="R31" s="98">
        <v>12225</v>
      </c>
      <c r="S31" s="98">
        <f t="shared" si="5"/>
        <v>378</v>
      </c>
      <c r="T31" s="98">
        <f t="shared" si="6"/>
        <v>7945</v>
      </c>
      <c r="U31" s="98">
        <v>349</v>
      </c>
      <c r="V31" s="98">
        <v>7428</v>
      </c>
      <c r="W31" s="98">
        <v>29</v>
      </c>
      <c r="X31" s="98">
        <v>517</v>
      </c>
    </row>
    <row r="32" spans="1:24" ht="15" customHeight="1">
      <c r="A32" s="95" t="s">
        <v>291</v>
      </c>
      <c r="B32" s="520">
        <f t="shared" si="1"/>
        <v>1361</v>
      </c>
      <c r="C32" s="520">
        <f t="shared" si="2"/>
        <v>22430</v>
      </c>
      <c r="D32" s="98">
        <f t="shared" si="3"/>
        <v>1159</v>
      </c>
      <c r="E32" s="98">
        <f t="shared" si="4"/>
        <v>15101</v>
      </c>
      <c r="F32" s="98">
        <v>66</v>
      </c>
      <c r="G32" s="98">
        <v>1718</v>
      </c>
      <c r="H32" s="98">
        <v>8</v>
      </c>
      <c r="I32" s="98">
        <v>231</v>
      </c>
      <c r="J32" s="98">
        <v>13</v>
      </c>
      <c r="K32" s="98">
        <v>532</v>
      </c>
      <c r="L32" s="521"/>
      <c r="M32" s="98">
        <v>6</v>
      </c>
      <c r="N32" s="98">
        <v>137</v>
      </c>
      <c r="O32" s="274">
        <v>0</v>
      </c>
      <c r="P32" s="274">
        <v>0</v>
      </c>
      <c r="Q32" s="98">
        <v>1066</v>
      </c>
      <c r="R32" s="98">
        <v>12483</v>
      </c>
      <c r="S32" s="98">
        <f t="shared" si="5"/>
        <v>202</v>
      </c>
      <c r="T32" s="98">
        <f t="shared" si="6"/>
        <v>7329</v>
      </c>
      <c r="U32" s="98">
        <v>193</v>
      </c>
      <c r="V32" s="98">
        <v>7197</v>
      </c>
      <c r="W32" s="98">
        <v>9</v>
      </c>
      <c r="X32" s="98">
        <v>132</v>
      </c>
    </row>
    <row r="33" spans="1:24" ht="15" customHeight="1">
      <c r="A33" s="95" t="s">
        <v>292</v>
      </c>
      <c r="B33" s="520">
        <f t="shared" si="1"/>
        <v>969</v>
      </c>
      <c r="C33" s="520">
        <f t="shared" si="2"/>
        <v>17568</v>
      </c>
      <c r="D33" s="98">
        <f t="shared" si="3"/>
        <v>726</v>
      </c>
      <c r="E33" s="98">
        <f t="shared" si="4"/>
        <v>10479</v>
      </c>
      <c r="F33" s="98">
        <v>78</v>
      </c>
      <c r="G33" s="98">
        <v>1326</v>
      </c>
      <c r="H33" s="98">
        <v>11</v>
      </c>
      <c r="I33" s="98">
        <v>180</v>
      </c>
      <c r="J33" s="98">
        <v>11</v>
      </c>
      <c r="K33" s="98">
        <v>405</v>
      </c>
      <c r="L33" s="521"/>
      <c r="M33" s="98">
        <v>14</v>
      </c>
      <c r="N33" s="98">
        <v>415</v>
      </c>
      <c r="O33" s="274">
        <v>0</v>
      </c>
      <c r="P33" s="274">
        <v>0</v>
      </c>
      <c r="Q33" s="98">
        <v>612</v>
      </c>
      <c r="R33" s="98">
        <v>8153</v>
      </c>
      <c r="S33" s="98">
        <f t="shared" si="5"/>
        <v>243</v>
      </c>
      <c r="T33" s="98">
        <f t="shared" si="6"/>
        <v>7089</v>
      </c>
      <c r="U33" s="98">
        <v>227</v>
      </c>
      <c r="V33" s="98">
        <v>6239</v>
      </c>
      <c r="W33" s="98">
        <v>16</v>
      </c>
      <c r="X33" s="98">
        <v>850</v>
      </c>
    </row>
    <row r="34" spans="1:24" ht="15" customHeight="1">
      <c r="A34" s="95" t="s">
        <v>293</v>
      </c>
      <c r="B34" s="520">
        <f t="shared" si="1"/>
        <v>1070</v>
      </c>
      <c r="C34" s="520">
        <f t="shared" si="2"/>
        <v>16835</v>
      </c>
      <c r="D34" s="98">
        <f t="shared" si="3"/>
        <v>797</v>
      </c>
      <c r="E34" s="98">
        <f t="shared" si="4"/>
        <v>10435</v>
      </c>
      <c r="F34" s="98">
        <v>77</v>
      </c>
      <c r="G34" s="98">
        <v>1355</v>
      </c>
      <c r="H34" s="98">
        <v>13</v>
      </c>
      <c r="I34" s="98">
        <v>224</v>
      </c>
      <c r="J34" s="98">
        <v>10</v>
      </c>
      <c r="K34" s="98">
        <v>514</v>
      </c>
      <c r="L34" s="521"/>
      <c r="M34" s="98">
        <v>0</v>
      </c>
      <c r="N34" s="98">
        <v>0</v>
      </c>
      <c r="O34" s="274">
        <v>0</v>
      </c>
      <c r="P34" s="274">
        <v>0</v>
      </c>
      <c r="Q34" s="98">
        <v>697</v>
      </c>
      <c r="R34" s="98">
        <v>8342</v>
      </c>
      <c r="S34" s="98">
        <f t="shared" si="5"/>
        <v>273</v>
      </c>
      <c r="T34" s="98">
        <f t="shared" si="6"/>
        <v>6400</v>
      </c>
      <c r="U34" s="98">
        <v>259</v>
      </c>
      <c r="V34" s="98">
        <v>6063</v>
      </c>
      <c r="W34" s="98">
        <v>14</v>
      </c>
      <c r="X34" s="98">
        <v>337</v>
      </c>
    </row>
    <row r="35" spans="1:24" ht="15" customHeight="1">
      <c r="A35" s="95" t="s">
        <v>294</v>
      </c>
      <c r="B35" s="520">
        <f t="shared" si="1"/>
        <v>1133</v>
      </c>
      <c r="C35" s="520">
        <f t="shared" si="2"/>
        <v>14682</v>
      </c>
      <c r="D35" s="98">
        <f t="shared" si="3"/>
        <v>986</v>
      </c>
      <c r="E35" s="98">
        <f t="shared" si="4"/>
        <v>11193</v>
      </c>
      <c r="F35" s="98">
        <v>67</v>
      </c>
      <c r="G35" s="98">
        <v>1283</v>
      </c>
      <c r="H35" s="98">
        <v>12</v>
      </c>
      <c r="I35" s="98">
        <v>318</v>
      </c>
      <c r="J35" s="98">
        <v>12</v>
      </c>
      <c r="K35" s="98">
        <v>279</v>
      </c>
      <c r="L35" s="521"/>
      <c r="M35" s="98">
        <v>7</v>
      </c>
      <c r="N35" s="98">
        <v>216</v>
      </c>
      <c r="O35" s="274">
        <v>5</v>
      </c>
      <c r="P35" s="274">
        <v>85</v>
      </c>
      <c r="Q35" s="98">
        <v>883</v>
      </c>
      <c r="R35" s="98">
        <v>9012</v>
      </c>
      <c r="S35" s="98">
        <f t="shared" si="5"/>
        <v>147</v>
      </c>
      <c r="T35" s="98">
        <f t="shared" si="6"/>
        <v>3489</v>
      </c>
      <c r="U35" s="98">
        <v>144</v>
      </c>
      <c r="V35" s="98">
        <v>3429</v>
      </c>
      <c r="W35" s="98">
        <v>3</v>
      </c>
      <c r="X35" s="98">
        <v>60</v>
      </c>
    </row>
    <row r="36" spans="1:24" ht="15" customHeight="1">
      <c r="A36" s="95" t="s">
        <v>295</v>
      </c>
      <c r="B36" s="520">
        <f t="shared" si="1"/>
        <v>812</v>
      </c>
      <c r="C36" s="520">
        <f t="shared" si="2"/>
        <v>11436</v>
      </c>
      <c r="D36" s="98">
        <f t="shared" si="3"/>
        <v>666</v>
      </c>
      <c r="E36" s="98">
        <f t="shared" si="4"/>
        <v>8819</v>
      </c>
      <c r="F36" s="98">
        <v>72</v>
      </c>
      <c r="G36" s="98">
        <v>1775</v>
      </c>
      <c r="H36" s="98">
        <v>12</v>
      </c>
      <c r="I36" s="98">
        <v>578</v>
      </c>
      <c r="J36" s="98">
        <v>16</v>
      </c>
      <c r="K36" s="98">
        <v>521</v>
      </c>
      <c r="L36" s="521"/>
      <c r="M36" s="98">
        <v>11</v>
      </c>
      <c r="N36" s="98">
        <v>442</v>
      </c>
      <c r="O36" s="274">
        <v>8</v>
      </c>
      <c r="P36" s="274">
        <v>152</v>
      </c>
      <c r="Q36" s="98">
        <v>547</v>
      </c>
      <c r="R36" s="98">
        <v>5351</v>
      </c>
      <c r="S36" s="98">
        <f t="shared" si="5"/>
        <v>146</v>
      </c>
      <c r="T36" s="98">
        <f t="shared" si="6"/>
        <v>2617</v>
      </c>
      <c r="U36" s="98">
        <v>141</v>
      </c>
      <c r="V36" s="98">
        <v>2502</v>
      </c>
      <c r="W36" s="98">
        <v>5</v>
      </c>
      <c r="X36" s="98">
        <v>115</v>
      </c>
    </row>
    <row r="37" spans="1:33" ht="15" customHeight="1">
      <c r="A37" s="58" t="s">
        <v>296</v>
      </c>
      <c r="B37" s="520">
        <f t="shared" si="1"/>
        <v>1052</v>
      </c>
      <c r="C37" s="520">
        <f t="shared" si="2"/>
        <v>16047</v>
      </c>
      <c r="D37" s="98">
        <f t="shared" si="3"/>
        <v>746</v>
      </c>
      <c r="E37" s="98">
        <f t="shared" si="4"/>
        <v>8538</v>
      </c>
      <c r="F37" s="98">
        <v>103</v>
      </c>
      <c r="G37" s="98">
        <v>1927</v>
      </c>
      <c r="H37" s="98">
        <v>14</v>
      </c>
      <c r="I37" s="98">
        <v>377</v>
      </c>
      <c r="J37" s="98">
        <v>15</v>
      </c>
      <c r="K37" s="98">
        <v>483</v>
      </c>
      <c r="L37" s="521"/>
      <c r="M37" s="98">
        <v>11</v>
      </c>
      <c r="N37" s="98">
        <v>193</v>
      </c>
      <c r="O37" s="274">
        <v>0</v>
      </c>
      <c r="P37" s="274">
        <v>0</v>
      </c>
      <c r="Q37" s="98">
        <v>603</v>
      </c>
      <c r="R37" s="98">
        <v>5558</v>
      </c>
      <c r="S37" s="98">
        <f t="shared" si="5"/>
        <v>306</v>
      </c>
      <c r="T37" s="98">
        <f t="shared" si="6"/>
        <v>7509</v>
      </c>
      <c r="U37" s="98">
        <v>303</v>
      </c>
      <c r="V37" s="98">
        <v>7440</v>
      </c>
      <c r="W37" s="98">
        <v>3</v>
      </c>
      <c r="X37" s="98">
        <v>69</v>
      </c>
      <c r="Y37" s="94"/>
      <c r="Z37" s="94"/>
      <c r="AA37" s="94"/>
      <c r="AB37" s="94"/>
      <c r="AC37" s="94"/>
      <c r="AD37" s="94"/>
      <c r="AE37" s="94"/>
      <c r="AF37" s="94"/>
      <c r="AG37" s="94"/>
    </row>
    <row r="38" spans="1:24" ht="15" customHeight="1">
      <c r="A38" s="58" t="s">
        <v>297</v>
      </c>
      <c r="B38" s="520">
        <f t="shared" si="1"/>
        <v>857</v>
      </c>
      <c r="C38" s="520">
        <f t="shared" si="2"/>
        <v>18909</v>
      </c>
      <c r="D38" s="98">
        <f t="shared" si="3"/>
        <v>395</v>
      </c>
      <c r="E38" s="98">
        <f t="shared" si="4"/>
        <v>8897</v>
      </c>
      <c r="F38" s="98">
        <v>23</v>
      </c>
      <c r="G38" s="98">
        <v>806</v>
      </c>
      <c r="H38" s="98">
        <v>10</v>
      </c>
      <c r="I38" s="98">
        <v>284</v>
      </c>
      <c r="J38" s="98">
        <v>17</v>
      </c>
      <c r="K38" s="98">
        <v>517</v>
      </c>
      <c r="L38" s="521"/>
      <c r="M38" s="98">
        <v>14</v>
      </c>
      <c r="N38" s="98">
        <v>596</v>
      </c>
      <c r="O38" s="98">
        <v>5</v>
      </c>
      <c r="P38" s="98">
        <v>65</v>
      </c>
      <c r="Q38" s="98">
        <v>326</v>
      </c>
      <c r="R38" s="98">
        <v>6629</v>
      </c>
      <c r="S38" s="98">
        <f t="shared" si="5"/>
        <v>462</v>
      </c>
      <c r="T38" s="98">
        <f t="shared" si="6"/>
        <v>10012</v>
      </c>
      <c r="U38" s="98">
        <v>443</v>
      </c>
      <c r="V38" s="98">
        <v>9754</v>
      </c>
      <c r="W38" s="98">
        <v>19</v>
      </c>
      <c r="X38" s="98">
        <v>258</v>
      </c>
    </row>
    <row r="39" spans="1:24" ht="15" customHeight="1">
      <c r="A39" s="95" t="s">
        <v>298</v>
      </c>
      <c r="B39" s="520">
        <f t="shared" si="1"/>
        <v>995</v>
      </c>
      <c r="C39" s="520">
        <f t="shared" si="2"/>
        <v>18561</v>
      </c>
      <c r="D39" s="98">
        <f t="shared" si="3"/>
        <v>645</v>
      </c>
      <c r="E39" s="98">
        <f t="shared" si="4"/>
        <v>9974</v>
      </c>
      <c r="F39" s="98">
        <v>66</v>
      </c>
      <c r="G39" s="98">
        <v>1003</v>
      </c>
      <c r="H39" s="98">
        <v>13</v>
      </c>
      <c r="I39" s="98">
        <v>401</v>
      </c>
      <c r="J39" s="98">
        <v>17</v>
      </c>
      <c r="K39" s="98">
        <v>1056</v>
      </c>
      <c r="L39" s="521"/>
      <c r="M39" s="98">
        <v>11</v>
      </c>
      <c r="N39" s="98">
        <v>424</v>
      </c>
      <c r="O39" s="274">
        <v>0</v>
      </c>
      <c r="P39" s="274">
        <v>0</v>
      </c>
      <c r="Q39" s="98">
        <v>538</v>
      </c>
      <c r="R39" s="98">
        <v>7090</v>
      </c>
      <c r="S39" s="98">
        <f t="shared" si="5"/>
        <v>350</v>
      </c>
      <c r="T39" s="98">
        <f t="shared" si="6"/>
        <v>8587</v>
      </c>
      <c r="U39" s="98">
        <v>327</v>
      </c>
      <c r="V39" s="98">
        <v>7942</v>
      </c>
      <c r="W39" s="98">
        <v>23</v>
      </c>
      <c r="X39" s="98">
        <v>645</v>
      </c>
    </row>
    <row r="40" spans="1:24" ht="15" customHeight="1">
      <c r="A40" s="95" t="s">
        <v>299</v>
      </c>
      <c r="B40" s="520">
        <f t="shared" si="1"/>
        <v>787</v>
      </c>
      <c r="C40" s="520">
        <f t="shared" si="2"/>
        <v>11296</v>
      </c>
      <c r="D40" s="98">
        <f t="shared" si="3"/>
        <v>625</v>
      </c>
      <c r="E40" s="98">
        <f t="shared" si="4"/>
        <v>6406</v>
      </c>
      <c r="F40" s="98">
        <v>83</v>
      </c>
      <c r="G40" s="98">
        <v>1124</v>
      </c>
      <c r="H40" s="98">
        <v>9</v>
      </c>
      <c r="I40" s="98">
        <v>257</v>
      </c>
      <c r="J40" s="98">
        <v>10</v>
      </c>
      <c r="K40" s="98">
        <v>359</v>
      </c>
      <c r="L40" s="521"/>
      <c r="M40" s="98">
        <v>13</v>
      </c>
      <c r="N40" s="98">
        <v>335</v>
      </c>
      <c r="O40" s="274">
        <v>0</v>
      </c>
      <c r="P40" s="274">
        <v>0</v>
      </c>
      <c r="Q40" s="98">
        <v>510</v>
      </c>
      <c r="R40" s="98">
        <v>4331</v>
      </c>
      <c r="S40" s="98">
        <f t="shared" si="5"/>
        <v>162</v>
      </c>
      <c r="T40" s="98">
        <f t="shared" si="6"/>
        <v>4890</v>
      </c>
      <c r="U40" s="98">
        <v>157</v>
      </c>
      <c r="V40" s="98">
        <v>4831</v>
      </c>
      <c r="W40" s="98">
        <v>5</v>
      </c>
      <c r="X40" s="98">
        <v>59</v>
      </c>
    </row>
    <row r="41" spans="1:24" ht="15" customHeight="1">
      <c r="A41" s="95" t="s">
        <v>300</v>
      </c>
      <c r="B41" s="520">
        <f t="shared" si="1"/>
        <v>1554</v>
      </c>
      <c r="C41" s="520">
        <f t="shared" si="2"/>
        <v>28137</v>
      </c>
      <c r="D41" s="98">
        <f t="shared" si="3"/>
        <v>980</v>
      </c>
      <c r="E41" s="98">
        <f t="shared" si="4"/>
        <v>16753</v>
      </c>
      <c r="F41" s="98">
        <v>84</v>
      </c>
      <c r="G41" s="98">
        <v>1705</v>
      </c>
      <c r="H41" s="98">
        <v>9</v>
      </c>
      <c r="I41" s="98">
        <v>301</v>
      </c>
      <c r="J41" s="98">
        <v>11</v>
      </c>
      <c r="K41" s="98">
        <v>473</v>
      </c>
      <c r="L41" s="521"/>
      <c r="M41" s="98">
        <v>5</v>
      </c>
      <c r="N41" s="98">
        <v>253</v>
      </c>
      <c r="O41" s="274">
        <v>4</v>
      </c>
      <c r="P41" s="274">
        <v>60</v>
      </c>
      <c r="Q41" s="98">
        <v>867</v>
      </c>
      <c r="R41" s="98">
        <v>13961</v>
      </c>
      <c r="S41" s="98">
        <f t="shared" si="5"/>
        <v>574</v>
      </c>
      <c r="T41" s="98">
        <f t="shared" si="6"/>
        <v>11384</v>
      </c>
      <c r="U41" s="98">
        <v>561</v>
      </c>
      <c r="V41" s="98">
        <v>10985</v>
      </c>
      <c r="W41" s="98">
        <v>13</v>
      </c>
      <c r="X41" s="98">
        <v>399</v>
      </c>
    </row>
    <row r="42" spans="1:24" ht="15" customHeight="1">
      <c r="A42" s="95" t="s">
        <v>301</v>
      </c>
      <c r="B42" s="520">
        <f t="shared" si="1"/>
        <v>1631</v>
      </c>
      <c r="C42" s="520">
        <f t="shared" si="2"/>
        <v>32180</v>
      </c>
      <c r="D42" s="98">
        <f t="shared" si="3"/>
        <v>1028</v>
      </c>
      <c r="E42" s="98">
        <f t="shared" si="4"/>
        <v>19079</v>
      </c>
      <c r="F42" s="98">
        <v>153</v>
      </c>
      <c r="G42" s="98">
        <v>3338</v>
      </c>
      <c r="H42" s="98">
        <v>9</v>
      </c>
      <c r="I42" s="98">
        <v>190</v>
      </c>
      <c r="J42" s="98">
        <v>10</v>
      </c>
      <c r="K42" s="98">
        <v>501</v>
      </c>
      <c r="L42" s="521"/>
      <c r="M42" s="98">
        <v>12</v>
      </c>
      <c r="N42" s="98">
        <v>415</v>
      </c>
      <c r="O42" s="274">
        <v>0</v>
      </c>
      <c r="P42" s="274">
        <v>0</v>
      </c>
      <c r="Q42" s="98">
        <v>844</v>
      </c>
      <c r="R42" s="98">
        <v>14635</v>
      </c>
      <c r="S42" s="98">
        <f t="shared" si="5"/>
        <v>603</v>
      </c>
      <c r="T42" s="98">
        <f t="shared" si="6"/>
        <v>13101</v>
      </c>
      <c r="U42" s="98">
        <v>464</v>
      </c>
      <c r="V42" s="98">
        <v>11571</v>
      </c>
      <c r="W42" s="98">
        <v>139</v>
      </c>
      <c r="X42" s="98">
        <v>1530</v>
      </c>
    </row>
    <row r="43" spans="1:24" ht="15" customHeight="1">
      <c r="A43" s="95" t="s">
        <v>302</v>
      </c>
      <c r="B43" s="520">
        <f t="shared" si="1"/>
        <v>1266</v>
      </c>
      <c r="C43" s="520">
        <f t="shared" si="2"/>
        <v>21712</v>
      </c>
      <c r="D43" s="98">
        <f t="shared" si="3"/>
        <v>836</v>
      </c>
      <c r="E43" s="98">
        <f t="shared" si="4"/>
        <v>11864</v>
      </c>
      <c r="F43" s="98">
        <v>92</v>
      </c>
      <c r="G43" s="98">
        <v>1789</v>
      </c>
      <c r="H43" s="98">
        <v>9</v>
      </c>
      <c r="I43" s="98">
        <v>335</v>
      </c>
      <c r="J43" s="98">
        <v>11</v>
      </c>
      <c r="K43" s="98">
        <v>319</v>
      </c>
      <c r="L43" s="521"/>
      <c r="M43" s="98">
        <v>12</v>
      </c>
      <c r="N43" s="98">
        <v>624</v>
      </c>
      <c r="O43" s="274">
        <v>0</v>
      </c>
      <c r="P43" s="274">
        <v>0</v>
      </c>
      <c r="Q43" s="98">
        <v>712</v>
      </c>
      <c r="R43" s="98">
        <v>8797</v>
      </c>
      <c r="S43" s="98">
        <f t="shared" si="5"/>
        <v>430</v>
      </c>
      <c r="T43" s="98">
        <f t="shared" si="6"/>
        <v>9848</v>
      </c>
      <c r="U43" s="98">
        <v>418</v>
      </c>
      <c r="V43" s="98">
        <v>9628</v>
      </c>
      <c r="W43" s="98">
        <v>12</v>
      </c>
      <c r="X43" s="98">
        <v>220</v>
      </c>
    </row>
    <row r="44" spans="1:24" ht="15" customHeight="1">
      <c r="A44" s="95" t="s">
        <v>303</v>
      </c>
      <c r="B44" s="520">
        <f t="shared" si="1"/>
        <v>773</v>
      </c>
      <c r="C44" s="520">
        <f t="shared" si="2"/>
        <v>11277</v>
      </c>
      <c r="D44" s="98">
        <f t="shared" si="3"/>
        <v>544</v>
      </c>
      <c r="E44" s="98">
        <f t="shared" si="4"/>
        <v>5219</v>
      </c>
      <c r="F44" s="98">
        <v>90</v>
      </c>
      <c r="G44" s="98">
        <v>1017</v>
      </c>
      <c r="H44" s="98">
        <v>17</v>
      </c>
      <c r="I44" s="98">
        <v>1372</v>
      </c>
      <c r="J44" s="98">
        <v>11</v>
      </c>
      <c r="K44" s="98">
        <v>215</v>
      </c>
      <c r="L44" s="521"/>
      <c r="M44" s="98">
        <v>11</v>
      </c>
      <c r="N44" s="98">
        <v>300</v>
      </c>
      <c r="O44" s="274">
        <v>0</v>
      </c>
      <c r="P44" s="274">
        <v>0</v>
      </c>
      <c r="Q44" s="98">
        <v>415</v>
      </c>
      <c r="R44" s="98">
        <v>2315</v>
      </c>
      <c r="S44" s="98">
        <f t="shared" si="5"/>
        <v>229</v>
      </c>
      <c r="T44" s="98">
        <f t="shared" si="6"/>
        <v>6058</v>
      </c>
      <c r="U44" s="98">
        <v>223</v>
      </c>
      <c r="V44" s="98">
        <v>5894</v>
      </c>
      <c r="W44" s="98">
        <v>6</v>
      </c>
      <c r="X44" s="98">
        <v>164</v>
      </c>
    </row>
    <row r="45" spans="1:24" ht="15" customHeight="1">
      <c r="A45" s="95" t="s">
        <v>304</v>
      </c>
      <c r="B45" s="520">
        <f t="shared" si="1"/>
        <v>1088</v>
      </c>
      <c r="C45" s="520">
        <f t="shared" si="2"/>
        <v>22678</v>
      </c>
      <c r="D45" s="98">
        <f t="shared" si="3"/>
        <v>615</v>
      </c>
      <c r="E45" s="98">
        <f t="shared" si="4"/>
        <v>9628</v>
      </c>
      <c r="F45" s="98">
        <v>81</v>
      </c>
      <c r="G45" s="98">
        <v>2083</v>
      </c>
      <c r="H45" s="98">
        <v>6</v>
      </c>
      <c r="I45" s="98">
        <v>207</v>
      </c>
      <c r="J45" s="98">
        <v>11</v>
      </c>
      <c r="K45" s="98">
        <v>475</v>
      </c>
      <c r="L45" s="521"/>
      <c r="M45" s="98">
        <v>11</v>
      </c>
      <c r="N45" s="98">
        <v>365</v>
      </c>
      <c r="O45" s="274">
        <v>7</v>
      </c>
      <c r="P45" s="274">
        <v>116</v>
      </c>
      <c r="Q45" s="98">
        <v>499</v>
      </c>
      <c r="R45" s="98">
        <v>6382</v>
      </c>
      <c r="S45" s="98">
        <f t="shared" si="5"/>
        <v>473</v>
      </c>
      <c r="T45" s="98">
        <f t="shared" si="6"/>
        <v>13050</v>
      </c>
      <c r="U45" s="98">
        <v>401</v>
      </c>
      <c r="V45" s="98">
        <v>12084</v>
      </c>
      <c r="W45" s="98">
        <v>72</v>
      </c>
      <c r="X45" s="98">
        <v>966</v>
      </c>
    </row>
    <row r="46" spans="1:24" ht="15" customHeight="1">
      <c r="A46" s="95" t="s">
        <v>305</v>
      </c>
      <c r="B46" s="520">
        <f t="shared" si="1"/>
        <v>918</v>
      </c>
      <c r="C46" s="520">
        <f t="shared" si="2"/>
        <v>24440</v>
      </c>
      <c r="D46" s="98">
        <f t="shared" si="3"/>
        <v>461</v>
      </c>
      <c r="E46" s="98">
        <f t="shared" si="4"/>
        <v>11649</v>
      </c>
      <c r="F46" s="98">
        <v>88</v>
      </c>
      <c r="G46" s="98">
        <v>2935</v>
      </c>
      <c r="H46" s="98">
        <v>11</v>
      </c>
      <c r="I46" s="98">
        <v>454</v>
      </c>
      <c r="J46" s="98">
        <v>10</v>
      </c>
      <c r="K46" s="98">
        <v>523</v>
      </c>
      <c r="L46" s="521"/>
      <c r="M46" s="98">
        <v>13</v>
      </c>
      <c r="N46" s="98">
        <v>584</v>
      </c>
      <c r="O46" s="274">
        <v>0</v>
      </c>
      <c r="P46" s="274">
        <v>0</v>
      </c>
      <c r="Q46" s="98">
        <v>339</v>
      </c>
      <c r="R46" s="98">
        <v>7153</v>
      </c>
      <c r="S46" s="98">
        <f t="shared" si="5"/>
        <v>457</v>
      </c>
      <c r="T46" s="98">
        <f t="shared" si="6"/>
        <v>12791</v>
      </c>
      <c r="U46" s="98">
        <v>405</v>
      </c>
      <c r="V46" s="98">
        <v>12074</v>
      </c>
      <c r="W46" s="98">
        <v>52</v>
      </c>
      <c r="X46" s="98">
        <v>717</v>
      </c>
    </row>
    <row r="47" spans="1:24" ht="15" customHeight="1">
      <c r="A47" s="95" t="s">
        <v>306</v>
      </c>
      <c r="B47" s="520">
        <f t="shared" si="1"/>
        <v>1273</v>
      </c>
      <c r="C47" s="520">
        <f t="shared" si="2"/>
        <v>25022</v>
      </c>
      <c r="D47" s="98">
        <f t="shared" si="3"/>
        <v>755</v>
      </c>
      <c r="E47" s="98">
        <f t="shared" si="4"/>
        <v>13968</v>
      </c>
      <c r="F47" s="98">
        <v>94</v>
      </c>
      <c r="G47" s="98">
        <v>1834</v>
      </c>
      <c r="H47" s="98">
        <v>9</v>
      </c>
      <c r="I47" s="98">
        <v>233</v>
      </c>
      <c r="J47" s="98">
        <v>12</v>
      </c>
      <c r="K47" s="98">
        <v>576</v>
      </c>
      <c r="L47" s="521"/>
      <c r="M47" s="98">
        <v>17</v>
      </c>
      <c r="N47" s="98">
        <v>573</v>
      </c>
      <c r="O47" s="274">
        <v>0</v>
      </c>
      <c r="P47" s="274">
        <v>0</v>
      </c>
      <c r="Q47" s="98">
        <v>623</v>
      </c>
      <c r="R47" s="98">
        <v>10752</v>
      </c>
      <c r="S47" s="98">
        <f t="shared" si="5"/>
        <v>518</v>
      </c>
      <c r="T47" s="98">
        <f t="shared" si="6"/>
        <v>11054</v>
      </c>
      <c r="U47" s="98">
        <v>469</v>
      </c>
      <c r="V47" s="98">
        <v>10141</v>
      </c>
      <c r="W47" s="98">
        <v>49</v>
      </c>
      <c r="X47" s="98">
        <v>913</v>
      </c>
    </row>
    <row r="48" spans="1:24" ht="15" customHeight="1">
      <c r="A48" s="95" t="s">
        <v>307</v>
      </c>
      <c r="B48" s="520">
        <f aca="true" t="shared" si="7" ref="B48:B67">D48+S48</f>
        <v>945</v>
      </c>
      <c r="C48" s="520">
        <f aca="true" t="shared" si="8" ref="C48:C67">E48+T48</f>
        <v>12128</v>
      </c>
      <c r="D48" s="98">
        <f aca="true" t="shared" si="9" ref="D48:D67">F48+H48+J48+M48+O48+Q48</f>
        <v>664</v>
      </c>
      <c r="E48" s="98">
        <f aca="true" t="shared" si="10" ref="E48:E67">G48+I48+K48+N48+P48+R48</f>
        <v>6964</v>
      </c>
      <c r="F48" s="98">
        <v>63</v>
      </c>
      <c r="G48" s="98">
        <v>1018</v>
      </c>
      <c r="H48" s="98">
        <v>6</v>
      </c>
      <c r="I48" s="98">
        <v>110</v>
      </c>
      <c r="J48" s="98">
        <v>12</v>
      </c>
      <c r="K48" s="98">
        <v>318</v>
      </c>
      <c r="L48" s="521"/>
      <c r="M48" s="98">
        <v>9</v>
      </c>
      <c r="N48" s="98">
        <v>225</v>
      </c>
      <c r="O48" s="274">
        <v>0</v>
      </c>
      <c r="P48" s="274">
        <v>0</v>
      </c>
      <c r="Q48" s="98">
        <v>574</v>
      </c>
      <c r="R48" s="98">
        <v>5293</v>
      </c>
      <c r="S48" s="98">
        <f aca="true" t="shared" si="11" ref="S48:S67">SUM(U48,W48)</f>
        <v>281</v>
      </c>
      <c r="T48" s="98">
        <f aca="true" t="shared" si="12" ref="T48:T67">SUM(V48,X48)</f>
        <v>5164</v>
      </c>
      <c r="U48" s="98">
        <v>274</v>
      </c>
      <c r="V48" s="98">
        <v>5049</v>
      </c>
      <c r="W48" s="98">
        <v>7</v>
      </c>
      <c r="X48" s="98">
        <v>115</v>
      </c>
    </row>
    <row r="49" spans="1:24" ht="15" customHeight="1">
      <c r="A49" s="95" t="s">
        <v>308</v>
      </c>
      <c r="B49" s="520">
        <f t="shared" si="7"/>
        <v>1066</v>
      </c>
      <c r="C49" s="520">
        <f t="shared" si="8"/>
        <v>23247</v>
      </c>
      <c r="D49" s="98">
        <f t="shared" si="9"/>
        <v>578</v>
      </c>
      <c r="E49" s="98">
        <f t="shared" si="10"/>
        <v>12070</v>
      </c>
      <c r="F49" s="98">
        <v>121</v>
      </c>
      <c r="G49" s="98">
        <v>3222</v>
      </c>
      <c r="H49" s="98">
        <v>8</v>
      </c>
      <c r="I49" s="98">
        <v>264</v>
      </c>
      <c r="J49" s="98">
        <v>53</v>
      </c>
      <c r="K49" s="98">
        <v>913</v>
      </c>
      <c r="L49" s="521"/>
      <c r="M49" s="98">
        <v>10</v>
      </c>
      <c r="N49" s="98">
        <v>510</v>
      </c>
      <c r="O49" s="274">
        <v>0</v>
      </c>
      <c r="P49" s="274">
        <v>0</v>
      </c>
      <c r="Q49" s="98">
        <v>386</v>
      </c>
      <c r="R49" s="98">
        <v>7161</v>
      </c>
      <c r="S49" s="98">
        <f t="shared" si="11"/>
        <v>488</v>
      </c>
      <c r="T49" s="98">
        <f t="shared" si="12"/>
        <v>11177</v>
      </c>
      <c r="U49" s="98">
        <v>458</v>
      </c>
      <c r="V49" s="98">
        <v>10758</v>
      </c>
      <c r="W49" s="98">
        <v>30</v>
      </c>
      <c r="X49" s="98">
        <v>419</v>
      </c>
    </row>
    <row r="50" spans="1:24" ht="15" customHeight="1">
      <c r="A50" s="95" t="s">
        <v>309</v>
      </c>
      <c r="B50" s="520">
        <f t="shared" si="7"/>
        <v>1216</v>
      </c>
      <c r="C50" s="520">
        <f t="shared" si="8"/>
        <v>20264</v>
      </c>
      <c r="D50" s="98">
        <f t="shared" si="9"/>
        <v>926</v>
      </c>
      <c r="E50" s="98">
        <f t="shared" si="10"/>
        <v>13058</v>
      </c>
      <c r="F50" s="98">
        <v>107</v>
      </c>
      <c r="G50" s="98">
        <v>1973</v>
      </c>
      <c r="H50" s="98">
        <v>9</v>
      </c>
      <c r="I50" s="98">
        <v>315</v>
      </c>
      <c r="J50" s="98">
        <v>11</v>
      </c>
      <c r="K50" s="98">
        <v>279</v>
      </c>
      <c r="L50" s="521"/>
      <c r="M50" s="98">
        <v>10</v>
      </c>
      <c r="N50" s="98">
        <v>333</v>
      </c>
      <c r="O50" s="98">
        <v>0</v>
      </c>
      <c r="P50" s="98">
        <v>0</v>
      </c>
      <c r="Q50" s="98">
        <v>789</v>
      </c>
      <c r="R50" s="98">
        <v>10158</v>
      </c>
      <c r="S50" s="98">
        <f t="shared" si="11"/>
        <v>290</v>
      </c>
      <c r="T50" s="98">
        <f t="shared" si="12"/>
        <v>7206</v>
      </c>
      <c r="U50" s="98">
        <v>270</v>
      </c>
      <c r="V50" s="98">
        <v>6863</v>
      </c>
      <c r="W50" s="98">
        <v>20</v>
      </c>
      <c r="X50" s="98">
        <v>343</v>
      </c>
    </row>
    <row r="51" spans="1:24" ht="15" customHeight="1">
      <c r="A51" s="95" t="s">
        <v>310</v>
      </c>
      <c r="B51" s="520">
        <f t="shared" si="7"/>
        <v>65</v>
      </c>
      <c r="C51" s="520">
        <f t="shared" si="8"/>
        <v>744</v>
      </c>
      <c r="D51" s="98">
        <f t="shared" si="9"/>
        <v>41</v>
      </c>
      <c r="E51" s="98">
        <f t="shared" si="10"/>
        <v>295</v>
      </c>
      <c r="F51" s="98">
        <v>27</v>
      </c>
      <c r="G51" s="98">
        <v>170</v>
      </c>
      <c r="H51" s="98">
        <v>6</v>
      </c>
      <c r="I51" s="98">
        <v>45</v>
      </c>
      <c r="J51" s="98">
        <v>8</v>
      </c>
      <c r="K51" s="98">
        <v>80</v>
      </c>
      <c r="L51" s="521"/>
      <c r="M51" s="274">
        <v>0</v>
      </c>
      <c r="N51" s="274">
        <v>0</v>
      </c>
      <c r="O51" s="274">
        <v>0</v>
      </c>
      <c r="P51" s="274">
        <v>0</v>
      </c>
      <c r="Q51" s="274">
        <v>0</v>
      </c>
      <c r="R51" s="274">
        <v>0</v>
      </c>
      <c r="S51" s="98">
        <f t="shared" si="11"/>
        <v>24</v>
      </c>
      <c r="T51" s="98">
        <f t="shared" si="12"/>
        <v>449</v>
      </c>
      <c r="U51" s="98">
        <v>23</v>
      </c>
      <c r="V51" s="98">
        <v>414</v>
      </c>
      <c r="W51" s="274">
        <v>1</v>
      </c>
      <c r="X51" s="274">
        <v>35</v>
      </c>
    </row>
    <row r="52" spans="1:24" ht="15" customHeight="1">
      <c r="A52" s="95" t="s">
        <v>311</v>
      </c>
      <c r="B52" s="520">
        <f t="shared" si="7"/>
        <v>123</v>
      </c>
      <c r="C52" s="520">
        <f t="shared" si="8"/>
        <v>2250</v>
      </c>
      <c r="D52" s="98">
        <f t="shared" si="9"/>
        <v>61</v>
      </c>
      <c r="E52" s="98">
        <f t="shared" si="10"/>
        <v>955</v>
      </c>
      <c r="F52" s="98">
        <v>31</v>
      </c>
      <c r="G52" s="98">
        <v>476</v>
      </c>
      <c r="H52" s="98">
        <v>12</v>
      </c>
      <c r="I52" s="98">
        <v>209</v>
      </c>
      <c r="J52" s="98">
        <v>10</v>
      </c>
      <c r="K52" s="98">
        <v>190</v>
      </c>
      <c r="L52" s="521"/>
      <c r="M52" s="274">
        <v>0</v>
      </c>
      <c r="N52" s="274">
        <v>0</v>
      </c>
      <c r="O52" s="274">
        <v>0</v>
      </c>
      <c r="P52" s="274">
        <v>0</v>
      </c>
      <c r="Q52" s="98">
        <v>8</v>
      </c>
      <c r="R52" s="98">
        <v>80</v>
      </c>
      <c r="S52" s="98">
        <f t="shared" si="11"/>
        <v>62</v>
      </c>
      <c r="T52" s="98">
        <f t="shared" si="12"/>
        <v>1295</v>
      </c>
      <c r="U52" s="98">
        <v>62</v>
      </c>
      <c r="V52" s="98">
        <v>1295</v>
      </c>
      <c r="W52" s="98">
        <v>0</v>
      </c>
      <c r="X52" s="98">
        <v>0</v>
      </c>
    </row>
    <row r="53" spans="1:24" ht="15" customHeight="1">
      <c r="A53" s="95" t="s">
        <v>312</v>
      </c>
      <c r="B53" s="520">
        <f t="shared" si="7"/>
        <v>1434</v>
      </c>
      <c r="C53" s="520">
        <f t="shared" si="8"/>
        <v>26352</v>
      </c>
      <c r="D53" s="98">
        <f t="shared" si="9"/>
        <v>929</v>
      </c>
      <c r="E53" s="98">
        <f t="shared" si="10"/>
        <v>15223</v>
      </c>
      <c r="F53" s="98">
        <v>83</v>
      </c>
      <c r="G53" s="98">
        <v>1619</v>
      </c>
      <c r="H53" s="98">
        <v>11</v>
      </c>
      <c r="I53" s="98">
        <v>450</v>
      </c>
      <c r="J53" s="98">
        <v>15</v>
      </c>
      <c r="K53" s="98">
        <v>929</v>
      </c>
      <c r="L53" s="521"/>
      <c r="M53" s="98">
        <v>13</v>
      </c>
      <c r="N53" s="98">
        <v>560</v>
      </c>
      <c r="O53" s="274">
        <v>0</v>
      </c>
      <c r="P53" s="274">
        <v>0</v>
      </c>
      <c r="Q53" s="98">
        <v>807</v>
      </c>
      <c r="R53" s="98">
        <v>11665</v>
      </c>
      <c r="S53" s="98">
        <f t="shared" si="11"/>
        <v>505</v>
      </c>
      <c r="T53" s="98">
        <f t="shared" si="12"/>
        <v>11129</v>
      </c>
      <c r="U53" s="98">
        <v>487</v>
      </c>
      <c r="V53" s="98">
        <v>10039</v>
      </c>
      <c r="W53" s="98">
        <v>18</v>
      </c>
      <c r="X53" s="98">
        <v>1090</v>
      </c>
    </row>
    <row r="54" spans="1:24" ht="15" customHeight="1">
      <c r="A54" s="95" t="s">
        <v>313</v>
      </c>
      <c r="B54" s="520">
        <f t="shared" si="7"/>
        <v>887</v>
      </c>
      <c r="C54" s="520">
        <f t="shared" si="8"/>
        <v>83708</v>
      </c>
      <c r="D54" s="98">
        <f t="shared" si="9"/>
        <v>511</v>
      </c>
      <c r="E54" s="98">
        <f t="shared" si="10"/>
        <v>20220</v>
      </c>
      <c r="F54" s="98">
        <v>85</v>
      </c>
      <c r="G54" s="98">
        <v>1355</v>
      </c>
      <c r="H54" s="98">
        <v>11</v>
      </c>
      <c r="I54" s="98">
        <v>311</v>
      </c>
      <c r="J54" s="98">
        <v>12</v>
      </c>
      <c r="K54" s="98">
        <v>718</v>
      </c>
      <c r="L54" s="521"/>
      <c r="M54" s="98">
        <v>8</v>
      </c>
      <c r="N54" s="98">
        <v>915</v>
      </c>
      <c r="O54" s="274">
        <v>0</v>
      </c>
      <c r="P54" s="274">
        <v>0</v>
      </c>
      <c r="Q54" s="98">
        <v>395</v>
      </c>
      <c r="R54" s="98">
        <v>16921</v>
      </c>
      <c r="S54" s="98">
        <f t="shared" si="11"/>
        <v>376</v>
      </c>
      <c r="T54" s="98">
        <f t="shared" si="12"/>
        <v>63488</v>
      </c>
      <c r="U54" s="98">
        <v>331</v>
      </c>
      <c r="V54" s="98">
        <v>63118</v>
      </c>
      <c r="W54" s="98">
        <v>45</v>
      </c>
      <c r="X54" s="98">
        <v>370</v>
      </c>
    </row>
    <row r="55" spans="1:24" ht="15" customHeight="1">
      <c r="A55" s="95" t="s">
        <v>314</v>
      </c>
      <c r="B55" s="520">
        <f t="shared" si="7"/>
        <v>571</v>
      </c>
      <c r="C55" s="520">
        <f t="shared" si="8"/>
        <v>10553</v>
      </c>
      <c r="D55" s="98">
        <f t="shared" si="9"/>
        <v>324</v>
      </c>
      <c r="E55" s="98">
        <f t="shared" si="10"/>
        <v>6306</v>
      </c>
      <c r="F55" s="98">
        <v>85</v>
      </c>
      <c r="G55" s="98">
        <v>842</v>
      </c>
      <c r="H55" s="98">
        <v>6</v>
      </c>
      <c r="I55" s="98">
        <v>103</v>
      </c>
      <c r="J55" s="98">
        <v>11</v>
      </c>
      <c r="K55" s="98">
        <v>443</v>
      </c>
      <c r="L55" s="521"/>
      <c r="M55" s="98">
        <v>6</v>
      </c>
      <c r="N55" s="98">
        <v>289</v>
      </c>
      <c r="O55" s="274">
        <v>0</v>
      </c>
      <c r="P55" s="274">
        <v>0</v>
      </c>
      <c r="Q55" s="98">
        <v>216</v>
      </c>
      <c r="R55" s="98">
        <v>4629</v>
      </c>
      <c r="S55" s="98">
        <f t="shared" si="11"/>
        <v>247</v>
      </c>
      <c r="T55" s="98">
        <f t="shared" si="12"/>
        <v>4247</v>
      </c>
      <c r="U55" s="98">
        <v>246</v>
      </c>
      <c r="V55" s="98">
        <v>4217</v>
      </c>
      <c r="W55" s="98">
        <v>1</v>
      </c>
      <c r="X55" s="98">
        <v>30</v>
      </c>
    </row>
    <row r="56" spans="1:24" ht="15" customHeight="1">
      <c r="A56" s="95" t="s">
        <v>315</v>
      </c>
      <c r="B56" s="520">
        <f t="shared" si="7"/>
        <v>537</v>
      </c>
      <c r="C56" s="520">
        <f t="shared" si="8"/>
        <v>12267</v>
      </c>
      <c r="D56" s="98">
        <f t="shared" si="9"/>
        <v>361</v>
      </c>
      <c r="E56" s="98">
        <f t="shared" si="10"/>
        <v>8646</v>
      </c>
      <c r="F56" s="98">
        <v>77</v>
      </c>
      <c r="G56" s="98">
        <v>989</v>
      </c>
      <c r="H56" s="98">
        <v>16</v>
      </c>
      <c r="I56" s="98">
        <v>498</v>
      </c>
      <c r="J56" s="98">
        <v>20</v>
      </c>
      <c r="K56" s="98">
        <v>781</v>
      </c>
      <c r="L56" s="521"/>
      <c r="M56" s="98">
        <v>7</v>
      </c>
      <c r="N56" s="98">
        <v>263</v>
      </c>
      <c r="O56" s="274">
        <v>0</v>
      </c>
      <c r="P56" s="274">
        <v>0</v>
      </c>
      <c r="Q56" s="98">
        <v>241</v>
      </c>
      <c r="R56" s="98">
        <v>6115</v>
      </c>
      <c r="S56" s="98">
        <f t="shared" si="11"/>
        <v>176</v>
      </c>
      <c r="T56" s="98">
        <f t="shared" si="12"/>
        <v>3621</v>
      </c>
      <c r="U56" s="98">
        <v>174</v>
      </c>
      <c r="V56" s="98">
        <v>3541</v>
      </c>
      <c r="W56" s="98">
        <v>2</v>
      </c>
      <c r="X56" s="98">
        <v>80</v>
      </c>
    </row>
    <row r="57" spans="1:24" ht="15" customHeight="1">
      <c r="A57" s="95" t="s">
        <v>318</v>
      </c>
      <c r="B57" s="520">
        <f t="shared" si="7"/>
        <v>169</v>
      </c>
      <c r="C57" s="520">
        <f t="shared" si="8"/>
        <v>3654</v>
      </c>
      <c r="D57" s="98">
        <f t="shared" si="9"/>
        <v>36</v>
      </c>
      <c r="E57" s="98">
        <f t="shared" si="10"/>
        <v>1143</v>
      </c>
      <c r="F57" s="98">
        <v>4</v>
      </c>
      <c r="G57" s="98">
        <v>748</v>
      </c>
      <c r="H57" s="98">
        <v>0</v>
      </c>
      <c r="I57" s="98">
        <v>0</v>
      </c>
      <c r="J57" s="98">
        <v>4</v>
      </c>
      <c r="K57" s="98">
        <v>63</v>
      </c>
      <c r="L57" s="521"/>
      <c r="M57" s="98">
        <v>0</v>
      </c>
      <c r="N57" s="98">
        <v>0</v>
      </c>
      <c r="O57" s="274">
        <v>0</v>
      </c>
      <c r="P57" s="274">
        <v>0</v>
      </c>
      <c r="Q57" s="98">
        <v>28</v>
      </c>
      <c r="R57" s="98">
        <v>332</v>
      </c>
      <c r="S57" s="98">
        <f t="shared" si="11"/>
        <v>133</v>
      </c>
      <c r="T57" s="98">
        <f t="shared" si="12"/>
        <v>2511</v>
      </c>
      <c r="U57" s="98">
        <v>132</v>
      </c>
      <c r="V57" s="98">
        <v>2491</v>
      </c>
      <c r="W57" s="98">
        <v>1</v>
      </c>
      <c r="X57" s="98">
        <v>20</v>
      </c>
    </row>
    <row r="58" spans="1:24" ht="15" customHeight="1">
      <c r="A58" s="95" t="s">
        <v>319</v>
      </c>
      <c r="B58" s="520">
        <f t="shared" si="7"/>
        <v>1538</v>
      </c>
      <c r="C58" s="520">
        <f t="shared" si="8"/>
        <v>15834</v>
      </c>
      <c r="D58" s="98">
        <f t="shared" si="9"/>
        <v>0</v>
      </c>
      <c r="E58" s="98">
        <f t="shared" si="10"/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521"/>
      <c r="M58" s="98">
        <v>0</v>
      </c>
      <c r="N58" s="98">
        <v>0</v>
      </c>
      <c r="O58" s="274">
        <v>0</v>
      </c>
      <c r="P58" s="274">
        <v>0</v>
      </c>
      <c r="Q58" s="98">
        <v>0</v>
      </c>
      <c r="R58" s="98">
        <v>0</v>
      </c>
      <c r="S58" s="98">
        <f t="shared" si="11"/>
        <v>1538</v>
      </c>
      <c r="T58" s="98">
        <f t="shared" si="12"/>
        <v>15834</v>
      </c>
      <c r="U58" s="98">
        <v>143</v>
      </c>
      <c r="V58" s="98">
        <v>1678</v>
      </c>
      <c r="W58" s="98">
        <v>1395</v>
      </c>
      <c r="X58" s="98">
        <v>14156</v>
      </c>
    </row>
    <row r="59" spans="1:24" ht="15" customHeight="1">
      <c r="A59" s="95" t="s">
        <v>320</v>
      </c>
      <c r="B59" s="520">
        <f t="shared" si="7"/>
        <v>1057</v>
      </c>
      <c r="C59" s="520">
        <f t="shared" si="8"/>
        <v>27792</v>
      </c>
      <c r="D59" s="98">
        <f t="shared" si="9"/>
        <v>169</v>
      </c>
      <c r="E59" s="98">
        <f t="shared" si="10"/>
        <v>2980</v>
      </c>
      <c r="F59" s="98">
        <v>168</v>
      </c>
      <c r="G59" s="98">
        <v>1780</v>
      </c>
      <c r="H59" s="98">
        <v>0</v>
      </c>
      <c r="I59" s="98">
        <v>0</v>
      </c>
      <c r="J59" s="98">
        <v>0</v>
      </c>
      <c r="K59" s="98">
        <v>0</v>
      </c>
      <c r="L59" s="521"/>
      <c r="M59" s="98">
        <v>0</v>
      </c>
      <c r="N59" s="98">
        <v>0</v>
      </c>
      <c r="O59" s="274">
        <v>0</v>
      </c>
      <c r="P59" s="274">
        <v>0</v>
      </c>
      <c r="Q59" s="98">
        <v>1</v>
      </c>
      <c r="R59" s="98">
        <v>1200</v>
      </c>
      <c r="S59" s="98">
        <f t="shared" si="11"/>
        <v>888</v>
      </c>
      <c r="T59" s="98">
        <f t="shared" si="12"/>
        <v>24812</v>
      </c>
      <c r="U59" s="98">
        <v>630</v>
      </c>
      <c r="V59" s="98">
        <v>19869</v>
      </c>
      <c r="W59" s="98">
        <v>258</v>
      </c>
      <c r="X59" s="98">
        <v>4943</v>
      </c>
    </row>
    <row r="60" spans="1:24" ht="15" customHeight="1">
      <c r="A60" s="95" t="s">
        <v>321</v>
      </c>
      <c r="B60" s="520">
        <f t="shared" si="7"/>
        <v>0</v>
      </c>
      <c r="C60" s="520">
        <f t="shared" si="8"/>
        <v>0</v>
      </c>
      <c r="D60" s="98">
        <f t="shared" si="9"/>
        <v>0</v>
      </c>
      <c r="E60" s="98">
        <f t="shared" si="10"/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521"/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f t="shared" si="11"/>
        <v>0</v>
      </c>
      <c r="T60" s="98">
        <f t="shared" si="12"/>
        <v>0</v>
      </c>
      <c r="U60" s="98">
        <v>0</v>
      </c>
      <c r="V60" s="98">
        <v>0</v>
      </c>
      <c r="W60" s="98">
        <v>0</v>
      </c>
      <c r="X60" s="98">
        <v>0</v>
      </c>
    </row>
    <row r="61" spans="1:24" ht="15" customHeight="1">
      <c r="A61" s="95" t="s">
        <v>322</v>
      </c>
      <c r="B61" s="520">
        <f t="shared" si="7"/>
        <v>1375</v>
      </c>
      <c r="C61" s="520">
        <f t="shared" si="8"/>
        <v>13833</v>
      </c>
      <c r="D61" s="98">
        <f t="shared" si="9"/>
        <v>938</v>
      </c>
      <c r="E61" s="98">
        <f t="shared" si="10"/>
        <v>8392</v>
      </c>
      <c r="F61" s="98">
        <v>87</v>
      </c>
      <c r="G61" s="98">
        <v>1062</v>
      </c>
      <c r="H61" s="98">
        <v>0</v>
      </c>
      <c r="I61" s="98">
        <v>0</v>
      </c>
      <c r="J61" s="98">
        <v>0</v>
      </c>
      <c r="K61" s="98">
        <v>0</v>
      </c>
      <c r="L61" s="521"/>
      <c r="M61" s="274">
        <v>0</v>
      </c>
      <c r="N61" s="274">
        <v>0</v>
      </c>
      <c r="O61" s="274">
        <v>0</v>
      </c>
      <c r="P61" s="274">
        <v>0</v>
      </c>
      <c r="Q61" s="274">
        <v>851</v>
      </c>
      <c r="R61" s="274">
        <v>7330</v>
      </c>
      <c r="S61" s="98">
        <f t="shared" si="11"/>
        <v>437</v>
      </c>
      <c r="T61" s="98">
        <f t="shared" si="12"/>
        <v>5441</v>
      </c>
      <c r="U61" s="98">
        <v>421</v>
      </c>
      <c r="V61" s="98">
        <v>5316</v>
      </c>
      <c r="W61" s="274">
        <v>16</v>
      </c>
      <c r="X61" s="274">
        <v>125</v>
      </c>
    </row>
    <row r="62" spans="1:24" ht="15" customHeight="1">
      <c r="A62" s="95" t="s">
        <v>323</v>
      </c>
      <c r="B62" s="520">
        <f t="shared" si="7"/>
        <v>999</v>
      </c>
      <c r="C62" s="520">
        <f t="shared" si="8"/>
        <v>12958</v>
      </c>
      <c r="D62" s="98">
        <f t="shared" si="9"/>
        <v>959</v>
      </c>
      <c r="E62" s="98">
        <f t="shared" si="10"/>
        <v>10987</v>
      </c>
      <c r="F62" s="98">
        <v>42</v>
      </c>
      <c r="G62" s="98">
        <v>545</v>
      </c>
      <c r="H62" s="98">
        <v>0</v>
      </c>
      <c r="I62" s="98">
        <v>0</v>
      </c>
      <c r="J62" s="98">
        <v>0</v>
      </c>
      <c r="K62" s="98">
        <v>0</v>
      </c>
      <c r="L62" s="521"/>
      <c r="M62" s="274">
        <v>0</v>
      </c>
      <c r="N62" s="274">
        <v>0</v>
      </c>
      <c r="O62" s="274">
        <v>0</v>
      </c>
      <c r="P62" s="274">
        <v>0</v>
      </c>
      <c r="Q62" s="98">
        <v>917</v>
      </c>
      <c r="R62" s="98">
        <v>10442</v>
      </c>
      <c r="S62" s="98">
        <f t="shared" si="11"/>
        <v>40</v>
      </c>
      <c r="T62" s="98">
        <f t="shared" si="12"/>
        <v>1971</v>
      </c>
      <c r="U62" s="98">
        <v>36</v>
      </c>
      <c r="V62" s="98">
        <v>1930</v>
      </c>
      <c r="W62" s="98">
        <v>4</v>
      </c>
      <c r="X62" s="98">
        <v>41</v>
      </c>
    </row>
    <row r="63" spans="1:24" ht="15" customHeight="1">
      <c r="A63" s="95" t="s">
        <v>324</v>
      </c>
      <c r="B63" s="520">
        <f t="shared" si="7"/>
        <v>864</v>
      </c>
      <c r="C63" s="520">
        <f t="shared" si="8"/>
        <v>8374</v>
      </c>
      <c r="D63" s="98">
        <f t="shared" si="9"/>
        <v>719</v>
      </c>
      <c r="E63" s="98">
        <f t="shared" si="10"/>
        <v>6196</v>
      </c>
      <c r="F63" s="98">
        <v>76</v>
      </c>
      <c r="G63" s="98">
        <v>849</v>
      </c>
      <c r="H63" s="98">
        <v>1</v>
      </c>
      <c r="I63" s="98">
        <v>40</v>
      </c>
      <c r="J63" s="98">
        <v>2</v>
      </c>
      <c r="K63" s="98">
        <v>93</v>
      </c>
      <c r="L63" s="521"/>
      <c r="M63" s="98">
        <v>0</v>
      </c>
      <c r="N63" s="98">
        <v>0</v>
      </c>
      <c r="O63" s="274">
        <v>0</v>
      </c>
      <c r="P63" s="274">
        <v>0</v>
      </c>
      <c r="Q63" s="98">
        <v>640</v>
      </c>
      <c r="R63" s="98">
        <v>5214</v>
      </c>
      <c r="S63" s="98">
        <f t="shared" si="11"/>
        <v>145</v>
      </c>
      <c r="T63" s="98">
        <f t="shared" si="12"/>
        <v>2178</v>
      </c>
      <c r="U63" s="98">
        <v>131</v>
      </c>
      <c r="V63" s="98">
        <v>1954</v>
      </c>
      <c r="W63" s="98">
        <v>14</v>
      </c>
      <c r="X63" s="98">
        <v>224</v>
      </c>
    </row>
    <row r="64" spans="1:24" ht="15" customHeight="1">
      <c r="A64" s="95" t="s">
        <v>325</v>
      </c>
      <c r="B64" s="520">
        <f t="shared" si="7"/>
        <v>228</v>
      </c>
      <c r="C64" s="520">
        <f t="shared" si="8"/>
        <v>2602</v>
      </c>
      <c r="D64" s="98">
        <f t="shared" si="9"/>
        <v>118</v>
      </c>
      <c r="E64" s="98">
        <f t="shared" si="10"/>
        <v>1119</v>
      </c>
      <c r="F64" s="98">
        <v>0</v>
      </c>
      <c r="G64" s="98">
        <v>0</v>
      </c>
      <c r="H64" s="98">
        <v>0</v>
      </c>
      <c r="I64" s="98">
        <v>0</v>
      </c>
      <c r="J64" s="98">
        <v>1</v>
      </c>
      <c r="K64" s="98">
        <v>16</v>
      </c>
      <c r="L64" s="521"/>
      <c r="M64" s="98">
        <v>0</v>
      </c>
      <c r="N64" s="98">
        <v>0</v>
      </c>
      <c r="O64" s="274">
        <v>0</v>
      </c>
      <c r="P64" s="274">
        <v>0</v>
      </c>
      <c r="Q64" s="98">
        <v>117</v>
      </c>
      <c r="R64" s="98">
        <v>1103</v>
      </c>
      <c r="S64" s="98">
        <f t="shared" si="11"/>
        <v>110</v>
      </c>
      <c r="T64" s="98">
        <f t="shared" si="12"/>
        <v>1483</v>
      </c>
      <c r="U64" s="98">
        <v>110</v>
      </c>
      <c r="V64" s="98">
        <v>1483</v>
      </c>
      <c r="W64" s="98">
        <v>0</v>
      </c>
      <c r="X64" s="98">
        <v>0</v>
      </c>
    </row>
    <row r="65" spans="1:24" ht="15" customHeight="1">
      <c r="A65" s="95" t="s">
        <v>326</v>
      </c>
      <c r="B65" s="520">
        <f t="shared" si="7"/>
        <v>0</v>
      </c>
      <c r="C65" s="520">
        <f t="shared" si="8"/>
        <v>0</v>
      </c>
      <c r="D65" s="98">
        <f t="shared" si="9"/>
        <v>0</v>
      </c>
      <c r="E65" s="98">
        <f t="shared" si="10"/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521"/>
      <c r="M65" s="98">
        <v>0</v>
      </c>
      <c r="N65" s="98">
        <v>0</v>
      </c>
      <c r="O65" s="274">
        <v>0</v>
      </c>
      <c r="P65" s="274">
        <v>0</v>
      </c>
      <c r="Q65" s="98">
        <v>0</v>
      </c>
      <c r="R65" s="98">
        <v>0</v>
      </c>
      <c r="S65" s="98">
        <f t="shared" si="11"/>
        <v>0</v>
      </c>
      <c r="T65" s="98">
        <f t="shared" si="12"/>
        <v>0</v>
      </c>
      <c r="U65" s="98">
        <v>0</v>
      </c>
      <c r="V65" s="98">
        <v>0</v>
      </c>
      <c r="W65" s="98">
        <v>0</v>
      </c>
      <c r="X65" s="98">
        <v>0</v>
      </c>
    </row>
    <row r="66" spans="1:24" ht="15" customHeight="1">
      <c r="A66" s="95" t="s">
        <v>327</v>
      </c>
      <c r="B66" s="520">
        <f t="shared" si="7"/>
        <v>651</v>
      </c>
      <c r="C66" s="520">
        <f t="shared" si="8"/>
        <v>8818</v>
      </c>
      <c r="D66" s="98">
        <f t="shared" si="9"/>
        <v>4</v>
      </c>
      <c r="E66" s="98">
        <f t="shared" si="10"/>
        <v>242</v>
      </c>
      <c r="F66" s="98">
        <v>2</v>
      </c>
      <c r="G66" s="98">
        <v>28</v>
      </c>
      <c r="H66" s="98">
        <v>1</v>
      </c>
      <c r="I66" s="98">
        <v>12</v>
      </c>
      <c r="J66" s="98">
        <v>1</v>
      </c>
      <c r="K66" s="98">
        <v>202</v>
      </c>
      <c r="L66" s="521"/>
      <c r="M66" s="98">
        <v>0</v>
      </c>
      <c r="N66" s="98">
        <v>0</v>
      </c>
      <c r="O66" s="274">
        <v>0</v>
      </c>
      <c r="P66" s="274">
        <v>0</v>
      </c>
      <c r="Q66" s="98">
        <v>0</v>
      </c>
      <c r="R66" s="98">
        <v>0</v>
      </c>
      <c r="S66" s="98">
        <f t="shared" si="11"/>
        <v>647</v>
      </c>
      <c r="T66" s="98">
        <f t="shared" si="12"/>
        <v>8576</v>
      </c>
      <c r="U66" s="98">
        <v>628</v>
      </c>
      <c r="V66" s="98">
        <v>8374</v>
      </c>
      <c r="W66" s="98">
        <v>19</v>
      </c>
      <c r="X66" s="98">
        <v>202</v>
      </c>
    </row>
    <row r="67" spans="1:24" ht="15" customHeight="1">
      <c r="A67" s="95" t="s">
        <v>328</v>
      </c>
      <c r="B67" s="520">
        <f t="shared" si="7"/>
        <v>484</v>
      </c>
      <c r="C67" s="520">
        <f t="shared" si="8"/>
        <v>5455</v>
      </c>
      <c r="D67" s="98">
        <f t="shared" si="9"/>
        <v>410</v>
      </c>
      <c r="E67" s="98">
        <f t="shared" si="10"/>
        <v>4599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521"/>
      <c r="M67" s="98">
        <v>0</v>
      </c>
      <c r="N67" s="98">
        <v>0</v>
      </c>
      <c r="O67" s="274">
        <v>0</v>
      </c>
      <c r="P67" s="274">
        <v>0</v>
      </c>
      <c r="Q67" s="98">
        <v>410</v>
      </c>
      <c r="R67" s="98">
        <v>4599</v>
      </c>
      <c r="S67" s="98">
        <f t="shared" si="11"/>
        <v>74</v>
      </c>
      <c r="T67" s="98">
        <f t="shared" si="12"/>
        <v>856</v>
      </c>
      <c r="U67" s="98">
        <v>68</v>
      </c>
      <c r="V67" s="98">
        <v>775</v>
      </c>
      <c r="W67" s="98">
        <v>6</v>
      </c>
      <c r="X67" s="98">
        <v>81</v>
      </c>
    </row>
    <row r="68" spans="1:24" ht="6.75" customHeight="1" thickBot="1">
      <c r="A68" s="95"/>
      <c r="B68" s="272"/>
      <c r="C68" s="273"/>
      <c r="D68" s="98"/>
      <c r="E68" s="273"/>
      <c r="F68" s="273"/>
      <c r="G68" s="273"/>
      <c r="H68" s="273"/>
      <c r="I68" s="273"/>
      <c r="J68" s="273"/>
      <c r="K68" s="273"/>
      <c r="L68" s="274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</row>
    <row r="69" spans="1:24" ht="14.25">
      <c r="A69" s="275" t="s">
        <v>199</v>
      </c>
      <c r="B69" s="275"/>
      <c r="C69" s="275"/>
      <c r="D69" s="275"/>
      <c r="E69" s="179"/>
      <c r="F69" s="179"/>
      <c r="G69" s="179"/>
      <c r="H69" s="179"/>
      <c r="I69" s="179"/>
      <c r="J69" s="179"/>
      <c r="K69" s="179"/>
      <c r="L69" s="54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</row>
    <row r="72" spans="2:3" ht="13.5">
      <c r="B72" s="94"/>
      <c r="C72" s="276"/>
    </row>
  </sheetData>
  <mergeCells count="17">
    <mergeCell ref="W6:X7"/>
    <mergeCell ref="B4:C7"/>
    <mergeCell ref="D4:E7"/>
    <mergeCell ref="S4:X5"/>
    <mergeCell ref="H5:K5"/>
    <mergeCell ref="Q5:R5"/>
    <mergeCell ref="F6:G7"/>
    <mergeCell ref="H6:I7"/>
    <mergeCell ref="J6:K7"/>
    <mergeCell ref="S6:T7"/>
    <mergeCell ref="M6:N6"/>
    <mergeCell ref="O6:P7"/>
    <mergeCell ref="U6:V7"/>
    <mergeCell ref="A1:K1"/>
    <mergeCell ref="M7:N7"/>
    <mergeCell ref="Q7:R7"/>
    <mergeCell ref="Q6:R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75"/>
  <sheetViews>
    <sheetView showGridLines="0" zoomScale="90" zoomScaleNormal="90" workbookViewId="0" topLeftCell="A1">
      <selection activeCell="O19" sqref="O19"/>
    </sheetView>
  </sheetViews>
  <sheetFormatPr defaultColWidth="8.796875" defaultRowHeight="14.25"/>
  <cols>
    <col min="1" max="1" width="2.8984375" style="54" customWidth="1"/>
    <col min="2" max="2" width="17.09765625" style="54" customWidth="1"/>
    <col min="3" max="9" width="10.8984375" style="54" customWidth="1"/>
    <col min="10" max="10" width="11.3984375" style="54" customWidth="1"/>
    <col min="11" max="11" width="19.3984375" style="54" customWidth="1"/>
    <col min="12" max="27" width="11.3984375" style="54" customWidth="1"/>
    <col min="28" max="28" width="19.3984375" style="54" customWidth="1"/>
    <col min="29" max="29" width="11.3984375" style="54" customWidth="1"/>
    <col min="30" max="43" width="9" style="54" customWidth="1"/>
    <col min="44" max="16384" width="11.3984375" style="54" customWidth="1"/>
  </cols>
  <sheetData>
    <row r="1" spans="1:9" s="51" customFormat="1" ht="21" customHeight="1">
      <c r="A1" s="594" t="s">
        <v>59</v>
      </c>
      <c r="B1" s="594"/>
      <c r="C1" s="594"/>
      <c r="D1" s="594"/>
      <c r="E1" s="594"/>
      <c r="F1" s="594"/>
      <c r="G1" s="594"/>
      <c r="H1" s="594"/>
      <c r="I1" s="594"/>
    </row>
    <row r="3" spans="1:9" ht="14.25" thickBot="1">
      <c r="A3" s="52"/>
      <c r="B3" s="52"/>
      <c r="C3" s="52"/>
      <c r="D3" s="52"/>
      <c r="E3" s="52"/>
      <c r="F3" s="52"/>
      <c r="G3" s="52"/>
      <c r="H3" s="52"/>
      <c r="I3" s="53" t="s">
        <v>34</v>
      </c>
    </row>
    <row r="4" spans="1:9" ht="13.5">
      <c r="A4" s="605" t="s">
        <v>35</v>
      </c>
      <c r="B4" s="606"/>
      <c r="C4" s="602" t="s">
        <v>36</v>
      </c>
      <c r="D4" s="602" t="s">
        <v>37</v>
      </c>
      <c r="E4" s="602" t="s">
        <v>38</v>
      </c>
      <c r="F4" s="602" t="s">
        <v>39</v>
      </c>
      <c r="G4" s="602" t="s">
        <v>40</v>
      </c>
      <c r="H4" s="602" t="s">
        <v>41</v>
      </c>
      <c r="I4" s="599" t="s">
        <v>42</v>
      </c>
    </row>
    <row r="5" spans="1:9" ht="10.5" customHeight="1">
      <c r="A5" s="595"/>
      <c r="B5" s="596"/>
      <c r="C5" s="603"/>
      <c r="D5" s="603"/>
      <c r="E5" s="603"/>
      <c r="F5" s="603"/>
      <c r="G5" s="603"/>
      <c r="H5" s="603"/>
      <c r="I5" s="600"/>
    </row>
    <row r="6" spans="1:9" ht="13.5">
      <c r="A6" s="607"/>
      <c r="B6" s="608"/>
      <c r="C6" s="604"/>
      <c r="D6" s="604"/>
      <c r="E6" s="604"/>
      <c r="F6" s="604"/>
      <c r="G6" s="604"/>
      <c r="H6" s="604"/>
      <c r="I6" s="601"/>
    </row>
    <row r="7" spans="1:9" ht="13.5" hidden="1">
      <c r="A7" s="595" t="s">
        <v>60</v>
      </c>
      <c r="B7" s="596"/>
      <c r="C7" s="62">
        <v>736413</v>
      </c>
      <c r="D7" s="63">
        <v>23001</v>
      </c>
      <c r="E7" s="63">
        <v>20986</v>
      </c>
      <c r="F7" s="63">
        <v>60502</v>
      </c>
      <c r="G7" s="63">
        <v>88251</v>
      </c>
      <c r="H7" s="63">
        <v>46335</v>
      </c>
      <c r="I7" s="63">
        <v>49518</v>
      </c>
    </row>
    <row r="8" spans="1:11" ht="13.5">
      <c r="A8" s="597" t="s">
        <v>61</v>
      </c>
      <c r="B8" s="598"/>
      <c r="C8" s="65">
        <f>D8+E8+F8+G8+H8+I8+C44+D44+E44+F44+G44+H44</f>
        <v>770963</v>
      </c>
      <c r="D8" s="66">
        <v>23694</v>
      </c>
      <c r="E8" s="66">
        <v>20657</v>
      </c>
      <c r="F8" s="66">
        <v>60887</v>
      </c>
      <c r="G8" s="66">
        <v>86584</v>
      </c>
      <c r="H8" s="66">
        <v>48130</v>
      </c>
      <c r="I8" s="66">
        <v>53243</v>
      </c>
      <c r="K8" s="67"/>
    </row>
    <row r="9" spans="1:11" ht="13.5">
      <c r="A9" s="574">
        <v>14</v>
      </c>
      <c r="B9" s="575"/>
      <c r="C9" s="68">
        <f>D9+E9+F9+G9+H9+I9+C45+D45+E45+F45+G45+H45</f>
        <v>790762</v>
      </c>
      <c r="D9" s="69">
        <v>19442</v>
      </c>
      <c r="E9" s="69">
        <v>21219</v>
      </c>
      <c r="F9" s="69">
        <v>59117</v>
      </c>
      <c r="G9" s="69">
        <v>85641</v>
      </c>
      <c r="H9" s="69">
        <v>48189</v>
      </c>
      <c r="I9" s="69">
        <v>54604</v>
      </c>
      <c r="K9" s="67"/>
    </row>
    <row r="10" spans="1:11" ht="13.5">
      <c r="A10" s="574">
        <v>15</v>
      </c>
      <c r="B10" s="575"/>
      <c r="C10" s="68">
        <f>D10+E10+F10+G10+H10+I10+C46+D46+E46+F46+G46+H46</f>
        <v>805577</v>
      </c>
      <c r="D10" s="69">
        <v>20410</v>
      </c>
      <c r="E10" s="69">
        <v>22394</v>
      </c>
      <c r="F10" s="69">
        <v>61682</v>
      </c>
      <c r="G10" s="69">
        <v>87557</v>
      </c>
      <c r="H10" s="69">
        <v>49911</v>
      </c>
      <c r="I10" s="69">
        <v>58301</v>
      </c>
      <c r="K10" s="67"/>
    </row>
    <row r="11" spans="1:11" ht="13.5" customHeight="1">
      <c r="A11" s="574">
        <v>16</v>
      </c>
      <c r="B11" s="575"/>
      <c r="C11" s="68">
        <f>D11+E11+F11+G11+H11+I11+C47+D47+E47+F47+G47+H47</f>
        <v>838067</v>
      </c>
      <c r="D11" s="69">
        <v>21444</v>
      </c>
      <c r="E11" s="69">
        <v>23613</v>
      </c>
      <c r="F11" s="69">
        <v>64765</v>
      </c>
      <c r="G11" s="69">
        <v>92831</v>
      </c>
      <c r="H11" s="69">
        <v>52197</v>
      </c>
      <c r="I11" s="69">
        <v>62285</v>
      </c>
      <c r="K11" s="67"/>
    </row>
    <row r="12" spans="1:9" s="51" customFormat="1" ht="13.5" customHeight="1">
      <c r="A12" s="576">
        <v>17</v>
      </c>
      <c r="B12" s="577"/>
      <c r="C12" s="70">
        <f>D12+E12+F12+G12+H12+I12+C48+D48+E48+F48+G48+H48</f>
        <v>988413</v>
      </c>
      <c r="D12" s="71">
        <f aca="true" t="shared" si="0" ref="D12:I12">D14+D21+D26+D31+D36</f>
        <v>24503</v>
      </c>
      <c r="E12" s="71">
        <f t="shared" si="0"/>
        <v>28121</v>
      </c>
      <c r="F12" s="71">
        <f t="shared" si="0"/>
        <v>73739</v>
      </c>
      <c r="G12" s="71">
        <f t="shared" si="0"/>
        <v>105916</v>
      </c>
      <c r="H12" s="71">
        <f t="shared" si="0"/>
        <v>62231</v>
      </c>
      <c r="I12" s="71">
        <f t="shared" si="0"/>
        <v>72410</v>
      </c>
    </row>
    <row r="13" spans="1:9" ht="6" customHeight="1">
      <c r="A13" s="72"/>
      <c r="B13" s="73"/>
      <c r="C13" s="68"/>
      <c r="D13" s="69"/>
      <c r="E13" s="69"/>
      <c r="F13" s="69"/>
      <c r="G13" s="69"/>
      <c r="H13" s="69"/>
      <c r="I13" s="69"/>
    </row>
    <row r="14" spans="1:9" ht="13.5" customHeight="1">
      <c r="A14" s="612" t="s">
        <v>62</v>
      </c>
      <c r="B14" s="573"/>
      <c r="C14" s="32">
        <f>SUM(C15:C19)</f>
        <v>510344</v>
      </c>
      <c r="D14" s="18">
        <f aca="true" t="shared" si="1" ref="D14:I14">SUM(D15:D18)</f>
        <v>13817</v>
      </c>
      <c r="E14" s="18">
        <f t="shared" si="1"/>
        <v>16094</v>
      </c>
      <c r="F14" s="18">
        <f t="shared" si="1"/>
        <v>40960</v>
      </c>
      <c r="G14" s="18">
        <f t="shared" si="1"/>
        <v>63859</v>
      </c>
      <c r="H14" s="18">
        <f t="shared" si="1"/>
        <v>32693</v>
      </c>
      <c r="I14" s="18">
        <f t="shared" si="1"/>
        <v>34830</v>
      </c>
    </row>
    <row r="15" spans="1:9" ht="13.5" customHeight="1">
      <c r="A15" s="75"/>
      <c r="B15" s="74" t="s">
        <v>43</v>
      </c>
      <c r="C15" s="32">
        <f>D15+E15+F15+G15+H15+I15+C51+D51+E51+F51+G51</f>
        <v>346988</v>
      </c>
      <c r="D15" s="76">
        <v>11644</v>
      </c>
      <c r="E15" s="76">
        <v>14530</v>
      </c>
      <c r="F15" s="76">
        <v>33188</v>
      </c>
      <c r="G15" s="76">
        <v>56818</v>
      </c>
      <c r="H15" s="76">
        <v>21861</v>
      </c>
      <c r="I15" s="76">
        <v>29914</v>
      </c>
    </row>
    <row r="16" spans="1:9" ht="13.5" customHeight="1">
      <c r="A16" s="75"/>
      <c r="B16" s="74" t="s">
        <v>44</v>
      </c>
      <c r="C16" s="32">
        <f>D16+E16+F16+G16+H16+I16+C52+D52+E52+F52+G52</f>
        <v>110764</v>
      </c>
      <c r="D16" s="76">
        <v>1453</v>
      </c>
      <c r="E16" s="76">
        <v>770</v>
      </c>
      <c r="F16" s="76">
        <v>5670</v>
      </c>
      <c r="G16" s="76">
        <v>3777</v>
      </c>
      <c r="H16" s="76">
        <v>9265</v>
      </c>
      <c r="I16" s="76">
        <v>3177</v>
      </c>
    </row>
    <row r="17" spans="1:9" ht="13.5" customHeight="1">
      <c r="A17" s="75"/>
      <c r="B17" s="74" t="s">
        <v>45</v>
      </c>
      <c r="C17" s="32">
        <f>D17+E17+F17+G17+H17+I17+C53+D53+E53+F53+G53</f>
        <v>16881</v>
      </c>
      <c r="D17" s="76">
        <v>582</v>
      </c>
      <c r="E17" s="76">
        <v>640</v>
      </c>
      <c r="F17" s="76">
        <v>1696</v>
      </c>
      <c r="G17" s="76">
        <v>2631</v>
      </c>
      <c r="H17" s="76">
        <v>1263</v>
      </c>
      <c r="I17" s="76">
        <v>1402</v>
      </c>
    </row>
    <row r="18" spans="1:9" ht="13.5" customHeight="1">
      <c r="A18" s="75"/>
      <c r="B18" s="74" t="s">
        <v>46</v>
      </c>
      <c r="C18" s="32">
        <f>D18+E18+F18+G18+H18+I18+C54+D54+E54+F54+G54</f>
        <v>4057</v>
      </c>
      <c r="D18" s="76">
        <v>138</v>
      </c>
      <c r="E18" s="76">
        <v>154</v>
      </c>
      <c r="F18" s="76">
        <v>406</v>
      </c>
      <c r="G18" s="76">
        <v>633</v>
      </c>
      <c r="H18" s="76">
        <v>304</v>
      </c>
      <c r="I18" s="76">
        <v>337</v>
      </c>
    </row>
    <row r="19" spans="1:9" ht="13.5" customHeight="1">
      <c r="A19" s="75"/>
      <c r="B19" s="74" t="s">
        <v>47</v>
      </c>
      <c r="C19" s="32">
        <f>H55</f>
        <v>31654</v>
      </c>
      <c r="D19" s="76"/>
      <c r="E19" s="76"/>
      <c r="F19" s="76"/>
      <c r="G19" s="76"/>
      <c r="H19" s="76"/>
      <c r="I19" s="76"/>
    </row>
    <row r="20" spans="1:9" ht="6" customHeight="1">
      <c r="A20" s="72"/>
      <c r="B20" s="74"/>
      <c r="C20" s="17"/>
      <c r="D20" s="40"/>
      <c r="E20" s="40"/>
      <c r="F20" s="40"/>
      <c r="G20" s="40"/>
      <c r="H20" s="40"/>
      <c r="I20" s="40"/>
    </row>
    <row r="21" spans="1:9" ht="13.5" customHeight="1">
      <c r="A21" s="612" t="s">
        <v>63</v>
      </c>
      <c r="B21" s="573"/>
      <c r="C21" s="32">
        <f>SUM(C22:C24)</f>
        <v>189052</v>
      </c>
      <c r="D21" s="18">
        <f aca="true" t="shared" si="2" ref="D21:I21">SUM(D22:D23)</f>
        <v>4478</v>
      </c>
      <c r="E21" s="18">
        <f t="shared" si="2"/>
        <v>4841</v>
      </c>
      <c r="F21" s="18">
        <f t="shared" si="2"/>
        <v>14046</v>
      </c>
      <c r="G21" s="18">
        <f t="shared" si="2"/>
        <v>18777</v>
      </c>
      <c r="H21" s="18">
        <f t="shared" si="2"/>
        <v>11196</v>
      </c>
      <c r="I21" s="18">
        <f t="shared" si="2"/>
        <v>13227</v>
      </c>
    </row>
    <row r="22" spans="1:9" ht="13.5" customHeight="1">
      <c r="A22" s="75"/>
      <c r="B22" s="74" t="s">
        <v>43</v>
      </c>
      <c r="C22" s="32">
        <f>D22+E22+F22+G22+H22+I22+C58+D58+E58+F58+G58</f>
        <v>142555</v>
      </c>
      <c r="D22" s="76">
        <v>3966</v>
      </c>
      <c r="E22" s="76">
        <v>4491</v>
      </c>
      <c r="F22" s="76">
        <v>11867</v>
      </c>
      <c r="G22" s="76">
        <v>17380</v>
      </c>
      <c r="H22" s="76">
        <v>7524</v>
      </c>
      <c r="I22" s="76">
        <v>12099</v>
      </c>
    </row>
    <row r="23" spans="1:9" ht="13.5" customHeight="1">
      <c r="A23" s="75"/>
      <c r="B23" s="74" t="s">
        <v>44</v>
      </c>
      <c r="C23" s="32">
        <f>D23+E23+F23+G23+H23+I23+C59+D59+E59+F59+G59</f>
        <v>45569</v>
      </c>
      <c r="D23" s="76">
        <v>512</v>
      </c>
      <c r="E23" s="76">
        <v>350</v>
      </c>
      <c r="F23" s="76">
        <v>2179</v>
      </c>
      <c r="G23" s="76">
        <v>1397</v>
      </c>
      <c r="H23" s="76">
        <v>3672</v>
      </c>
      <c r="I23" s="76">
        <v>1128</v>
      </c>
    </row>
    <row r="24" spans="1:9" ht="13.5" customHeight="1">
      <c r="A24" s="75"/>
      <c r="B24" s="74" t="s">
        <v>47</v>
      </c>
      <c r="C24" s="32">
        <f>H60</f>
        <v>928</v>
      </c>
      <c r="D24" s="76"/>
      <c r="E24" s="76"/>
      <c r="F24" s="76"/>
      <c r="G24" s="76"/>
      <c r="H24" s="76"/>
      <c r="I24" s="76"/>
    </row>
    <row r="25" spans="1:9" ht="6" customHeight="1">
      <c r="A25" s="72"/>
      <c r="B25" s="74"/>
      <c r="C25" s="17"/>
      <c r="D25" s="40"/>
      <c r="E25" s="40"/>
      <c r="F25" s="40"/>
      <c r="G25" s="40"/>
      <c r="H25" s="40"/>
      <c r="I25" s="40"/>
    </row>
    <row r="26" spans="1:9" ht="13.5" customHeight="1">
      <c r="A26" s="612" t="s">
        <v>64</v>
      </c>
      <c r="B26" s="573"/>
      <c r="C26" s="32">
        <f>SUM(C27:C29)</f>
        <v>51170</v>
      </c>
      <c r="D26" s="18">
        <f aca="true" t="shared" si="3" ref="D26:I26">SUM(D27:D28)</f>
        <v>1089</v>
      </c>
      <c r="E26" s="18">
        <f t="shared" si="3"/>
        <v>1240</v>
      </c>
      <c r="F26" s="18">
        <f t="shared" si="3"/>
        <v>3349</v>
      </c>
      <c r="G26" s="18">
        <f t="shared" si="3"/>
        <v>4918</v>
      </c>
      <c r="H26" s="18">
        <f t="shared" si="3"/>
        <v>3265</v>
      </c>
      <c r="I26" s="18">
        <f t="shared" si="3"/>
        <v>3046</v>
      </c>
    </row>
    <row r="27" spans="1:9" ht="13.5" customHeight="1">
      <c r="A27" s="75"/>
      <c r="B27" s="74" t="s">
        <v>43</v>
      </c>
      <c r="C27" s="32">
        <f>D27+E27+F27+G27+H27+I27+C63+D63+E63+F63+G63</f>
        <v>34053</v>
      </c>
      <c r="D27" s="76">
        <v>824</v>
      </c>
      <c r="E27" s="76">
        <v>1108</v>
      </c>
      <c r="F27" s="76">
        <v>2413</v>
      </c>
      <c r="G27" s="76">
        <v>4119</v>
      </c>
      <c r="H27" s="76">
        <v>1942</v>
      </c>
      <c r="I27" s="76">
        <v>2499</v>
      </c>
    </row>
    <row r="28" spans="1:9" ht="13.5" customHeight="1">
      <c r="A28" s="75"/>
      <c r="B28" s="74" t="s">
        <v>44</v>
      </c>
      <c r="C28" s="32">
        <f>D28+E28+F28+G28+H28+I28+C64+D64+E64+F64+G64</f>
        <v>15927</v>
      </c>
      <c r="D28" s="76">
        <v>265</v>
      </c>
      <c r="E28" s="76">
        <v>132</v>
      </c>
      <c r="F28" s="76">
        <v>936</v>
      </c>
      <c r="G28" s="76">
        <v>799</v>
      </c>
      <c r="H28" s="76">
        <v>1323</v>
      </c>
      <c r="I28" s="76">
        <v>547</v>
      </c>
    </row>
    <row r="29" spans="1:9" ht="13.5" customHeight="1">
      <c r="A29" s="75"/>
      <c r="B29" s="74" t="s">
        <v>47</v>
      </c>
      <c r="C29" s="32">
        <f>H65</f>
        <v>1190</v>
      </c>
      <c r="D29" s="76"/>
      <c r="E29" s="76"/>
      <c r="F29" s="76"/>
      <c r="G29" s="76"/>
      <c r="H29" s="76"/>
      <c r="I29" s="76"/>
    </row>
    <row r="30" spans="1:9" ht="6" customHeight="1">
      <c r="A30" s="72"/>
      <c r="B30" s="74"/>
      <c r="C30" s="17"/>
      <c r="D30" s="40"/>
      <c r="E30" s="40"/>
      <c r="F30" s="40"/>
      <c r="G30" s="40"/>
      <c r="H30" s="40"/>
      <c r="I30" s="40"/>
    </row>
    <row r="31" spans="1:9" ht="13.5" customHeight="1">
      <c r="A31" s="612" t="s">
        <v>65</v>
      </c>
      <c r="B31" s="573"/>
      <c r="C31" s="32">
        <f>SUM(C32:C34)</f>
        <v>70455</v>
      </c>
      <c r="D31" s="18">
        <f aca="true" t="shared" si="4" ref="D31:I31">SUM(D32:D33)</f>
        <v>1729</v>
      </c>
      <c r="E31" s="18">
        <f t="shared" si="4"/>
        <v>2246</v>
      </c>
      <c r="F31" s="18">
        <f t="shared" si="4"/>
        <v>5098</v>
      </c>
      <c r="G31" s="18">
        <f t="shared" si="4"/>
        <v>6758</v>
      </c>
      <c r="H31" s="18">
        <f t="shared" si="4"/>
        <v>3824</v>
      </c>
      <c r="I31" s="18">
        <f t="shared" si="4"/>
        <v>3899</v>
      </c>
    </row>
    <row r="32" spans="1:9" ht="13.5" customHeight="1">
      <c r="A32" s="75"/>
      <c r="B32" s="74" t="s">
        <v>43</v>
      </c>
      <c r="C32" s="32">
        <f>D32+E32+F32+G32+H32+I32+C68+D68+E68+F68+G68</f>
        <v>49244</v>
      </c>
      <c r="D32" s="76">
        <v>1466</v>
      </c>
      <c r="E32" s="76">
        <v>2115</v>
      </c>
      <c r="F32" s="76">
        <v>4002</v>
      </c>
      <c r="G32" s="76">
        <v>5865</v>
      </c>
      <c r="H32" s="76">
        <v>2424</v>
      </c>
      <c r="I32" s="76">
        <v>3344</v>
      </c>
    </row>
    <row r="33" spans="1:9" ht="13.5" customHeight="1">
      <c r="A33" s="75"/>
      <c r="B33" s="74" t="s">
        <v>44</v>
      </c>
      <c r="C33" s="32">
        <f>D33+E33+F33+G33+H33+I33+C69+D69+E69+F69+G69</f>
        <v>18282</v>
      </c>
      <c r="D33" s="76">
        <v>263</v>
      </c>
      <c r="E33" s="76">
        <v>131</v>
      </c>
      <c r="F33" s="76">
        <v>1096</v>
      </c>
      <c r="G33" s="76">
        <v>893</v>
      </c>
      <c r="H33" s="76">
        <v>1400</v>
      </c>
      <c r="I33" s="76">
        <v>555</v>
      </c>
    </row>
    <row r="34" spans="1:9" ht="13.5" customHeight="1">
      <c r="A34" s="75"/>
      <c r="B34" s="74" t="s">
        <v>47</v>
      </c>
      <c r="C34" s="32">
        <f>H70</f>
        <v>2929</v>
      </c>
      <c r="D34" s="76"/>
      <c r="E34" s="76"/>
      <c r="F34" s="76"/>
      <c r="G34" s="76"/>
      <c r="H34" s="76"/>
      <c r="I34" s="76"/>
    </row>
    <row r="35" spans="1:9" ht="6" customHeight="1">
      <c r="A35" s="72"/>
      <c r="B35" s="74"/>
      <c r="C35" s="17"/>
      <c r="D35" s="40"/>
      <c r="E35" s="40"/>
      <c r="F35" s="40"/>
      <c r="G35" s="40"/>
      <c r="H35" s="40"/>
      <c r="I35" s="40"/>
    </row>
    <row r="36" spans="1:9" ht="13.5" customHeight="1">
      <c r="A36" s="612" t="s">
        <v>48</v>
      </c>
      <c r="B36" s="573"/>
      <c r="C36" s="32">
        <f aca="true" t="shared" si="5" ref="C36:I36">SUM(C37:C38)</f>
        <v>167392</v>
      </c>
      <c r="D36" s="18">
        <f t="shared" si="5"/>
        <v>3390</v>
      </c>
      <c r="E36" s="18">
        <f t="shared" si="5"/>
        <v>3700</v>
      </c>
      <c r="F36" s="18">
        <f t="shared" si="5"/>
        <v>10286</v>
      </c>
      <c r="G36" s="18">
        <f t="shared" si="5"/>
        <v>11604</v>
      </c>
      <c r="H36" s="18">
        <f t="shared" si="5"/>
        <v>11253</v>
      </c>
      <c r="I36" s="18">
        <f t="shared" si="5"/>
        <v>17408</v>
      </c>
    </row>
    <row r="37" spans="1:9" ht="13.5" customHeight="1">
      <c r="A37" s="75"/>
      <c r="B37" s="74" t="s">
        <v>43</v>
      </c>
      <c r="C37" s="32">
        <f>D37+E37+F37+G37+H37+I37+C73+D73+E73+F73+G73</f>
        <v>99004</v>
      </c>
      <c r="D37" s="76">
        <v>2996</v>
      </c>
      <c r="E37" s="76">
        <v>3038</v>
      </c>
      <c r="F37" s="76">
        <v>7367</v>
      </c>
      <c r="G37" s="76">
        <v>10382</v>
      </c>
      <c r="H37" s="76">
        <v>6836</v>
      </c>
      <c r="I37" s="76">
        <v>15966</v>
      </c>
    </row>
    <row r="38" spans="1:9" ht="13.5" customHeight="1" thickBot="1">
      <c r="A38" s="77"/>
      <c r="B38" s="78" t="s">
        <v>44</v>
      </c>
      <c r="C38" s="32">
        <f>D38+E38+F38+G38+H38+I38+C74+D74+E74+F74+G74</f>
        <v>68388</v>
      </c>
      <c r="D38" s="79">
        <v>394</v>
      </c>
      <c r="E38" s="79">
        <v>662</v>
      </c>
      <c r="F38" s="79">
        <v>2919</v>
      </c>
      <c r="G38" s="79">
        <v>1222</v>
      </c>
      <c r="H38" s="79">
        <v>4417</v>
      </c>
      <c r="I38" s="79">
        <v>1442</v>
      </c>
    </row>
    <row r="39" spans="1:9" ht="14.25" thickBot="1">
      <c r="A39" s="80"/>
      <c r="B39" s="80"/>
      <c r="C39" s="81"/>
      <c r="D39" s="81"/>
      <c r="E39" s="81"/>
      <c r="F39" s="81"/>
      <c r="G39" s="81"/>
      <c r="H39" s="81"/>
      <c r="I39" s="81"/>
    </row>
    <row r="40" spans="1:9" ht="13.5">
      <c r="A40" s="605" t="s">
        <v>35</v>
      </c>
      <c r="B40" s="606"/>
      <c r="C40" s="609" t="s">
        <v>49</v>
      </c>
      <c r="D40" s="609" t="s">
        <v>50</v>
      </c>
      <c r="E40" s="609" t="s">
        <v>51</v>
      </c>
      <c r="F40" s="609" t="s">
        <v>52</v>
      </c>
      <c r="G40" s="84" t="s">
        <v>53</v>
      </c>
      <c r="H40" s="85" t="s">
        <v>54</v>
      </c>
      <c r="I40" s="83"/>
    </row>
    <row r="41" spans="1:9" ht="10.5" customHeight="1">
      <c r="A41" s="595"/>
      <c r="B41" s="596"/>
      <c r="C41" s="610"/>
      <c r="D41" s="610"/>
      <c r="E41" s="610"/>
      <c r="F41" s="610"/>
      <c r="G41" s="86"/>
      <c r="H41" s="87"/>
      <c r="I41" s="83"/>
    </row>
    <row r="42" spans="1:9" ht="13.5">
      <c r="A42" s="607"/>
      <c r="B42" s="608"/>
      <c r="C42" s="611"/>
      <c r="D42" s="611"/>
      <c r="E42" s="611"/>
      <c r="F42" s="611"/>
      <c r="G42" s="88" t="s">
        <v>55</v>
      </c>
      <c r="H42" s="89" t="s">
        <v>56</v>
      </c>
      <c r="I42" s="83"/>
    </row>
    <row r="43" spans="1:9" ht="13.5" hidden="1">
      <c r="A43" s="595" t="s">
        <v>66</v>
      </c>
      <c r="B43" s="596"/>
      <c r="C43" s="65">
        <v>23221</v>
      </c>
      <c r="D43" s="66">
        <v>55849</v>
      </c>
      <c r="E43" s="66">
        <v>10937</v>
      </c>
      <c r="F43" s="66">
        <v>253818</v>
      </c>
      <c r="G43" s="66">
        <v>77819</v>
      </c>
      <c r="H43" s="66">
        <v>26176</v>
      </c>
      <c r="I43" s="83"/>
    </row>
    <row r="44" spans="1:9" ht="13.5">
      <c r="A44" s="597" t="s">
        <v>67</v>
      </c>
      <c r="B44" s="598"/>
      <c r="C44" s="65">
        <v>23795</v>
      </c>
      <c r="D44" s="66">
        <v>58316</v>
      </c>
      <c r="E44" s="66">
        <v>11153</v>
      </c>
      <c r="F44" s="66">
        <v>258281</v>
      </c>
      <c r="G44" s="66">
        <v>98161</v>
      </c>
      <c r="H44" s="66">
        <v>28062</v>
      </c>
      <c r="I44" s="83"/>
    </row>
    <row r="45" spans="1:9" ht="13.5">
      <c r="A45" s="574">
        <v>14</v>
      </c>
      <c r="B45" s="575"/>
      <c r="C45" s="68">
        <v>22748</v>
      </c>
      <c r="D45" s="69">
        <v>59036</v>
      </c>
      <c r="E45" s="69">
        <v>9918</v>
      </c>
      <c r="F45" s="69">
        <v>280407</v>
      </c>
      <c r="G45" s="69">
        <v>101561</v>
      </c>
      <c r="H45" s="69">
        <v>28880</v>
      </c>
      <c r="I45" s="83"/>
    </row>
    <row r="46" spans="1:9" ht="13.5">
      <c r="A46" s="574">
        <v>15</v>
      </c>
      <c r="B46" s="575"/>
      <c r="C46" s="68">
        <v>23623</v>
      </c>
      <c r="D46" s="69">
        <v>60689</v>
      </c>
      <c r="E46" s="69">
        <v>10193</v>
      </c>
      <c r="F46" s="69">
        <v>275223</v>
      </c>
      <c r="G46" s="69">
        <v>105583</v>
      </c>
      <c r="H46" s="69">
        <v>30011</v>
      </c>
      <c r="I46" s="83"/>
    </row>
    <row r="47" spans="1:9" ht="13.5" customHeight="1">
      <c r="A47" s="574">
        <v>16</v>
      </c>
      <c r="B47" s="575"/>
      <c r="C47" s="68">
        <v>25030</v>
      </c>
      <c r="D47" s="69">
        <v>63334</v>
      </c>
      <c r="E47" s="69">
        <v>10613</v>
      </c>
      <c r="F47" s="69">
        <v>283793</v>
      </c>
      <c r="G47" s="69">
        <v>106421</v>
      </c>
      <c r="H47" s="69">
        <v>31741</v>
      </c>
      <c r="I47" s="83"/>
    </row>
    <row r="48" spans="1:9" s="51" customFormat="1" ht="13.5" customHeight="1">
      <c r="A48" s="576">
        <v>17</v>
      </c>
      <c r="B48" s="577"/>
      <c r="C48" s="70">
        <f>C50+C57+C62+C67+C72</f>
        <v>28123</v>
      </c>
      <c r="D48" s="71">
        <f>D50+D57+D62+D67+D72</f>
        <v>75288</v>
      </c>
      <c r="E48" s="71">
        <f>E50+E57+E62+E67+E72</f>
        <v>12544</v>
      </c>
      <c r="F48" s="71">
        <f>F50+F57+F62+F67+F72</f>
        <v>347532</v>
      </c>
      <c r="G48" s="71">
        <f>G50+G57+G62+G67+G72</f>
        <v>121305</v>
      </c>
      <c r="H48" s="71">
        <f>H55+H60+H65+H70</f>
        <v>36701</v>
      </c>
      <c r="I48" s="90"/>
    </row>
    <row r="49" spans="1:9" ht="6" customHeight="1">
      <c r="A49" s="72"/>
      <c r="B49" s="73"/>
      <c r="C49" s="68"/>
      <c r="D49" s="75"/>
      <c r="E49" s="75"/>
      <c r="F49" s="75"/>
      <c r="G49" s="75"/>
      <c r="H49" s="75"/>
      <c r="I49" s="83"/>
    </row>
    <row r="50" spans="1:9" ht="13.5" customHeight="1">
      <c r="A50" s="612" t="s">
        <v>57</v>
      </c>
      <c r="B50" s="612"/>
      <c r="C50" s="32">
        <f>SUM(C51:C54)</f>
        <v>15969</v>
      </c>
      <c r="D50" s="18">
        <f>SUM(D51:D54)</f>
        <v>41978</v>
      </c>
      <c r="E50" s="18">
        <f>SUM(E51:E54)</f>
        <v>7419</v>
      </c>
      <c r="F50" s="18">
        <f>SUM(F51:F54)</f>
        <v>157757</v>
      </c>
      <c r="G50" s="18">
        <f>SUM(G51:G54)</f>
        <v>53314</v>
      </c>
      <c r="H50" s="18">
        <f>H55</f>
        <v>31654</v>
      </c>
      <c r="I50" s="83"/>
    </row>
    <row r="51" spans="1:9" ht="13.5" customHeight="1">
      <c r="A51" s="75"/>
      <c r="B51" s="74" t="s">
        <v>43</v>
      </c>
      <c r="C51" s="91">
        <v>13531</v>
      </c>
      <c r="D51" s="76">
        <v>35006</v>
      </c>
      <c r="E51" s="76">
        <v>6011</v>
      </c>
      <c r="F51" s="76">
        <v>112218</v>
      </c>
      <c r="G51" s="76">
        <v>12267</v>
      </c>
      <c r="H51" s="76"/>
      <c r="I51" s="83"/>
    </row>
    <row r="52" spans="1:9" ht="13.5" customHeight="1">
      <c r="A52" s="75"/>
      <c r="B52" s="74" t="s">
        <v>44</v>
      </c>
      <c r="C52" s="91">
        <v>1599</v>
      </c>
      <c r="D52" s="76">
        <v>4914</v>
      </c>
      <c r="E52" s="76">
        <v>1052</v>
      </c>
      <c r="F52" s="76">
        <v>38040</v>
      </c>
      <c r="G52" s="76">
        <v>41047</v>
      </c>
      <c r="H52" s="76"/>
      <c r="I52" s="83"/>
    </row>
    <row r="53" spans="1:9" ht="13.5" customHeight="1">
      <c r="A53" s="75"/>
      <c r="B53" s="74" t="s">
        <v>45</v>
      </c>
      <c r="C53" s="91">
        <v>677</v>
      </c>
      <c r="D53" s="76">
        <v>1660</v>
      </c>
      <c r="E53" s="76">
        <v>287</v>
      </c>
      <c r="F53" s="76">
        <v>6043</v>
      </c>
      <c r="G53" s="76"/>
      <c r="H53" s="76"/>
      <c r="I53" s="83"/>
    </row>
    <row r="54" spans="1:9" ht="13.5" customHeight="1">
      <c r="A54" s="75"/>
      <c r="B54" s="74" t="s">
        <v>46</v>
      </c>
      <c r="C54" s="91">
        <v>162</v>
      </c>
      <c r="D54" s="76">
        <v>398</v>
      </c>
      <c r="E54" s="76">
        <v>69</v>
      </c>
      <c r="F54" s="76">
        <v>1456</v>
      </c>
      <c r="G54" s="76"/>
      <c r="H54" s="76"/>
      <c r="I54" s="83"/>
    </row>
    <row r="55" spans="1:9" ht="13.5" customHeight="1">
      <c r="A55" s="75"/>
      <c r="B55" s="74" t="s">
        <v>47</v>
      </c>
      <c r="C55" s="76"/>
      <c r="D55" s="76"/>
      <c r="E55" s="76"/>
      <c r="F55" s="76"/>
      <c r="G55" s="76"/>
      <c r="H55" s="18">
        <v>31654</v>
      </c>
      <c r="I55" s="83"/>
    </row>
    <row r="56" spans="1:9" ht="6" customHeight="1">
      <c r="A56" s="72"/>
      <c r="B56" s="74"/>
      <c r="C56" s="17"/>
      <c r="D56" s="40"/>
      <c r="E56" s="40"/>
      <c r="F56" s="40"/>
      <c r="G56" s="40"/>
      <c r="H56" s="40"/>
      <c r="I56" s="83"/>
    </row>
    <row r="57" spans="1:9" ht="13.5" customHeight="1">
      <c r="A57" s="612" t="s">
        <v>68</v>
      </c>
      <c r="B57" s="573"/>
      <c r="C57" s="32">
        <f>SUM(C58:C59)</f>
        <v>5743</v>
      </c>
      <c r="D57" s="18">
        <f>SUM(D58:D59)</f>
        <v>14412</v>
      </c>
      <c r="E57" s="18">
        <f>SUM(E58:E59)</f>
        <v>2138</v>
      </c>
      <c r="F57" s="18">
        <f>SUM(F58:F59)</f>
        <v>71796</v>
      </c>
      <c r="G57" s="18">
        <f>SUM(G58:G59)</f>
        <v>27470</v>
      </c>
      <c r="H57" s="18">
        <f>H60</f>
        <v>928</v>
      </c>
      <c r="I57" s="83"/>
    </row>
    <row r="58" spans="1:9" ht="13.5" customHeight="1">
      <c r="A58" s="75"/>
      <c r="B58" s="74" t="s">
        <v>43</v>
      </c>
      <c r="C58" s="91">
        <v>5120</v>
      </c>
      <c r="D58" s="76">
        <v>12409</v>
      </c>
      <c r="E58" s="76">
        <v>1716</v>
      </c>
      <c r="F58" s="76">
        <v>56432</v>
      </c>
      <c r="G58" s="76">
        <v>9551</v>
      </c>
      <c r="H58" s="76"/>
      <c r="I58" s="83"/>
    </row>
    <row r="59" spans="1:9" ht="13.5" customHeight="1">
      <c r="A59" s="75"/>
      <c r="B59" s="74" t="s">
        <v>44</v>
      </c>
      <c r="C59" s="91">
        <v>623</v>
      </c>
      <c r="D59" s="76">
        <v>2003</v>
      </c>
      <c r="E59" s="76">
        <v>422</v>
      </c>
      <c r="F59" s="76">
        <v>15364</v>
      </c>
      <c r="G59" s="76">
        <v>17919</v>
      </c>
      <c r="H59" s="76"/>
      <c r="I59" s="83"/>
    </row>
    <row r="60" spans="1:9" ht="13.5" customHeight="1">
      <c r="A60" s="75"/>
      <c r="B60" s="74" t="s">
        <v>47</v>
      </c>
      <c r="C60" s="76"/>
      <c r="D60" s="76"/>
      <c r="E60" s="76"/>
      <c r="F60" s="76"/>
      <c r="G60" s="76"/>
      <c r="H60" s="18">
        <v>928</v>
      </c>
      <c r="I60" s="83"/>
    </row>
    <row r="61" spans="1:9" ht="6" customHeight="1">
      <c r="A61" s="72"/>
      <c r="B61" s="74"/>
      <c r="C61" s="17"/>
      <c r="D61" s="40"/>
      <c r="E61" s="40"/>
      <c r="F61" s="40"/>
      <c r="G61" s="40"/>
      <c r="H61" s="40"/>
      <c r="I61" s="83"/>
    </row>
    <row r="62" spans="1:9" ht="13.5" customHeight="1">
      <c r="A62" s="612" t="s">
        <v>64</v>
      </c>
      <c r="B62" s="573"/>
      <c r="C62" s="32">
        <f>SUM(C63:C64)</f>
        <v>1036</v>
      </c>
      <c r="D62" s="18">
        <f>SUM(D63:D64)</f>
        <v>3401</v>
      </c>
      <c r="E62" s="18">
        <f>SUM(E63:E64)</f>
        <v>507</v>
      </c>
      <c r="F62" s="18">
        <f>SUM(F63:F64)</f>
        <v>21434</v>
      </c>
      <c r="G62" s="18">
        <f>SUM(G63:G64)</f>
        <v>6695</v>
      </c>
      <c r="H62" s="18">
        <f>H65</f>
        <v>1190</v>
      </c>
      <c r="I62" s="18"/>
    </row>
    <row r="63" spans="1:9" ht="13.5" customHeight="1">
      <c r="A63" s="75"/>
      <c r="B63" s="74" t="s">
        <v>43</v>
      </c>
      <c r="C63" s="32">
        <v>791</v>
      </c>
      <c r="D63" s="76">
        <v>2593</v>
      </c>
      <c r="E63" s="76">
        <v>352</v>
      </c>
      <c r="F63" s="76">
        <v>15296</v>
      </c>
      <c r="G63" s="76">
        <v>2116</v>
      </c>
      <c r="H63" s="76"/>
      <c r="I63" s="76"/>
    </row>
    <row r="64" spans="1:9" ht="13.5" customHeight="1">
      <c r="A64" s="75"/>
      <c r="B64" s="74" t="s">
        <v>44</v>
      </c>
      <c r="C64" s="32">
        <v>245</v>
      </c>
      <c r="D64" s="76">
        <v>808</v>
      </c>
      <c r="E64" s="76">
        <v>155</v>
      </c>
      <c r="F64" s="76">
        <v>6138</v>
      </c>
      <c r="G64" s="76">
        <v>4579</v>
      </c>
      <c r="H64" s="76"/>
      <c r="I64" s="76"/>
    </row>
    <row r="65" spans="1:9" ht="13.5" customHeight="1">
      <c r="A65" s="75"/>
      <c r="B65" s="74" t="s">
        <v>47</v>
      </c>
      <c r="C65" s="32"/>
      <c r="D65" s="76"/>
      <c r="E65" s="76"/>
      <c r="F65" s="76"/>
      <c r="G65" s="76"/>
      <c r="H65" s="76">
        <v>1190</v>
      </c>
      <c r="I65" s="76"/>
    </row>
    <row r="66" spans="1:9" ht="6" customHeight="1">
      <c r="A66" s="72"/>
      <c r="B66" s="74"/>
      <c r="C66" s="17"/>
      <c r="D66" s="40"/>
      <c r="E66" s="40"/>
      <c r="F66" s="40"/>
      <c r="G66" s="40"/>
      <c r="H66" s="40"/>
      <c r="I66" s="40"/>
    </row>
    <row r="67" spans="1:9" ht="13.5" customHeight="1">
      <c r="A67" s="612" t="s">
        <v>65</v>
      </c>
      <c r="B67" s="573"/>
      <c r="C67" s="32">
        <f>SUM(C68:C69)</f>
        <v>1742</v>
      </c>
      <c r="D67" s="18">
        <f>SUM(D68:D69)</f>
        <v>5496</v>
      </c>
      <c r="E67" s="18">
        <f>SUM(E68:E69)</f>
        <v>844</v>
      </c>
      <c r="F67" s="18">
        <f>SUM(F68:F69)</f>
        <v>27237</v>
      </c>
      <c r="G67" s="18">
        <f>SUM(G68:G69)</f>
        <v>8653</v>
      </c>
      <c r="H67" s="18">
        <f>H70</f>
        <v>2929</v>
      </c>
      <c r="I67" s="18"/>
    </row>
    <row r="68" spans="1:9" ht="13.5" customHeight="1">
      <c r="A68" s="75"/>
      <c r="B68" s="74" t="s">
        <v>43</v>
      </c>
      <c r="C68" s="32">
        <v>1379</v>
      </c>
      <c r="D68" s="76">
        <v>4644</v>
      </c>
      <c r="E68" s="76">
        <v>582</v>
      </c>
      <c r="F68" s="76">
        <v>21016</v>
      </c>
      <c r="G68" s="76">
        <v>2407</v>
      </c>
      <c r="H68" s="76"/>
      <c r="I68" s="76"/>
    </row>
    <row r="69" spans="1:9" ht="13.5" customHeight="1">
      <c r="A69" s="75"/>
      <c r="B69" s="74" t="s">
        <v>44</v>
      </c>
      <c r="C69" s="32">
        <v>363</v>
      </c>
      <c r="D69" s="76">
        <v>852</v>
      </c>
      <c r="E69" s="76">
        <v>262</v>
      </c>
      <c r="F69" s="76">
        <v>6221</v>
      </c>
      <c r="G69" s="76">
        <v>6246</v>
      </c>
      <c r="H69" s="76"/>
      <c r="I69" s="76"/>
    </row>
    <row r="70" spans="1:9" ht="13.5" customHeight="1">
      <c r="A70" s="75"/>
      <c r="B70" s="74" t="s">
        <v>47</v>
      </c>
      <c r="C70" s="32"/>
      <c r="D70" s="76"/>
      <c r="E70" s="76"/>
      <c r="F70" s="76"/>
      <c r="G70" s="76"/>
      <c r="H70" s="76">
        <v>2929</v>
      </c>
      <c r="I70" s="76"/>
    </row>
    <row r="71" spans="1:9" ht="6" customHeight="1">
      <c r="A71" s="72"/>
      <c r="B71" s="74"/>
      <c r="C71" s="17"/>
      <c r="D71" s="40"/>
      <c r="E71" s="40"/>
      <c r="F71" s="40"/>
      <c r="G71" s="40"/>
      <c r="H71" s="40"/>
      <c r="I71" s="40"/>
    </row>
    <row r="72" spans="1:9" ht="13.5" customHeight="1">
      <c r="A72" s="612" t="s">
        <v>48</v>
      </c>
      <c r="B72" s="573"/>
      <c r="C72" s="32">
        <f>SUM(C73:C74)</f>
        <v>3633</v>
      </c>
      <c r="D72" s="18">
        <f>SUM(D73:D74)</f>
        <v>10001</v>
      </c>
      <c r="E72" s="18">
        <f>SUM(E73:E74)</f>
        <v>1636</v>
      </c>
      <c r="F72" s="18">
        <f>SUM(F73:F74)</f>
        <v>69308</v>
      </c>
      <c r="G72" s="18">
        <f>SUM(G73:G74)</f>
        <v>25173</v>
      </c>
      <c r="H72" s="18" t="s">
        <v>69</v>
      </c>
      <c r="I72" s="83"/>
    </row>
    <row r="73" spans="1:9" ht="13.5" customHeight="1">
      <c r="A73" s="75"/>
      <c r="B73" s="74" t="s">
        <v>43</v>
      </c>
      <c r="C73" s="91">
        <v>2979</v>
      </c>
      <c r="D73" s="76">
        <v>6853</v>
      </c>
      <c r="E73" s="76">
        <v>1034</v>
      </c>
      <c r="F73" s="76">
        <v>39131</v>
      </c>
      <c r="G73" s="76">
        <v>2422</v>
      </c>
      <c r="H73" s="76"/>
      <c r="I73" s="83"/>
    </row>
    <row r="74" spans="1:9" ht="13.5" customHeight="1" thickBot="1">
      <c r="A74" s="77"/>
      <c r="B74" s="78" t="s">
        <v>44</v>
      </c>
      <c r="C74" s="92">
        <v>654</v>
      </c>
      <c r="D74" s="79">
        <v>3148</v>
      </c>
      <c r="E74" s="79">
        <v>602</v>
      </c>
      <c r="F74" s="79">
        <v>30177</v>
      </c>
      <c r="G74" s="79">
        <v>22751</v>
      </c>
      <c r="H74" s="79"/>
      <c r="I74" s="83"/>
    </row>
    <row r="75" spans="1:12" ht="14.25">
      <c r="A75" s="275" t="s">
        <v>58</v>
      </c>
      <c r="B75"/>
      <c r="C75"/>
      <c r="D75"/>
      <c r="E75"/>
      <c r="F75"/>
      <c r="G75"/>
      <c r="H75"/>
      <c r="I75"/>
      <c r="J75"/>
      <c r="K75"/>
      <c r="L75"/>
    </row>
  </sheetData>
  <mergeCells count="36">
    <mergeCell ref="A31:B31"/>
    <mergeCell ref="A62:B62"/>
    <mergeCell ref="A67:B67"/>
    <mergeCell ref="A48:B48"/>
    <mergeCell ref="A45:B45"/>
    <mergeCell ref="A47:B47"/>
    <mergeCell ref="A57:B57"/>
    <mergeCell ref="F40:F42"/>
    <mergeCell ref="D4:D6"/>
    <mergeCell ref="A44:B44"/>
    <mergeCell ref="C40:C42"/>
    <mergeCell ref="D40:D42"/>
    <mergeCell ref="A11:B11"/>
    <mergeCell ref="A12:B12"/>
    <mergeCell ref="A40:B42"/>
    <mergeCell ref="A10:B10"/>
    <mergeCell ref="A9:B9"/>
    <mergeCell ref="E40:E42"/>
    <mergeCell ref="A72:B72"/>
    <mergeCell ref="C4:C6"/>
    <mergeCell ref="A50:B50"/>
    <mergeCell ref="A43:B43"/>
    <mergeCell ref="A14:B14"/>
    <mergeCell ref="A21:B21"/>
    <mergeCell ref="A36:B36"/>
    <mergeCell ref="A46:B46"/>
    <mergeCell ref="A26:B26"/>
    <mergeCell ref="A1:I1"/>
    <mergeCell ref="A7:B7"/>
    <mergeCell ref="A8:B8"/>
    <mergeCell ref="I4:I6"/>
    <mergeCell ref="E4:E6"/>
    <mergeCell ref="F4:F6"/>
    <mergeCell ref="G4:G6"/>
    <mergeCell ref="H4:H6"/>
    <mergeCell ref="A4:B6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21"/>
  <sheetViews>
    <sheetView showGridLines="0" workbookViewId="0" topLeftCell="A1">
      <selection activeCell="D24" sqref="D24"/>
    </sheetView>
  </sheetViews>
  <sheetFormatPr defaultColWidth="8.796875" defaultRowHeight="14.25"/>
  <cols>
    <col min="1" max="1" width="10.59765625" style="54" customWidth="1"/>
    <col min="2" max="10" width="9.19921875" style="54" customWidth="1"/>
    <col min="11" max="11" width="11.3984375" style="54" customWidth="1"/>
    <col min="12" max="14" width="7.3984375" style="54" customWidth="1"/>
    <col min="15" max="15" width="9" style="54" customWidth="1"/>
    <col min="16" max="17" width="7.3984375" style="54" customWidth="1"/>
    <col min="18" max="18" width="9" style="54" customWidth="1"/>
    <col min="19" max="20" width="7.3984375" style="54" customWidth="1"/>
    <col min="21" max="21" width="5.3984375" style="54" customWidth="1"/>
    <col min="22" max="22" width="9" style="54" customWidth="1"/>
    <col min="23" max="24" width="11.3984375" style="54" customWidth="1"/>
    <col min="25" max="31" width="9" style="54" customWidth="1"/>
    <col min="32" max="34" width="11.3984375" style="54" customWidth="1"/>
    <col min="35" max="38" width="9" style="54" customWidth="1"/>
    <col min="39" max="44" width="11.3984375" style="54" customWidth="1"/>
    <col min="45" max="47" width="13.3984375" style="54" customWidth="1"/>
    <col min="48" max="49" width="11.3984375" style="54" customWidth="1"/>
    <col min="50" max="50" width="7.3984375" style="54" customWidth="1"/>
    <col min="51" max="51" width="8.3984375" style="54" customWidth="1"/>
    <col min="52" max="52" width="7.3984375" style="54" customWidth="1"/>
    <col min="53" max="53" width="8.3984375" style="54" customWidth="1"/>
    <col min="54" max="54" width="6.3984375" style="54" customWidth="1"/>
    <col min="55" max="55" width="8.3984375" style="54" customWidth="1"/>
    <col min="56" max="56" width="6.3984375" style="54" customWidth="1"/>
    <col min="57" max="57" width="7.3984375" style="54" customWidth="1"/>
    <col min="58" max="58" width="6.3984375" style="54" customWidth="1"/>
    <col min="59" max="59" width="7.3984375" style="54" customWidth="1"/>
    <col min="60" max="60" width="6.3984375" style="54" customWidth="1"/>
    <col min="61" max="61" width="7.3984375" style="54" customWidth="1"/>
    <col min="62" max="62" width="6.3984375" style="54" customWidth="1"/>
    <col min="63" max="63" width="7.3984375" style="54" customWidth="1"/>
    <col min="64" max="64" width="6.3984375" style="54" customWidth="1"/>
    <col min="65" max="66" width="7.3984375" style="54" customWidth="1"/>
    <col min="67" max="67" width="8.3984375" style="54" customWidth="1"/>
    <col min="68" max="68" width="7.3984375" style="54" customWidth="1"/>
    <col min="69" max="69" width="8.3984375" style="54" customWidth="1"/>
    <col min="70" max="70" width="7.3984375" style="54" customWidth="1"/>
    <col min="71" max="71" width="8.3984375" style="54" customWidth="1"/>
    <col min="72" max="72" width="6.3984375" style="54" customWidth="1"/>
    <col min="73" max="73" width="7.3984375" style="54" customWidth="1"/>
    <col min="74" max="74" width="11.3984375" style="54" customWidth="1"/>
    <col min="75" max="75" width="5.3984375" style="54" customWidth="1"/>
    <col min="76" max="76" width="17.3984375" style="54" customWidth="1"/>
    <col min="77" max="102" width="5.3984375" style="54" customWidth="1"/>
    <col min="103" max="113" width="11.3984375" style="54" customWidth="1"/>
    <col min="114" max="114" width="23.3984375" style="54" customWidth="1"/>
    <col min="115" max="115" width="9" style="54" customWidth="1"/>
    <col min="116" max="127" width="7.3984375" style="54" customWidth="1"/>
    <col min="128" max="129" width="8.3984375" style="54" customWidth="1"/>
    <col min="130" max="130" width="7.3984375" style="54" customWidth="1"/>
    <col min="131" max="131" width="17.3984375" style="54" customWidth="1"/>
    <col min="132" max="147" width="10.3984375" style="54" customWidth="1"/>
    <col min="148" max="148" width="7.3984375" style="54" customWidth="1"/>
    <col min="149" max="149" width="15.3984375" style="54" customWidth="1"/>
    <col min="150" max="167" width="9" style="54" customWidth="1"/>
    <col min="168" max="168" width="11.3984375" style="54" customWidth="1"/>
    <col min="169" max="169" width="15.3984375" style="54" customWidth="1"/>
    <col min="170" max="175" width="9" style="54" customWidth="1"/>
    <col min="176" max="176" width="12.3984375" style="54" customWidth="1"/>
    <col min="177" max="177" width="7.3984375" style="54" customWidth="1"/>
    <col min="178" max="178" width="17.3984375" style="54" customWidth="1"/>
    <col min="179" max="191" width="5.3984375" style="54" customWidth="1"/>
    <col min="192" max="192" width="11.3984375" style="54" customWidth="1"/>
    <col min="193" max="193" width="15.3984375" style="54" customWidth="1"/>
    <col min="194" max="199" width="11.3984375" style="54" customWidth="1"/>
    <col min="200" max="200" width="7.3984375" style="54" customWidth="1"/>
    <col min="201" max="201" width="12.3984375" style="54" customWidth="1"/>
    <col min="202" max="211" width="7.3984375" style="54" customWidth="1"/>
    <col min="212" max="212" width="11.3984375" style="54" customWidth="1"/>
    <col min="213" max="213" width="15.3984375" style="54" customWidth="1"/>
    <col min="214" max="219" width="11.3984375" style="54" customWidth="1"/>
    <col min="220" max="220" width="7.3984375" style="54" customWidth="1"/>
    <col min="221" max="221" width="37.3984375" style="54" customWidth="1"/>
    <col min="222" max="16384" width="9" style="54" customWidth="1"/>
  </cols>
  <sheetData>
    <row r="1" spans="1:10" ht="21">
      <c r="A1" s="578" t="s">
        <v>89</v>
      </c>
      <c r="B1" s="578"/>
      <c r="C1" s="578"/>
      <c r="D1" s="578"/>
      <c r="E1" s="578"/>
      <c r="F1" s="578"/>
      <c r="G1" s="578"/>
      <c r="H1" s="578"/>
      <c r="I1" s="578"/>
      <c r="J1" s="578"/>
    </row>
    <row r="3" spans="1:10" ht="14.25" thickBot="1">
      <c r="A3" s="52"/>
      <c r="B3" s="52"/>
      <c r="C3" s="52"/>
      <c r="D3" s="52"/>
      <c r="E3" s="52"/>
      <c r="F3" s="52"/>
      <c r="G3" s="52"/>
      <c r="H3" s="52"/>
      <c r="I3" s="52"/>
      <c r="J3" s="53" t="s">
        <v>70</v>
      </c>
    </row>
    <row r="4" spans="1:11" ht="11.25" customHeight="1">
      <c r="A4" s="606" t="s">
        <v>2</v>
      </c>
      <c r="B4" s="602" t="s">
        <v>71</v>
      </c>
      <c r="C4" s="602" t="s">
        <v>72</v>
      </c>
      <c r="D4" s="602" t="s">
        <v>73</v>
      </c>
      <c r="E4" s="602" t="s">
        <v>74</v>
      </c>
      <c r="F4" s="602" t="s">
        <v>75</v>
      </c>
      <c r="G4" s="602" t="s">
        <v>76</v>
      </c>
      <c r="H4" s="602" t="s">
        <v>77</v>
      </c>
      <c r="I4" s="602" t="s">
        <v>78</v>
      </c>
      <c r="J4" s="599" t="s">
        <v>79</v>
      </c>
      <c r="K4" s="94"/>
    </row>
    <row r="5" spans="1:11" ht="11.25" customHeight="1">
      <c r="A5" s="581"/>
      <c r="B5" s="603"/>
      <c r="C5" s="603"/>
      <c r="D5" s="603"/>
      <c r="E5" s="603"/>
      <c r="F5" s="603"/>
      <c r="G5" s="603"/>
      <c r="H5" s="603"/>
      <c r="I5" s="603"/>
      <c r="J5" s="580"/>
      <c r="K5" s="94"/>
    </row>
    <row r="6" spans="1:11" ht="11.25" customHeight="1">
      <c r="A6" s="608"/>
      <c r="B6" s="604"/>
      <c r="C6" s="604"/>
      <c r="D6" s="604"/>
      <c r="E6" s="604"/>
      <c r="F6" s="604"/>
      <c r="G6" s="604"/>
      <c r="H6" s="604"/>
      <c r="I6" s="604"/>
      <c r="J6" s="601"/>
      <c r="K6" s="94"/>
    </row>
    <row r="7" spans="1:10" ht="15.75" customHeight="1">
      <c r="A7" s="58" t="s">
        <v>90</v>
      </c>
      <c r="B7" s="97">
        <v>581759</v>
      </c>
      <c r="C7" s="98">
        <v>2537</v>
      </c>
      <c r="D7" s="98">
        <v>13155</v>
      </c>
      <c r="E7" s="98">
        <v>21785</v>
      </c>
      <c r="F7" s="98">
        <v>44150</v>
      </c>
      <c r="G7" s="98">
        <v>25871</v>
      </c>
      <c r="H7" s="98">
        <v>43992</v>
      </c>
      <c r="I7" s="98">
        <v>14762</v>
      </c>
      <c r="J7" s="98">
        <v>34490</v>
      </c>
    </row>
    <row r="8" spans="1:10" ht="15.75" customHeight="1">
      <c r="A8" s="99" t="s">
        <v>91</v>
      </c>
      <c r="B8" s="100">
        <v>648220</v>
      </c>
      <c r="C8" s="101">
        <v>2701</v>
      </c>
      <c r="D8" s="101">
        <v>14414</v>
      </c>
      <c r="E8" s="101">
        <v>22619</v>
      </c>
      <c r="F8" s="101">
        <v>47511</v>
      </c>
      <c r="G8" s="101">
        <v>29880</v>
      </c>
      <c r="H8" s="101">
        <v>48305</v>
      </c>
      <c r="I8" s="101">
        <v>15606</v>
      </c>
      <c r="J8" s="101">
        <v>37246</v>
      </c>
    </row>
    <row r="9" spans="1:10" ht="15.75" customHeight="1">
      <c r="A9" s="99" t="s">
        <v>92</v>
      </c>
      <c r="B9" s="100">
        <v>696311</v>
      </c>
      <c r="C9" s="101">
        <v>2811</v>
      </c>
      <c r="D9" s="101">
        <v>15647</v>
      </c>
      <c r="E9" s="101">
        <v>21938</v>
      </c>
      <c r="F9" s="101">
        <v>49669</v>
      </c>
      <c r="G9" s="101">
        <v>30034</v>
      </c>
      <c r="H9" s="101">
        <v>52112</v>
      </c>
      <c r="I9" s="101">
        <v>15402</v>
      </c>
      <c r="J9" s="101">
        <v>37018</v>
      </c>
    </row>
    <row r="10" spans="1:10" s="94" customFormat="1" ht="15.75" customHeight="1">
      <c r="A10" s="102" t="s">
        <v>93</v>
      </c>
      <c r="B10" s="100">
        <v>718612</v>
      </c>
      <c r="C10" s="101">
        <v>2745</v>
      </c>
      <c r="D10" s="101">
        <v>16105</v>
      </c>
      <c r="E10" s="101">
        <v>22125</v>
      </c>
      <c r="F10" s="101">
        <v>49273</v>
      </c>
      <c r="G10" s="101">
        <v>30165</v>
      </c>
      <c r="H10" s="101">
        <v>51907</v>
      </c>
      <c r="I10" s="101">
        <v>15930</v>
      </c>
      <c r="J10" s="101">
        <v>36412</v>
      </c>
    </row>
    <row r="11" spans="1:10" s="51" customFormat="1" ht="15.75" customHeight="1" thickBot="1">
      <c r="A11" s="103" t="s">
        <v>94</v>
      </c>
      <c r="B11" s="104">
        <v>750859</v>
      </c>
      <c r="C11" s="105">
        <v>3250</v>
      </c>
      <c r="D11" s="105">
        <v>17276</v>
      </c>
      <c r="E11" s="105">
        <v>22590</v>
      </c>
      <c r="F11" s="105">
        <v>53590</v>
      </c>
      <c r="G11" s="105">
        <v>29910</v>
      </c>
      <c r="H11" s="105">
        <v>52528</v>
      </c>
      <c r="I11" s="105">
        <v>16679</v>
      </c>
      <c r="J11" s="105">
        <v>37339</v>
      </c>
    </row>
    <row r="12" spans="1:10" ht="14.25" thickBot="1">
      <c r="A12" s="82"/>
      <c r="B12" s="82"/>
      <c r="C12" s="82"/>
      <c r="D12" s="82"/>
      <c r="E12" s="82"/>
      <c r="F12" s="82"/>
      <c r="G12" s="82"/>
      <c r="H12" s="82"/>
      <c r="I12" s="82"/>
      <c r="J12" s="106"/>
    </row>
    <row r="13" spans="1:10" ht="10.5" customHeight="1">
      <c r="A13" s="606" t="s">
        <v>80</v>
      </c>
      <c r="B13" s="599" t="s">
        <v>81</v>
      </c>
      <c r="C13" s="602" t="s">
        <v>82</v>
      </c>
      <c r="D13" s="602" t="s">
        <v>83</v>
      </c>
      <c r="E13" s="602" t="s">
        <v>45</v>
      </c>
      <c r="F13" s="602" t="s">
        <v>84</v>
      </c>
      <c r="G13" s="602" t="s">
        <v>85</v>
      </c>
      <c r="H13" s="602" t="s">
        <v>86</v>
      </c>
      <c r="I13" s="602" t="s">
        <v>87</v>
      </c>
      <c r="J13" s="599" t="s">
        <v>88</v>
      </c>
    </row>
    <row r="14" spans="1:10" ht="10.5" customHeight="1">
      <c r="A14" s="581"/>
      <c r="B14" s="580"/>
      <c r="C14" s="603"/>
      <c r="D14" s="579"/>
      <c r="E14" s="579"/>
      <c r="F14" s="579"/>
      <c r="G14" s="579"/>
      <c r="H14" s="579"/>
      <c r="I14" s="579"/>
      <c r="J14" s="580"/>
    </row>
    <row r="15" spans="1:10" ht="10.5" customHeight="1">
      <c r="A15" s="608"/>
      <c r="B15" s="601"/>
      <c r="C15" s="604"/>
      <c r="D15" s="604"/>
      <c r="E15" s="604"/>
      <c r="F15" s="604"/>
      <c r="G15" s="604"/>
      <c r="H15" s="604"/>
      <c r="I15" s="604"/>
      <c r="J15" s="601"/>
    </row>
    <row r="16" spans="1:10" ht="15.75" customHeight="1">
      <c r="A16" s="58" t="s">
        <v>90</v>
      </c>
      <c r="B16" s="100">
        <v>6151</v>
      </c>
      <c r="C16" s="98">
        <v>80154</v>
      </c>
      <c r="D16" s="98">
        <v>40823</v>
      </c>
      <c r="E16" s="98">
        <v>9083</v>
      </c>
      <c r="F16" s="98">
        <v>611</v>
      </c>
      <c r="G16" s="98">
        <v>62</v>
      </c>
      <c r="H16" s="98">
        <v>171520</v>
      </c>
      <c r="I16" s="98">
        <v>44340</v>
      </c>
      <c r="J16" s="98">
        <v>28273</v>
      </c>
    </row>
    <row r="17" spans="1:10" ht="15.75" customHeight="1">
      <c r="A17" s="99" t="s">
        <v>91</v>
      </c>
      <c r="B17" s="101">
        <v>7231</v>
      </c>
      <c r="C17" s="101">
        <v>85244</v>
      </c>
      <c r="D17" s="101">
        <v>43196</v>
      </c>
      <c r="E17" s="101">
        <v>9418</v>
      </c>
      <c r="F17" s="101">
        <v>963</v>
      </c>
      <c r="G17" s="101">
        <v>72</v>
      </c>
      <c r="H17" s="101">
        <v>205680</v>
      </c>
      <c r="I17" s="101">
        <v>46941</v>
      </c>
      <c r="J17" s="101">
        <v>31193</v>
      </c>
    </row>
    <row r="18" spans="1:10" ht="15.75" customHeight="1">
      <c r="A18" s="99" t="s">
        <v>92</v>
      </c>
      <c r="B18" s="107">
        <v>7743</v>
      </c>
      <c r="C18" s="101">
        <v>89318</v>
      </c>
      <c r="D18" s="101">
        <v>48099</v>
      </c>
      <c r="E18" s="101">
        <v>10924</v>
      </c>
      <c r="F18" s="101">
        <v>907</v>
      </c>
      <c r="G18" s="101">
        <v>83</v>
      </c>
      <c r="H18" s="101">
        <v>230468</v>
      </c>
      <c r="I18" s="101">
        <v>51208</v>
      </c>
      <c r="J18" s="101">
        <v>32930</v>
      </c>
    </row>
    <row r="19" spans="1:10" ht="15.75" customHeight="1">
      <c r="A19" s="102" t="s">
        <v>93</v>
      </c>
      <c r="B19" s="107">
        <v>6797</v>
      </c>
      <c r="C19" s="101">
        <v>88728</v>
      </c>
      <c r="D19" s="101">
        <v>52270</v>
      </c>
      <c r="E19" s="101">
        <v>9895</v>
      </c>
      <c r="F19" s="101">
        <v>878</v>
      </c>
      <c r="G19" s="101">
        <v>176</v>
      </c>
      <c r="H19" s="101">
        <v>250077</v>
      </c>
      <c r="I19" s="101">
        <v>51154</v>
      </c>
      <c r="J19" s="101">
        <v>33975</v>
      </c>
    </row>
    <row r="20" spans="1:10" s="51" customFormat="1" ht="15.75" customHeight="1" thickBot="1">
      <c r="A20" s="103" t="s">
        <v>94</v>
      </c>
      <c r="B20" s="108">
        <v>7214</v>
      </c>
      <c r="C20" s="105">
        <v>93285</v>
      </c>
      <c r="D20" s="105">
        <v>50515</v>
      </c>
      <c r="E20" s="105">
        <v>9363</v>
      </c>
      <c r="F20" s="105">
        <v>722</v>
      </c>
      <c r="G20" s="105">
        <v>214</v>
      </c>
      <c r="H20" s="105">
        <v>262859</v>
      </c>
      <c r="I20" s="105">
        <v>55684</v>
      </c>
      <c r="J20" s="105">
        <v>37841</v>
      </c>
    </row>
    <row r="21" spans="1:8" ht="13.5">
      <c r="A21" s="109" t="s">
        <v>95</v>
      </c>
      <c r="B21" s="109"/>
      <c r="C21" s="109"/>
      <c r="D21" s="109"/>
      <c r="E21" s="109"/>
      <c r="F21" s="109"/>
      <c r="G21" s="109"/>
      <c r="H21" s="109"/>
    </row>
  </sheetData>
  <mergeCells count="21">
    <mergeCell ref="A4:A6"/>
    <mergeCell ref="A13:A15"/>
    <mergeCell ref="B4:B6"/>
    <mergeCell ref="C4:C6"/>
    <mergeCell ref="H4:H6"/>
    <mergeCell ref="I4:I6"/>
    <mergeCell ref="J4:J6"/>
    <mergeCell ref="D4:D6"/>
    <mergeCell ref="E4:E6"/>
    <mergeCell ref="F4:F6"/>
    <mergeCell ref="G4:G6"/>
    <mergeCell ref="A1:J1"/>
    <mergeCell ref="E13:E15"/>
    <mergeCell ref="D13:D15"/>
    <mergeCell ref="C13:C15"/>
    <mergeCell ref="B13:B15"/>
    <mergeCell ref="J13:J15"/>
    <mergeCell ref="I13:I15"/>
    <mergeCell ref="H13:H15"/>
    <mergeCell ref="F13:F15"/>
    <mergeCell ref="G13:G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T24"/>
  <sheetViews>
    <sheetView showGridLines="0" showZeros="0" workbookViewId="0" topLeftCell="A1">
      <selection activeCell="J10" sqref="J10"/>
    </sheetView>
  </sheetViews>
  <sheetFormatPr defaultColWidth="8.796875" defaultRowHeight="14.25"/>
  <cols>
    <col min="1" max="1" width="11.8984375" style="54" customWidth="1"/>
    <col min="2" max="9" width="10" style="54" customWidth="1"/>
    <col min="10" max="11" width="11.3984375" style="54" customWidth="1"/>
    <col min="12" max="19" width="9" style="54" customWidth="1"/>
    <col min="20" max="20" width="16.3984375" style="54" customWidth="1"/>
    <col min="21" max="27" width="11.3984375" style="54" customWidth="1"/>
    <col min="28" max="28" width="7.3984375" style="54" customWidth="1"/>
    <col min="29" max="30" width="11.3984375" style="54" customWidth="1"/>
    <col min="31" max="37" width="9" style="54" customWidth="1"/>
    <col min="38" max="40" width="11.3984375" style="54" customWidth="1"/>
    <col min="41" max="44" width="9" style="54" customWidth="1"/>
    <col min="45" max="50" width="11.3984375" style="54" customWidth="1"/>
    <col min="51" max="53" width="13.3984375" style="54" customWidth="1"/>
    <col min="54" max="55" width="11.3984375" style="54" customWidth="1"/>
    <col min="56" max="56" width="7.3984375" style="54" customWidth="1"/>
    <col min="57" max="57" width="8.3984375" style="54" customWidth="1"/>
    <col min="58" max="58" width="7.3984375" style="54" customWidth="1"/>
    <col min="59" max="59" width="8.3984375" style="54" customWidth="1"/>
    <col min="60" max="60" width="6.3984375" style="54" customWidth="1"/>
    <col min="61" max="61" width="8.3984375" style="54" customWidth="1"/>
    <col min="62" max="62" width="6.3984375" style="54" customWidth="1"/>
    <col min="63" max="63" width="7.3984375" style="54" customWidth="1"/>
    <col min="64" max="64" width="6.3984375" style="54" customWidth="1"/>
    <col min="65" max="65" width="7.3984375" style="54" customWidth="1"/>
    <col min="66" max="66" width="6.3984375" style="54" customWidth="1"/>
    <col min="67" max="67" width="7.3984375" style="54" customWidth="1"/>
    <col min="68" max="68" width="6.3984375" style="54" customWidth="1"/>
    <col min="69" max="69" width="7.3984375" style="54" customWidth="1"/>
    <col min="70" max="70" width="6.3984375" style="54" customWidth="1"/>
    <col min="71" max="72" width="7.3984375" style="54" customWidth="1"/>
    <col min="73" max="73" width="8.3984375" style="54" customWidth="1"/>
    <col min="74" max="74" width="7.3984375" style="54" customWidth="1"/>
    <col min="75" max="75" width="8.3984375" style="54" customWidth="1"/>
    <col min="76" max="76" width="7.3984375" style="54" customWidth="1"/>
    <col min="77" max="77" width="8.3984375" style="54" customWidth="1"/>
    <col min="78" max="78" width="6.3984375" style="54" customWidth="1"/>
    <col min="79" max="79" width="7.3984375" style="54" customWidth="1"/>
    <col min="80" max="80" width="11.3984375" style="54" customWidth="1"/>
    <col min="81" max="81" width="5.3984375" style="54" customWidth="1"/>
    <col min="82" max="82" width="17.3984375" style="54" customWidth="1"/>
    <col min="83" max="108" width="5.3984375" style="54" customWidth="1"/>
    <col min="109" max="119" width="11.3984375" style="54" customWidth="1"/>
    <col min="120" max="120" width="23.3984375" style="54" customWidth="1"/>
    <col min="121" max="121" width="9" style="54" customWidth="1"/>
    <col min="122" max="133" width="7.3984375" style="54" customWidth="1"/>
    <col min="134" max="135" width="8.3984375" style="54" customWidth="1"/>
    <col min="136" max="136" width="7.3984375" style="54" customWidth="1"/>
    <col min="137" max="137" width="17.3984375" style="54" customWidth="1"/>
    <col min="138" max="153" width="10.3984375" style="54" customWidth="1"/>
    <col min="154" max="154" width="7.3984375" style="54" customWidth="1"/>
    <col min="155" max="155" width="15.3984375" style="54" customWidth="1"/>
    <col min="156" max="173" width="9" style="54" customWidth="1"/>
    <col min="174" max="174" width="11.3984375" style="54" customWidth="1"/>
    <col min="175" max="175" width="15.3984375" style="54" customWidth="1"/>
    <col min="176" max="181" width="9" style="54" customWidth="1"/>
    <col min="182" max="182" width="12.3984375" style="54" customWidth="1"/>
    <col min="183" max="183" width="7.3984375" style="54" customWidth="1"/>
    <col min="184" max="184" width="17.3984375" style="54" customWidth="1"/>
    <col min="185" max="197" width="5.3984375" style="54" customWidth="1"/>
    <col min="198" max="198" width="11.3984375" style="54" customWidth="1"/>
    <col min="199" max="199" width="15.3984375" style="54" customWidth="1"/>
    <col min="200" max="205" width="11.3984375" style="54" customWidth="1"/>
    <col min="206" max="206" width="7.3984375" style="54" customWidth="1"/>
    <col min="207" max="207" width="12.3984375" style="54" customWidth="1"/>
    <col min="208" max="217" width="7.3984375" style="54" customWidth="1"/>
    <col min="218" max="218" width="11.3984375" style="54" customWidth="1"/>
    <col min="219" max="219" width="15.3984375" style="54" customWidth="1"/>
    <col min="220" max="225" width="11.3984375" style="54" customWidth="1"/>
    <col min="226" max="226" width="7.3984375" style="54" customWidth="1"/>
    <col min="227" max="227" width="37.3984375" style="54" customWidth="1"/>
    <col min="228" max="16384" width="9" style="54" customWidth="1"/>
  </cols>
  <sheetData>
    <row r="1" spans="1:20" ht="21">
      <c r="A1" s="578" t="s">
        <v>108</v>
      </c>
      <c r="B1" s="578"/>
      <c r="C1" s="578"/>
      <c r="D1" s="578"/>
      <c r="E1" s="578"/>
      <c r="F1" s="578"/>
      <c r="G1" s="578"/>
      <c r="H1" s="578"/>
      <c r="I1" s="578"/>
      <c r="T1" s="111"/>
    </row>
    <row r="2" spans="1:20" ht="11.25" customHeight="1">
      <c r="A2" s="112"/>
      <c r="T2" s="111"/>
    </row>
    <row r="3" spans="1:9" ht="14.25" thickBot="1">
      <c r="A3" s="52"/>
      <c r="B3" s="52"/>
      <c r="C3" s="52"/>
      <c r="D3" s="52"/>
      <c r="E3" s="52"/>
      <c r="F3" s="52"/>
      <c r="G3" s="52"/>
      <c r="H3" s="52"/>
      <c r="I3" s="53" t="s">
        <v>70</v>
      </c>
    </row>
    <row r="4" spans="1:9" ht="27.75" customHeight="1">
      <c r="A4" s="113" t="s">
        <v>2</v>
      </c>
      <c r="B4" s="114" t="s">
        <v>71</v>
      </c>
      <c r="C4" s="114" t="s">
        <v>72</v>
      </c>
      <c r="D4" s="114" t="s">
        <v>73</v>
      </c>
      <c r="E4" s="114" t="s">
        <v>74</v>
      </c>
      <c r="F4" s="114" t="s">
        <v>75</v>
      </c>
      <c r="G4" s="114" t="s">
        <v>76</v>
      </c>
      <c r="H4" s="114" t="s">
        <v>77</v>
      </c>
      <c r="I4" s="115" t="s">
        <v>78</v>
      </c>
    </row>
    <row r="5" spans="1:9" ht="15.75" customHeight="1">
      <c r="A5" s="58" t="s">
        <v>14</v>
      </c>
      <c r="B5" s="97">
        <v>696674</v>
      </c>
      <c r="C5" s="98">
        <v>26264</v>
      </c>
      <c r="D5" s="98">
        <v>25706</v>
      </c>
      <c r="E5" s="98">
        <v>50933</v>
      </c>
      <c r="F5" s="98">
        <v>97236</v>
      </c>
      <c r="G5" s="98">
        <v>33069</v>
      </c>
      <c r="H5" s="98">
        <v>32758</v>
      </c>
      <c r="I5" s="98">
        <v>22998</v>
      </c>
    </row>
    <row r="6" spans="1:9" ht="15.75" customHeight="1">
      <c r="A6" s="102" t="s">
        <v>96</v>
      </c>
      <c r="B6" s="116">
        <v>725837</v>
      </c>
      <c r="C6" s="101">
        <v>27119</v>
      </c>
      <c r="D6" s="101">
        <v>26916</v>
      </c>
      <c r="E6" s="101">
        <v>53017</v>
      </c>
      <c r="F6" s="101">
        <v>102822</v>
      </c>
      <c r="G6" s="101">
        <v>34956</v>
      </c>
      <c r="H6" s="101">
        <v>34627</v>
      </c>
      <c r="I6" s="101">
        <v>24271</v>
      </c>
    </row>
    <row r="7" spans="1:9" ht="15.75" customHeight="1">
      <c r="A7" s="102" t="s">
        <v>97</v>
      </c>
      <c r="B7" s="116">
        <v>748665</v>
      </c>
      <c r="C7" s="101">
        <v>27640</v>
      </c>
      <c r="D7" s="101">
        <v>27444</v>
      </c>
      <c r="E7" s="101">
        <v>54315</v>
      </c>
      <c r="F7" s="101">
        <v>106076</v>
      </c>
      <c r="G7" s="101">
        <v>36139</v>
      </c>
      <c r="H7" s="101">
        <v>36055</v>
      </c>
      <c r="I7" s="101">
        <v>25022</v>
      </c>
    </row>
    <row r="8" spans="1:9" ht="15.75" customHeight="1">
      <c r="A8" s="102" t="s">
        <v>98</v>
      </c>
      <c r="B8" s="116">
        <v>766327</v>
      </c>
      <c r="C8" s="101">
        <v>28157</v>
      </c>
      <c r="D8" s="101">
        <v>28049</v>
      </c>
      <c r="E8" s="101">
        <v>55717</v>
      </c>
      <c r="F8" s="101">
        <v>109468</v>
      </c>
      <c r="G8" s="101">
        <v>37391</v>
      </c>
      <c r="H8" s="101">
        <v>37480</v>
      </c>
      <c r="I8" s="101">
        <v>25815</v>
      </c>
    </row>
    <row r="9" spans="1:9" s="118" customFormat="1" ht="15.75" customHeight="1" thickBot="1">
      <c r="A9" s="103" t="s">
        <v>99</v>
      </c>
      <c r="B9" s="117">
        <v>786657</v>
      </c>
      <c r="C9" s="105">
        <v>28693</v>
      </c>
      <c r="D9" s="105">
        <v>28714</v>
      </c>
      <c r="E9" s="105">
        <v>57365</v>
      </c>
      <c r="F9" s="105">
        <v>113102</v>
      </c>
      <c r="G9" s="105">
        <v>38619</v>
      </c>
      <c r="H9" s="105">
        <v>38823</v>
      </c>
      <c r="I9" s="105">
        <v>26571</v>
      </c>
    </row>
    <row r="10" spans="1:9" ht="8.25" customHeight="1" thickBot="1">
      <c r="A10" s="82"/>
      <c r="B10" s="82"/>
      <c r="C10" s="82"/>
      <c r="D10" s="82"/>
      <c r="E10" s="82"/>
      <c r="F10" s="82"/>
      <c r="G10" s="82"/>
      <c r="H10" s="82"/>
      <c r="I10" s="119"/>
    </row>
    <row r="11" spans="1:18" ht="27.75" customHeight="1">
      <c r="A11" s="113" t="s">
        <v>100</v>
      </c>
      <c r="B11" s="114" t="s">
        <v>79</v>
      </c>
      <c r="C11" s="114" t="s">
        <v>81</v>
      </c>
      <c r="D11" s="114" t="s">
        <v>82</v>
      </c>
      <c r="E11" s="114" t="s">
        <v>83</v>
      </c>
      <c r="F11" s="114" t="s">
        <v>45</v>
      </c>
      <c r="G11" s="114" t="s">
        <v>84</v>
      </c>
      <c r="H11" s="114" t="s">
        <v>86</v>
      </c>
      <c r="I11" s="115" t="s">
        <v>101</v>
      </c>
      <c r="Q11" s="111"/>
      <c r="R11" s="111"/>
    </row>
    <row r="12" spans="1:9" ht="15.75" customHeight="1">
      <c r="A12" s="58" t="s">
        <v>14</v>
      </c>
      <c r="B12" s="100">
        <v>42636</v>
      </c>
      <c r="C12" s="98">
        <v>9503</v>
      </c>
      <c r="D12" s="98">
        <v>82007</v>
      </c>
      <c r="E12" s="98">
        <v>22837</v>
      </c>
      <c r="F12" s="98">
        <v>74780</v>
      </c>
      <c r="G12" s="98">
        <v>11244</v>
      </c>
      <c r="H12" s="98">
        <v>76577</v>
      </c>
      <c r="I12" s="98">
        <v>1756</v>
      </c>
    </row>
    <row r="13" spans="1:9" ht="15.75" customHeight="1">
      <c r="A13" s="102" t="s">
        <v>96</v>
      </c>
      <c r="B13" s="107">
        <v>44495</v>
      </c>
      <c r="C13" s="101">
        <v>10001</v>
      </c>
      <c r="D13" s="101">
        <v>86034</v>
      </c>
      <c r="E13" s="101">
        <v>24155</v>
      </c>
      <c r="F13" s="101">
        <v>78259</v>
      </c>
      <c r="G13" s="101">
        <v>12711</v>
      </c>
      <c r="H13" s="101">
        <v>79568</v>
      </c>
      <c r="I13" s="101">
        <v>1803</v>
      </c>
    </row>
    <row r="14" spans="1:9" ht="15.75" customHeight="1">
      <c r="A14" s="102" t="s">
        <v>97</v>
      </c>
      <c r="B14" s="107">
        <v>45522</v>
      </c>
      <c r="C14" s="101">
        <v>10228</v>
      </c>
      <c r="D14" s="101">
        <v>87933</v>
      </c>
      <c r="E14" s="101">
        <v>25515</v>
      </c>
      <c r="F14" s="101">
        <v>81967</v>
      </c>
      <c r="G14" s="101">
        <v>12781</v>
      </c>
      <c r="H14" s="101">
        <v>82538</v>
      </c>
      <c r="I14" s="101">
        <v>1981</v>
      </c>
    </row>
    <row r="15" spans="1:9" ht="15.75" customHeight="1">
      <c r="A15" s="102" t="s">
        <v>98</v>
      </c>
      <c r="B15" s="107">
        <v>46790</v>
      </c>
      <c r="C15" s="101">
        <v>10475</v>
      </c>
      <c r="D15" s="101">
        <v>89985</v>
      </c>
      <c r="E15" s="101">
        <v>26562</v>
      </c>
      <c r="F15" s="101">
        <v>84909</v>
      </c>
      <c r="G15" s="101">
        <v>12813</v>
      </c>
      <c r="H15" s="101">
        <v>86141</v>
      </c>
      <c r="I15" s="101">
        <v>2022</v>
      </c>
    </row>
    <row r="16" spans="1:9" s="51" customFormat="1" ht="15.75" customHeight="1" thickBot="1">
      <c r="A16" s="103" t="s">
        <v>99</v>
      </c>
      <c r="B16" s="108">
        <v>48223</v>
      </c>
      <c r="C16" s="105">
        <v>10740</v>
      </c>
      <c r="D16" s="105">
        <v>92094</v>
      </c>
      <c r="E16" s="105">
        <v>27541</v>
      </c>
      <c r="F16" s="105">
        <v>88950</v>
      </c>
      <c r="G16" s="105">
        <v>12866</v>
      </c>
      <c r="H16" s="105">
        <v>89481</v>
      </c>
      <c r="I16" s="105">
        <v>2052</v>
      </c>
    </row>
    <row r="17" spans="1:9" ht="8.25" customHeight="1" thickBot="1">
      <c r="A17" s="82"/>
      <c r="B17" s="82"/>
      <c r="C17" s="82"/>
      <c r="D17" s="82"/>
      <c r="E17" s="82"/>
      <c r="F17" s="82"/>
      <c r="G17" s="82"/>
      <c r="H17" s="120"/>
      <c r="I17" s="120"/>
    </row>
    <row r="18" spans="1:9" ht="27.75" customHeight="1">
      <c r="A18" s="113" t="s">
        <v>2</v>
      </c>
      <c r="B18" s="114" t="s">
        <v>88</v>
      </c>
      <c r="C18" s="114" t="s">
        <v>102</v>
      </c>
      <c r="D18" s="114" t="s">
        <v>103</v>
      </c>
      <c r="E18" s="114" t="s">
        <v>104</v>
      </c>
      <c r="F18" s="114" t="s">
        <v>105</v>
      </c>
      <c r="G18" s="114" t="s">
        <v>106</v>
      </c>
      <c r="H18" s="115" t="s">
        <v>107</v>
      </c>
      <c r="I18" s="115" t="s">
        <v>109</v>
      </c>
    </row>
    <row r="19" spans="1:9" ht="15.75" customHeight="1">
      <c r="A19" s="58" t="s">
        <v>14</v>
      </c>
      <c r="B19" s="100">
        <v>16959</v>
      </c>
      <c r="C19" s="98">
        <v>154</v>
      </c>
      <c r="D19" s="98">
        <v>1027</v>
      </c>
      <c r="E19" s="98">
        <v>509</v>
      </c>
      <c r="F19" s="98">
        <v>2979</v>
      </c>
      <c r="G19" s="98">
        <v>2629</v>
      </c>
      <c r="H19" s="98">
        <v>62113</v>
      </c>
      <c r="I19" s="106" t="s">
        <v>110</v>
      </c>
    </row>
    <row r="20" spans="1:9" ht="15.75" customHeight="1">
      <c r="A20" s="102" t="s">
        <v>96</v>
      </c>
      <c r="B20" s="107">
        <v>17680</v>
      </c>
      <c r="C20" s="101">
        <v>154</v>
      </c>
      <c r="D20" s="101">
        <v>1075</v>
      </c>
      <c r="E20" s="101">
        <v>509</v>
      </c>
      <c r="F20" s="101">
        <v>2979</v>
      </c>
      <c r="G20" s="101">
        <v>2629</v>
      </c>
      <c r="H20" s="101">
        <v>60057</v>
      </c>
      <c r="I20" s="106" t="s">
        <v>110</v>
      </c>
    </row>
    <row r="21" spans="1:9" ht="15.75" customHeight="1">
      <c r="A21" s="102" t="s">
        <v>97</v>
      </c>
      <c r="B21" s="107">
        <v>18691</v>
      </c>
      <c r="C21" s="101">
        <v>154</v>
      </c>
      <c r="D21" s="101">
        <v>1138</v>
      </c>
      <c r="E21" s="101">
        <v>509</v>
      </c>
      <c r="F21" s="101">
        <v>2979</v>
      </c>
      <c r="G21" s="101">
        <v>2880</v>
      </c>
      <c r="H21" s="101">
        <v>56525</v>
      </c>
      <c r="I21" s="98">
        <v>4633</v>
      </c>
    </row>
    <row r="22" spans="1:9" ht="15.75" customHeight="1">
      <c r="A22" s="102" t="s">
        <v>98</v>
      </c>
      <c r="B22" s="107">
        <v>19443</v>
      </c>
      <c r="C22" s="101">
        <v>154</v>
      </c>
      <c r="D22" s="101">
        <v>1185</v>
      </c>
      <c r="E22" s="101">
        <v>509</v>
      </c>
      <c r="F22" s="101">
        <v>2979</v>
      </c>
      <c r="G22" s="101">
        <v>2877</v>
      </c>
      <c r="H22" s="101">
        <v>52773</v>
      </c>
      <c r="I22" s="98">
        <v>4633</v>
      </c>
    </row>
    <row r="23" spans="1:9" s="51" customFormat="1" ht="15.75" customHeight="1" thickBot="1">
      <c r="A23" s="103" t="s">
        <v>99</v>
      </c>
      <c r="B23" s="108">
        <v>20461</v>
      </c>
      <c r="C23" s="105">
        <v>154</v>
      </c>
      <c r="D23" s="105">
        <v>1229</v>
      </c>
      <c r="E23" s="105">
        <v>509</v>
      </c>
      <c r="F23" s="105">
        <v>2979</v>
      </c>
      <c r="G23" s="105">
        <v>2877</v>
      </c>
      <c r="H23" s="105">
        <v>49988</v>
      </c>
      <c r="I23" s="121">
        <v>4626</v>
      </c>
    </row>
    <row r="24" spans="1:7" ht="13.5">
      <c r="A24" s="109" t="s">
        <v>95</v>
      </c>
      <c r="B24" s="109"/>
      <c r="C24" s="109"/>
      <c r="D24" s="109"/>
      <c r="E24" s="109"/>
      <c r="F24" s="109"/>
      <c r="G24" s="109"/>
    </row>
  </sheetData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12"/>
  <sheetViews>
    <sheetView showGridLines="0" workbookViewId="0" topLeftCell="A1">
      <selection activeCell="G15" sqref="G15"/>
    </sheetView>
  </sheetViews>
  <sheetFormatPr defaultColWidth="8.796875" defaultRowHeight="14.25"/>
  <cols>
    <col min="1" max="1" width="13.69921875" style="54" customWidth="1"/>
    <col min="2" max="8" width="11.3984375" style="54" customWidth="1"/>
    <col min="9" max="9" width="7.3984375" style="54" customWidth="1"/>
    <col min="10" max="10" width="8.3984375" style="54" customWidth="1"/>
    <col min="11" max="11" width="7.3984375" style="54" customWidth="1"/>
    <col min="12" max="12" width="8.3984375" style="54" customWidth="1"/>
    <col min="13" max="13" width="6.3984375" style="54" customWidth="1"/>
    <col min="14" max="14" width="8.3984375" style="54" customWidth="1"/>
    <col min="15" max="15" width="6.3984375" style="54" customWidth="1"/>
    <col min="16" max="16" width="7.3984375" style="54" customWidth="1"/>
    <col min="17" max="17" width="6.3984375" style="54" customWidth="1"/>
    <col min="18" max="18" width="7.3984375" style="54" customWidth="1"/>
    <col min="19" max="19" width="6.3984375" style="54" customWidth="1"/>
    <col min="20" max="20" width="7.3984375" style="54" customWidth="1"/>
    <col min="21" max="21" width="6.3984375" style="54" customWidth="1"/>
    <col min="22" max="22" width="7.3984375" style="54" customWidth="1"/>
    <col min="23" max="23" width="6.3984375" style="54" customWidth="1"/>
    <col min="24" max="25" width="7.3984375" style="54" customWidth="1"/>
    <col min="26" max="26" width="8.3984375" style="54" customWidth="1"/>
    <col min="27" max="27" width="7.3984375" style="54" customWidth="1"/>
    <col min="28" max="28" width="8.3984375" style="54" customWidth="1"/>
    <col min="29" max="29" width="7.3984375" style="54" customWidth="1"/>
    <col min="30" max="30" width="8.3984375" style="54" customWidth="1"/>
    <col min="31" max="31" width="6.3984375" style="54" customWidth="1"/>
    <col min="32" max="32" width="7.3984375" style="54" customWidth="1"/>
    <col min="33" max="33" width="11.3984375" style="54" customWidth="1"/>
    <col min="34" max="34" width="5.3984375" style="54" customWidth="1"/>
    <col min="35" max="35" width="17.3984375" style="54" customWidth="1"/>
    <col min="36" max="61" width="5.3984375" style="54" customWidth="1"/>
    <col min="62" max="72" width="11.3984375" style="54" customWidth="1"/>
    <col min="73" max="73" width="23.3984375" style="54" customWidth="1"/>
    <col min="74" max="74" width="9" style="54" customWidth="1"/>
    <col min="75" max="86" width="7.3984375" style="54" customWidth="1"/>
    <col min="87" max="88" width="8.3984375" style="54" customWidth="1"/>
    <col min="89" max="89" width="7.3984375" style="54" customWidth="1"/>
    <col min="90" max="90" width="17.3984375" style="54" customWidth="1"/>
    <col min="91" max="106" width="10.3984375" style="54" customWidth="1"/>
    <col min="107" max="107" width="7.3984375" style="54" customWidth="1"/>
    <col min="108" max="108" width="15.3984375" style="54" customWidth="1"/>
    <col min="109" max="126" width="9" style="54" customWidth="1"/>
    <col min="127" max="127" width="11.3984375" style="54" customWidth="1"/>
    <col min="128" max="128" width="15.3984375" style="54" customWidth="1"/>
    <col min="129" max="134" width="9" style="54" customWidth="1"/>
    <col min="135" max="135" width="12.3984375" style="54" customWidth="1"/>
    <col min="136" max="136" width="7.3984375" style="54" customWidth="1"/>
    <col min="137" max="137" width="17.3984375" style="54" customWidth="1"/>
    <col min="138" max="150" width="5.3984375" style="54" customWidth="1"/>
    <col min="151" max="151" width="11.3984375" style="54" customWidth="1"/>
    <col min="152" max="152" width="15.3984375" style="54" customWidth="1"/>
    <col min="153" max="158" width="11.3984375" style="54" customWidth="1"/>
    <col min="159" max="159" width="7.3984375" style="54" customWidth="1"/>
    <col min="160" max="160" width="12.3984375" style="54" customWidth="1"/>
    <col min="161" max="170" width="7.3984375" style="54" customWidth="1"/>
    <col min="171" max="171" width="11.3984375" style="54" customWidth="1"/>
    <col min="172" max="172" width="15.3984375" style="54" customWidth="1"/>
    <col min="173" max="178" width="11.3984375" style="54" customWidth="1"/>
    <col min="179" max="179" width="7.3984375" style="54" customWidth="1"/>
    <col min="180" max="180" width="37.3984375" style="54" customWidth="1"/>
    <col min="181" max="185" width="9" style="54" customWidth="1"/>
    <col min="186" max="186" width="11.3984375" style="54" customWidth="1"/>
    <col min="187" max="187" width="23.3984375" style="54" customWidth="1"/>
    <col min="188" max="190" width="19.3984375" style="54" customWidth="1"/>
    <col min="191" max="191" width="9" style="54" customWidth="1"/>
    <col min="192" max="192" width="19.3984375" style="54" customWidth="1"/>
    <col min="193" max="193" width="13.3984375" style="54" customWidth="1"/>
    <col min="194" max="197" width="12.3984375" style="54" customWidth="1"/>
    <col min="198" max="198" width="9" style="54" customWidth="1"/>
    <col min="199" max="199" width="19.3984375" style="54" customWidth="1"/>
    <col min="200" max="200" width="21.3984375" style="54" customWidth="1"/>
    <col min="201" max="16384" width="20.3984375" style="54" customWidth="1"/>
  </cols>
  <sheetData>
    <row r="1" spans="1:8" ht="21">
      <c r="A1" s="578" t="s">
        <v>122</v>
      </c>
      <c r="B1" s="578"/>
      <c r="C1" s="578"/>
      <c r="D1" s="578"/>
      <c r="E1" s="578"/>
      <c r="F1" s="578"/>
      <c r="G1" s="578"/>
      <c r="H1" s="578"/>
    </row>
    <row r="3" spans="1:8" ht="14.25" thickBot="1">
      <c r="A3" s="52"/>
      <c r="B3" s="52"/>
      <c r="C3" s="52"/>
      <c r="D3" s="52"/>
      <c r="E3" s="52"/>
      <c r="F3" s="52"/>
      <c r="G3" s="52"/>
      <c r="H3" s="53" t="s">
        <v>111</v>
      </c>
    </row>
    <row r="4" spans="1:8" ht="12.75" customHeight="1">
      <c r="A4" s="606" t="s">
        <v>112</v>
      </c>
      <c r="B4" s="602" t="s">
        <v>113</v>
      </c>
      <c r="C4" s="602" t="s">
        <v>114</v>
      </c>
      <c r="D4" s="582" t="s">
        <v>115</v>
      </c>
      <c r="E4" s="583" t="s">
        <v>116</v>
      </c>
      <c r="F4" s="583" t="s">
        <v>117</v>
      </c>
      <c r="G4" s="123" t="s">
        <v>118</v>
      </c>
      <c r="H4" s="599" t="s">
        <v>119</v>
      </c>
    </row>
    <row r="5" spans="1:8" ht="12.75" customHeight="1">
      <c r="A5" s="581"/>
      <c r="B5" s="603"/>
      <c r="C5" s="603"/>
      <c r="D5" s="579"/>
      <c r="E5" s="579"/>
      <c r="F5" s="579"/>
      <c r="G5" s="124" t="s">
        <v>120</v>
      </c>
      <c r="H5" s="600"/>
    </row>
    <row r="6" spans="1:8" ht="12.75" customHeight="1">
      <c r="A6" s="608"/>
      <c r="B6" s="604"/>
      <c r="C6" s="604"/>
      <c r="D6" s="604"/>
      <c r="E6" s="604"/>
      <c r="F6" s="604"/>
      <c r="G6" s="125" t="s">
        <v>121</v>
      </c>
      <c r="H6" s="601"/>
    </row>
    <row r="7" spans="1:8" ht="16.5" customHeight="1">
      <c r="A7" s="58" t="s">
        <v>14</v>
      </c>
      <c r="B7" s="100">
        <v>283</v>
      </c>
      <c r="C7" s="98">
        <v>8447</v>
      </c>
      <c r="D7" s="98">
        <v>581759</v>
      </c>
      <c r="E7" s="98">
        <v>179</v>
      </c>
      <c r="F7" s="98">
        <v>21688</v>
      </c>
      <c r="G7" s="98">
        <v>2568</v>
      </c>
      <c r="H7" s="98">
        <v>696674</v>
      </c>
    </row>
    <row r="8" spans="1:8" ht="16.5" customHeight="1">
      <c r="A8" s="102" t="s">
        <v>96</v>
      </c>
      <c r="B8" s="107">
        <v>297</v>
      </c>
      <c r="C8" s="101">
        <v>9360</v>
      </c>
      <c r="D8" s="101">
        <v>648220</v>
      </c>
      <c r="E8" s="101">
        <v>134</v>
      </c>
      <c r="F8" s="101">
        <v>21095</v>
      </c>
      <c r="G8" s="101">
        <v>3943</v>
      </c>
      <c r="H8" s="101">
        <v>725837</v>
      </c>
    </row>
    <row r="9" spans="1:8" ht="16.5" customHeight="1">
      <c r="A9" s="102" t="s">
        <v>97</v>
      </c>
      <c r="B9" s="126">
        <v>298</v>
      </c>
      <c r="C9" s="126">
        <v>9457</v>
      </c>
      <c r="D9" s="126">
        <v>696311</v>
      </c>
      <c r="E9" s="126">
        <v>3022</v>
      </c>
      <c r="F9" s="126">
        <v>20841</v>
      </c>
      <c r="G9" s="126">
        <v>4003</v>
      </c>
      <c r="H9" s="126">
        <v>748665</v>
      </c>
    </row>
    <row r="10" spans="1:8" ht="16.5" customHeight="1">
      <c r="A10" s="102" t="s">
        <v>98</v>
      </c>
      <c r="B10" s="126">
        <v>297</v>
      </c>
      <c r="C10" s="126">
        <v>8833</v>
      </c>
      <c r="D10" s="126">
        <v>718612</v>
      </c>
      <c r="E10" s="126">
        <v>2659</v>
      </c>
      <c r="F10" s="126">
        <v>19412</v>
      </c>
      <c r="G10" s="126">
        <v>2957</v>
      </c>
      <c r="H10" s="126">
        <v>766327</v>
      </c>
    </row>
    <row r="11" spans="1:8" s="51" customFormat="1" ht="16.5" customHeight="1" thickBot="1">
      <c r="A11" s="103" t="s">
        <v>99</v>
      </c>
      <c r="B11" s="127">
        <v>285</v>
      </c>
      <c r="C11" s="127">
        <v>7600</v>
      </c>
      <c r="D11" s="127">
        <v>750859</v>
      </c>
      <c r="E11" s="127">
        <v>1353</v>
      </c>
      <c r="F11" s="127">
        <v>16359</v>
      </c>
      <c r="G11" s="127">
        <v>2965</v>
      </c>
      <c r="H11" s="127">
        <v>786657</v>
      </c>
    </row>
    <row r="12" spans="1:8" ht="13.5">
      <c r="A12" s="109" t="s">
        <v>95</v>
      </c>
      <c r="B12" s="109"/>
      <c r="C12" s="109"/>
      <c r="D12" s="109"/>
      <c r="E12" s="109"/>
      <c r="F12" s="109"/>
      <c r="G12" s="109"/>
      <c r="H12" s="109"/>
    </row>
  </sheetData>
  <mergeCells count="8">
    <mergeCell ref="A1:H1"/>
    <mergeCell ref="A4:A6"/>
    <mergeCell ref="B4:B6"/>
    <mergeCell ref="C4:C6"/>
    <mergeCell ref="H4:H6"/>
    <mergeCell ref="D4:D6"/>
    <mergeCell ref="E4:E6"/>
    <mergeCell ref="F4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21"/>
  <sheetViews>
    <sheetView showGridLines="0" workbookViewId="0" topLeftCell="A1">
      <selection activeCell="E24" sqref="E24"/>
    </sheetView>
  </sheetViews>
  <sheetFormatPr defaultColWidth="8.796875" defaultRowHeight="14.25"/>
  <cols>
    <col min="1" max="1" width="13.19921875" style="129" customWidth="1"/>
    <col min="2" max="2" width="13.09765625" style="129" customWidth="1"/>
    <col min="3" max="6" width="14.09765625" style="129" customWidth="1"/>
    <col min="7" max="16384" width="9" style="129" customWidth="1"/>
  </cols>
  <sheetData>
    <row r="1" spans="1:6" ht="21">
      <c r="A1" s="584" t="s">
        <v>132</v>
      </c>
      <c r="B1" s="584"/>
      <c r="C1" s="584"/>
      <c r="D1" s="584"/>
      <c r="E1" s="584"/>
      <c r="F1" s="584"/>
    </row>
    <row r="2" spans="1:6" ht="11.25" customHeight="1">
      <c r="A2" s="128"/>
      <c r="B2" s="128"/>
      <c r="C2" s="128"/>
      <c r="D2" s="128"/>
      <c r="E2" s="128"/>
      <c r="F2" s="128"/>
    </row>
    <row r="3" ht="14.25" thickBot="1">
      <c r="F3" s="130" t="s">
        <v>123</v>
      </c>
    </row>
    <row r="4" spans="1:6" ht="29.25" customHeight="1">
      <c r="A4" s="131" t="s">
        <v>80</v>
      </c>
      <c r="B4" s="132" t="s">
        <v>124</v>
      </c>
      <c r="C4" s="132" t="s">
        <v>125</v>
      </c>
      <c r="D4" s="132" t="s">
        <v>126</v>
      </c>
      <c r="E4" s="132" t="s">
        <v>127</v>
      </c>
      <c r="F4" s="133" t="s">
        <v>128</v>
      </c>
    </row>
    <row r="5" spans="1:6" ht="13.5" customHeight="1">
      <c r="A5" s="134"/>
      <c r="B5" s="135" t="s">
        <v>129</v>
      </c>
      <c r="C5" s="136">
        <v>82</v>
      </c>
      <c r="D5" s="137">
        <v>843</v>
      </c>
      <c r="E5" s="137">
        <v>146610</v>
      </c>
      <c r="F5" s="138">
        <v>174</v>
      </c>
    </row>
    <row r="6" spans="1:6" ht="13.5" customHeight="1">
      <c r="A6" s="134" t="s">
        <v>133</v>
      </c>
      <c r="B6" s="139" t="s">
        <v>130</v>
      </c>
      <c r="C6" s="136">
        <v>6</v>
      </c>
      <c r="D6" s="137">
        <v>173</v>
      </c>
      <c r="E6" s="137">
        <v>41314</v>
      </c>
      <c r="F6" s="138">
        <v>239</v>
      </c>
    </row>
    <row r="7" spans="1:6" ht="13.5" customHeight="1">
      <c r="A7" s="140"/>
      <c r="B7" s="141" t="s">
        <v>131</v>
      </c>
      <c r="C7" s="136">
        <v>5</v>
      </c>
      <c r="D7" s="137">
        <v>291</v>
      </c>
      <c r="E7" s="137">
        <v>18065</v>
      </c>
      <c r="F7" s="137">
        <v>62</v>
      </c>
    </row>
    <row r="8" spans="1:6" ht="13.5" customHeight="1">
      <c r="A8" s="142"/>
      <c r="B8" s="135" t="s">
        <v>129</v>
      </c>
      <c r="C8" s="143">
        <v>83</v>
      </c>
      <c r="D8" s="144">
        <v>838</v>
      </c>
      <c r="E8" s="144">
        <v>120720</v>
      </c>
      <c r="F8" s="138">
        <v>144</v>
      </c>
    </row>
    <row r="9" spans="1:6" ht="13.5" customHeight="1">
      <c r="A9" s="142" t="s">
        <v>134</v>
      </c>
      <c r="B9" s="139" t="s">
        <v>130</v>
      </c>
      <c r="C9" s="143">
        <v>6</v>
      </c>
      <c r="D9" s="144">
        <v>162</v>
      </c>
      <c r="E9" s="144">
        <v>25700</v>
      </c>
      <c r="F9" s="138">
        <v>159</v>
      </c>
    </row>
    <row r="10" spans="1:6" ht="13.5" customHeight="1">
      <c r="A10" s="140"/>
      <c r="B10" s="141" t="s">
        <v>131</v>
      </c>
      <c r="C10" s="143">
        <v>5</v>
      </c>
      <c r="D10" s="144">
        <v>289</v>
      </c>
      <c r="E10" s="144">
        <v>13582</v>
      </c>
      <c r="F10" s="137">
        <v>47</v>
      </c>
    </row>
    <row r="11" spans="1:6" ht="13.5" customHeight="1">
      <c r="A11" s="142"/>
      <c r="B11" s="135" t="s">
        <v>129</v>
      </c>
      <c r="C11" s="143">
        <v>85</v>
      </c>
      <c r="D11" s="144">
        <v>872</v>
      </c>
      <c r="E11" s="144">
        <v>152855</v>
      </c>
      <c r="F11" s="137">
        <v>175</v>
      </c>
    </row>
    <row r="12" spans="1:6" ht="13.5" customHeight="1">
      <c r="A12" s="142" t="s">
        <v>135</v>
      </c>
      <c r="B12" s="139" t="s">
        <v>130</v>
      </c>
      <c r="C12" s="143">
        <v>6</v>
      </c>
      <c r="D12" s="144">
        <v>172</v>
      </c>
      <c r="E12" s="144">
        <v>41005</v>
      </c>
      <c r="F12" s="137">
        <v>238</v>
      </c>
    </row>
    <row r="13" spans="1:6" ht="13.5" customHeight="1">
      <c r="A13" s="140"/>
      <c r="B13" s="141" t="s">
        <v>131</v>
      </c>
      <c r="C13" s="143">
        <v>5</v>
      </c>
      <c r="D13" s="144">
        <v>288</v>
      </c>
      <c r="E13" s="144">
        <v>22038</v>
      </c>
      <c r="F13" s="137">
        <v>77</v>
      </c>
    </row>
    <row r="14" spans="1:6" ht="13.5" customHeight="1">
      <c r="A14" s="142"/>
      <c r="B14" s="135" t="s">
        <v>129</v>
      </c>
      <c r="C14" s="145">
        <v>76</v>
      </c>
      <c r="D14" s="146">
        <v>813</v>
      </c>
      <c r="E14" s="146">
        <v>123744</v>
      </c>
      <c r="F14" s="147">
        <v>152</v>
      </c>
    </row>
    <row r="15" spans="1:6" ht="13.5" customHeight="1">
      <c r="A15" s="142" t="s">
        <v>136</v>
      </c>
      <c r="B15" s="139" t="s">
        <v>130</v>
      </c>
      <c r="C15" s="145">
        <v>6</v>
      </c>
      <c r="D15" s="146">
        <v>170</v>
      </c>
      <c r="E15" s="146">
        <v>42467</v>
      </c>
      <c r="F15" s="147">
        <v>250</v>
      </c>
    </row>
    <row r="16" spans="1:6" ht="13.5" customHeight="1">
      <c r="A16" s="140"/>
      <c r="B16" s="141" t="s">
        <v>131</v>
      </c>
      <c r="C16" s="145">
        <v>5</v>
      </c>
      <c r="D16" s="146">
        <v>289</v>
      </c>
      <c r="E16" s="146">
        <v>17454</v>
      </c>
      <c r="F16" s="147">
        <v>60</v>
      </c>
    </row>
    <row r="17" spans="1:6" ht="13.5" customHeight="1">
      <c r="A17" s="148"/>
      <c r="B17" s="149" t="s">
        <v>129</v>
      </c>
      <c r="C17" s="150">
        <v>91</v>
      </c>
      <c r="D17" s="151">
        <v>968</v>
      </c>
      <c r="E17" s="151">
        <v>123430</v>
      </c>
      <c r="F17" s="152">
        <v>163</v>
      </c>
    </row>
    <row r="18" spans="1:6" ht="13.5" customHeight="1">
      <c r="A18" s="142" t="s">
        <v>137</v>
      </c>
      <c r="B18" s="153" t="s">
        <v>130</v>
      </c>
      <c r="C18" s="150">
        <v>14</v>
      </c>
      <c r="D18" s="151">
        <v>296</v>
      </c>
      <c r="E18" s="151">
        <v>36571</v>
      </c>
      <c r="F18" s="152">
        <v>215</v>
      </c>
    </row>
    <row r="19" spans="1:6" ht="13.5" customHeight="1" thickBot="1">
      <c r="A19" s="154"/>
      <c r="B19" s="155" t="s">
        <v>131</v>
      </c>
      <c r="C19" s="156">
        <v>7</v>
      </c>
      <c r="D19" s="157">
        <v>289</v>
      </c>
      <c r="E19" s="157">
        <v>14871</v>
      </c>
      <c r="F19" s="158">
        <v>51</v>
      </c>
    </row>
    <row r="20" ht="13.5">
      <c r="A20" s="129" t="s">
        <v>138</v>
      </c>
    </row>
    <row r="21" ht="13.5">
      <c r="A21" s="129" t="s">
        <v>139</v>
      </c>
    </row>
  </sheetData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P13"/>
  <sheetViews>
    <sheetView showGridLines="0" zoomScaleSheetLayoutView="100" workbookViewId="0" topLeftCell="A1">
      <selection activeCell="I15" sqref="I15"/>
    </sheetView>
  </sheetViews>
  <sheetFormatPr defaultColWidth="8.796875" defaultRowHeight="14.25"/>
  <cols>
    <col min="1" max="1" width="15.3984375" style="54" customWidth="1"/>
    <col min="2" max="16" width="5.19921875" style="54" customWidth="1"/>
    <col min="17" max="17" width="11.3984375" style="54" customWidth="1"/>
    <col min="18" max="18" width="7.3984375" style="54" customWidth="1"/>
    <col min="19" max="19" width="8.3984375" style="54" customWidth="1"/>
    <col min="20" max="20" width="7.3984375" style="54" customWidth="1"/>
    <col min="21" max="21" width="8.3984375" style="54" customWidth="1"/>
    <col min="22" max="22" width="6.3984375" style="54" customWidth="1"/>
    <col min="23" max="23" width="8.3984375" style="54" customWidth="1"/>
    <col min="24" max="24" width="6.3984375" style="54" customWidth="1"/>
    <col min="25" max="25" width="7.3984375" style="54" customWidth="1"/>
    <col min="26" max="26" width="6.3984375" style="54" customWidth="1"/>
    <col min="27" max="27" width="7.3984375" style="54" customWidth="1"/>
    <col min="28" max="28" width="6.3984375" style="54" customWidth="1"/>
    <col min="29" max="29" width="7.3984375" style="54" customWidth="1"/>
    <col min="30" max="30" width="6.3984375" style="54" customWidth="1"/>
    <col min="31" max="31" width="7.3984375" style="54" customWidth="1"/>
    <col min="32" max="32" width="6.3984375" style="54" customWidth="1"/>
    <col min="33" max="34" width="7.3984375" style="54" customWidth="1"/>
    <col min="35" max="35" width="8.3984375" style="54" customWidth="1"/>
    <col min="36" max="36" width="7.3984375" style="54" customWidth="1"/>
    <col min="37" max="37" width="8.3984375" style="54" customWidth="1"/>
    <col min="38" max="38" width="7.3984375" style="54" customWidth="1"/>
    <col min="39" max="39" width="8.3984375" style="54" customWidth="1"/>
    <col min="40" max="40" width="6.3984375" style="54" customWidth="1"/>
    <col min="41" max="41" width="7.3984375" style="54" customWidth="1"/>
    <col min="42" max="42" width="11.3984375" style="54" customWidth="1"/>
    <col min="43" max="43" width="5.3984375" style="54" customWidth="1"/>
    <col min="44" max="44" width="17.3984375" style="54" customWidth="1"/>
    <col min="45" max="70" width="5.3984375" style="54" customWidth="1"/>
    <col min="71" max="81" width="11.3984375" style="54" customWidth="1"/>
    <col min="82" max="82" width="23.3984375" style="54" customWidth="1"/>
    <col min="83" max="83" width="9" style="54" customWidth="1"/>
    <col min="84" max="95" width="7.3984375" style="54" customWidth="1"/>
    <col min="96" max="97" width="8.3984375" style="54" customWidth="1"/>
    <col min="98" max="98" width="7.3984375" style="54" customWidth="1"/>
    <col min="99" max="99" width="17.3984375" style="54" customWidth="1"/>
    <col min="100" max="115" width="10.3984375" style="54" customWidth="1"/>
    <col min="116" max="116" width="7.3984375" style="54" customWidth="1"/>
    <col min="117" max="117" width="15.3984375" style="54" customWidth="1"/>
    <col min="118" max="135" width="9" style="54" customWidth="1"/>
    <col min="136" max="136" width="11.3984375" style="54" customWidth="1"/>
    <col min="137" max="137" width="15.3984375" style="54" customWidth="1"/>
    <col min="138" max="143" width="9" style="54" customWidth="1"/>
    <col min="144" max="144" width="12.3984375" style="54" customWidth="1"/>
    <col min="145" max="145" width="7.3984375" style="54" customWidth="1"/>
    <col min="146" max="146" width="17.3984375" style="54" customWidth="1"/>
    <col min="147" max="159" width="5.3984375" style="54" customWidth="1"/>
    <col min="160" max="160" width="11.3984375" style="54" customWidth="1"/>
    <col min="161" max="161" width="15.3984375" style="54" customWidth="1"/>
    <col min="162" max="167" width="11.3984375" style="54" customWidth="1"/>
    <col min="168" max="168" width="7.3984375" style="54" customWidth="1"/>
    <col min="169" max="169" width="12.3984375" style="54" customWidth="1"/>
    <col min="170" max="179" width="7.3984375" style="54" customWidth="1"/>
    <col min="180" max="180" width="11.3984375" style="54" customWidth="1"/>
    <col min="181" max="181" width="15.3984375" style="54" customWidth="1"/>
    <col min="182" max="187" width="11.3984375" style="54" customWidth="1"/>
    <col min="188" max="188" width="7.3984375" style="54" customWidth="1"/>
    <col min="189" max="189" width="37.3984375" style="54" customWidth="1"/>
    <col min="190" max="194" width="9" style="54" customWidth="1"/>
    <col min="195" max="195" width="11.3984375" style="54" customWidth="1"/>
    <col min="196" max="196" width="23.3984375" style="54" customWidth="1"/>
    <col min="197" max="199" width="19.3984375" style="54" customWidth="1"/>
    <col min="200" max="200" width="9" style="54" customWidth="1"/>
    <col min="201" max="201" width="19.3984375" style="54" customWidth="1"/>
    <col min="202" max="202" width="13.3984375" style="54" customWidth="1"/>
    <col min="203" max="206" width="12.3984375" style="54" customWidth="1"/>
    <col min="207" max="207" width="9" style="54" customWidth="1"/>
    <col min="208" max="208" width="19.3984375" style="54" customWidth="1"/>
    <col min="209" max="209" width="21.3984375" style="54" customWidth="1"/>
    <col min="210" max="16384" width="20.3984375" style="54" customWidth="1"/>
  </cols>
  <sheetData>
    <row r="1" spans="1:16" ht="21">
      <c r="A1" s="578" t="s">
        <v>160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3" spans="1:16" ht="14.2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 t="s">
        <v>161</v>
      </c>
    </row>
    <row r="4" spans="1:16" ht="17.25" customHeight="1">
      <c r="A4" s="566" t="s">
        <v>140</v>
      </c>
      <c r="B4" s="558" t="s">
        <v>141</v>
      </c>
      <c r="C4" s="159"/>
      <c r="D4" s="557" t="s">
        <v>142</v>
      </c>
      <c r="E4" s="557"/>
      <c r="F4" s="557"/>
      <c r="G4" s="557"/>
      <c r="H4" s="557"/>
      <c r="I4" s="160"/>
      <c r="J4" s="568" t="s">
        <v>162</v>
      </c>
      <c r="K4" s="570" t="s">
        <v>143</v>
      </c>
      <c r="L4" s="571"/>
      <c r="M4" s="572" t="s">
        <v>144</v>
      </c>
      <c r="N4" s="556"/>
      <c r="O4" s="556"/>
      <c r="P4" s="556"/>
    </row>
    <row r="5" spans="1:16" ht="89.25" customHeight="1">
      <c r="A5" s="567"/>
      <c r="B5" s="559"/>
      <c r="C5" s="161" t="s">
        <v>6</v>
      </c>
      <c r="D5" s="162" t="s">
        <v>145</v>
      </c>
      <c r="E5" s="162" t="s">
        <v>146</v>
      </c>
      <c r="F5" s="162" t="s">
        <v>147</v>
      </c>
      <c r="G5" s="162" t="s">
        <v>148</v>
      </c>
      <c r="H5" s="162" t="s">
        <v>149</v>
      </c>
      <c r="I5" s="162" t="s">
        <v>150</v>
      </c>
      <c r="J5" s="569"/>
      <c r="K5" s="163" t="s">
        <v>151</v>
      </c>
      <c r="L5" s="163" t="s">
        <v>152</v>
      </c>
      <c r="M5" s="162" t="s">
        <v>6</v>
      </c>
      <c r="N5" s="162" t="s">
        <v>153</v>
      </c>
      <c r="O5" s="162" t="s">
        <v>154</v>
      </c>
      <c r="P5" s="164" t="s">
        <v>155</v>
      </c>
    </row>
    <row r="6" spans="1:16" ht="24" customHeight="1">
      <c r="A6" s="165" t="s">
        <v>156</v>
      </c>
      <c r="B6" s="166">
        <f>C6+J6+K6+M6</f>
        <v>47</v>
      </c>
      <c r="C6" s="167">
        <f>SUM(D6:I6)</f>
        <v>32</v>
      </c>
      <c r="D6" s="168">
        <v>6</v>
      </c>
      <c r="E6" s="168">
        <v>3</v>
      </c>
      <c r="F6" s="168">
        <v>8</v>
      </c>
      <c r="G6" s="168">
        <v>7</v>
      </c>
      <c r="H6" s="168">
        <v>8</v>
      </c>
      <c r="I6" s="168" t="s">
        <v>163</v>
      </c>
      <c r="J6" s="168">
        <v>2</v>
      </c>
      <c r="K6" s="168">
        <v>5</v>
      </c>
      <c r="L6" s="168" t="s">
        <v>163</v>
      </c>
      <c r="M6" s="167">
        <f>SUM(N6:P6)</f>
        <v>8</v>
      </c>
      <c r="N6" s="168">
        <v>6</v>
      </c>
      <c r="O6" s="168">
        <v>1</v>
      </c>
      <c r="P6" s="168">
        <v>1</v>
      </c>
    </row>
    <row r="7" spans="1:16" ht="24" customHeight="1">
      <c r="A7" s="169" t="s">
        <v>157</v>
      </c>
      <c r="B7" s="170">
        <f>C7+J7+K7+L7+M7</f>
        <v>39</v>
      </c>
      <c r="C7" s="171">
        <f>SUM(D7:I7)</f>
        <v>15</v>
      </c>
      <c r="D7" s="172">
        <v>4</v>
      </c>
      <c r="E7" s="172">
        <v>2</v>
      </c>
      <c r="F7" s="172">
        <v>3</v>
      </c>
      <c r="G7" s="172">
        <v>5</v>
      </c>
      <c r="H7" s="173" t="s">
        <v>163</v>
      </c>
      <c r="I7" s="172">
        <v>1</v>
      </c>
      <c r="J7" s="172">
        <v>7</v>
      </c>
      <c r="K7" s="172">
        <v>4</v>
      </c>
      <c r="L7" s="173">
        <v>3</v>
      </c>
      <c r="M7" s="174">
        <f>SUM(N7:P7)</f>
        <v>10</v>
      </c>
      <c r="N7" s="172">
        <v>3</v>
      </c>
      <c r="O7" s="172">
        <v>1</v>
      </c>
      <c r="P7" s="172">
        <v>6</v>
      </c>
    </row>
    <row r="8" spans="1:16" ht="24" customHeight="1" thickBot="1">
      <c r="A8" s="175" t="s">
        <v>158</v>
      </c>
      <c r="B8" s="170">
        <f>C8+J8+K8+L8+M8</f>
        <v>95</v>
      </c>
      <c r="C8" s="171">
        <f>SUM(D8:I8)</f>
        <v>42</v>
      </c>
      <c r="D8" s="176">
        <v>9</v>
      </c>
      <c r="E8" s="176">
        <v>2</v>
      </c>
      <c r="F8" s="176">
        <v>3</v>
      </c>
      <c r="G8" s="176">
        <v>11</v>
      </c>
      <c r="H8" s="176">
        <v>9</v>
      </c>
      <c r="I8" s="177">
        <v>8</v>
      </c>
      <c r="J8" s="176">
        <v>1</v>
      </c>
      <c r="K8" s="176">
        <v>7</v>
      </c>
      <c r="L8" s="173">
        <v>6</v>
      </c>
      <c r="M8" s="178">
        <f>SUM(N8:P8)</f>
        <v>39</v>
      </c>
      <c r="N8" s="176">
        <v>33</v>
      </c>
      <c r="O8" s="173" t="s">
        <v>163</v>
      </c>
      <c r="P8" s="176">
        <v>6</v>
      </c>
    </row>
    <row r="9" spans="1:16" ht="13.5">
      <c r="A9" s="179" t="s">
        <v>159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ht="13.5">
      <c r="A10" s="54" t="s">
        <v>164</v>
      </c>
    </row>
    <row r="12" ht="13.5">
      <c r="A12" s="180"/>
    </row>
    <row r="13" ht="13.5">
      <c r="A13" s="181"/>
    </row>
  </sheetData>
  <mergeCells count="7">
    <mergeCell ref="A1:P1"/>
    <mergeCell ref="A4:A5"/>
    <mergeCell ref="J4:J5"/>
    <mergeCell ref="K4:L4"/>
    <mergeCell ref="M4:P4"/>
    <mergeCell ref="D4:H4"/>
    <mergeCell ref="B4:B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showGridLines="0" zoomScaleSheetLayoutView="100" workbookViewId="0" topLeftCell="A1">
      <selection activeCell="A31" sqref="A31"/>
    </sheetView>
  </sheetViews>
  <sheetFormatPr defaultColWidth="8.796875" defaultRowHeight="14.25"/>
  <cols>
    <col min="1" max="1" width="20.19921875" style="54" customWidth="1"/>
    <col min="2" max="8" width="12.3984375" style="54" customWidth="1"/>
    <col min="9" max="9" width="6.3984375" style="54" customWidth="1"/>
    <col min="10" max="10" width="7.3984375" style="54" customWidth="1"/>
    <col min="11" max="11" width="6.3984375" style="54" customWidth="1"/>
    <col min="12" max="12" width="7.3984375" style="54" customWidth="1"/>
    <col min="13" max="13" width="6.3984375" style="54" customWidth="1"/>
    <col min="14" max="15" width="7.3984375" style="54" customWidth="1"/>
    <col min="16" max="16" width="8.3984375" style="54" customWidth="1"/>
    <col min="17" max="17" width="7.3984375" style="54" customWidth="1"/>
    <col min="18" max="18" width="8.3984375" style="54" customWidth="1"/>
    <col min="19" max="19" width="7.3984375" style="54" customWidth="1"/>
    <col min="20" max="20" width="8.3984375" style="54" customWidth="1"/>
    <col min="21" max="21" width="6.3984375" style="54" customWidth="1"/>
    <col min="22" max="22" width="7.3984375" style="54" customWidth="1"/>
    <col min="23" max="23" width="11.3984375" style="54" customWidth="1"/>
    <col min="24" max="24" width="5.3984375" style="54" customWidth="1"/>
    <col min="25" max="25" width="17.3984375" style="54" customWidth="1"/>
    <col min="26" max="51" width="5.3984375" style="54" customWidth="1"/>
    <col min="52" max="62" width="11.3984375" style="54" customWidth="1"/>
    <col min="63" max="63" width="23.3984375" style="54" customWidth="1"/>
    <col min="64" max="64" width="9" style="54" customWidth="1"/>
    <col min="65" max="76" width="7.3984375" style="54" customWidth="1"/>
    <col min="77" max="78" width="8.3984375" style="54" customWidth="1"/>
    <col min="79" max="79" width="7.3984375" style="54" customWidth="1"/>
    <col min="80" max="80" width="17.3984375" style="54" customWidth="1"/>
    <col min="81" max="96" width="10.3984375" style="54" customWidth="1"/>
    <col min="97" max="97" width="7.3984375" style="54" customWidth="1"/>
    <col min="98" max="98" width="15.3984375" style="54" customWidth="1"/>
    <col min="99" max="116" width="9" style="54" customWidth="1"/>
    <col min="117" max="117" width="11.3984375" style="54" customWidth="1"/>
    <col min="118" max="118" width="15.3984375" style="54" customWidth="1"/>
    <col min="119" max="124" width="9" style="54" customWidth="1"/>
    <col min="125" max="125" width="12.3984375" style="54" customWidth="1"/>
    <col min="126" max="126" width="7.3984375" style="54" customWidth="1"/>
    <col min="127" max="127" width="17.3984375" style="54" customWidth="1"/>
    <col min="128" max="140" width="5.3984375" style="54" customWidth="1"/>
    <col min="141" max="141" width="11.3984375" style="54" customWidth="1"/>
    <col min="142" max="142" width="15.3984375" style="54" customWidth="1"/>
    <col min="143" max="148" width="11.3984375" style="54" customWidth="1"/>
    <col min="149" max="149" width="7.3984375" style="54" customWidth="1"/>
    <col min="150" max="150" width="12.3984375" style="54" customWidth="1"/>
    <col min="151" max="160" width="7.3984375" style="54" customWidth="1"/>
    <col min="161" max="161" width="11.3984375" style="54" customWidth="1"/>
    <col min="162" max="162" width="15.3984375" style="54" customWidth="1"/>
    <col min="163" max="168" width="11.3984375" style="54" customWidth="1"/>
    <col min="169" max="169" width="7.3984375" style="54" customWidth="1"/>
    <col min="170" max="170" width="37.3984375" style="54" customWidth="1"/>
    <col min="171" max="175" width="9" style="54" customWidth="1"/>
    <col min="176" max="176" width="11.3984375" style="54" customWidth="1"/>
    <col min="177" max="177" width="23.3984375" style="54" customWidth="1"/>
    <col min="178" max="180" width="19.3984375" style="54" customWidth="1"/>
    <col min="181" max="181" width="9" style="54" customWidth="1"/>
    <col min="182" max="182" width="19.3984375" style="54" customWidth="1"/>
    <col min="183" max="183" width="13.3984375" style="54" customWidth="1"/>
    <col min="184" max="187" width="12.3984375" style="54" customWidth="1"/>
    <col min="188" max="188" width="9" style="54" customWidth="1"/>
    <col min="189" max="189" width="19.3984375" style="54" customWidth="1"/>
    <col min="190" max="190" width="21.3984375" style="54" customWidth="1"/>
    <col min="191" max="16384" width="20.3984375" style="54" customWidth="1"/>
  </cols>
  <sheetData>
    <row r="1" spans="1:8" ht="21">
      <c r="A1" s="578" t="s">
        <v>186</v>
      </c>
      <c r="B1" s="578"/>
      <c r="C1" s="578"/>
      <c r="D1" s="578"/>
      <c r="E1" s="578"/>
      <c r="F1" s="578"/>
      <c r="G1" s="578"/>
      <c r="H1" s="93"/>
    </row>
    <row r="3" spans="1:8" ht="14.25" thickBot="1">
      <c r="A3" s="52"/>
      <c r="B3" s="52"/>
      <c r="C3" s="52"/>
      <c r="D3" s="52"/>
      <c r="E3" s="52"/>
      <c r="F3" s="52"/>
      <c r="G3" s="52"/>
      <c r="H3" s="52" t="s">
        <v>165</v>
      </c>
    </row>
    <row r="4" spans="1:8" ht="9" customHeight="1">
      <c r="A4" s="606" t="s">
        <v>166</v>
      </c>
      <c r="B4" s="602" t="s">
        <v>167</v>
      </c>
      <c r="C4" s="602" t="s">
        <v>168</v>
      </c>
      <c r="D4" s="602" t="s">
        <v>169</v>
      </c>
      <c r="E4" s="602" t="s">
        <v>170</v>
      </c>
      <c r="F4" s="602" t="s">
        <v>171</v>
      </c>
      <c r="G4" s="602" t="s">
        <v>172</v>
      </c>
      <c r="H4" s="599" t="s">
        <v>173</v>
      </c>
    </row>
    <row r="5" spans="1:8" ht="9" customHeight="1">
      <c r="A5" s="581"/>
      <c r="B5" s="603"/>
      <c r="C5" s="603"/>
      <c r="D5" s="603"/>
      <c r="E5" s="603"/>
      <c r="F5" s="603"/>
      <c r="G5" s="603"/>
      <c r="H5" s="600"/>
    </row>
    <row r="6" spans="1:8" ht="9" customHeight="1">
      <c r="A6" s="608"/>
      <c r="B6" s="604"/>
      <c r="C6" s="604"/>
      <c r="D6" s="604"/>
      <c r="E6" s="604"/>
      <c r="F6" s="604"/>
      <c r="G6" s="604"/>
      <c r="H6" s="601"/>
    </row>
    <row r="7" spans="1:8" ht="6" customHeight="1">
      <c r="A7" s="58"/>
      <c r="B7" s="96"/>
      <c r="C7" s="57"/>
      <c r="D7" s="57"/>
      <c r="E7" s="57"/>
      <c r="F7" s="57"/>
      <c r="G7" s="57"/>
      <c r="H7" s="57"/>
    </row>
    <row r="8" spans="1:8" ht="12" customHeight="1">
      <c r="A8" s="58" t="s">
        <v>187</v>
      </c>
      <c r="B8" s="182">
        <v>87797</v>
      </c>
      <c r="C8" s="183">
        <v>14422</v>
      </c>
      <c r="D8" s="183">
        <v>2880</v>
      </c>
      <c r="E8" s="183">
        <v>40010</v>
      </c>
      <c r="F8" s="183">
        <v>3150</v>
      </c>
      <c r="G8" s="183">
        <v>7342</v>
      </c>
      <c r="H8" s="183">
        <v>19993</v>
      </c>
    </row>
    <row r="9" spans="1:8" ht="12" customHeight="1">
      <c r="A9" s="99" t="s">
        <v>188</v>
      </c>
      <c r="B9" s="184">
        <v>109777</v>
      </c>
      <c r="C9" s="185">
        <v>21253</v>
      </c>
      <c r="D9" s="185">
        <v>2369</v>
      </c>
      <c r="E9" s="185">
        <v>49607</v>
      </c>
      <c r="F9" s="185">
        <v>2550</v>
      </c>
      <c r="G9" s="185">
        <v>12463</v>
      </c>
      <c r="H9" s="185">
        <v>21535</v>
      </c>
    </row>
    <row r="10" spans="1:8" ht="12" customHeight="1">
      <c r="A10" s="99" t="s">
        <v>189</v>
      </c>
      <c r="B10" s="185">
        <v>109754</v>
      </c>
      <c r="C10" s="185">
        <v>21692</v>
      </c>
      <c r="D10" s="185">
        <v>2049</v>
      </c>
      <c r="E10" s="185">
        <v>47157</v>
      </c>
      <c r="F10" s="185">
        <v>2045</v>
      </c>
      <c r="G10" s="185">
        <v>13352</v>
      </c>
      <c r="H10" s="185">
        <v>23459</v>
      </c>
    </row>
    <row r="11" spans="1:8" s="51" customFormat="1" ht="12" customHeight="1">
      <c r="A11" s="99" t="s">
        <v>190</v>
      </c>
      <c r="B11" s="186">
        <v>102571</v>
      </c>
      <c r="C11" s="187">
        <v>18114</v>
      </c>
      <c r="D11" s="187">
        <v>1912</v>
      </c>
      <c r="E11" s="187">
        <v>47831</v>
      </c>
      <c r="F11" s="187">
        <v>2044</v>
      </c>
      <c r="G11" s="187">
        <v>11608</v>
      </c>
      <c r="H11" s="187">
        <v>21062</v>
      </c>
    </row>
    <row r="12" spans="1:8" s="51" customFormat="1" ht="12" customHeight="1">
      <c r="A12" s="188" t="s">
        <v>191</v>
      </c>
      <c r="B12" s="190">
        <f aca="true" t="shared" si="0" ref="B12:H12">B14+B15+B16+B17+B18+B19+B20+B21+B22+B23+B24+B25</f>
        <v>98518</v>
      </c>
      <c r="C12" s="191">
        <f t="shared" si="0"/>
        <v>19215</v>
      </c>
      <c r="D12" s="191">
        <f t="shared" si="0"/>
        <v>2071</v>
      </c>
      <c r="E12" s="191">
        <f t="shared" si="0"/>
        <v>46761</v>
      </c>
      <c r="F12" s="191">
        <f t="shared" si="0"/>
        <v>2195</v>
      </c>
      <c r="G12" s="191">
        <f t="shared" si="0"/>
        <v>13693</v>
      </c>
      <c r="H12" s="191">
        <f t="shared" si="0"/>
        <v>14583</v>
      </c>
    </row>
    <row r="13" spans="1:8" ht="6" customHeight="1">
      <c r="A13" s="192"/>
      <c r="B13" s="193"/>
      <c r="C13" s="194"/>
      <c r="D13" s="194"/>
      <c r="E13" s="194"/>
      <c r="F13" s="194"/>
      <c r="G13" s="194"/>
      <c r="H13" s="194"/>
    </row>
    <row r="14" spans="1:9" ht="12" customHeight="1">
      <c r="A14" s="192" t="s">
        <v>192</v>
      </c>
      <c r="B14" s="186">
        <f aca="true" t="shared" si="1" ref="B14:B25">C14+D14+E14+F14+G14+H14</f>
        <v>9265</v>
      </c>
      <c r="C14" s="195">
        <v>1846</v>
      </c>
      <c r="D14" s="195">
        <v>138</v>
      </c>
      <c r="E14" s="196">
        <v>4336</v>
      </c>
      <c r="F14" s="195">
        <v>155</v>
      </c>
      <c r="G14" s="195">
        <v>1166</v>
      </c>
      <c r="H14" s="196">
        <v>1624</v>
      </c>
      <c r="I14" s="197"/>
    </row>
    <row r="15" spans="1:8" ht="12" customHeight="1">
      <c r="A15" s="198" t="s">
        <v>174</v>
      </c>
      <c r="B15" s="186">
        <f t="shared" si="1"/>
        <v>9864</v>
      </c>
      <c r="C15" s="195">
        <v>1839</v>
      </c>
      <c r="D15" s="195">
        <v>188</v>
      </c>
      <c r="E15" s="196">
        <v>4616</v>
      </c>
      <c r="F15" s="195">
        <v>229</v>
      </c>
      <c r="G15" s="195">
        <v>1367</v>
      </c>
      <c r="H15" s="196">
        <v>1625</v>
      </c>
    </row>
    <row r="16" spans="1:8" ht="12" customHeight="1">
      <c r="A16" s="198" t="s">
        <v>175</v>
      </c>
      <c r="B16" s="186">
        <f t="shared" si="1"/>
        <v>6917</v>
      </c>
      <c r="C16" s="195">
        <v>1241</v>
      </c>
      <c r="D16" s="195">
        <v>153</v>
      </c>
      <c r="E16" s="196">
        <v>3510</v>
      </c>
      <c r="F16" s="195">
        <v>150</v>
      </c>
      <c r="G16" s="195">
        <v>956</v>
      </c>
      <c r="H16" s="196">
        <v>907</v>
      </c>
    </row>
    <row r="17" spans="1:8" ht="12" customHeight="1">
      <c r="A17" s="198" t="s">
        <v>176</v>
      </c>
      <c r="B17" s="186">
        <f t="shared" si="1"/>
        <v>7695</v>
      </c>
      <c r="C17" s="195">
        <v>1448</v>
      </c>
      <c r="D17" s="195">
        <v>180</v>
      </c>
      <c r="E17" s="196">
        <v>3644</v>
      </c>
      <c r="F17" s="195">
        <v>177</v>
      </c>
      <c r="G17" s="195">
        <v>1183</v>
      </c>
      <c r="H17" s="196">
        <v>1063</v>
      </c>
    </row>
    <row r="18" spans="1:8" ht="12" customHeight="1">
      <c r="A18" s="198" t="s">
        <v>177</v>
      </c>
      <c r="B18" s="186">
        <f t="shared" si="1"/>
        <v>11884</v>
      </c>
      <c r="C18" s="195">
        <v>2334</v>
      </c>
      <c r="D18" s="195">
        <v>241</v>
      </c>
      <c r="E18" s="196">
        <v>5505</v>
      </c>
      <c r="F18" s="195">
        <v>251</v>
      </c>
      <c r="G18" s="195">
        <v>1875</v>
      </c>
      <c r="H18" s="196">
        <v>1678</v>
      </c>
    </row>
    <row r="19" spans="1:8" ht="12" customHeight="1">
      <c r="A19" s="198" t="s">
        <v>178</v>
      </c>
      <c r="B19" s="186">
        <f t="shared" si="1"/>
        <v>8819</v>
      </c>
      <c r="C19" s="195">
        <v>1716</v>
      </c>
      <c r="D19" s="195">
        <v>176</v>
      </c>
      <c r="E19" s="196">
        <v>4076</v>
      </c>
      <c r="F19" s="195">
        <v>213</v>
      </c>
      <c r="G19" s="195">
        <v>1322</v>
      </c>
      <c r="H19" s="196">
        <v>1316</v>
      </c>
    </row>
    <row r="20" spans="1:8" ht="12" customHeight="1">
      <c r="A20" s="198" t="s">
        <v>179</v>
      </c>
      <c r="B20" s="186">
        <f t="shared" si="1"/>
        <v>8788</v>
      </c>
      <c r="C20" s="195">
        <v>1692</v>
      </c>
      <c r="D20" s="195">
        <v>212</v>
      </c>
      <c r="E20" s="196">
        <v>4243</v>
      </c>
      <c r="F20" s="195">
        <v>204</v>
      </c>
      <c r="G20" s="195">
        <v>1118</v>
      </c>
      <c r="H20" s="196">
        <v>1319</v>
      </c>
    </row>
    <row r="21" spans="1:8" ht="12" customHeight="1">
      <c r="A21" s="198" t="s">
        <v>180</v>
      </c>
      <c r="B21" s="186">
        <f t="shared" si="1"/>
        <v>7874</v>
      </c>
      <c r="C21" s="195">
        <v>1695</v>
      </c>
      <c r="D21" s="195">
        <v>177</v>
      </c>
      <c r="E21" s="196">
        <v>3920</v>
      </c>
      <c r="F21" s="195">
        <v>206</v>
      </c>
      <c r="G21" s="195">
        <v>881</v>
      </c>
      <c r="H21" s="196">
        <v>995</v>
      </c>
    </row>
    <row r="22" spans="1:8" ht="12" customHeight="1">
      <c r="A22" s="198" t="s">
        <v>181</v>
      </c>
      <c r="B22" s="186">
        <f t="shared" si="1"/>
        <v>6107</v>
      </c>
      <c r="C22" s="195">
        <v>1165</v>
      </c>
      <c r="D22" s="195">
        <v>133</v>
      </c>
      <c r="E22" s="196">
        <v>2957</v>
      </c>
      <c r="F22" s="195">
        <v>143</v>
      </c>
      <c r="G22" s="195">
        <v>836</v>
      </c>
      <c r="H22" s="196">
        <v>873</v>
      </c>
    </row>
    <row r="23" spans="1:8" ht="12" customHeight="1">
      <c r="A23" s="192" t="s">
        <v>193</v>
      </c>
      <c r="B23" s="186">
        <f t="shared" si="1"/>
        <v>5564</v>
      </c>
      <c r="C23" s="195">
        <v>1056</v>
      </c>
      <c r="D23" s="195">
        <v>132</v>
      </c>
      <c r="E23" s="196">
        <v>2693</v>
      </c>
      <c r="F23" s="195">
        <v>136</v>
      </c>
      <c r="G23" s="195">
        <v>796</v>
      </c>
      <c r="H23" s="196">
        <v>751</v>
      </c>
    </row>
    <row r="24" spans="1:8" ht="12" customHeight="1">
      <c r="A24" s="198" t="s">
        <v>182</v>
      </c>
      <c r="B24" s="186">
        <f t="shared" si="1"/>
        <v>5459</v>
      </c>
      <c r="C24" s="195">
        <v>972</v>
      </c>
      <c r="D24" s="195">
        <v>164</v>
      </c>
      <c r="E24" s="196">
        <v>2643</v>
      </c>
      <c r="F24" s="195">
        <v>127</v>
      </c>
      <c r="G24" s="195">
        <v>733</v>
      </c>
      <c r="H24" s="196">
        <v>820</v>
      </c>
    </row>
    <row r="25" spans="1:8" ht="12" customHeight="1" thickBot="1">
      <c r="A25" s="198" t="s">
        <v>183</v>
      </c>
      <c r="B25" s="186">
        <f t="shared" si="1"/>
        <v>10282</v>
      </c>
      <c r="C25" s="199">
        <v>2211</v>
      </c>
      <c r="D25" s="199">
        <v>177</v>
      </c>
      <c r="E25" s="199">
        <v>4618</v>
      </c>
      <c r="F25" s="199">
        <v>204</v>
      </c>
      <c r="G25" s="199">
        <v>1460</v>
      </c>
      <c r="H25" s="199">
        <v>1612</v>
      </c>
    </row>
    <row r="26" spans="1:8" ht="13.5">
      <c r="A26" s="179" t="s">
        <v>184</v>
      </c>
      <c r="B26" s="179"/>
      <c r="C26" s="179"/>
      <c r="D26" s="179"/>
      <c r="E26" s="179"/>
      <c r="F26" s="179"/>
      <c r="G26" s="179"/>
      <c r="H26" s="179"/>
    </row>
    <row r="27" ht="13.5">
      <c r="A27" s="54" t="s">
        <v>185</v>
      </c>
    </row>
  </sheetData>
  <mergeCells count="9">
    <mergeCell ref="F4:F6"/>
    <mergeCell ref="H4:H6"/>
    <mergeCell ref="A1:G1"/>
    <mergeCell ref="G4:G6"/>
    <mergeCell ref="A4:A6"/>
    <mergeCell ref="B4:B6"/>
    <mergeCell ref="C4:C6"/>
    <mergeCell ref="D4:D6"/>
    <mergeCell ref="E4:E6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I25"/>
  <sheetViews>
    <sheetView showGridLines="0" view="pageBreakPreview" zoomScaleSheetLayoutView="100" workbookViewId="0" topLeftCell="A1">
      <selection activeCell="M13" sqref="M13"/>
    </sheetView>
  </sheetViews>
  <sheetFormatPr defaultColWidth="8.796875" defaultRowHeight="14.25"/>
  <cols>
    <col min="1" max="1" width="15.69921875" style="54" customWidth="1"/>
    <col min="2" max="7" width="12.59765625" style="54" customWidth="1"/>
    <col min="8" max="12" width="1.69921875" style="54" customWidth="1"/>
    <col min="13" max="13" width="6.3984375" style="54" customWidth="1"/>
    <col min="14" max="14" width="8.3984375" style="54" customWidth="1"/>
    <col min="15" max="15" width="6.3984375" style="54" customWidth="1"/>
    <col min="16" max="16" width="7.3984375" style="54" customWidth="1"/>
    <col min="17" max="17" width="6.3984375" style="54" customWidth="1"/>
    <col min="18" max="18" width="7.3984375" style="54" customWidth="1"/>
    <col min="19" max="19" width="6.3984375" style="54" customWidth="1"/>
    <col min="20" max="20" width="7.3984375" style="54" customWidth="1"/>
    <col min="21" max="21" width="6.3984375" style="54" customWidth="1"/>
    <col min="22" max="22" width="7.3984375" style="54" customWidth="1"/>
    <col min="23" max="23" width="6.3984375" style="54" customWidth="1"/>
    <col min="24" max="25" width="7.3984375" style="54" customWidth="1"/>
    <col min="26" max="26" width="8.3984375" style="54" customWidth="1"/>
    <col min="27" max="27" width="7.3984375" style="54" customWidth="1"/>
    <col min="28" max="28" width="8.3984375" style="54" customWidth="1"/>
    <col min="29" max="29" width="7.3984375" style="54" customWidth="1"/>
    <col min="30" max="30" width="8.3984375" style="54" customWidth="1"/>
    <col min="31" max="31" width="6.3984375" style="54" customWidth="1"/>
    <col min="32" max="32" width="7.3984375" style="54" customWidth="1"/>
    <col min="33" max="33" width="11.3984375" style="54" customWidth="1"/>
    <col min="34" max="34" width="5.3984375" style="54" customWidth="1"/>
    <col min="35" max="35" width="17.3984375" style="54" customWidth="1"/>
    <col min="36" max="61" width="5.3984375" style="54" customWidth="1"/>
    <col min="62" max="72" width="11.3984375" style="54" customWidth="1"/>
    <col min="73" max="73" width="23.3984375" style="54" customWidth="1"/>
    <col min="74" max="74" width="9" style="54" customWidth="1"/>
    <col min="75" max="86" width="7.3984375" style="54" customWidth="1"/>
    <col min="87" max="88" width="8.3984375" style="54" customWidth="1"/>
    <col min="89" max="89" width="7.3984375" style="54" customWidth="1"/>
    <col min="90" max="90" width="17.3984375" style="54" customWidth="1"/>
    <col min="91" max="106" width="10.3984375" style="54" customWidth="1"/>
    <col min="107" max="107" width="7.3984375" style="54" customWidth="1"/>
    <col min="108" max="108" width="15.3984375" style="54" customWidth="1"/>
    <col min="109" max="126" width="9" style="54" customWidth="1"/>
    <col min="127" max="127" width="11.3984375" style="54" customWidth="1"/>
    <col min="128" max="128" width="15.3984375" style="54" customWidth="1"/>
    <col min="129" max="134" width="9" style="54" customWidth="1"/>
    <col min="135" max="135" width="12.3984375" style="54" customWidth="1"/>
    <col min="136" max="136" width="7.3984375" style="54" customWidth="1"/>
    <col min="137" max="137" width="17.3984375" style="54" customWidth="1"/>
    <col min="138" max="150" width="5.3984375" style="54" customWidth="1"/>
    <col min="151" max="151" width="11.3984375" style="54" customWidth="1"/>
    <col min="152" max="152" width="15.3984375" style="54" customWidth="1"/>
    <col min="153" max="158" width="11.3984375" style="54" customWidth="1"/>
    <col min="159" max="159" width="7.3984375" style="54" customWidth="1"/>
    <col min="160" max="160" width="12.3984375" style="54" customWidth="1"/>
    <col min="161" max="170" width="7.3984375" style="54" customWidth="1"/>
    <col min="171" max="171" width="11.3984375" style="54" customWidth="1"/>
    <col min="172" max="172" width="15.3984375" style="54" customWidth="1"/>
    <col min="173" max="178" width="11.3984375" style="54" customWidth="1"/>
    <col min="179" max="179" width="7.3984375" style="54" customWidth="1"/>
    <col min="180" max="180" width="37.3984375" style="54" customWidth="1"/>
    <col min="181" max="185" width="9" style="54" customWidth="1"/>
    <col min="186" max="186" width="11.3984375" style="54" customWidth="1"/>
    <col min="187" max="187" width="23.3984375" style="54" customWidth="1"/>
    <col min="188" max="190" width="19.3984375" style="54" customWidth="1"/>
    <col min="191" max="191" width="9" style="54" customWidth="1"/>
    <col min="192" max="192" width="19.3984375" style="54" customWidth="1"/>
    <col min="193" max="193" width="13.3984375" style="54" customWidth="1"/>
    <col min="194" max="197" width="12.3984375" style="54" customWidth="1"/>
    <col min="198" max="198" width="9" style="54" customWidth="1"/>
    <col min="199" max="199" width="19.3984375" style="54" customWidth="1"/>
    <col min="200" max="200" width="21.3984375" style="54" customWidth="1"/>
    <col min="201" max="16384" width="20.3984375" style="54" customWidth="1"/>
  </cols>
  <sheetData>
    <row r="1" spans="1:7" ht="21">
      <c r="A1" s="578" t="s">
        <v>617</v>
      </c>
      <c r="B1" s="578"/>
      <c r="C1" s="578"/>
      <c r="D1" s="578"/>
      <c r="E1" s="578"/>
      <c r="F1" s="578"/>
      <c r="G1" s="578"/>
    </row>
    <row r="2" spans="1:6" ht="13.5" customHeight="1">
      <c r="A2" s="496"/>
      <c r="B2" s="496"/>
      <c r="C2" s="496"/>
      <c r="D2" s="496"/>
      <c r="E2" s="496"/>
      <c r="F2" s="496"/>
    </row>
    <row r="3" spans="1:8" ht="14.25" customHeight="1" thickBot="1">
      <c r="A3" s="52"/>
      <c r="B3" s="52"/>
      <c r="C3" s="52"/>
      <c r="D3" s="52"/>
      <c r="E3" s="52"/>
      <c r="F3" s="205"/>
      <c r="G3" s="205" t="s">
        <v>608</v>
      </c>
      <c r="H3" s="94"/>
    </row>
    <row r="4" spans="1:9" ht="24" customHeight="1">
      <c r="A4" s="563" t="s">
        <v>166</v>
      </c>
      <c r="B4" s="609" t="s">
        <v>609</v>
      </c>
      <c r="C4" s="609" t="s">
        <v>610</v>
      </c>
      <c r="D4" s="548" t="s">
        <v>611</v>
      </c>
      <c r="E4" s="549"/>
      <c r="F4" s="549"/>
      <c r="G4" s="560" t="s">
        <v>612</v>
      </c>
      <c r="H4" s="57"/>
      <c r="I4" s="57"/>
    </row>
    <row r="5" spans="1:9" ht="15" customHeight="1">
      <c r="A5" s="564"/>
      <c r="B5" s="610"/>
      <c r="C5" s="610"/>
      <c r="D5" s="550" t="s">
        <v>613</v>
      </c>
      <c r="E5" s="551"/>
      <c r="F5" s="552" t="s">
        <v>614</v>
      </c>
      <c r="G5" s="561"/>
      <c r="H5" s="57"/>
      <c r="I5" s="57"/>
    </row>
    <row r="6" spans="1:9" ht="15" customHeight="1">
      <c r="A6" s="565"/>
      <c r="B6" s="611"/>
      <c r="C6" s="611"/>
      <c r="D6" s="497" t="s">
        <v>615</v>
      </c>
      <c r="E6" s="497" t="s">
        <v>616</v>
      </c>
      <c r="F6" s="562"/>
      <c r="G6" s="562"/>
      <c r="H6" s="120"/>
      <c r="I6" s="57"/>
    </row>
    <row r="7" spans="1:9" ht="18" customHeight="1">
      <c r="A7" s="64" t="s">
        <v>618</v>
      </c>
      <c r="B7" s="498">
        <v>556137</v>
      </c>
      <c r="C7" s="499">
        <v>163857</v>
      </c>
      <c r="D7" s="499">
        <v>539779</v>
      </c>
      <c r="E7" s="499">
        <v>158514</v>
      </c>
      <c r="F7" s="499">
        <v>55979</v>
      </c>
      <c r="G7" s="500">
        <v>11309</v>
      </c>
      <c r="H7" s="202"/>
      <c r="I7" s="202"/>
    </row>
    <row r="8" spans="1:9" ht="18" customHeight="1">
      <c r="A8" s="198">
        <v>14</v>
      </c>
      <c r="B8" s="501">
        <v>552333</v>
      </c>
      <c r="C8" s="264">
        <v>138958</v>
      </c>
      <c r="D8" s="264">
        <v>530561</v>
      </c>
      <c r="E8" s="264">
        <v>152229</v>
      </c>
      <c r="F8" s="264">
        <v>53378</v>
      </c>
      <c r="G8" s="264">
        <v>29636</v>
      </c>
      <c r="H8" s="202"/>
      <c r="I8" s="202"/>
    </row>
    <row r="9" spans="1:9" ht="18" customHeight="1">
      <c r="A9" s="198">
        <v>15</v>
      </c>
      <c r="B9" s="501">
        <v>549337</v>
      </c>
      <c r="C9" s="264">
        <v>148283</v>
      </c>
      <c r="D9" s="264">
        <v>558731</v>
      </c>
      <c r="E9" s="264">
        <v>158109</v>
      </c>
      <c r="F9" s="264">
        <v>55514</v>
      </c>
      <c r="G9" s="264">
        <v>38397</v>
      </c>
      <c r="H9" s="202"/>
      <c r="I9" s="202"/>
    </row>
    <row r="10" spans="1:9" s="51" customFormat="1" ht="18" customHeight="1">
      <c r="A10" s="198">
        <v>16</v>
      </c>
      <c r="B10" s="501">
        <v>502244</v>
      </c>
      <c r="C10" s="264">
        <v>180011</v>
      </c>
      <c r="D10" s="264">
        <v>499066</v>
      </c>
      <c r="E10" s="264">
        <v>139995</v>
      </c>
      <c r="F10" s="264">
        <v>30671</v>
      </c>
      <c r="G10" s="264">
        <v>31059</v>
      </c>
      <c r="H10" s="276"/>
      <c r="I10" s="276"/>
    </row>
    <row r="11" spans="1:9" s="267" customFormat="1" ht="18" customHeight="1">
      <c r="A11" s="188">
        <v>17</v>
      </c>
      <c r="B11" s="538">
        <v>535598</v>
      </c>
      <c r="C11" s="539">
        <v>134809</v>
      </c>
      <c r="D11" s="539">
        <v>562416</v>
      </c>
      <c r="E11" s="539">
        <v>145670</v>
      </c>
      <c r="F11" s="401" t="s">
        <v>13</v>
      </c>
      <c r="G11" s="539">
        <v>33482</v>
      </c>
      <c r="H11" s="269"/>
      <c r="I11" s="269"/>
    </row>
    <row r="12" spans="1:9" s="536" customFormat="1" ht="6" customHeight="1">
      <c r="A12" s="192"/>
      <c r="B12" s="540"/>
      <c r="C12" s="227"/>
      <c r="D12" s="227"/>
      <c r="E12" s="227"/>
      <c r="F12" s="401" t="s">
        <v>13</v>
      </c>
      <c r="G12" s="227"/>
      <c r="H12" s="72"/>
      <c r="I12" s="72"/>
    </row>
    <row r="13" spans="1:9" s="536" customFormat="1" ht="18" customHeight="1">
      <c r="A13" s="192" t="s">
        <v>619</v>
      </c>
      <c r="B13" s="541">
        <v>91162</v>
      </c>
      <c r="C13" s="542">
        <v>35291</v>
      </c>
      <c r="D13" s="542">
        <v>54129</v>
      </c>
      <c r="E13" s="542">
        <v>13742</v>
      </c>
      <c r="F13" s="401" t="s">
        <v>13</v>
      </c>
      <c r="G13" s="543">
        <v>4424</v>
      </c>
      <c r="H13" s="40"/>
      <c r="I13" s="40"/>
    </row>
    <row r="14" spans="1:9" s="536" customFormat="1" ht="18" customHeight="1">
      <c r="A14" s="198" t="s">
        <v>174</v>
      </c>
      <c r="B14" s="541">
        <v>52871</v>
      </c>
      <c r="C14" s="542">
        <v>18795</v>
      </c>
      <c r="D14" s="542">
        <v>63086</v>
      </c>
      <c r="E14" s="542">
        <v>18872</v>
      </c>
      <c r="F14" s="401" t="s">
        <v>13</v>
      </c>
      <c r="G14" s="543">
        <v>3696</v>
      </c>
      <c r="H14" s="40"/>
      <c r="I14" s="40"/>
    </row>
    <row r="15" spans="1:9" s="536" customFormat="1" ht="18" customHeight="1">
      <c r="A15" s="198" t="s">
        <v>175</v>
      </c>
      <c r="B15" s="541">
        <v>38890</v>
      </c>
      <c r="C15" s="542">
        <v>8645</v>
      </c>
      <c r="D15" s="542">
        <v>41718</v>
      </c>
      <c r="E15" s="542">
        <v>9532</v>
      </c>
      <c r="F15" s="401" t="s">
        <v>13</v>
      </c>
      <c r="G15" s="543">
        <v>1955</v>
      </c>
      <c r="H15" s="40"/>
      <c r="I15" s="40"/>
    </row>
    <row r="16" spans="1:9" s="536" customFormat="1" ht="18" customHeight="1">
      <c r="A16" s="198" t="s">
        <v>176</v>
      </c>
      <c r="B16" s="541">
        <v>23984</v>
      </c>
      <c r="C16" s="542">
        <v>4475</v>
      </c>
      <c r="D16" s="542">
        <v>38186</v>
      </c>
      <c r="E16" s="542">
        <v>10719</v>
      </c>
      <c r="F16" s="401" t="s">
        <v>13</v>
      </c>
      <c r="G16" s="543">
        <v>3387</v>
      </c>
      <c r="H16" s="40"/>
      <c r="I16" s="40"/>
    </row>
    <row r="17" spans="1:9" s="536" customFormat="1" ht="18" customHeight="1">
      <c r="A17" s="198" t="s">
        <v>177</v>
      </c>
      <c r="B17" s="541">
        <v>30103</v>
      </c>
      <c r="C17" s="542">
        <v>6023</v>
      </c>
      <c r="D17" s="542">
        <v>55989</v>
      </c>
      <c r="E17" s="542">
        <v>19337</v>
      </c>
      <c r="F17" s="401" t="s">
        <v>13</v>
      </c>
      <c r="G17" s="543">
        <v>9114</v>
      </c>
      <c r="H17" s="40"/>
      <c r="I17" s="40"/>
    </row>
    <row r="18" spans="1:9" s="536" customFormat="1" ht="18" customHeight="1">
      <c r="A18" s="198" t="s">
        <v>178</v>
      </c>
      <c r="B18" s="541">
        <v>30770</v>
      </c>
      <c r="C18" s="542">
        <v>8046</v>
      </c>
      <c r="D18" s="542">
        <v>51666</v>
      </c>
      <c r="E18" s="542">
        <v>12177</v>
      </c>
      <c r="F18" s="401" t="s">
        <v>13</v>
      </c>
      <c r="G18" s="543">
        <v>2098</v>
      </c>
      <c r="H18" s="18"/>
      <c r="I18" s="18"/>
    </row>
    <row r="19" spans="1:9" s="536" customFormat="1" ht="18" customHeight="1">
      <c r="A19" s="198" t="s">
        <v>179</v>
      </c>
      <c r="B19" s="541">
        <v>44083</v>
      </c>
      <c r="C19" s="542">
        <v>12146</v>
      </c>
      <c r="D19" s="542">
        <v>66965</v>
      </c>
      <c r="E19" s="542">
        <v>13319</v>
      </c>
      <c r="F19" s="401" t="s">
        <v>13</v>
      </c>
      <c r="G19" s="543">
        <v>2446</v>
      </c>
      <c r="H19" s="18"/>
      <c r="I19" s="18"/>
    </row>
    <row r="20" spans="1:9" s="536" customFormat="1" ht="18" customHeight="1">
      <c r="A20" s="198" t="s">
        <v>180</v>
      </c>
      <c r="B20" s="541">
        <v>78742</v>
      </c>
      <c r="C20" s="542">
        <v>13693</v>
      </c>
      <c r="D20" s="542">
        <v>57129</v>
      </c>
      <c r="E20" s="542">
        <v>11935</v>
      </c>
      <c r="F20" s="401" t="s">
        <v>13</v>
      </c>
      <c r="G20" s="543">
        <v>2533</v>
      </c>
      <c r="H20" s="18"/>
      <c r="I20" s="18"/>
    </row>
    <row r="21" spans="1:9" s="536" customFormat="1" ht="18" customHeight="1">
      <c r="A21" s="198" t="s">
        <v>181</v>
      </c>
      <c r="B21" s="541">
        <v>20808</v>
      </c>
      <c r="C21" s="542">
        <v>3700</v>
      </c>
      <c r="D21" s="542">
        <v>27098</v>
      </c>
      <c r="E21" s="542">
        <v>6537</v>
      </c>
      <c r="F21" s="401" t="s">
        <v>13</v>
      </c>
      <c r="G21" s="543">
        <v>541</v>
      </c>
      <c r="H21" s="18"/>
      <c r="I21" s="18"/>
    </row>
    <row r="22" spans="1:9" s="536" customFormat="1" ht="18" customHeight="1">
      <c r="A22" s="192" t="s">
        <v>620</v>
      </c>
      <c r="B22" s="541">
        <v>33834</v>
      </c>
      <c r="C22" s="542">
        <v>3745</v>
      </c>
      <c r="D22" s="542">
        <v>38855</v>
      </c>
      <c r="E22" s="542">
        <v>12777</v>
      </c>
      <c r="F22" s="401" t="s">
        <v>448</v>
      </c>
      <c r="G22" s="543">
        <v>514</v>
      </c>
      <c r="H22" s="18"/>
      <c r="I22" s="18"/>
    </row>
    <row r="23" spans="1:9" s="536" customFormat="1" ht="18" customHeight="1">
      <c r="A23" s="198" t="s">
        <v>182</v>
      </c>
      <c r="B23" s="541">
        <v>30031</v>
      </c>
      <c r="C23" s="542">
        <v>3476</v>
      </c>
      <c r="D23" s="542">
        <v>26276</v>
      </c>
      <c r="E23" s="542">
        <v>6524</v>
      </c>
      <c r="F23" s="401" t="s">
        <v>13</v>
      </c>
      <c r="G23" s="543">
        <v>707</v>
      </c>
      <c r="H23" s="18"/>
      <c r="I23" s="18"/>
    </row>
    <row r="24" spans="1:9" s="536" customFormat="1" ht="18" customHeight="1" thickBot="1">
      <c r="A24" s="537" t="s">
        <v>183</v>
      </c>
      <c r="B24" s="544">
        <v>60320</v>
      </c>
      <c r="C24" s="545">
        <v>16774</v>
      </c>
      <c r="D24" s="545">
        <v>41319</v>
      </c>
      <c r="E24" s="545">
        <v>10199</v>
      </c>
      <c r="F24" s="546" t="s">
        <v>13</v>
      </c>
      <c r="G24" s="547">
        <v>2067</v>
      </c>
      <c r="H24" s="18"/>
      <c r="I24" s="18"/>
    </row>
    <row r="25" spans="1:8" ht="13.5">
      <c r="A25" s="179" t="s">
        <v>184</v>
      </c>
      <c r="B25" s="179"/>
      <c r="C25" s="179"/>
      <c r="D25" s="179"/>
      <c r="E25" s="179"/>
      <c r="F25" s="179"/>
      <c r="G25" s="179"/>
      <c r="H25" s="94"/>
    </row>
  </sheetData>
  <mergeCells count="8">
    <mergeCell ref="A1:G1"/>
    <mergeCell ref="G4:G6"/>
    <mergeCell ref="A4:A6"/>
    <mergeCell ref="B4:B6"/>
    <mergeCell ref="C4:C6"/>
    <mergeCell ref="D4:F4"/>
    <mergeCell ref="D5:E5"/>
    <mergeCell ref="F5:F6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2007-02-02T06:55:53Z</cp:lastPrinted>
  <dcterms:created xsi:type="dcterms:W3CDTF">2006-11-07T05:32:42Z</dcterms:created>
  <dcterms:modified xsi:type="dcterms:W3CDTF">2007-04-17T01:16:38Z</dcterms:modified>
  <cp:category/>
  <cp:version/>
  <cp:contentType/>
  <cp:contentStatus/>
</cp:coreProperties>
</file>