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6060" activeTab="0"/>
  </bookViews>
  <sheets>
    <sheet name="42.電灯電力の使用量" sheetId="1" r:id="rId1"/>
    <sheet name="43.産業別小口電力消費量" sheetId="2" r:id="rId2"/>
    <sheet name="44.用途別給水戸数" sheetId="3" r:id="rId3"/>
    <sheet name="45.有収水量" sheetId="4" r:id="rId4"/>
    <sheet name="46.上水道取水量・配水量" sheetId="5" r:id="rId5"/>
    <sheet name="47.工業用水用途別" sheetId="6" r:id="rId6"/>
    <sheet name="48.工業用水水源別" sheetId="7" r:id="rId7"/>
    <sheet name="49.上水道配水管延長" sheetId="8" r:id="rId8"/>
    <sheet name="50.下水道布設状況" sheetId="9" r:id="rId9"/>
  </sheets>
  <definedNames>
    <definedName name="_xlnm.Print_Area" localSheetId="0">'42.電灯電力の使用量'!$A$1:$G$29</definedName>
    <definedName name="_xlnm.Print_Area" localSheetId="1">'43.産業別小口電力消費量'!$A$1:$M$29</definedName>
    <definedName name="_xlnm.Print_Area" localSheetId="2">'44.用途別給水戸数'!$A$1:$N$13</definedName>
    <definedName name="_xlnm.Print_Area" localSheetId="3">'45.有収水量'!$A$1:$J$38</definedName>
    <definedName name="_xlnm.Print_Area" localSheetId="4">'46.上水道取水量・配水量'!$A$1:$G$39</definedName>
    <definedName name="_xlnm.Print_Area" localSheetId="5">'47.工業用水用途別'!$A$1:$J$26</definedName>
    <definedName name="_xlnm.Print_Area" localSheetId="6">'48.工業用水水源別'!$A$1:$J$24</definedName>
    <definedName name="_xlnm.Print_Area" localSheetId="7">'49.上水道配水管延長'!$A$1:$G$29</definedName>
    <definedName name="_xlnm.Print_Area" localSheetId="8">'50.下水道布設状況'!$A$1:$H$11</definedName>
  </definedNames>
  <calcPr fullCalcOnLoad="1"/>
</workbook>
</file>

<file path=xl/sharedStrings.xml><?xml version="1.0" encoding="utf-8"?>
<sst xmlns="http://schemas.openxmlformats.org/spreadsheetml/2006/main" count="284" uniqueCount="215">
  <si>
    <t>契  約  電  力</t>
  </si>
  <si>
    <t>契  約  口  数</t>
  </si>
  <si>
    <t>(契 約 灯 数)</t>
  </si>
  <si>
    <t>(ｋＷ)</t>
  </si>
  <si>
    <t>(ＭＷＨ)</t>
  </si>
  <si>
    <t>資料：四国電力株式会社高松支店（直轄分）</t>
  </si>
  <si>
    <t>　　・契約口数・契約電力（契約灯数）は年度末の数値である。</t>
  </si>
  <si>
    <t>契 　約   種   別</t>
  </si>
  <si>
    <t>Ａ</t>
  </si>
  <si>
    <t>電灯</t>
  </si>
  <si>
    <t>Ｂ</t>
  </si>
  <si>
    <t>電力</t>
  </si>
  <si>
    <t>業務用電力</t>
  </si>
  <si>
    <t>13</t>
  </si>
  <si>
    <t>使  用  電  力  量</t>
  </si>
  <si>
    <t>14</t>
  </si>
  <si>
    <t>15</t>
  </si>
  <si>
    <t>大口電力</t>
  </si>
  <si>
    <t>深夜ほか</t>
  </si>
  <si>
    <t>産　　業　　分　　類</t>
  </si>
  <si>
    <t>総          数</t>
  </si>
  <si>
    <t>低圧電力（50KW未満)</t>
  </si>
  <si>
    <t>高圧電力甲（50KW以上）</t>
  </si>
  <si>
    <t>契約電力</t>
  </si>
  <si>
    <t>使用電力量</t>
  </si>
  <si>
    <t>農業</t>
  </si>
  <si>
    <t>}</t>
  </si>
  <si>
    <t>林業</t>
  </si>
  <si>
    <t>Ｃ</t>
  </si>
  <si>
    <t>漁業</t>
  </si>
  <si>
    <t>Ｄ</t>
  </si>
  <si>
    <t>鉱業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</si>
  <si>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</si>
  <si>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</si>
  <si>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</si>
  <si>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</si>
  <si>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</si>
  <si>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</si>
  <si>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</si>
  <si>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卸売・小売業，飲食店</t>
  </si>
  <si>
    <t>Ｌ</t>
  </si>
  <si>
    <t>サービス業</t>
  </si>
  <si>
    <t>（事務所、ビル）</t>
  </si>
  <si>
    <t>Ｎ</t>
  </si>
  <si>
    <t>その他の産業</t>
  </si>
  <si>
    <t>（建設業含む）</t>
  </si>
  <si>
    <t xml:space="preserve">    ・契約口数,契約電力は年度末の数値である。</t>
  </si>
  <si>
    <t>年度末</t>
  </si>
  <si>
    <t>総      数</t>
  </si>
  <si>
    <t>専       　　用　       　栓</t>
  </si>
  <si>
    <t>連　用　栓</t>
  </si>
  <si>
    <t>給   水</t>
  </si>
  <si>
    <t>戸　 数</t>
  </si>
  <si>
    <t>栓 　数</t>
  </si>
  <si>
    <t>一  　　般　  　用</t>
  </si>
  <si>
    <t>湯屋用</t>
  </si>
  <si>
    <t>特殊用</t>
  </si>
  <si>
    <t>戸　数</t>
  </si>
  <si>
    <t>栓　数</t>
  </si>
  <si>
    <t>人   口</t>
  </si>
  <si>
    <t>戸   数</t>
  </si>
  <si>
    <t>栓   数</t>
  </si>
  <si>
    <t>家庭用</t>
  </si>
  <si>
    <t>工業用</t>
  </si>
  <si>
    <t>業務用</t>
  </si>
  <si>
    <t>ﾌﾟｰﾙ用</t>
  </si>
  <si>
    <t xml:space="preserve"> (人)</t>
  </si>
  <si>
    <t>資料：水道局お客さまセンター</t>
  </si>
  <si>
    <t>　　・専用栓戸数および連用栓戸数は料金調定戸数である。</t>
  </si>
  <si>
    <t>(単位：)</t>
  </si>
  <si>
    <t>年度</t>
  </si>
  <si>
    <t>総給水量</t>
  </si>
  <si>
    <t>専　　　　　　　用　　　　　　　栓</t>
  </si>
  <si>
    <t>連用栓</t>
  </si>
  <si>
    <t>一日平均</t>
  </si>
  <si>
    <t>および</t>
  </si>
  <si>
    <t>一 　　　　　般 　　　　　用</t>
  </si>
  <si>
    <t>一般用</t>
  </si>
  <si>
    <t>月次</t>
  </si>
  <si>
    <t>プール用</t>
  </si>
  <si>
    <t>給水量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</si>
  <si>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</si>
  <si>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</si>
  <si>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</si>
  <si>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</si>
  <si>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</si>
  <si>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</si>
  <si>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</si>
  <si>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</si>
  <si>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</si>
  <si>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</si>
  <si>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年度および月次</t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</si>
  <si>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</si>
  <si>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</si>
  <si>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</si>
  <si>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</si>
  <si>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</si>
  <si>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</si>
  <si>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</si>
  <si>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</si>
  <si>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</si>
  <si>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</si>
  <si>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</si>
  <si>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</si>
  <si>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</si>
  <si>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</si>
  <si>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        5</t>
  </si>
  <si>
    <t>資料：水道局浄水課</t>
  </si>
  <si>
    <t>-</t>
  </si>
  <si>
    <t xml:space="preserve">    (単位：ｍ)</t>
  </si>
  <si>
    <t>13年度末</t>
  </si>
  <si>
    <t>14年度末</t>
  </si>
  <si>
    <t>15年度末</t>
  </si>
  <si>
    <t>総　　　　数</t>
  </si>
  <si>
    <t xml:space="preserve"> ㎜</t>
  </si>
  <si>
    <t>　　・取水導水送水管を含む。</t>
  </si>
  <si>
    <t xml:space="preserve">  (単位：ｍ)</t>
  </si>
  <si>
    <t>総　　数</t>
  </si>
  <si>
    <t>42　　電　灯　・　電　力　の　使　用　量</t>
  </si>
  <si>
    <t>平成 12 年度</t>
  </si>
  <si>
    <t>16</t>
  </si>
  <si>
    <t>定額電灯</t>
  </si>
  <si>
    <t>従量電灯</t>
  </si>
  <si>
    <t>時間帯別電灯</t>
  </si>
  <si>
    <t>臨時電灯</t>
  </si>
  <si>
    <t>公衆街路灯</t>
  </si>
  <si>
    <t>-</t>
  </si>
  <si>
    <t>小口電力</t>
  </si>
  <si>
    <t>平成12年度</t>
  </si>
  <si>
    <t>４３　産 業 別 小 口 電 力 消 費 量</t>
  </si>
  <si>
    <t>契 約</t>
  </si>
  <si>
    <t>口 数</t>
  </si>
  <si>
    <t>15</t>
  </si>
  <si>
    <t>16</t>
  </si>
  <si>
    <t xml:space="preserve"> </t>
  </si>
  <si>
    <t>44　用途別給水戸数・給水栓数および給水人口</t>
  </si>
  <si>
    <t>45　　有収水量</t>
  </si>
  <si>
    <t>15  年　度</t>
  </si>
  <si>
    <t xml:space="preserve">  15 年 4 月 </t>
  </si>
  <si>
    <t xml:space="preserve">  16 年 1 月 </t>
  </si>
  <si>
    <t>16  年　度</t>
  </si>
  <si>
    <t xml:space="preserve">  16 年 4 月 </t>
  </si>
  <si>
    <t xml:space="preserve">  17 年 1 月 </t>
  </si>
  <si>
    <t>４６   　上 水 道 取 水 量 ・ 配 水 量</t>
  </si>
  <si>
    <t>平成12年度</t>
  </si>
  <si>
    <t>平成15年 4月</t>
  </si>
  <si>
    <t>平成16年 1月</t>
  </si>
  <si>
    <t>平成16年 4月</t>
  </si>
  <si>
    <t>平成17年 1月</t>
  </si>
  <si>
    <t xml:space="preserve">         5</t>
  </si>
  <si>
    <t xml:space="preserve">        10</t>
  </si>
  <si>
    <t xml:space="preserve">         2</t>
  </si>
  <si>
    <t>平成12年度末</t>
  </si>
  <si>
    <t>49　　上水道配水管延長</t>
  </si>
  <si>
    <t>口  　　　径</t>
  </si>
  <si>
    <t>16年度末</t>
  </si>
  <si>
    <t>年</t>
  </si>
  <si>
    <t>度</t>
  </si>
  <si>
    <t>末</t>
  </si>
  <si>
    <t>平成</t>
  </si>
  <si>
    <t>年度</t>
  </si>
  <si>
    <t>50　　下水管布設状況</t>
  </si>
  <si>
    <t>工業統計調査（各年12月31日）結果</t>
  </si>
  <si>
    <t>用　　途　　別</t>
  </si>
  <si>
    <t>平成16年</t>
  </si>
  <si>
    <t>前 年 比</t>
  </si>
  <si>
    <t>構 成 比</t>
  </si>
  <si>
    <t>事業所数</t>
  </si>
  <si>
    <t>-</t>
  </si>
  <si>
    <t>総数</t>
  </si>
  <si>
    <t>淡水</t>
  </si>
  <si>
    <t>ボイラー用水</t>
  </si>
  <si>
    <t>原料用水</t>
  </si>
  <si>
    <t>製品処理用水</t>
  </si>
  <si>
    <t>冷却・温調用水</t>
  </si>
  <si>
    <t>その他</t>
  </si>
  <si>
    <t>海水</t>
  </si>
  <si>
    <t>・従業者３０人以上の事業所</t>
  </si>
  <si>
    <t>・「ボイラー用水」とは，ボイラー内で蒸気を発生させるために使用される水をいう。「原料用水」とは，</t>
  </si>
  <si>
    <t>　製品の製造過程において原料としてそのまま用いられる水，あるいは製品原料の一部として添加される</t>
  </si>
  <si>
    <t>　水をいう。「製品処理水」とは，原料，半製品，製品などの浸漬溶解などの物理的な処理を加えるため</t>
  </si>
  <si>
    <t>　に使用される水をいう。「冷却用水」とは，工場の設備または製品の冷却用に使用される水を，「温調</t>
  </si>
  <si>
    <t>47　　工 　業 　用 　水 　用 　途 　別</t>
  </si>
  <si>
    <t>（単位：/日，％）</t>
  </si>
  <si>
    <t>平成14年</t>
  </si>
  <si>
    <t>平成15年</t>
  </si>
  <si>
    <t>平成16年</t>
  </si>
  <si>
    <t>事業所数</t>
  </si>
  <si>
    <t>-</t>
  </si>
  <si>
    <t>総数</t>
  </si>
  <si>
    <t>淡水</t>
  </si>
  <si>
    <t>（飲料水，雑用水を含む）</t>
  </si>
  <si>
    <t>海水</t>
  </si>
  <si>
    <t>・従業者３０人以上の事業所</t>
  </si>
  <si>
    <t>　用水」とは，工場内の温度または湿度の調整などのために使用される水をいう。</t>
  </si>
  <si>
    <t>48　　工 　業 　用 　水 　水 　源 　別</t>
  </si>
  <si>
    <t>（単位：/日，％）</t>
  </si>
  <si>
    <t>水　　源　　別</t>
  </si>
  <si>
    <t>平成14年</t>
  </si>
  <si>
    <t>平成15年</t>
  </si>
  <si>
    <t>工業用水道</t>
  </si>
  <si>
    <t>上水道</t>
  </si>
  <si>
    <t>井戸水</t>
  </si>
  <si>
    <t>その他の淡水</t>
  </si>
  <si>
    <t>回収水</t>
  </si>
  <si>
    <t>・「その他の淡水」とは，農業用水路から取水する水，他の工場，事業所から供給を受ける使用済の水など</t>
  </si>
  <si>
    <t>　をいう。「回収水」とは，事業所内で一度使用した水のうち，回収装置（冷却塔，戻水池，沈でん池，循</t>
  </si>
  <si>
    <t>　環装置など）を通じて回収使用するものと，回収装置を通さずに循環して使用しているものをいう。</t>
  </si>
  <si>
    <t>　</t>
  </si>
  <si>
    <t>資料：高松市水道局水道整備課</t>
  </si>
  <si>
    <t>資料：高松市土木部下水道管理課</t>
  </si>
  <si>
    <t>40㎝以下</t>
  </si>
  <si>
    <t>40㎝超
100cm以下</t>
  </si>
  <si>
    <t>100㎝超
150cm以下</t>
  </si>
  <si>
    <t>150㎝超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</si>
</sst>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.0"/>
    <numFmt numFmtId="202" formatCode="#,##0.0;[Red]\-#,##0.0"/>
    <numFmt numFmtId="203" formatCode="#,##0.0_ "/>
    <numFmt numFmtId="204" formatCode="#,##0;\-#,##0;\-;\-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4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7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38" fontId="5" fillId="0" borderId="1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 quotePrefix="1">
      <alignment horizontal="center" vertical="center"/>
    </xf>
    <xf numFmtId="3" fontId="5" fillId="0" borderId="12" xfId="0" applyNumberFormat="1" applyFont="1" applyBorder="1" applyAlignment="1" applyProtection="1">
      <alignment vertical="center"/>
      <protection locked="0"/>
    </xf>
    <xf numFmtId="3" fontId="5" fillId="0" borderId="13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 vertical="center"/>
    </xf>
    <xf numFmtId="38" fontId="6" fillId="0" borderId="10" xfId="48" applyFont="1" applyFill="1" applyBorder="1" applyAlignment="1" applyProtection="1">
      <alignment vertical="center"/>
      <protection locked="0"/>
    </xf>
    <xf numFmtId="38" fontId="6" fillId="0" borderId="0" xfId="48" applyFont="1" applyFill="1" applyBorder="1" applyAlignment="1" applyProtection="1">
      <alignment vertical="center"/>
      <protection locked="0"/>
    </xf>
    <xf numFmtId="38" fontId="5" fillId="0" borderId="10" xfId="48" applyFont="1" applyBorder="1" applyAlignment="1" applyProtection="1">
      <alignment vertical="center"/>
      <protection locked="0"/>
    </xf>
    <xf numFmtId="38" fontId="5" fillId="0" borderId="0" xfId="48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3" fontId="8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 quotePrefix="1">
      <alignment horizontal="center" vertical="center"/>
    </xf>
    <xf numFmtId="38" fontId="8" fillId="0" borderId="10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38" fontId="8" fillId="0" borderId="10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0" fontId="8" fillId="0" borderId="11" xfId="0" applyFont="1" applyBorder="1" applyAlignment="1">
      <alignment horizontal="distributed" vertical="center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3" fontId="8" fillId="0" borderId="0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8" fontId="8" fillId="0" borderId="10" xfId="48" applyFont="1" applyFill="1" applyBorder="1" applyAlignment="1" applyProtection="1">
      <alignment vertical="center"/>
      <protection locked="0"/>
    </xf>
    <xf numFmtId="38" fontId="8" fillId="0" borderId="0" xfId="48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0" xfId="48" applyFont="1" applyFill="1" applyBorder="1" applyAlignment="1" applyProtection="1">
      <alignment vertical="center"/>
      <protection locked="0"/>
    </xf>
    <xf numFmtId="38" fontId="5" fillId="0" borderId="0" xfId="48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38" fontId="11" fillId="0" borderId="10" xfId="48" applyFont="1" applyFill="1" applyBorder="1" applyAlignment="1" applyProtection="1">
      <alignment vertical="center"/>
      <protection locked="0"/>
    </xf>
    <xf numFmtId="38" fontId="11" fillId="0" borderId="0" xfId="48" applyFont="1" applyFill="1" applyBorder="1" applyAlignment="1" applyProtection="1">
      <alignment vertical="center"/>
      <protection locked="0"/>
    </xf>
    <xf numFmtId="38" fontId="11" fillId="0" borderId="10" xfId="48" applyFont="1" applyFill="1" applyBorder="1" applyAlignment="1">
      <alignment vertical="center"/>
    </xf>
    <xf numFmtId="38" fontId="11" fillId="0" borderId="0" xfId="48" applyFont="1" applyFill="1" applyBorder="1" applyAlignment="1">
      <alignment vertical="center"/>
    </xf>
    <xf numFmtId="38" fontId="8" fillId="0" borderId="0" xfId="0" applyNumberFormat="1" applyFont="1" applyAlignment="1">
      <alignment/>
    </xf>
    <xf numFmtId="0" fontId="11" fillId="0" borderId="11" xfId="0" applyFont="1" applyBorder="1" applyAlignment="1" quotePrefix="1">
      <alignment horizontal="center" vertical="center"/>
    </xf>
    <xf numFmtId="0" fontId="8" fillId="0" borderId="0" xfId="0" applyFont="1" applyBorder="1" applyAlignment="1">
      <alignment/>
    </xf>
    <xf numFmtId="0" fontId="11" fillId="0" borderId="23" xfId="0" applyFont="1" applyBorder="1" applyAlignment="1" quotePrefix="1">
      <alignment horizontal="center" vertical="center"/>
    </xf>
    <xf numFmtId="38" fontId="11" fillId="0" borderId="12" xfId="48" applyFont="1" applyFill="1" applyBorder="1" applyAlignment="1" applyProtection="1">
      <alignment vertical="center"/>
      <protection locked="0"/>
    </xf>
    <xf numFmtId="38" fontId="11" fillId="0" borderId="13" xfId="48" applyFont="1" applyFill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38" fontId="8" fillId="0" borderId="10" xfId="48" applyFont="1" applyBorder="1" applyAlignment="1" applyProtection="1">
      <alignment vertical="center"/>
      <protection locked="0"/>
    </xf>
    <xf numFmtId="38" fontId="8" fillId="0" borderId="0" xfId="48" applyFont="1" applyBorder="1" applyAlignment="1" applyProtection="1">
      <alignment vertical="center"/>
      <protection locked="0"/>
    </xf>
    <xf numFmtId="49" fontId="8" fillId="0" borderId="11" xfId="0" applyNumberFormat="1" applyFont="1" applyBorder="1" applyAlignment="1">
      <alignment vertical="center"/>
    </xf>
    <xf numFmtId="38" fontId="8" fillId="0" borderId="12" xfId="48" applyFont="1" applyBorder="1" applyAlignment="1" applyProtection="1">
      <alignment vertical="center"/>
      <protection locked="0"/>
    </xf>
    <xf numFmtId="38" fontId="8" fillId="0" borderId="13" xfId="48" applyFont="1" applyBorder="1" applyAlignment="1" applyProtection="1">
      <alignment vertical="center"/>
      <protection locked="0"/>
    </xf>
    <xf numFmtId="0" fontId="8" fillId="0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3" fontId="8" fillId="0" borderId="22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8" fontId="8" fillId="0" borderId="0" xfId="48" applyFont="1" applyBorder="1" applyAlignment="1" applyProtection="1">
      <alignment horizontal="right" vertical="center"/>
      <protection locked="0"/>
    </xf>
    <xf numFmtId="3" fontId="8" fillId="0" borderId="0" xfId="0" applyNumberFormat="1" applyFont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31" xfId="0" applyFont="1" applyFill="1" applyBorder="1" applyAlignment="1">
      <alignment horizontal="right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left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3" fontId="8" fillId="33" borderId="10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0" xfId="48" applyFont="1" applyFill="1" applyBorder="1" applyAlignment="1">
      <alignment vertical="center"/>
    </xf>
    <xf numFmtId="0" fontId="8" fillId="33" borderId="0" xfId="0" applyFont="1" applyFill="1" applyBorder="1" applyAlignment="1" quotePrefix="1">
      <alignment horizontal="center" vertical="center"/>
    </xf>
    <xf numFmtId="0" fontId="8" fillId="33" borderId="11" xfId="0" applyFont="1" applyFill="1" applyBorder="1" applyAlignment="1" quotePrefix="1">
      <alignment horizontal="center" vertical="center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13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3" fontId="5" fillId="33" borderId="12" xfId="0" applyNumberFormat="1" applyFont="1" applyFill="1" applyBorder="1" applyAlignment="1">
      <alignment vertical="center"/>
    </xf>
    <xf numFmtId="38" fontId="5" fillId="33" borderId="13" xfId="48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horizontal="right" vertical="center"/>
    </xf>
    <xf numFmtId="204" fontId="13" fillId="0" borderId="22" xfId="0" applyNumberFormat="1" applyFont="1" applyFill="1" applyBorder="1" applyAlignment="1">
      <alignment horizontal="right"/>
    </xf>
    <xf numFmtId="204" fontId="14" fillId="0" borderId="22" xfId="0" applyNumberFormat="1" applyFont="1" applyFill="1" applyBorder="1" applyAlignment="1">
      <alignment horizontal="right"/>
    </xf>
    <xf numFmtId="201" fontId="8" fillId="0" borderId="22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204" fontId="13" fillId="0" borderId="0" xfId="0" applyNumberFormat="1" applyFont="1" applyFill="1" applyBorder="1" applyAlignment="1">
      <alignment horizontal="right"/>
    </xf>
    <xf numFmtId="204" fontId="14" fillId="0" borderId="0" xfId="0" applyNumberFormat="1" applyFont="1" applyFill="1" applyBorder="1" applyAlignment="1">
      <alignment horizontal="right"/>
    </xf>
    <xf numFmtId="201" fontId="8" fillId="0" borderId="0" xfId="0" applyNumberFormat="1" applyFont="1" applyFill="1" applyBorder="1" applyAlignment="1">
      <alignment horizontal="right" vertical="center"/>
    </xf>
    <xf numFmtId="201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5" fillId="0" borderId="21" xfId="0" applyFont="1" applyBorder="1" applyAlignment="1">
      <alignment vertical="center"/>
    </xf>
    <xf numFmtId="201" fontId="8" fillId="0" borderId="0" xfId="0" applyNumberFormat="1" applyFont="1" applyAlignment="1">
      <alignment/>
    </xf>
    <xf numFmtId="0" fontId="15" fillId="0" borderId="10" xfId="0" applyFont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0" fontId="15" fillId="0" borderId="2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17" fillId="0" borderId="11" xfId="0" applyFont="1" applyBorder="1" applyAlignment="1">
      <alignment vertical="center"/>
    </xf>
    <xf numFmtId="201" fontId="8" fillId="0" borderId="0" xfId="0" applyNumberFormat="1" applyFont="1" applyFill="1" applyAlignment="1">
      <alignment/>
    </xf>
    <xf numFmtId="0" fontId="12" fillId="0" borderId="0" xfId="0" applyFont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right" vertical="center"/>
    </xf>
    <xf numFmtId="204" fontId="13" fillId="0" borderId="13" xfId="0" applyNumberFormat="1" applyFont="1" applyFill="1" applyBorder="1" applyAlignment="1">
      <alignment horizontal="right"/>
    </xf>
    <xf numFmtId="204" fontId="14" fillId="0" borderId="13" xfId="0" applyNumberFormat="1" applyFont="1" applyFill="1" applyBorder="1" applyAlignment="1">
      <alignment horizontal="right"/>
    </xf>
    <xf numFmtId="0" fontId="12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201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/>
    </xf>
    <xf numFmtId="0" fontId="13" fillId="0" borderId="22" xfId="0" applyFont="1" applyBorder="1" applyAlignment="1">
      <alignment/>
    </xf>
    <xf numFmtId="0" fontId="14" fillId="0" borderId="22" xfId="0" applyFont="1" applyBorder="1" applyAlignment="1">
      <alignment/>
    </xf>
    <xf numFmtId="0" fontId="8" fillId="0" borderId="32" xfId="0" applyFont="1" applyBorder="1" applyAlignment="1">
      <alignment vertical="center"/>
    </xf>
    <xf numFmtId="204" fontId="5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38" fontId="8" fillId="0" borderId="0" xfId="48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38" fontId="8" fillId="0" borderId="10" xfId="48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quotePrefix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204" fontId="14" fillId="0" borderId="0" xfId="0" applyNumberFormat="1" applyFont="1" applyFill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22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0" fontId="12" fillId="0" borderId="13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204" fontId="13" fillId="0" borderId="0" xfId="0" applyNumberFormat="1" applyFont="1" applyFill="1" applyBorder="1" applyAlignment="1">
      <alignment horizontal="right" vertical="center"/>
    </xf>
    <xf numFmtId="201" fontId="8" fillId="0" borderId="0" xfId="0" applyNumberFormat="1" applyFont="1" applyFill="1" applyBorder="1" applyAlignment="1">
      <alignment horizontal="right" vertical="center"/>
    </xf>
    <xf numFmtId="201" fontId="8" fillId="0" borderId="0" xfId="0" applyNumberFormat="1" applyFont="1" applyFill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8" fillId="6" borderId="29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76200</xdr:rowOff>
    </xdr:from>
    <xdr:to>
      <xdr:col>2</xdr:col>
      <xdr:colOff>0</xdr:colOff>
      <xdr:row>14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81025" y="2428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30"/>
  <sheetViews>
    <sheetView showGridLines="0" tabSelected="1" zoomScalePageLayoutView="0" workbookViewId="0" topLeftCell="A1">
      <pane ySplit="5" topLeftCell="A6" activePane="bottomLeft" state="frozen"/>
      <selection pane="topLeft" activeCell="A1" sqref="A1:H1"/>
      <selection pane="bottomLeft" activeCell="A1" sqref="A1:H1"/>
    </sheetView>
  </sheetViews>
  <sheetFormatPr defaultColWidth="13.3984375" defaultRowHeight="14.25"/>
  <cols>
    <col min="1" max="1" width="4.3984375" style="17" customWidth="1"/>
    <col min="2" max="2" width="22.5" style="17" customWidth="1"/>
    <col min="3" max="3" width="3.3984375" style="17" customWidth="1"/>
    <col min="4" max="4" width="1" style="17" customWidth="1"/>
    <col min="5" max="5" width="20.3984375" style="17" customWidth="1"/>
    <col min="6" max="6" width="20.8984375" style="17" customWidth="1"/>
    <col min="7" max="7" width="21.3984375" style="17" customWidth="1"/>
    <col min="8" max="8" width="11.3984375" style="17" customWidth="1"/>
    <col min="9" max="9" width="32.3984375" style="17" customWidth="1"/>
    <col min="10" max="10" width="7.3984375" style="17" customWidth="1"/>
    <col min="11" max="11" width="9" style="17" customWidth="1"/>
    <col min="12" max="12" width="11.3984375" style="17" customWidth="1"/>
    <col min="13" max="13" width="7.3984375" style="17" customWidth="1"/>
    <col min="14" max="14" width="9" style="17" customWidth="1"/>
    <col min="15" max="15" width="11.3984375" style="17" customWidth="1"/>
    <col min="16" max="16" width="7.3984375" style="17" customWidth="1"/>
    <col min="17" max="17" width="9" style="17" customWidth="1"/>
    <col min="18" max="19" width="11.3984375" style="17" customWidth="1"/>
    <col min="20" max="20" width="13.3984375" style="17" customWidth="1"/>
    <col min="21" max="24" width="11.3984375" style="17" customWidth="1"/>
    <col min="25" max="28" width="9" style="17" customWidth="1"/>
    <col min="29" max="32" width="11.3984375" style="17" customWidth="1"/>
    <col min="33" max="33" width="15.3984375" style="17" customWidth="1"/>
    <col min="34" max="34" width="11.3984375" style="17" customWidth="1"/>
    <col min="35" max="35" width="17.3984375" style="17" customWidth="1"/>
    <col min="36" max="44" width="15.3984375" style="17" customWidth="1"/>
    <col min="45" max="45" width="11.3984375" style="17" customWidth="1"/>
    <col min="46" max="46" width="15.3984375" style="17" customWidth="1"/>
    <col min="47" max="53" width="11.3984375" style="17" customWidth="1"/>
    <col min="54" max="54" width="15.3984375" style="17" customWidth="1"/>
    <col min="55" max="59" width="13.3984375" style="17" customWidth="1"/>
    <col min="60" max="60" width="11.3984375" style="17" customWidth="1"/>
    <col min="61" max="61" width="15.3984375" style="17" customWidth="1"/>
    <col min="62" max="66" width="13.3984375" style="17" customWidth="1"/>
    <col min="67" max="67" width="11.3984375" style="17" customWidth="1"/>
    <col min="68" max="68" width="30.3984375" style="17" customWidth="1"/>
    <col min="69" max="81" width="11.3984375" style="17" customWidth="1"/>
    <col min="82" max="82" width="13.3984375" style="17" customWidth="1"/>
    <col min="83" max="88" width="11.3984375" style="17" customWidth="1"/>
    <col min="89" max="89" width="4.3984375" style="17" customWidth="1"/>
    <col min="90" max="90" width="13.3984375" style="17" customWidth="1"/>
    <col min="91" max="96" width="11.3984375" style="17" customWidth="1"/>
    <col min="97" max="98" width="5.3984375" style="17" customWidth="1"/>
    <col min="99" max="99" width="23.3984375" style="17" customWidth="1"/>
    <col min="100" max="101" width="13.3984375" style="17" customWidth="1"/>
    <col min="102" max="104" width="10.3984375" style="17" customWidth="1"/>
    <col min="105" max="105" width="5.3984375" style="17" customWidth="1"/>
    <col min="106" max="106" width="11.3984375" style="17" customWidth="1"/>
    <col min="107" max="107" width="10.3984375" style="17" customWidth="1"/>
    <col min="108" max="109" width="9" style="17" customWidth="1"/>
    <col min="110" max="110" width="10.3984375" style="17" customWidth="1"/>
    <col min="111" max="113" width="8.3984375" style="17" customWidth="1"/>
    <col min="114" max="115" width="7.3984375" style="17" customWidth="1"/>
    <col min="116" max="116" width="5.3984375" style="17" customWidth="1"/>
    <col min="117" max="117" width="17.3984375" style="17" customWidth="1"/>
    <col min="118" max="119" width="15.3984375" style="17" customWidth="1"/>
    <col min="120" max="122" width="12.3984375" style="17" customWidth="1"/>
    <col min="123" max="123" width="5.3984375" style="17" customWidth="1"/>
    <col min="124" max="124" width="16.3984375" style="17" customWidth="1"/>
    <col min="125" max="128" width="18.3984375" style="17" customWidth="1"/>
    <col min="129" max="129" width="5.3984375" style="17" customWidth="1"/>
    <col min="130" max="130" width="19.3984375" style="17" customWidth="1"/>
    <col min="131" max="138" width="17.3984375" style="17" customWidth="1"/>
    <col min="139" max="139" width="11.3984375" style="17" customWidth="1"/>
    <col min="140" max="140" width="15.3984375" style="17" customWidth="1"/>
    <col min="141" max="146" width="11.3984375" style="17" customWidth="1"/>
    <col min="147" max="147" width="7.3984375" style="17" customWidth="1"/>
    <col min="148" max="148" width="15.3984375" style="17" customWidth="1"/>
    <col min="149" max="154" width="11.3984375" style="17" customWidth="1"/>
    <col min="155" max="155" width="15.3984375" style="17" customWidth="1"/>
    <col min="156" max="156" width="18.3984375" style="17" customWidth="1"/>
    <col min="157" max="159" width="16.3984375" style="17" customWidth="1"/>
    <col min="160" max="160" width="7.3984375" style="17" customWidth="1"/>
    <col min="161" max="161" width="15.3984375" style="17" customWidth="1"/>
    <col min="162" max="163" width="22.3984375" style="17" customWidth="1"/>
    <col min="164" max="164" width="21.3984375" style="17" customWidth="1"/>
    <col min="165" max="165" width="11.3984375" style="17" customWidth="1"/>
    <col min="166" max="166" width="15.3984375" style="17" customWidth="1"/>
    <col min="167" max="167" width="17.3984375" style="17" customWidth="1"/>
    <col min="168" max="170" width="15.3984375" style="17" customWidth="1"/>
    <col min="171" max="171" width="11.3984375" style="17" customWidth="1"/>
    <col min="172" max="175" width="20.3984375" style="17" customWidth="1"/>
    <col min="176" max="176" width="11.3984375" style="17" customWidth="1"/>
    <col min="177" max="177" width="15.3984375" style="17" customWidth="1"/>
    <col min="178" max="185" width="9" style="17" customWidth="1"/>
    <col min="186" max="186" width="11.3984375" style="17" customWidth="1"/>
    <col min="187" max="187" width="15.3984375" style="17" customWidth="1"/>
    <col min="188" max="194" width="11.3984375" style="17" customWidth="1"/>
    <col min="195" max="199" width="16.3984375" style="17" customWidth="1"/>
    <col min="200" max="200" width="11.3984375" style="17" customWidth="1"/>
    <col min="201" max="201" width="19.3984375" style="17" customWidth="1"/>
    <col min="202" max="204" width="20.3984375" style="17" customWidth="1"/>
    <col min="205" max="206" width="26.3984375" style="17" customWidth="1"/>
    <col min="207" max="207" width="27.3984375" style="17" customWidth="1"/>
    <col min="208" max="208" width="11.3984375" style="17" customWidth="1"/>
    <col min="209" max="209" width="19.3984375" style="17" customWidth="1"/>
    <col min="210" max="215" width="10.3984375" style="17" customWidth="1"/>
    <col min="216" max="218" width="13.3984375" style="17" customWidth="1"/>
    <col min="219" max="220" width="20.3984375" style="17" customWidth="1"/>
    <col min="221" max="221" width="11.3984375" style="17" customWidth="1"/>
    <col min="222" max="222" width="19.3984375" style="17" customWidth="1"/>
    <col min="223" max="224" width="10.3984375" style="17" customWidth="1"/>
    <col min="225" max="225" width="12.3984375" style="17" customWidth="1"/>
    <col min="226" max="226" width="10.3984375" style="17" customWidth="1"/>
    <col min="227" max="228" width="9" style="17" customWidth="1"/>
    <col min="229" max="231" width="11.3984375" style="17" customWidth="1"/>
    <col min="232" max="232" width="12.3984375" style="17" customWidth="1"/>
    <col min="233" max="234" width="11.3984375" style="17" customWidth="1"/>
    <col min="235" max="235" width="12.3984375" style="17" customWidth="1"/>
    <col min="236" max="238" width="11.3984375" style="17" customWidth="1"/>
    <col min="239" max="239" width="13.3984375" style="17" customWidth="1"/>
    <col min="240" max="240" width="11.3984375" style="17" customWidth="1"/>
    <col min="241" max="241" width="13.3984375" style="17" customWidth="1"/>
    <col min="242" max="242" width="11.3984375" style="17" customWidth="1"/>
    <col min="243" max="243" width="13.3984375" style="17" customWidth="1"/>
    <col min="244" max="244" width="11.3984375" style="17" customWidth="1"/>
    <col min="245" max="245" width="13.3984375" style="17" customWidth="1"/>
    <col min="246" max="246" width="11.3984375" style="17" customWidth="1"/>
    <col min="247" max="247" width="13.3984375" style="17" customWidth="1"/>
    <col min="248" max="248" width="11.3984375" style="17" customWidth="1"/>
    <col min="249" max="249" width="13.3984375" style="17" customWidth="1"/>
    <col min="250" max="251" width="11.3984375" style="17" customWidth="1"/>
    <col min="252" max="16384" width="13.3984375" style="17" customWidth="1"/>
  </cols>
  <sheetData>
    <row r="1" spans="1:7" ht="21">
      <c r="A1" s="198" t="s">
        <v>118</v>
      </c>
      <c r="B1" s="198"/>
      <c r="C1" s="198"/>
      <c r="D1" s="198"/>
      <c r="E1" s="198"/>
      <c r="F1" s="198"/>
      <c r="G1" s="198"/>
    </row>
    <row r="2" spans="1:7" ht="20.25" customHeight="1" thickBot="1">
      <c r="A2" s="18"/>
      <c r="B2" s="18"/>
      <c r="C2" s="18"/>
      <c r="D2" s="18"/>
      <c r="E2" s="18"/>
      <c r="F2" s="18"/>
      <c r="G2" s="18"/>
    </row>
    <row r="3" spans="1:7" ht="13.5" customHeight="1">
      <c r="A3" s="207" t="s">
        <v>7</v>
      </c>
      <c r="B3" s="207"/>
      <c r="C3" s="207"/>
      <c r="D3" s="19"/>
      <c r="E3" s="202" t="s">
        <v>1</v>
      </c>
      <c r="F3" s="20" t="s">
        <v>0</v>
      </c>
      <c r="G3" s="205" t="s">
        <v>14</v>
      </c>
    </row>
    <row r="4" spans="1:7" ht="13.5" customHeight="1">
      <c r="A4" s="208"/>
      <c r="B4" s="208"/>
      <c r="C4" s="208"/>
      <c r="D4" s="22"/>
      <c r="E4" s="203"/>
      <c r="F4" s="23" t="s">
        <v>2</v>
      </c>
      <c r="G4" s="206"/>
    </row>
    <row r="5" spans="1:7" ht="13.5" customHeight="1">
      <c r="A5" s="209"/>
      <c r="B5" s="209"/>
      <c r="C5" s="209"/>
      <c r="D5" s="24"/>
      <c r="E5" s="204"/>
      <c r="F5" s="25" t="s">
        <v>3</v>
      </c>
      <c r="G5" s="26" t="s">
        <v>4</v>
      </c>
    </row>
    <row r="6" spans="4:7" ht="6" customHeight="1">
      <c r="D6" s="27"/>
      <c r="E6" s="28"/>
      <c r="F6" s="29"/>
      <c r="G6" s="29"/>
    </row>
    <row r="7" spans="2:7" ht="14.25" customHeight="1">
      <c r="B7" s="30" t="s">
        <v>119</v>
      </c>
      <c r="C7" s="21"/>
      <c r="D7" s="22"/>
      <c r="E7" s="31">
        <v>292455</v>
      </c>
      <c r="F7" s="32">
        <v>964092</v>
      </c>
      <c r="G7" s="32">
        <v>2735527</v>
      </c>
    </row>
    <row r="8" spans="2:7" ht="14.25" customHeight="1">
      <c r="B8" s="33" t="s">
        <v>13</v>
      </c>
      <c r="C8" s="21"/>
      <c r="D8" s="22"/>
      <c r="E8" s="31">
        <v>294492</v>
      </c>
      <c r="F8" s="32">
        <v>972572</v>
      </c>
      <c r="G8" s="32">
        <v>2724214</v>
      </c>
    </row>
    <row r="9" spans="2:7" ht="14.25" customHeight="1">
      <c r="B9" s="33" t="s">
        <v>15</v>
      </c>
      <c r="C9" s="21"/>
      <c r="D9" s="22"/>
      <c r="E9" s="34">
        <v>296004</v>
      </c>
      <c r="F9" s="35">
        <v>977925</v>
      </c>
      <c r="G9" s="35">
        <v>2747342</v>
      </c>
    </row>
    <row r="10" spans="2:7" s="36" customFormat="1" ht="14.25" customHeight="1">
      <c r="B10" s="33" t="s">
        <v>16</v>
      </c>
      <c r="C10" s="21"/>
      <c r="D10" s="22"/>
      <c r="E10" s="34">
        <v>296613</v>
      </c>
      <c r="F10" s="35">
        <v>986709</v>
      </c>
      <c r="G10" s="35">
        <v>2705605</v>
      </c>
    </row>
    <row r="11" spans="2:7" s="36" customFormat="1" ht="14.25" customHeight="1">
      <c r="B11" s="37" t="s">
        <v>120</v>
      </c>
      <c r="C11" s="21"/>
      <c r="D11" s="22"/>
      <c r="E11" s="2">
        <v>297675</v>
      </c>
      <c r="F11" s="3">
        <v>997331</v>
      </c>
      <c r="G11" s="3">
        <v>2752815</v>
      </c>
    </row>
    <row r="12" spans="2:7" ht="14.25" customHeight="1">
      <c r="B12" s="38"/>
      <c r="C12" s="38"/>
      <c r="D12" s="27"/>
      <c r="E12" s="31"/>
      <c r="F12" s="38"/>
      <c r="G12" s="38"/>
    </row>
    <row r="13" spans="1:7" s="36" customFormat="1" ht="13.5">
      <c r="A13" s="1" t="s">
        <v>8</v>
      </c>
      <c r="B13" s="201" t="s">
        <v>9</v>
      </c>
      <c r="C13" s="201"/>
      <c r="D13" s="4"/>
      <c r="E13" s="2">
        <v>252109</v>
      </c>
      <c r="F13" s="3">
        <v>150077</v>
      </c>
      <c r="G13" s="3">
        <v>984105</v>
      </c>
    </row>
    <row r="14" spans="1:7" s="36" customFormat="1" ht="6" customHeight="1">
      <c r="A14" s="1"/>
      <c r="B14" s="16"/>
      <c r="C14" s="16"/>
      <c r="D14" s="4"/>
      <c r="E14" s="34"/>
      <c r="F14" s="35"/>
      <c r="G14" s="35"/>
    </row>
    <row r="15" spans="1:7" s="36" customFormat="1" ht="13.5">
      <c r="A15" s="39">
        <v>1</v>
      </c>
      <c r="B15" s="30" t="s">
        <v>121</v>
      </c>
      <c r="C15" s="16"/>
      <c r="D15" s="4"/>
      <c r="E15" s="40">
        <v>6580</v>
      </c>
      <c r="F15" s="41" t="s">
        <v>126</v>
      </c>
      <c r="G15" s="41">
        <v>2080</v>
      </c>
    </row>
    <row r="16" spans="1:7" s="36" customFormat="1" ht="13.5">
      <c r="A16" s="39">
        <v>2</v>
      </c>
      <c r="B16" s="30" t="s">
        <v>122</v>
      </c>
      <c r="C16" s="16"/>
      <c r="D16" s="4"/>
      <c r="E16" s="40">
        <v>204457</v>
      </c>
      <c r="F16" s="41">
        <v>82947</v>
      </c>
      <c r="G16" s="41">
        <v>861159</v>
      </c>
    </row>
    <row r="17" spans="1:7" s="36" customFormat="1" ht="13.5">
      <c r="A17" s="39">
        <v>3</v>
      </c>
      <c r="B17" s="30" t="s">
        <v>123</v>
      </c>
      <c r="C17" s="16"/>
      <c r="D17" s="4"/>
      <c r="E17" s="40">
        <v>9687</v>
      </c>
      <c r="F17" s="41">
        <v>64447</v>
      </c>
      <c r="G17" s="41">
        <v>93988</v>
      </c>
    </row>
    <row r="18" spans="1:7" s="36" customFormat="1" ht="13.5">
      <c r="A18" s="39">
        <v>4</v>
      </c>
      <c r="B18" s="30" t="s">
        <v>124</v>
      </c>
      <c r="C18" s="16"/>
      <c r="D18" s="4"/>
      <c r="E18" s="40">
        <v>1104</v>
      </c>
      <c r="F18" s="41">
        <v>771</v>
      </c>
      <c r="G18" s="41">
        <v>1934</v>
      </c>
    </row>
    <row r="19" spans="1:7" s="36" customFormat="1" ht="13.5">
      <c r="A19" s="39">
        <v>5</v>
      </c>
      <c r="B19" s="30" t="s">
        <v>125</v>
      </c>
      <c r="C19" s="30"/>
      <c r="D19" s="42"/>
      <c r="E19" s="40">
        <v>30281</v>
      </c>
      <c r="F19" s="41">
        <v>1912</v>
      </c>
      <c r="G19" s="41">
        <v>24944</v>
      </c>
    </row>
    <row r="20" spans="2:7" ht="13.5">
      <c r="B20" s="38"/>
      <c r="C20" s="38"/>
      <c r="D20" s="27"/>
      <c r="E20" s="31"/>
      <c r="F20" s="38"/>
      <c r="G20" s="38"/>
    </row>
    <row r="21" spans="1:7" s="36" customFormat="1" ht="14.25" customHeight="1">
      <c r="A21" s="1" t="s">
        <v>10</v>
      </c>
      <c r="B21" s="201" t="s">
        <v>11</v>
      </c>
      <c r="C21" s="201"/>
      <c r="D21" s="4"/>
      <c r="E21" s="2">
        <v>45566</v>
      </c>
      <c r="F21" s="3">
        <v>847254</v>
      </c>
      <c r="G21" s="3">
        <v>1768710</v>
      </c>
    </row>
    <row r="22" spans="2:7" ht="6" customHeight="1">
      <c r="B22" s="38"/>
      <c r="C22" s="38"/>
      <c r="D22" s="27"/>
      <c r="E22" s="31"/>
      <c r="F22" s="38"/>
      <c r="G22" s="38"/>
    </row>
    <row r="23" spans="1:7" ht="14.25" customHeight="1">
      <c r="A23" s="39">
        <v>1</v>
      </c>
      <c r="B23" s="30" t="s">
        <v>12</v>
      </c>
      <c r="C23" s="38"/>
      <c r="D23" s="27"/>
      <c r="E23" s="43">
        <v>2362</v>
      </c>
      <c r="F23" s="44">
        <v>312034</v>
      </c>
      <c r="G23" s="44">
        <v>876095</v>
      </c>
    </row>
    <row r="24" spans="1:7" ht="14.25" customHeight="1">
      <c r="A24" s="39">
        <v>2</v>
      </c>
      <c r="B24" s="30" t="s">
        <v>127</v>
      </c>
      <c r="C24" s="38"/>
      <c r="D24" s="27"/>
      <c r="E24" s="31">
        <v>22552</v>
      </c>
      <c r="F24" s="45">
        <v>280902</v>
      </c>
      <c r="G24" s="45">
        <v>328322</v>
      </c>
    </row>
    <row r="25" spans="1:7" ht="14.25" customHeight="1">
      <c r="A25" s="39">
        <v>3</v>
      </c>
      <c r="B25" s="30" t="s">
        <v>17</v>
      </c>
      <c r="C25" s="38"/>
      <c r="D25" s="27"/>
      <c r="E25" s="43">
        <v>64</v>
      </c>
      <c r="F25" s="44">
        <v>158463</v>
      </c>
      <c r="G25" s="44">
        <v>460722</v>
      </c>
    </row>
    <row r="26" spans="1:7" ht="14.25" customHeight="1">
      <c r="A26" s="39">
        <v>4</v>
      </c>
      <c r="B26" s="30" t="s">
        <v>18</v>
      </c>
      <c r="C26" s="38"/>
      <c r="D26" s="27"/>
      <c r="E26" s="43">
        <v>20588</v>
      </c>
      <c r="F26" s="44">
        <v>95855</v>
      </c>
      <c r="G26" s="44">
        <v>103571</v>
      </c>
    </row>
    <row r="27" spans="1:7" ht="6.75" customHeight="1" thickBot="1">
      <c r="A27" s="21"/>
      <c r="B27" s="38"/>
      <c r="C27" s="38"/>
      <c r="D27" s="46"/>
      <c r="E27" s="47"/>
      <c r="F27" s="48"/>
      <c r="G27" s="48"/>
    </row>
    <row r="28" spans="1:6" ht="13.5">
      <c r="A28" s="200" t="s">
        <v>5</v>
      </c>
      <c r="B28" s="200"/>
      <c r="C28" s="200"/>
      <c r="D28" s="200"/>
      <c r="E28" s="200"/>
      <c r="F28" s="200"/>
    </row>
    <row r="29" spans="1:6" ht="13.5">
      <c r="A29" s="199" t="s">
        <v>6</v>
      </c>
      <c r="B29" s="199"/>
      <c r="C29" s="199"/>
      <c r="D29" s="199"/>
      <c r="E29" s="199"/>
      <c r="F29" s="199"/>
    </row>
    <row r="30" spans="1:6" ht="13.5">
      <c r="A30" s="199"/>
      <c r="B30" s="199"/>
      <c r="C30" s="199"/>
      <c r="D30" s="199"/>
      <c r="E30" s="199"/>
      <c r="F30" s="199"/>
    </row>
  </sheetData>
  <sheetProtection/>
  <mergeCells count="9">
    <mergeCell ref="A1:G1"/>
    <mergeCell ref="A30:F30"/>
    <mergeCell ref="A29:F29"/>
    <mergeCell ref="A28:F28"/>
    <mergeCell ref="B21:C21"/>
    <mergeCell ref="E3:E5"/>
    <mergeCell ref="G3:G4"/>
    <mergeCell ref="A3:C5"/>
    <mergeCell ref="B13:C13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30"/>
  <sheetViews>
    <sheetView showGridLines="0" zoomScale="75" zoomScaleNormal="75" zoomScalePageLayoutView="0" workbookViewId="0" topLeftCell="A1">
      <pane ySplit="6" topLeftCell="A7" activePane="bottomLeft" state="frozen"/>
      <selection pane="topLeft" activeCell="A1" sqref="A1:H1"/>
      <selection pane="bottomLeft" activeCell="A1" sqref="A1:M1"/>
    </sheetView>
  </sheetViews>
  <sheetFormatPr defaultColWidth="13.3984375" defaultRowHeight="14.25"/>
  <cols>
    <col min="1" max="1" width="4.19921875" style="51" customWidth="1"/>
    <col min="2" max="2" width="3.3984375" style="51" customWidth="1"/>
    <col min="3" max="3" width="23.69921875" style="51" customWidth="1"/>
    <col min="4" max="4" width="4.8984375" style="51" customWidth="1"/>
    <col min="5" max="5" width="9.19921875" style="51" customWidth="1"/>
    <col min="6" max="6" width="10.69921875" style="51" customWidth="1"/>
    <col min="7" max="7" width="11.3984375" style="51" customWidth="1"/>
    <col min="8" max="8" width="9.69921875" style="51" customWidth="1"/>
    <col min="9" max="9" width="11.09765625" style="51" customWidth="1"/>
    <col min="10" max="10" width="11.69921875" style="51" customWidth="1"/>
    <col min="11" max="11" width="7.19921875" style="51" customWidth="1"/>
    <col min="12" max="12" width="10.59765625" style="51" customWidth="1"/>
    <col min="13" max="13" width="10.8984375" style="51" customWidth="1"/>
    <col min="14" max="14" width="11.3984375" style="51" customWidth="1"/>
    <col min="15" max="15" width="13.3984375" style="51" customWidth="1"/>
    <col min="16" max="19" width="11.3984375" style="51" customWidth="1"/>
    <col min="20" max="23" width="9" style="51" customWidth="1"/>
    <col min="24" max="27" width="11.3984375" style="51" customWidth="1"/>
    <col min="28" max="28" width="15.3984375" style="51" customWidth="1"/>
    <col min="29" max="29" width="11.3984375" style="51" customWidth="1"/>
    <col min="30" max="30" width="17.3984375" style="51" customWidth="1"/>
    <col min="31" max="39" width="15.3984375" style="51" customWidth="1"/>
    <col min="40" max="40" width="11.3984375" style="51" customWidth="1"/>
    <col min="41" max="41" width="15.3984375" style="51" customWidth="1"/>
    <col min="42" max="48" width="11.3984375" style="51" customWidth="1"/>
    <col min="49" max="49" width="15.3984375" style="51" customWidth="1"/>
    <col min="50" max="54" width="13.3984375" style="51" customWidth="1"/>
    <col min="55" max="55" width="11.3984375" style="51" customWidth="1"/>
    <col min="56" max="56" width="15.3984375" style="51" customWidth="1"/>
    <col min="57" max="61" width="13.3984375" style="51" customWidth="1"/>
    <col min="62" max="62" width="11.3984375" style="51" customWidth="1"/>
    <col min="63" max="63" width="30.3984375" style="51" customWidth="1"/>
    <col min="64" max="76" width="11.3984375" style="51" customWidth="1"/>
    <col min="77" max="77" width="13.3984375" style="51" customWidth="1"/>
    <col min="78" max="83" width="11.3984375" style="51" customWidth="1"/>
    <col min="84" max="84" width="4.3984375" style="51" customWidth="1"/>
    <col min="85" max="85" width="13.3984375" style="51" customWidth="1"/>
    <col min="86" max="91" width="11.3984375" style="51" customWidth="1"/>
    <col min="92" max="93" width="5.3984375" style="51" customWidth="1"/>
    <col min="94" max="94" width="23.3984375" style="51" customWidth="1"/>
    <col min="95" max="96" width="13.3984375" style="51" customWidth="1"/>
    <col min="97" max="99" width="10.3984375" style="51" customWidth="1"/>
    <col min="100" max="100" width="5.3984375" style="51" customWidth="1"/>
    <col min="101" max="101" width="11.3984375" style="51" customWidth="1"/>
    <col min="102" max="102" width="10.3984375" style="51" customWidth="1"/>
    <col min="103" max="104" width="9" style="51" customWidth="1"/>
    <col min="105" max="105" width="10.3984375" style="51" customWidth="1"/>
    <col min="106" max="108" width="8.3984375" style="51" customWidth="1"/>
    <col min="109" max="110" width="7.3984375" style="51" customWidth="1"/>
    <col min="111" max="111" width="5.3984375" style="51" customWidth="1"/>
    <col min="112" max="112" width="17.3984375" style="51" customWidth="1"/>
    <col min="113" max="114" width="15.3984375" style="51" customWidth="1"/>
    <col min="115" max="117" width="12.3984375" style="51" customWidth="1"/>
    <col min="118" max="118" width="5.3984375" style="51" customWidth="1"/>
    <col min="119" max="119" width="16.3984375" style="51" customWidth="1"/>
    <col min="120" max="123" width="18.3984375" style="51" customWidth="1"/>
    <col min="124" max="124" width="5.3984375" style="51" customWidth="1"/>
    <col min="125" max="125" width="19.3984375" style="51" customWidth="1"/>
    <col min="126" max="133" width="17.3984375" style="51" customWidth="1"/>
    <col min="134" max="134" width="11.3984375" style="51" customWidth="1"/>
    <col min="135" max="135" width="15.3984375" style="51" customWidth="1"/>
    <col min="136" max="141" width="11.3984375" style="51" customWidth="1"/>
    <col min="142" max="142" width="7.3984375" style="51" customWidth="1"/>
    <col min="143" max="143" width="15.3984375" style="51" customWidth="1"/>
    <col min="144" max="149" width="11.3984375" style="51" customWidth="1"/>
    <col min="150" max="150" width="15.3984375" style="51" customWidth="1"/>
    <col min="151" max="151" width="18.3984375" style="51" customWidth="1"/>
    <col min="152" max="154" width="16.3984375" style="51" customWidth="1"/>
    <col min="155" max="155" width="7.3984375" style="51" customWidth="1"/>
    <col min="156" max="156" width="15.3984375" style="51" customWidth="1"/>
    <col min="157" max="158" width="22.3984375" style="51" customWidth="1"/>
    <col min="159" max="159" width="21.3984375" style="51" customWidth="1"/>
    <col min="160" max="160" width="11.3984375" style="51" customWidth="1"/>
    <col min="161" max="161" width="15.3984375" style="51" customWidth="1"/>
    <col min="162" max="162" width="17.3984375" style="51" customWidth="1"/>
    <col min="163" max="165" width="15.3984375" style="51" customWidth="1"/>
    <col min="166" max="166" width="11.3984375" style="51" customWidth="1"/>
    <col min="167" max="170" width="20.3984375" style="51" customWidth="1"/>
    <col min="171" max="171" width="11.3984375" style="51" customWidth="1"/>
    <col min="172" max="172" width="15.3984375" style="51" customWidth="1"/>
    <col min="173" max="180" width="9" style="51" customWidth="1"/>
    <col min="181" max="181" width="11.3984375" style="51" customWidth="1"/>
    <col min="182" max="182" width="15.3984375" style="51" customWidth="1"/>
    <col min="183" max="189" width="11.3984375" style="51" customWidth="1"/>
    <col min="190" max="194" width="16.3984375" style="51" customWidth="1"/>
    <col min="195" max="195" width="11.3984375" style="51" customWidth="1"/>
    <col min="196" max="196" width="19.3984375" style="51" customWidth="1"/>
    <col min="197" max="199" width="20.3984375" style="51" customWidth="1"/>
    <col min="200" max="201" width="26.3984375" style="51" customWidth="1"/>
    <col min="202" max="202" width="27.3984375" style="51" customWidth="1"/>
    <col min="203" max="203" width="11.3984375" style="51" customWidth="1"/>
    <col min="204" max="204" width="19.3984375" style="51" customWidth="1"/>
    <col min="205" max="210" width="10.3984375" style="51" customWidth="1"/>
    <col min="211" max="213" width="13.3984375" style="51" customWidth="1"/>
    <col min="214" max="215" width="20.3984375" style="51" customWidth="1"/>
    <col min="216" max="216" width="11.3984375" style="51" customWidth="1"/>
    <col min="217" max="217" width="19.3984375" style="51" customWidth="1"/>
    <col min="218" max="219" width="10.3984375" style="51" customWidth="1"/>
    <col min="220" max="220" width="12.3984375" style="51" customWidth="1"/>
    <col min="221" max="221" width="10.3984375" style="51" customWidth="1"/>
    <col min="222" max="223" width="9" style="51" customWidth="1"/>
    <col min="224" max="226" width="11.3984375" style="51" customWidth="1"/>
    <col min="227" max="227" width="12.3984375" style="51" customWidth="1"/>
    <col min="228" max="229" width="11.3984375" style="51" customWidth="1"/>
    <col min="230" max="230" width="12.3984375" style="51" customWidth="1"/>
    <col min="231" max="233" width="11.3984375" style="51" customWidth="1"/>
    <col min="234" max="234" width="13.3984375" style="51" customWidth="1"/>
    <col min="235" max="235" width="11.3984375" style="51" customWidth="1"/>
    <col min="236" max="236" width="13.3984375" style="51" customWidth="1"/>
    <col min="237" max="237" width="11.3984375" style="51" customWidth="1"/>
    <col min="238" max="238" width="13.3984375" style="51" customWidth="1"/>
    <col min="239" max="239" width="11.3984375" style="51" customWidth="1"/>
    <col min="240" max="240" width="13.3984375" style="51" customWidth="1"/>
    <col min="241" max="241" width="11.3984375" style="51" customWidth="1"/>
    <col min="242" max="242" width="13.3984375" style="51" customWidth="1"/>
    <col min="243" max="243" width="11.3984375" style="51" customWidth="1"/>
    <col min="244" max="244" width="13.3984375" style="51" customWidth="1"/>
    <col min="245" max="246" width="11.3984375" style="51" customWidth="1"/>
    <col min="247" max="16384" width="13.3984375" style="51" customWidth="1"/>
  </cols>
  <sheetData>
    <row r="1" spans="1:13" ht="21">
      <c r="A1" s="210" t="s">
        <v>129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ht="1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14.25" thickBot="1"/>
    <row r="4" spans="1:13" ht="33" customHeight="1">
      <c r="A4" s="216" t="s">
        <v>19</v>
      </c>
      <c r="B4" s="216"/>
      <c r="C4" s="216"/>
      <c r="D4" s="217"/>
      <c r="E4" s="211" t="s">
        <v>20</v>
      </c>
      <c r="F4" s="212"/>
      <c r="G4" s="213"/>
      <c r="H4" s="211" t="s">
        <v>21</v>
      </c>
      <c r="I4" s="212"/>
      <c r="J4" s="213"/>
      <c r="K4" s="211" t="s">
        <v>22</v>
      </c>
      <c r="L4" s="212"/>
      <c r="M4" s="212"/>
    </row>
    <row r="5" spans="1:13" ht="27" customHeight="1">
      <c r="A5" s="218"/>
      <c r="B5" s="218"/>
      <c r="C5" s="218"/>
      <c r="D5" s="219"/>
      <c r="E5" s="54" t="s">
        <v>130</v>
      </c>
      <c r="F5" s="54" t="s">
        <v>23</v>
      </c>
      <c r="G5" s="54" t="s">
        <v>24</v>
      </c>
      <c r="H5" s="54" t="s">
        <v>130</v>
      </c>
      <c r="I5" s="54" t="s">
        <v>23</v>
      </c>
      <c r="J5" s="54" t="s">
        <v>24</v>
      </c>
      <c r="K5" s="54" t="s">
        <v>130</v>
      </c>
      <c r="L5" s="54" t="s">
        <v>23</v>
      </c>
      <c r="M5" s="55" t="s">
        <v>24</v>
      </c>
    </row>
    <row r="6" spans="1:13" ht="27" customHeight="1">
      <c r="A6" s="220"/>
      <c r="B6" s="220"/>
      <c r="C6" s="220"/>
      <c r="D6" s="221"/>
      <c r="E6" s="56" t="s">
        <v>131</v>
      </c>
      <c r="F6" s="56" t="s">
        <v>3</v>
      </c>
      <c r="G6" s="56" t="s">
        <v>4</v>
      </c>
      <c r="H6" s="56" t="s">
        <v>131</v>
      </c>
      <c r="I6" s="56" t="s">
        <v>3</v>
      </c>
      <c r="J6" s="56" t="s">
        <v>4</v>
      </c>
      <c r="K6" s="56" t="s">
        <v>131</v>
      </c>
      <c r="L6" s="56" t="s">
        <v>3</v>
      </c>
      <c r="M6" s="57" t="s">
        <v>4</v>
      </c>
    </row>
    <row r="7" ht="13.5" customHeight="1">
      <c r="E7" s="58"/>
    </row>
    <row r="8" spans="2:13" ht="21" customHeight="1">
      <c r="B8" s="224" t="s">
        <v>128</v>
      </c>
      <c r="C8" s="224"/>
      <c r="D8" s="53"/>
      <c r="E8" s="59">
        <v>23812</v>
      </c>
      <c r="F8" s="60">
        <v>296002</v>
      </c>
      <c r="G8" s="60">
        <v>347184</v>
      </c>
      <c r="H8" s="60">
        <v>22862</v>
      </c>
      <c r="I8" s="60">
        <v>208773</v>
      </c>
      <c r="J8" s="60">
        <v>165154</v>
      </c>
      <c r="K8" s="60">
        <v>950</v>
      </c>
      <c r="L8" s="60">
        <v>87229</v>
      </c>
      <c r="M8" s="60">
        <v>182030</v>
      </c>
    </row>
    <row r="9" spans="2:13" ht="21" customHeight="1">
      <c r="B9" s="214" t="s">
        <v>13</v>
      </c>
      <c r="C9" s="214"/>
      <c r="D9" s="53"/>
      <c r="E9" s="59">
        <v>23663</v>
      </c>
      <c r="F9" s="60">
        <v>291436</v>
      </c>
      <c r="G9" s="60">
        <v>331778</v>
      </c>
      <c r="H9" s="60">
        <v>22734</v>
      </c>
      <c r="I9" s="60">
        <v>208171</v>
      </c>
      <c r="J9" s="60">
        <v>159283</v>
      </c>
      <c r="K9" s="60">
        <v>929</v>
      </c>
      <c r="L9" s="60">
        <v>83265</v>
      </c>
      <c r="M9" s="60">
        <v>172495</v>
      </c>
    </row>
    <row r="10" spans="2:13" ht="21" customHeight="1">
      <c r="B10" s="214" t="s">
        <v>15</v>
      </c>
      <c r="C10" s="214"/>
      <c r="D10" s="53"/>
      <c r="E10" s="61">
        <v>23267</v>
      </c>
      <c r="F10" s="62">
        <v>287580</v>
      </c>
      <c r="G10" s="62">
        <v>334739</v>
      </c>
      <c r="H10" s="62">
        <v>22339</v>
      </c>
      <c r="I10" s="62">
        <v>205056</v>
      </c>
      <c r="J10" s="62">
        <v>163473</v>
      </c>
      <c r="K10" s="62">
        <v>928</v>
      </c>
      <c r="L10" s="62">
        <v>82524</v>
      </c>
      <c r="M10" s="62">
        <v>171266</v>
      </c>
    </row>
    <row r="11" spans="2:13" s="63" customFormat="1" ht="21" customHeight="1">
      <c r="B11" s="214" t="s">
        <v>16</v>
      </c>
      <c r="C11" s="214"/>
      <c r="D11" s="64"/>
      <c r="E11" s="61">
        <v>22917</v>
      </c>
      <c r="F11" s="62">
        <v>283202</v>
      </c>
      <c r="G11" s="62">
        <v>324214</v>
      </c>
      <c r="H11" s="62">
        <v>21994</v>
      </c>
      <c r="I11" s="62">
        <v>201746</v>
      </c>
      <c r="J11" s="62">
        <v>148561</v>
      </c>
      <c r="K11" s="62">
        <v>923</v>
      </c>
      <c r="L11" s="62">
        <v>81456</v>
      </c>
      <c r="M11" s="62">
        <v>175653</v>
      </c>
    </row>
    <row r="12" spans="2:13" s="63" customFormat="1" ht="21" customHeight="1">
      <c r="B12" s="225" t="s">
        <v>120</v>
      </c>
      <c r="C12" s="225"/>
      <c r="D12" s="64"/>
      <c r="E12" s="65">
        <v>22552</v>
      </c>
      <c r="F12" s="66">
        <v>280902</v>
      </c>
      <c r="G12" s="66">
        <v>328322</v>
      </c>
      <c r="H12" s="66">
        <v>21641</v>
      </c>
      <c r="I12" s="66">
        <v>198991</v>
      </c>
      <c r="J12" s="66">
        <v>150508</v>
      </c>
      <c r="K12" s="66">
        <v>911</v>
      </c>
      <c r="L12" s="66">
        <v>81911</v>
      </c>
      <c r="M12" s="66">
        <v>177814</v>
      </c>
    </row>
    <row r="13" spans="2:13" ht="21.75" customHeight="1">
      <c r="B13" s="67"/>
      <c r="C13" s="67"/>
      <c r="D13" s="68"/>
      <c r="E13" s="61"/>
      <c r="F13" s="62"/>
      <c r="G13" s="62"/>
      <c r="H13" s="62"/>
      <c r="I13" s="62"/>
      <c r="J13" s="62"/>
      <c r="K13" s="62"/>
      <c r="L13" s="62"/>
      <c r="M13" s="62"/>
    </row>
    <row r="14" spans="1:13" ht="18" customHeight="1">
      <c r="A14" s="51" t="s">
        <v>8</v>
      </c>
      <c r="B14" s="224" t="s">
        <v>25</v>
      </c>
      <c r="C14" s="224"/>
      <c r="D14" s="223" t="s">
        <v>26</v>
      </c>
      <c r="E14" s="222">
        <v>1835</v>
      </c>
      <c r="F14" s="215">
        <v>16090</v>
      </c>
      <c r="G14" s="215">
        <v>19128</v>
      </c>
      <c r="H14" s="215">
        <v>1792</v>
      </c>
      <c r="I14" s="215">
        <v>11699</v>
      </c>
      <c r="J14" s="215">
        <v>7590</v>
      </c>
      <c r="K14" s="215">
        <v>43</v>
      </c>
      <c r="L14" s="215">
        <v>4391</v>
      </c>
      <c r="M14" s="215">
        <v>11538</v>
      </c>
    </row>
    <row r="15" spans="1:13" ht="18" customHeight="1">
      <c r="A15" s="51" t="s">
        <v>10</v>
      </c>
      <c r="B15" s="224" t="s">
        <v>27</v>
      </c>
      <c r="C15" s="224"/>
      <c r="D15" s="223"/>
      <c r="E15" s="222"/>
      <c r="F15" s="215"/>
      <c r="G15" s="215"/>
      <c r="H15" s="215"/>
      <c r="I15" s="215"/>
      <c r="J15" s="215"/>
      <c r="K15" s="215"/>
      <c r="L15" s="215"/>
      <c r="M15" s="215"/>
    </row>
    <row r="16" spans="1:13" ht="18" customHeight="1">
      <c r="A16" s="51" t="s">
        <v>28</v>
      </c>
      <c r="B16" s="224" t="s">
        <v>29</v>
      </c>
      <c r="C16" s="224"/>
      <c r="D16" s="223"/>
      <c r="E16" s="222"/>
      <c r="F16" s="215"/>
      <c r="G16" s="215"/>
      <c r="H16" s="215"/>
      <c r="I16" s="215"/>
      <c r="J16" s="215"/>
      <c r="K16" s="215"/>
      <c r="L16" s="215"/>
      <c r="M16" s="215"/>
    </row>
    <row r="17" spans="1:13" ht="18" customHeight="1">
      <c r="A17" s="51" t="s">
        <v>30</v>
      </c>
      <c r="B17" s="224" t="s">
        <v>31</v>
      </c>
      <c r="C17" s="224"/>
      <c r="D17" s="68"/>
      <c r="E17" s="61">
        <v>22</v>
      </c>
      <c r="F17" s="62">
        <v>952</v>
      </c>
      <c r="G17" s="62">
        <v>1093</v>
      </c>
      <c r="H17" s="62">
        <v>18</v>
      </c>
      <c r="I17" s="62">
        <v>311</v>
      </c>
      <c r="J17" s="62">
        <v>86</v>
      </c>
      <c r="K17" s="62">
        <v>4</v>
      </c>
      <c r="L17" s="62">
        <v>641</v>
      </c>
      <c r="M17" s="62">
        <v>1007</v>
      </c>
    </row>
    <row r="18" spans="1:13" ht="18" customHeight="1">
      <c r="A18" s="51" t="s">
        <v>32</v>
      </c>
      <c r="B18" s="224" t="s">
        <v>33</v>
      </c>
      <c r="C18" s="224"/>
      <c r="D18" s="68"/>
      <c r="E18" s="61">
        <v>2778</v>
      </c>
      <c r="F18" s="62">
        <v>85455</v>
      </c>
      <c r="G18" s="62">
        <v>125534</v>
      </c>
      <c r="H18" s="62">
        <v>2082</v>
      </c>
      <c r="I18" s="62">
        <v>28296</v>
      </c>
      <c r="J18" s="62">
        <v>10466</v>
      </c>
      <c r="K18" s="62">
        <v>696</v>
      </c>
      <c r="L18" s="62">
        <v>57159</v>
      </c>
      <c r="M18" s="62">
        <v>115068</v>
      </c>
    </row>
    <row r="19" spans="1:13" ht="18" customHeight="1">
      <c r="A19" s="51" t="s">
        <v>34</v>
      </c>
      <c r="B19" s="224" t="s">
        <v>35</v>
      </c>
      <c r="C19" s="224"/>
      <c r="D19" s="68"/>
      <c r="E19" s="61">
        <v>230</v>
      </c>
      <c r="F19" s="62">
        <v>6692</v>
      </c>
      <c r="G19" s="62">
        <v>14766</v>
      </c>
      <c r="H19" s="62">
        <v>196</v>
      </c>
      <c r="I19" s="62">
        <v>2096</v>
      </c>
      <c r="J19" s="62">
        <v>2143</v>
      </c>
      <c r="K19" s="62">
        <v>34</v>
      </c>
      <c r="L19" s="62">
        <v>4596</v>
      </c>
      <c r="M19" s="62">
        <v>12623</v>
      </c>
    </row>
    <row r="20" spans="1:13" ht="18" customHeight="1">
      <c r="A20" s="51" t="s">
        <v>36</v>
      </c>
      <c r="B20" s="224" t="s">
        <v>37</v>
      </c>
      <c r="C20" s="224"/>
      <c r="D20" s="68"/>
      <c r="E20" s="61">
        <v>261</v>
      </c>
      <c r="F20" s="62">
        <v>4970</v>
      </c>
      <c r="G20" s="62">
        <v>12822</v>
      </c>
      <c r="H20" s="62">
        <v>240</v>
      </c>
      <c r="I20" s="62">
        <v>2832</v>
      </c>
      <c r="J20" s="62">
        <v>3554</v>
      </c>
      <c r="K20" s="62">
        <v>21</v>
      </c>
      <c r="L20" s="62">
        <v>2138</v>
      </c>
      <c r="M20" s="62">
        <v>9268</v>
      </c>
    </row>
    <row r="21" spans="1:13" ht="18" customHeight="1">
      <c r="A21" s="51" t="s">
        <v>38</v>
      </c>
      <c r="B21" s="224" t="s">
        <v>39</v>
      </c>
      <c r="C21" s="224"/>
      <c r="D21" s="68"/>
      <c r="E21" s="61">
        <v>7128</v>
      </c>
      <c r="F21" s="62">
        <v>75367</v>
      </c>
      <c r="G21" s="62">
        <v>80771</v>
      </c>
      <c r="H21" s="62">
        <v>7082</v>
      </c>
      <c r="I21" s="62">
        <v>69839</v>
      </c>
      <c r="J21" s="62">
        <v>68266</v>
      </c>
      <c r="K21" s="62">
        <v>46</v>
      </c>
      <c r="L21" s="62">
        <v>5528</v>
      </c>
      <c r="M21" s="62">
        <v>12505</v>
      </c>
    </row>
    <row r="22" spans="1:13" ht="18" customHeight="1">
      <c r="A22" s="51" t="s">
        <v>40</v>
      </c>
      <c r="B22" s="224" t="s">
        <v>41</v>
      </c>
      <c r="C22" s="224"/>
      <c r="D22" s="68"/>
      <c r="E22" s="61">
        <v>3653</v>
      </c>
      <c r="F22" s="62">
        <v>38340</v>
      </c>
      <c r="G22" s="62">
        <v>28462</v>
      </c>
      <c r="H22" s="62">
        <v>3646</v>
      </c>
      <c r="I22" s="62">
        <v>37521</v>
      </c>
      <c r="J22" s="62">
        <v>27178</v>
      </c>
      <c r="K22" s="62">
        <v>7</v>
      </c>
      <c r="L22" s="62">
        <v>819</v>
      </c>
      <c r="M22" s="62">
        <v>1284</v>
      </c>
    </row>
    <row r="23" spans="2:13" ht="21.75" customHeight="1">
      <c r="B23" s="69"/>
      <c r="C23" s="70" t="s">
        <v>42</v>
      </c>
      <c r="D23" s="68"/>
      <c r="E23" s="61"/>
      <c r="F23" s="62"/>
      <c r="G23" s="62"/>
      <c r="H23" s="62"/>
      <c r="I23" s="62"/>
      <c r="J23" s="62"/>
      <c r="K23" s="62"/>
      <c r="L23" s="62"/>
      <c r="M23" s="62"/>
    </row>
    <row r="24" spans="1:13" ht="18" customHeight="1">
      <c r="A24" s="51" t="s">
        <v>43</v>
      </c>
      <c r="B24" s="224" t="s">
        <v>44</v>
      </c>
      <c r="C24" s="224"/>
      <c r="D24" s="68"/>
      <c r="E24" s="61">
        <v>6645</v>
      </c>
      <c r="F24" s="62">
        <v>53036</v>
      </c>
      <c r="G24" s="62">
        <v>45746</v>
      </c>
      <c r="H24" s="62">
        <v>6585</v>
      </c>
      <c r="I24" s="62">
        <v>46397</v>
      </c>
      <c r="J24" s="62">
        <v>31225</v>
      </c>
      <c r="K24" s="62">
        <v>60</v>
      </c>
      <c r="L24" s="62">
        <v>6639</v>
      </c>
      <c r="M24" s="62">
        <v>14521</v>
      </c>
    </row>
    <row r="25" spans="1:13" ht="18" customHeight="1">
      <c r="A25" s="67"/>
      <c r="B25" s="67"/>
      <c r="C25" s="52" t="s">
        <v>45</v>
      </c>
      <c r="D25" s="67"/>
      <c r="E25" s="71"/>
      <c r="F25" s="72"/>
      <c r="G25" s="72"/>
      <c r="H25" s="72"/>
      <c r="I25" s="72"/>
      <c r="J25" s="72"/>
      <c r="K25" s="72"/>
      <c r="L25" s="72"/>
      <c r="M25" s="72"/>
    </row>
    <row r="26" spans="1:13" ht="18" customHeight="1" thickBot="1">
      <c r="A26" s="67"/>
      <c r="B26" s="73"/>
      <c r="C26" s="52"/>
      <c r="D26" s="67"/>
      <c r="E26" s="74"/>
      <c r="F26" s="75"/>
      <c r="G26" s="75"/>
      <c r="H26" s="75"/>
      <c r="I26" s="75"/>
      <c r="J26" s="75"/>
      <c r="K26" s="75"/>
      <c r="L26" s="75"/>
      <c r="M26" s="75"/>
    </row>
    <row r="27" spans="1:14" ht="17.25">
      <c r="A27" s="76" t="s">
        <v>5</v>
      </c>
      <c r="C27" s="77"/>
      <c r="D27" s="77"/>
      <c r="I27" s="77"/>
      <c r="N27" s="70"/>
    </row>
    <row r="28" spans="1:14" ht="17.25">
      <c r="A28" s="79" t="s">
        <v>46</v>
      </c>
      <c r="N28" s="70"/>
    </row>
    <row r="29" ht="13.5">
      <c r="N29" s="70"/>
    </row>
    <row r="30" ht="13.5">
      <c r="N30" s="70"/>
    </row>
  </sheetData>
  <sheetProtection/>
  <mergeCells count="30">
    <mergeCell ref="B22:C22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  <mergeCell ref="G14:G16"/>
    <mergeCell ref="A4:D6"/>
    <mergeCell ref="E14:E16"/>
    <mergeCell ref="F14:F16"/>
    <mergeCell ref="B9:C9"/>
    <mergeCell ref="E4:G4"/>
    <mergeCell ref="D14:D16"/>
    <mergeCell ref="B11:C11"/>
    <mergeCell ref="B8:C8"/>
    <mergeCell ref="B12:C12"/>
    <mergeCell ref="A1:M1"/>
    <mergeCell ref="H4:J4"/>
    <mergeCell ref="K4:M4"/>
    <mergeCell ref="B10:C10"/>
    <mergeCell ref="L14:L16"/>
    <mergeCell ref="M14:M16"/>
    <mergeCell ref="H14:H16"/>
    <mergeCell ref="I14:I16"/>
    <mergeCell ref="J14:J16"/>
    <mergeCell ref="K14:K16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N14"/>
  <sheetViews>
    <sheetView showGridLines="0" zoomScaleSheetLayoutView="100" zoomScalePageLayoutView="0" workbookViewId="0" topLeftCell="A1">
      <selection activeCell="A1" sqref="A1:N1"/>
    </sheetView>
  </sheetViews>
  <sheetFormatPr defaultColWidth="17.3984375" defaultRowHeight="14.25"/>
  <cols>
    <col min="1" max="1" width="10.59765625" style="80" customWidth="1"/>
    <col min="2" max="5" width="9.09765625" style="80" customWidth="1"/>
    <col min="6" max="6" width="8.59765625" style="80" customWidth="1"/>
    <col min="7" max="7" width="5.8984375" style="80" customWidth="1"/>
    <col min="8" max="8" width="8.3984375" style="80" customWidth="1"/>
    <col min="9" max="10" width="5.8984375" style="80" customWidth="1"/>
    <col min="11" max="11" width="7.09765625" style="80" customWidth="1"/>
    <col min="12" max="12" width="8.09765625" style="80" customWidth="1"/>
    <col min="13" max="13" width="7.8984375" style="80" customWidth="1"/>
    <col min="14" max="14" width="9.09765625" style="80" customWidth="1"/>
    <col min="15" max="17" width="11.3984375" style="80" customWidth="1"/>
    <col min="18" max="18" width="13.3984375" style="80" customWidth="1"/>
    <col min="19" max="24" width="11.3984375" style="80" customWidth="1"/>
    <col min="25" max="25" width="4.3984375" style="80" customWidth="1"/>
    <col min="26" max="26" width="13.3984375" style="80" customWidth="1"/>
    <col min="27" max="32" width="11.3984375" style="80" customWidth="1"/>
    <col min="33" max="34" width="5.3984375" style="80" customWidth="1"/>
    <col min="35" max="35" width="23.3984375" style="80" customWidth="1"/>
    <col min="36" max="37" width="13.3984375" style="80" customWidth="1"/>
    <col min="38" max="40" width="10.3984375" style="80" customWidth="1"/>
    <col min="41" max="41" width="5.3984375" style="80" customWidth="1"/>
    <col min="42" max="42" width="11.3984375" style="80" customWidth="1"/>
    <col min="43" max="43" width="10.3984375" style="80" customWidth="1"/>
    <col min="44" max="45" width="9" style="80" customWidth="1"/>
    <col min="46" max="46" width="10.3984375" style="80" customWidth="1"/>
    <col min="47" max="49" width="8.3984375" style="80" customWidth="1"/>
    <col min="50" max="51" width="7.3984375" style="80" customWidth="1"/>
    <col min="52" max="52" width="5.3984375" style="80" customWidth="1"/>
    <col min="53" max="53" width="17.3984375" style="80" customWidth="1"/>
    <col min="54" max="55" width="15.3984375" style="80" customWidth="1"/>
    <col min="56" max="58" width="12.3984375" style="80" customWidth="1"/>
    <col min="59" max="59" width="5.3984375" style="80" customWidth="1"/>
    <col min="60" max="60" width="16.3984375" style="80" customWidth="1"/>
    <col min="61" max="64" width="18.3984375" style="80" customWidth="1"/>
    <col min="65" max="65" width="5.3984375" style="80" customWidth="1"/>
    <col min="66" max="66" width="19.3984375" style="80" customWidth="1"/>
    <col min="67" max="74" width="17.3984375" style="80" customWidth="1"/>
    <col min="75" max="75" width="11.3984375" style="80" customWidth="1"/>
    <col min="76" max="76" width="15.3984375" style="80" customWidth="1"/>
    <col min="77" max="82" width="11.3984375" style="80" customWidth="1"/>
    <col min="83" max="83" width="7.3984375" style="80" customWidth="1"/>
    <col min="84" max="84" width="15.3984375" style="80" customWidth="1"/>
    <col min="85" max="90" width="11.3984375" style="80" customWidth="1"/>
    <col min="91" max="91" width="15.3984375" style="80" customWidth="1"/>
    <col min="92" max="92" width="18.3984375" style="80" customWidth="1"/>
    <col min="93" max="95" width="16.3984375" style="80" customWidth="1"/>
    <col min="96" max="96" width="7.3984375" style="80" customWidth="1"/>
    <col min="97" max="97" width="15.3984375" style="80" customWidth="1"/>
    <col min="98" max="99" width="22.3984375" style="80" customWidth="1"/>
    <col min="100" max="100" width="21.3984375" style="80" customWidth="1"/>
    <col min="101" max="101" width="11.3984375" style="80" customWidth="1"/>
    <col min="102" max="102" width="15.3984375" style="80" customWidth="1"/>
    <col min="103" max="103" width="17.3984375" style="80" customWidth="1"/>
    <col min="104" max="106" width="15.3984375" style="80" customWidth="1"/>
    <col min="107" max="107" width="11.3984375" style="80" customWidth="1"/>
    <col min="108" max="111" width="20.3984375" style="80" customWidth="1"/>
    <col min="112" max="112" width="11.3984375" style="80" customWidth="1"/>
    <col min="113" max="113" width="15.3984375" style="80" customWidth="1"/>
    <col min="114" max="121" width="9" style="80" customWidth="1"/>
    <col min="122" max="122" width="11.3984375" style="80" customWidth="1"/>
    <col min="123" max="123" width="15.3984375" style="80" customWidth="1"/>
    <col min="124" max="130" width="11.3984375" style="80" customWidth="1"/>
    <col min="131" max="135" width="16.3984375" style="80" customWidth="1"/>
    <col min="136" max="136" width="11.3984375" style="80" customWidth="1"/>
    <col min="137" max="137" width="19.3984375" style="80" customWidth="1"/>
    <col min="138" max="140" width="20.3984375" style="80" customWidth="1"/>
    <col min="141" max="142" width="26.3984375" style="80" customWidth="1"/>
    <col min="143" max="143" width="27.3984375" style="80" customWidth="1"/>
    <col min="144" max="144" width="11.3984375" style="80" customWidth="1"/>
    <col min="145" max="145" width="19.3984375" style="80" customWidth="1"/>
    <col min="146" max="151" width="10.3984375" style="80" customWidth="1"/>
    <col min="152" max="154" width="13.3984375" style="80" customWidth="1"/>
    <col min="155" max="156" width="20.3984375" style="80" customWidth="1"/>
    <col min="157" max="157" width="11.3984375" style="80" customWidth="1"/>
    <col min="158" max="158" width="19.3984375" style="80" customWidth="1"/>
    <col min="159" max="160" width="10.3984375" style="80" customWidth="1"/>
    <col min="161" max="161" width="12.3984375" style="80" customWidth="1"/>
    <col min="162" max="162" width="10.3984375" style="80" customWidth="1"/>
    <col min="163" max="164" width="9" style="80" customWidth="1"/>
    <col min="165" max="167" width="11.3984375" style="80" customWidth="1"/>
    <col min="168" max="168" width="12.3984375" style="80" customWidth="1"/>
    <col min="169" max="170" width="11.3984375" style="80" customWidth="1"/>
    <col min="171" max="171" width="12.3984375" style="80" customWidth="1"/>
    <col min="172" max="174" width="11.3984375" style="80" customWidth="1"/>
    <col min="175" max="175" width="13.3984375" style="80" customWidth="1"/>
    <col min="176" max="176" width="11.3984375" style="80" customWidth="1"/>
    <col min="177" max="177" width="13.3984375" style="80" customWidth="1"/>
    <col min="178" max="178" width="11.3984375" style="80" customWidth="1"/>
    <col min="179" max="179" width="13.3984375" style="80" customWidth="1"/>
    <col min="180" max="180" width="11.3984375" style="80" customWidth="1"/>
    <col min="181" max="181" width="13.3984375" style="80" customWidth="1"/>
    <col min="182" max="182" width="11.3984375" style="80" customWidth="1"/>
    <col min="183" max="183" width="13.3984375" style="80" customWidth="1"/>
    <col min="184" max="184" width="11.3984375" style="80" customWidth="1"/>
    <col min="185" max="185" width="13.3984375" style="80" customWidth="1"/>
    <col min="186" max="187" width="11.3984375" style="80" customWidth="1"/>
    <col min="188" max="195" width="13.3984375" style="80" customWidth="1"/>
    <col min="196" max="196" width="11.3984375" style="80" customWidth="1"/>
    <col min="197" max="197" width="9" style="80" customWidth="1"/>
    <col min="198" max="203" width="11.3984375" style="80" customWidth="1"/>
    <col min="204" max="204" width="5.3984375" style="80" customWidth="1"/>
    <col min="205" max="205" width="15.3984375" style="80" customWidth="1"/>
    <col min="206" max="211" width="11.3984375" style="80" customWidth="1"/>
    <col min="212" max="212" width="9" style="80" customWidth="1"/>
    <col min="213" max="213" width="17.3984375" style="80" customWidth="1"/>
    <col min="214" max="215" width="31.3984375" style="80" customWidth="1"/>
    <col min="216" max="217" width="11.3984375" style="80" customWidth="1"/>
    <col min="218" max="226" width="9" style="80" customWidth="1"/>
    <col min="227" max="227" width="17.3984375" style="80" customWidth="1"/>
    <col min="228" max="228" width="62.3984375" style="80" customWidth="1"/>
    <col min="229" max="230" width="11.3984375" style="80" customWidth="1"/>
    <col min="231" max="232" width="8.3984375" style="80" customWidth="1"/>
    <col min="233" max="233" width="19.3984375" style="80" customWidth="1"/>
    <col min="234" max="235" width="8.3984375" style="80" customWidth="1"/>
    <col min="236" max="236" width="19.3984375" style="80" customWidth="1"/>
    <col min="237" max="237" width="9" style="80" customWidth="1"/>
    <col min="238" max="238" width="11.3984375" style="80" customWidth="1"/>
    <col min="239" max="241" width="8.3984375" style="80" customWidth="1"/>
    <col min="242" max="243" width="9" style="80" customWidth="1"/>
    <col min="244" max="244" width="8.3984375" style="80" customWidth="1"/>
    <col min="245" max="246" width="9" style="80" customWidth="1"/>
    <col min="247" max="247" width="11.3984375" style="80" customWidth="1"/>
    <col min="248" max="248" width="20.3984375" style="80" customWidth="1"/>
    <col min="249" max="250" width="30.3984375" style="80" customWidth="1"/>
    <col min="251" max="251" width="11.3984375" style="80" customWidth="1"/>
    <col min="252" max="252" width="3.3984375" style="80" customWidth="1"/>
    <col min="253" max="253" width="27.3984375" style="80" customWidth="1"/>
    <col min="254" max="254" width="9" style="80" customWidth="1"/>
    <col min="255" max="16384" width="17.3984375" style="80" customWidth="1"/>
  </cols>
  <sheetData>
    <row r="1" spans="1:14" ht="21">
      <c r="A1" s="198" t="s">
        <v>135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3.5" customHeight="1">
      <c r="A2" s="8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4.2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9.5" customHeight="1">
      <c r="A4" s="231" t="s">
        <v>47</v>
      </c>
      <c r="B4" s="226" t="s">
        <v>48</v>
      </c>
      <c r="C4" s="227"/>
      <c r="D4" s="226" t="s">
        <v>49</v>
      </c>
      <c r="E4" s="230"/>
      <c r="F4" s="230"/>
      <c r="G4" s="230"/>
      <c r="H4" s="230"/>
      <c r="I4" s="230"/>
      <c r="J4" s="230"/>
      <c r="K4" s="227"/>
      <c r="L4" s="226" t="s">
        <v>50</v>
      </c>
      <c r="M4" s="227"/>
      <c r="N4" s="82" t="s">
        <v>51</v>
      </c>
    </row>
    <row r="5" spans="1:14" ht="19.5" customHeight="1">
      <c r="A5" s="232"/>
      <c r="B5" s="83" t="s">
        <v>51</v>
      </c>
      <c r="C5" s="83" t="s">
        <v>51</v>
      </c>
      <c r="D5" s="228" t="s">
        <v>52</v>
      </c>
      <c r="E5" s="228" t="s">
        <v>53</v>
      </c>
      <c r="F5" s="234" t="s">
        <v>54</v>
      </c>
      <c r="G5" s="235"/>
      <c r="H5" s="235"/>
      <c r="I5" s="236"/>
      <c r="J5" s="228" t="s">
        <v>55</v>
      </c>
      <c r="K5" s="228" t="s">
        <v>56</v>
      </c>
      <c r="L5" s="228" t="s">
        <v>57</v>
      </c>
      <c r="M5" s="228" t="s">
        <v>58</v>
      </c>
      <c r="N5" s="84" t="s">
        <v>59</v>
      </c>
    </row>
    <row r="6" spans="1:14" ht="19.5" customHeight="1">
      <c r="A6" s="233"/>
      <c r="B6" s="85" t="s">
        <v>60</v>
      </c>
      <c r="C6" s="85" t="s">
        <v>61</v>
      </c>
      <c r="D6" s="229"/>
      <c r="E6" s="229"/>
      <c r="F6" s="86" t="s">
        <v>62</v>
      </c>
      <c r="G6" s="86" t="s">
        <v>63</v>
      </c>
      <c r="H6" s="86" t="s">
        <v>64</v>
      </c>
      <c r="I6" s="86" t="s">
        <v>65</v>
      </c>
      <c r="J6" s="229"/>
      <c r="K6" s="229"/>
      <c r="L6" s="229"/>
      <c r="M6" s="229"/>
      <c r="N6" s="87" t="s">
        <v>66</v>
      </c>
    </row>
    <row r="7" spans="1:14" ht="19.5" customHeight="1">
      <c r="A7" s="22" t="s">
        <v>128</v>
      </c>
      <c r="B7" s="31">
        <v>129046</v>
      </c>
      <c r="C7" s="32">
        <v>116619</v>
      </c>
      <c r="D7" s="32">
        <v>113233</v>
      </c>
      <c r="E7" s="32">
        <v>113233</v>
      </c>
      <c r="F7" s="32">
        <v>93829</v>
      </c>
      <c r="G7" s="32">
        <v>27</v>
      </c>
      <c r="H7" s="32">
        <v>18426</v>
      </c>
      <c r="I7" s="32">
        <v>19</v>
      </c>
      <c r="J7" s="32">
        <v>23</v>
      </c>
      <c r="K7" s="32">
        <v>909</v>
      </c>
      <c r="L7" s="32">
        <v>45511</v>
      </c>
      <c r="M7" s="32">
        <v>3386</v>
      </c>
      <c r="N7" s="32">
        <v>326322</v>
      </c>
    </row>
    <row r="8" spans="1:14" ht="19.5" customHeight="1">
      <c r="A8" s="88" t="s">
        <v>13</v>
      </c>
      <c r="B8" s="31">
        <v>130587</v>
      </c>
      <c r="C8" s="32">
        <v>117635</v>
      </c>
      <c r="D8" s="32">
        <v>114221</v>
      </c>
      <c r="E8" s="32">
        <v>114221</v>
      </c>
      <c r="F8" s="32">
        <v>95083</v>
      </c>
      <c r="G8" s="32">
        <v>26</v>
      </c>
      <c r="H8" s="32">
        <v>18341</v>
      </c>
      <c r="I8" s="32">
        <v>18</v>
      </c>
      <c r="J8" s="32">
        <v>23</v>
      </c>
      <c r="K8" s="32">
        <v>730</v>
      </c>
      <c r="L8" s="32">
        <v>46358</v>
      </c>
      <c r="M8" s="32">
        <v>3414</v>
      </c>
      <c r="N8" s="32">
        <v>326604</v>
      </c>
    </row>
    <row r="9" spans="1:14" ht="19.5" customHeight="1">
      <c r="A9" s="88" t="s">
        <v>15</v>
      </c>
      <c r="B9" s="43">
        <v>132200</v>
      </c>
      <c r="C9" s="44">
        <v>119422</v>
      </c>
      <c r="D9" s="44">
        <v>116023</v>
      </c>
      <c r="E9" s="44">
        <v>116023</v>
      </c>
      <c r="F9" s="44">
        <v>96706</v>
      </c>
      <c r="G9" s="44">
        <v>25</v>
      </c>
      <c r="H9" s="44">
        <v>18488</v>
      </c>
      <c r="I9" s="44">
        <v>18</v>
      </c>
      <c r="J9" s="44">
        <v>22</v>
      </c>
      <c r="K9" s="44">
        <v>764</v>
      </c>
      <c r="L9" s="44">
        <v>46906</v>
      </c>
      <c r="M9" s="44">
        <v>3401</v>
      </c>
      <c r="N9" s="44">
        <v>327476</v>
      </c>
    </row>
    <row r="10" spans="1:14" s="89" customFormat="1" ht="19.5" customHeight="1">
      <c r="A10" s="88" t="s">
        <v>132</v>
      </c>
      <c r="B10" s="43">
        <v>133703</v>
      </c>
      <c r="C10" s="44">
        <v>121231</v>
      </c>
      <c r="D10" s="44">
        <v>117104</v>
      </c>
      <c r="E10" s="44">
        <v>117104</v>
      </c>
      <c r="F10" s="44">
        <v>98481</v>
      </c>
      <c r="G10" s="44">
        <v>25</v>
      </c>
      <c r="H10" s="44">
        <v>18579</v>
      </c>
      <c r="I10" s="44">
        <v>19</v>
      </c>
      <c r="J10" s="44">
        <v>20</v>
      </c>
      <c r="K10" s="44">
        <v>713</v>
      </c>
      <c r="L10" s="44">
        <v>47422</v>
      </c>
      <c r="M10" s="44">
        <v>3394</v>
      </c>
      <c r="N10" s="44">
        <v>328107</v>
      </c>
    </row>
    <row r="11" spans="1:14" s="90" customFormat="1" ht="19.5" customHeight="1" thickBot="1">
      <c r="A11" s="5" t="s">
        <v>133</v>
      </c>
      <c r="B11" s="6">
        <v>135114</v>
      </c>
      <c r="C11" s="7">
        <v>122740</v>
      </c>
      <c r="D11" s="7">
        <v>118482</v>
      </c>
      <c r="E11" s="7">
        <v>118482</v>
      </c>
      <c r="F11" s="7">
        <v>99782</v>
      </c>
      <c r="G11" s="7">
        <v>22</v>
      </c>
      <c r="H11" s="7">
        <v>18660</v>
      </c>
      <c r="I11" s="7">
        <v>18</v>
      </c>
      <c r="J11" s="7">
        <v>18</v>
      </c>
      <c r="K11" s="7">
        <v>851</v>
      </c>
      <c r="L11" s="7">
        <v>47801</v>
      </c>
      <c r="M11" s="7">
        <v>3389</v>
      </c>
      <c r="N11" s="7">
        <v>329002</v>
      </c>
    </row>
    <row r="12" spans="1:14" ht="18" customHeight="1">
      <c r="A12" s="49" t="s">
        <v>67</v>
      </c>
      <c r="B12" s="3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8" customHeight="1">
      <c r="A13" s="17" t="s">
        <v>68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ht="13.5">
      <c r="H14" s="91" t="s">
        <v>134</v>
      </c>
    </row>
  </sheetData>
  <sheetProtection/>
  <mergeCells count="12">
    <mergeCell ref="F5:I5"/>
    <mergeCell ref="E5:E6"/>
    <mergeCell ref="A1:N1"/>
    <mergeCell ref="L4:M4"/>
    <mergeCell ref="J5:J6"/>
    <mergeCell ref="K5:K6"/>
    <mergeCell ref="L5:L6"/>
    <mergeCell ref="M5:M6"/>
    <mergeCell ref="D5:D6"/>
    <mergeCell ref="B4:C4"/>
    <mergeCell ref="D4:K4"/>
    <mergeCell ref="A4:A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38"/>
  <sheetViews>
    <sheetView showGridLines="0" zoomScalePageLayoutView="0" workbookViewId="0" topLeftCell="A22">
      <selection activeCell="A1" sqref="A1:J1"/>
    </sheetView>
  </sheetViews>
  <sheetFormatPr defaultColWidth="8.3984375" defaultRowHeight="14.25"/>
  <cols>
    <col min="1" max="1" width="10.59765625" style="80" customWidth="1"/>
    <col min="2" max="2" width="10.19921875" style="80" customWidth="1"/>
    <col min="3" max="3" width="10.5" style="80" customWidth="1"/>
    <col min="4" max="4" width="9.3984375" style="80" customWidth="1"/>
    <col min="5" max="5" width="11" style="80" customWidth="1"/>
    <col min="6" max="6" width="9" style="80" customWidth="1"/>
    <col min="7" max="8" width="9.3984375" style="80" customWidth="1"/>
    <col min="9" max="9" width="9.8984375" style="80" customWidth="1"/>
    <col min="10" max="10" width="9.09765625" style="80" customWidth="1"/>
    <col min="11" max="11" width="15.3984375" style="80" customWidth="1"/>
    <col min="12" max="16" width="13.3984375" style="80" customWidth="1"/>
    <col min="17" max="17" width="11.3984375" style="80" customWidth="1"/>
    <col min="18" max="18" width="15.3984375" style="80" customWidth="1"/>
    <col min="19" max="23" width="13.3984375" style="80" customWidth="1"/>
    <col min="24" max="24" width="11.3984375" style="80" customWidth="1"/>
    <col min="25" max="25" width="30.3984375" style="80" customWidth="1"/>
    <col min="26" max="38" width="11.3984375" style="80" customWidth="1"/>
    <col min="39" max="39" width="13.3984375" style="80" customWidth="1"/>
    <col min="40" max="45" width="11.3984375" style="80" customWidth="1"/>
    <col min="46" max="46" width="4.3984375" style="80" customWidth="1"/>
    <col min="47" max="47" width="13.3984375" style="80" customWidth="1"/>
    <col min="48" max="53" width="11.3984375" style="80" customWidth="1"/>
    <col min="54" max="55" width="5.3984375" style="80" customWidth="1"/>
    <col min="56" max="56" width="23.3984375" style="80" customWidth="1"/>
    <col min="57" max="58" width="13.3984375" style="80" customWidth="1"/>
    <col min="59" max="61" width="10.3984375" style="80" customWidth="1"/>
    <col min="62" max="62" width="5.3984375" style="80" customWidth="1"/>
    <col min="63" max="63" width="11.3984375" style="80" customWidth="1"/>
    <col min="64" max="64" width="10.3984375" style="80" customWidth="1"/>
    <col min="65" max="66" width="9" style="80" customWidth="1"/>
    <col min="67" max="67" width="10.3984375" style="80" customWidth="1"/>
    <col min="68" max="70" width="8.3984375" style="80" customWidth="1"/>
    <col min="71" max="72" width="7.3984375" style="80" customWidth="1"/>
    <col min="73" max="73" width="5.3984375" style="80" customWidth="1"/>
    <col min="74" max="74" width="17.3984375" style="80" customWidth="1"/>
    <col min="75" max="76" width="15.3984375" style="80" customWidth="1"/>
    <col min="77" max="79" width="12.3984375" style="80" customWidth="1"/>
    <col min="80" max="80" width="5.3984375" style="80" customWidth="1"/>
    <col min="81" max="81" width="16.3984375" style="80" customWidth="1"/>
    <col min="82" max="85" width="18.3984375" style="80" customWidth="1"/>
    <col min="86" max="86" width="5.3984375" style="80" customWidth="1"/>
    <col min="87" max="87" width="19.3984375" style="80" customWidth="1"/>
    <col min="88" max="95" width="17.3984375" style="80" customWidth="1"/>
    <col min="96" max="96" width="11.3984375" style="80" customWidth="1"/>
    <col min="97" max="97" width="15.3984375" style="80" customWidth="1"/>
    <col min="98" max="103" width="11.3984375" style="80" customWidth="1"/>
    <col min="104" max="104" width="7.3984375" style="80" customWidth="1"/>
    <col min="105" max="105" width="15.3984375" style="80" customWidth="1"/>
    <col min="106" max="111" width="11.3984375" style="80" customWidth="1"/>
    <col min="112" max="112" width="15.3984375" style="80" customWidth="1"/>
    <col min="113" max="113" width="18.3984375" style="80" customWidth="1"/>
    <col min="114" max="116" width="16.3984375" style="80" customWidth="1"/>
    <col min="117" max="117" width="7.3984375" style="80" customWidth="1"/>
    <col min="118" max="118" width="15.3984375" style="80" customWidth="1"/>
    <col min="119" max="120" width="22.3984375" style="80" customWidth="1"/>
    <col min="121" max="121" width="21.3984375" style="80" customWidth="1"/>
    <col min="122" max="122" width="11.3984375" style="80" customWidth="1"/>
    <col min="123" max="123" width="15.3984375" style="80" customWidth="1"/>
    <col min="124" max="124" width="17.3984375" style="80" customWidth="1"/>
    <col min="125" max="127" width="15.3984375" style="80" customWidth="1"/>
    <col min="128" max="128" width="11.3984375" style="80" customWidth="1"/>
    <col min="129" max="132" width="20.3984375" style="80" customWidth="1"/>
    <col min="133" max="133" width="11.3984375" style="80" customWidth="1"/>
    <col min="134" max="134" width="15.3984375" style="80" customWidth="1"/>
    <col min="135" max="142" width="9" style="80" customWidth="1"/>
    <col min="143" max="143" width="11.3984375" style="80" customWidth="1"/>
    <col min="144" max="144" width="15.3984375" style="80" customWidth="1"/>
    <col min="145" max="151" width="11.3984375" style="80" customWidth="1"/>
    <col min="152" max="156" width="16.3984375" style="80" customWidth="1"/>
    <col min="157" max="157" width="11.3984375" style="80" customWidth="1"/>
    <col min="158" max="158" width="19.3984375" style="80" customWidth="1"/>
    <col min="159" max="161" width="20.3984375" style="80" customWidth="1"/>
    <col min="162" max="163" width="26.3984375" style="80" customWidth="1"/>
    <col min="164" max="164" width="27.3984375" style="80" customWidth="1"/>
    <col min="165" max="165" width="11.3984375" style="80" customWidth="1"/>
    <col min="166" max="166" width="19.3984375" style="80" customWidth="1"/>
    <col min="167" max="172" width="10.3984375" style="80" customWidth="1"/>
    <col min="173" max="175" width="13.3984375" style="80" customWidth="1"/>
    <col min="176" max="177" width="20.3984375" style="80" customWidth="1"/>
    <col min="178" max="178" width="11.3984375" style="80" customWidth="1"/>
    <col min="179" max="179" width="19.3984375" style="80" customWidth="1"/>
    <col min="180" max="181" width="10.3984375" style="80" customWidth="1"/>
    <col min="182" max="182" width="12.3984375" style="80" customWidth="1"/>
    <col min="183" max="183" width="10.3984375" style="80" customWidth="1"/>
    <col min="184" max="185" width="9" style="80" customWidth="1"/>
    <col min="186" max="188" width="11.3984375" style="80" customWidth="1"/>
    <col min="189" max="189" width="12.3984375" style="80" customWidth="1"/>
    <col min="190" max="191" width="11.3984375" style="80" customWidth="1"/>
    <col min="192" max="192" width="12.3984375" style="80" customWidth="1"/>
    <col min="193" max="195" width="11.3984375" style="80" customWidth="1"/>
    <col min="196" max="196" width="13.3984375" style="80" customWidth="1"/>
    <col min="197" max="197" width="11.3984375" style="80" customWidth="1"/>
    <col min="198" max="198" width="13.3984375" style="80" customWidth="1"/>
    <col min="199" max="199" width="11.3984375" style="80" customWidth="1"/>
    <col min="200" max="200" width="13.3984375" style="80" customWidth="1"/>
    <col min="201" max="201" width="11.3984375" style="80" customWidth="1"/>
    <col min="202" max="202" width="13.3984375" style="80" customWidth="1"/>
    <col min="203" max="203" width="11.3984375" style="80" customWidth="1"/>
    <col min="204" max="204" width="13.3984375" style="80" customWidth="1"/>
    <col min="205" max="205" width="11.3984375" style="80" customWidth="1"/>
    <col min="206" max="206" width="13.3984375" style="80" customWidth="1"/>
    <col min="207" max="208" width="11.3984375" style="80" customWidth="1"/>
    <col min="209" max="216" width="13.3984375" style="80" customWidth="1"/>
    <col min="217" max="217" width="11.3984375" style="80" customWidth="1"/>
    <col min="218" max="218" width="9" style="80" customWidth="1"/>
    <col min="219" max="224" width="11.3984375" style="80" customWidth="1"/>
    <col min="225" max="225" width="5.3984375" style="80" customWidth="1"/>
    <col min="226" max="226" width="15.3984375" style="80" customWidth="1"/>
    <col min="227" max="232" width="11.3984375" style="80" customWidth="1"/>
    <col min="233" max="233" width="9" style="80" customWidth="1"/>
    <col min="234" max="234" width="17.3984375" style="80" customWidth="1"/>
    <col min="235" max="236" width="31.3984375" style="80" customWidth="1"/>
    <col min="237" max="238" width="11.3984375" style="80" customWidth="1"/>
    <col min="239" max="247" width="9" style="80" customWidth="1"/>
    <col min="248" max="248" width="17.3984375" style="80" customWidth="1"/>
    <col min="249" max="249" width="62.3984375" style="80" customWidth="1"/>
    <col min="250" max="251" width="11.3984375" style="80" customWidth="1"/>
    <col min="252" max="253" width="8.3984375" style="80" customWidth="1"/>
    <col min="254" max="254" width="19.3984375" style="80" customWidth="1"/>
    <col min="255" max="16384" width="8.3984375" style="80" customWidth="1"/>
  </cols>
  <sheetData>
    <row r="1" spans="1:10" ht="21">
      <c r="A1" s="237" t="s">
        <v>136</v>
      </c>
      <c r="B1" s="237"/>
      <c r="C1" s="237"/>
      <c r="D1" s="237"/>
      <c r="E1" s="237"/>
      <c r="F1" s="237"/>
      <c r="G1" s="237"/>
      <c r="H1" s="237"/>
      <c r="I1" s="237"/>
      <c r="J1" s="237"/>
    </row>
    <row r="2" ht="9.75" customHeight="1">
      <c r="F2" s="92"/>
    </row>
    <row r="3" spans="1:10" ht="18" customHeight="1" thickBot="1">
      <c r="A3" s="93"/>
      <c r="B3" s="93"/>
      <c r="C3" s="93"/>
      <c r="D3" s="93"/>
      <c r="E3" s="93"/>
      <c r="F3" s="93"/>
      <c r="G3" s="93"/>
      <c r="H3" s="93"/>
      <c r="I3" s="93"/>
      <c r="J3" s="94" t="s">
        <v>69</v>
      </c>
    </row>
    <row r="4" spans="1:10" ht="18" customHeight="1">
      <c r="A4" s="95" t="s">
        <v>70</v>
      </c>
      <c r="B4" s="241" t="s">
        <v>71</v>
      </c>
      <c r="C4" s="96"/>
      <c r="D4" s="240" t="s">
        <v>72</v>
      </c>
      <c r="E4" s="240"/>
      <c r="F4" s="240"/>
      <c r="G4" s="240"/>
      <c r="H4" s="97"/>
      <c r="I4" s="98" t="s">
        <v>73</v>
      </c>
      <c r="J4" s="99" t="s">
        <v>74</v>
      </c>
    </row>
    <row r="5" spans="1:10" ht="18" customHeight="1">
      <c r="A5" s="100" t="s">
        <v>75</v>
      </c>
      <c r="B5" s="242"/>
      <c r="C5" s="243" t="s">
        <v>76</v>
      </c>
      <c r="D5" s="244"/>
      <c r="E5" s="244"/>
      <c r="F5" s="245"/>
      <c r="G5" s="238" t="s">
        <v>55</v>
      </c>
      <c r="H5" s="238" t="s">
        <v>56</v>
      </c>
      <c r="I5" s="238" t="s">
        <v>77</v>
      </c>
      <c r="J5" s="101"/>
    </row>
    <row r="6" spans="1:10" ht="18" customHeight="1">
      <c r="A6" s="102" t="s">
        <v>78</v>
      </c>
      <c r="B6" s="239"/>
      <c r="C6" s="103" t="s">
        <v>62</v>
      </c>
      <c r="D6" s="103" t="s">
        <v>63</v>
      </c>
      <c r="E6" s="103" t="s">
        <v>64</v>
      </c>
      <c r="F6" s="103" t="s">
        <v>79</v>
      </c>
      <c r="G6" s="239"/>
      <c r="H6" s="239"/>
      <c r="I6" s="239"/>
      <c r="J6" s="104" t="s">
        <v>80</v>
      </c>
    </row>
    <row r="7" spans="1:10" ht="6" customHeight="1">
      <c r="A7" s="105"/>
      <c r="B7" s="106"/>
      <c r="C7" s="107"/>
      <c r="D7" s="107"/>
      <c r="E7" s="107"/>
      <c r="F7" s="107"/>
      <c r="G7" s="107"/>
      <c r="H7" s="107"/>
      <c r="I7" s="107"/>
      <c r="J7" s="107"/>
    </row>
    <row r="8" spans="1:10" ht="13.5" customHeight="1">
      <c r="A8" s="78" t="s">
        <v>137</v>
      </c>
      <c r="B8" s="108">
        <f>SUM(B10:B21)</f>
        <v>40392094</v>
      </c>
      <c r="C8" s="109">
        <f aca="true" t="shared" si="0" ref="C8:J8">SUM(C10:C21)</f>
        <v>20733790</v>
      </c>
      <c r="D8" s="109">
        <f t="shared" si="0"/>
        <v>711068</v>
      </c>
      <c r="E8" s="109">
        <f t="shared" si="0"/>
        <v>11938693</v>
      </c>
      <c r="F8" s="109">
        <f t="shared" si="0"/>
        <v>23343</v>
      </c>
      <c r="G8" s="109">
        <f t="shared" si="0"/>
        <v>219574</v>
      </c>
      <c r="H8" s="109">
        <f t="shared" si="0"/>
        <v>125041</v>
      </c>
      <c r="I8" s="109">
        <f t="shared" si="0"/>
        <v>6640585</v>
      </c>
      <c r="J8" s="109">
        <f t="shared" si="0"/>
        <v>1324972.86722284</v>
      </c>
    </row>
    <row r="9" spans="1:10" ht="12" customHeight="1">
      <c r="A9" s="105"/>
      <c r="B9" s="110" t="s">
        <v>134</v>
      </c>
      <c r="C9" s="111"/>
      <c r="D9" s="111"/>
      <c r="E9" s="111"/>
      <c r="F9" s="111"/>
      <c r="G9" s="111"/>
      <c r="H9" s="111"/>
      <c r="I9" s="111"/>
      <c r="J9" s="111"/>
    </row>
    <row r="10" spans="1:11" ht="13.5" customHeight="1">
      <c r="A10" s="78" t="s">
        <v>138</v>
      </c>
      <c r="B10" s="108">
        <f>SUM(C10:I10)</f>
        <v>2968008</v>
      </c>
      <c r="C10" s="109">
        <v>1583293</v>
      </c>
      <c r="D10" s="109">
        <v>22879</v>
      </c>
      <c r="E10" s="109">
        <v>829203</v>
      </c>
      <c r="F10" s="109">
        <v>1206</v>
      </c>
      <c r="G10" s="109">
        <v>18379</v>
      </c>
      <c r="H10" s="109">
        <v>9239</v>
      </c>
      <c r="I10" s="109">
        <v>503809</v>
      </c>
      <c r="J10" s="109">
        <f>B10/30</f>
        <v>98933.6</v>
      </c>
      <c r="K10" s="112"/>
    </row>
    <row r="11" spans="1:10" ht="13.5" customHeight="1">
      <c r="A11" s="113" t="s">
        <v>81</v>
      </c>
      <c r="B11" s="108">
        <f aca="true" t="shared" si="1" ref="B11:B20">SUM(C11:I11)</f>
        <v>3397414</v>
      </c>
      <c r="C11" s="109">
        <v>1681551</v>
      </c>
      <c r="D11" s="109">
        <v>99794</v>
      </c>
      <c r="E11" s="109">
        <v>1010098</v>
      </c>
      <c r="F11" s="109">
        <v>1365</v>
      </c>
      <c r="G11" s="109">
        <v>20572</v>
      </c>
      <c r="H11" s="109">
        <v>6543</v>
      </c>
      <c r="I11" s="109">
        <v>577491</v>
      </c>
      <c r="J11" s="109">
        <f>B11/31</f>
        <v>109594</v>
      </c>
    </row>
    <row r="12" spans="1:10" ht="13.5" customHeight="1">
      <c r="A12" s="113" t="s">
        <v>82</v>
      </c>
      <c r="B12" s="108">
        <f t="shared" si="1"/>
        <v>3271462</v>
      </c>
      <c r="C12" s="109">
        <v>1769792</v>
      </c>
      <c r="D12" s="109">
        <v>23170</v>
      </c>
      <c r="E12" s="109">
        <v>912306</v>
      </c>
      <c r="F12" s="109">
        <v>4352</v>
      </c>
      <c r="G12" s="109">
        <v>18365</v>
      </c>
      <c r="H12" s="109">
        <v>9353</v>
      </c>
      <c r="I12" s="109">
        <v>534124</v>
      </c>
      <c r="J12" s="109">
        <f>B12/30</f>
        <v>109048.73333333334</v>
      </c>
    </row>
    <row r="13" spans="1:10" ht="13.5" customHeight="1">
      <c r="A13" s="113" t="s">
        <v>83</v>
      </c>
      <c r="B13" s="108">
        <f t="shared" si="1"/>
        <v>3572636</v>
      </c>
      <c r="C13" s="109">
        <v>1727367</v>
      </c>
      <c r="D13" s="109">
        <v>114045</v>
      </c>
      <c r="E13" s="109">
        <v>1109807</v>
      </c>
      <c r="F13" s="109">
        <v>6225</v>
      </c>
      <c r="G13" s="109">
        <v>19735</v>
      </c>
      <c r="H13" s="109">
        <v>9576</v>
      </c>
      <c r="I13" s="109">
        <v>585881</v>
      </c>
      <c r="J13" s="109">
        <f>B13/31</f>
        <v>115246.32258064517</v>
      </c>
    </row>
    <row r="14" spans="1:10" ht="13.5" customHeight="1">
      <c r="A14" s="113" t="s">
        <v>84</v>
      </c>
      <c r="B14" s="108">
        <f t="shared" si="1"/>
        <v>3327821</v>
      </c>
      <c r="C14" s="109">
        <v>1780451</v>
      </c>
      <c r="D14" s="109">
        <v>21779</v>
      </c>
      <c r="E14" s="109">
        <v>967113</v>
      </c>
      <c r="F14" s="109">
        <v>6733</v>
      </c>
      <c r="G14" s="109">
        <v>17817</v>
      </c>
      <c r="H14" s="109">
        <v>10937</v>
      </c>
      <c r="I14" s="109">
        <v>522991</v>
      </c>
      <c r="J14" s="109">
        <f>B14/31</f>
        <v>107349.06451612903</v>
      </c>
    </row>
    <row r="15" spans="1:10" ht="13.5" customHeight="1">
      <c r="A15" s="113" t="s">
        <v>85</v>
      </c>
      <c r="B15" s="108">
        <f t="shared" si="1"/>
        <v>3710294</v>
      </c>
      <c r="C15" s="109">
        <v>1836922</v>
      </c>
      <c r="D15" s="109">
        <v>88509</v>
      </c>
      <c r="E15" s="109">
        <v>1154497</v>
      </c>
      <c r="F15" s="109">
        <v>1752</v>
      </c>
      <c r="G15" s="109">
        <v>20215</v>
      </c>
      <c r="H15" s="109">
        <v>7709</v>
      </c>
      <c r="I15" s="109">
        <v>600690</v>
      </c>
      <c r="J15" s="109">
        <f>B15/30</f>
        <v>123676.46666666666</v>
      </c>
    </row>
    <row r="16" spans="1:10" ht="13.5" customHeight="1">
      <c r="A16" s="113" t="s">
        <v>86</v>
      </c>
      <c r="B16" s="108">
        <f t="shared" si="1"/>
        <v>3312393</v>
      </c>
      <c r="C16" s="109">
        <v>1798644</v>
      </c>
      <c r="D16" s="109">
        <v>21903</v>
      </c>
      <c r="E16" s="109">
        <v>950949</v>
      </c>
      <c r="F16" s="109">
        <v>456</v>
      </c>
      <c r="G16" s="109">
        <v>12623</v>
      </c>
      <c r="H16" s="109">
        <v>13001</v>
      </c>
      <c r="I16" s="109">
        <v>514817</v>
      </c>
      <c r="J16" s="109">
        <f>B16/31</f>
        <v>106851.3870967742</v>
      </c>
    </row>
    <row r="17" spans="1:10" ht="13.5" customHeight="1">
      <c r="A17" s="113" t="s">
        <v>87</v>
      </c>
      <c r="B17" s="108">
        <f t="shared" si="1"/>
        <v>3566597</v>
      </c>
      <c r="C17" s="109">
        <v>1753085</v>
      </c>
      <c r="D17" s="109">
        <v>100754</v>
      </c>
      <c r="E17" s="109">
        <v>1082289</v>
      </c>
      <c r="F17" s="109">
        <v>227</v>
      </c>
      <c r="G17" s="109">
        <v>20486</v>
      </c>
      <c r="H17" s="109">
        <v>9719</v>
      </c>
      <c r="I17" s="109">
        <v>600037</v>
      </c>
      <c r="J17" s="109">
        <f>B17/30</f>
        <v>118886.56666666667</v>
      </c>
    </row>
    <row r="18" spans="1:10" ht="13.5" customHeight="1">
      <c r="A18" s="113" t="s">
        <v>88</v>
      </c>
      <c r="B18" s="108">
        <f t="shared" si="1"/>
        <v>3170530</v>
      </c>
      <c r="C18" s="109">
        <v>1706511</v>
      </c>
      <c r="D18" s="109">
        <v>22180</v>
      </c>
      <c r="E18" s="109">
        <v>892895</v>
      </c>
      <c r="F18" s="109">
        <v>8</v>
      </c>
      <c r="G18" s="109">
        <v>12992</v>
      </c>
      <c r="H18" s="109">
        <v>13483</v>
      </c>
      <c r="I18" s="109">
        <v>522461</v>
      </c>
      <c r="J18" s="109">
        <f>B18/31</f>
        <v>102275.16129032258</v>
      </c>
    </row>
    <row r="19" spans="1:10" ht="13.5" customHeight="1">
      <c r="A19" s="78" t="s">
        <v>139</v>
      </c>
      <c r="B19" s="108">
        <f t="shared" si="1"/>
        <v>3572717</v>
      </c>
      <c r="C19" s="109">
        <v>1784301</v>
      </c>
      <c r="D19" s="109">
        <v>81801</v>
      </c>
      <c r="E19" s="109">
        <v>1065738</v>
      </c>
      <c r="F19" s="109">
        <v>186</v>
      </c>
      <c r="G19" s="109">
        <v>22678</v>
      </c>
      <c r="H19" s="109">
        <v>8398</v>
      </c>
      <c r="I19" s="109">
        <v>609615</v>
      </c>
      <c r="J19" s="109">
        <f>B19/31</f>
        <v>115248.93548387097</v>
      </c>
    </row>
    <row r="20" spans="1:10" ht="13.5" customHeight="1">
      <c r="A20" s="113" t="s">
        <v>89</v>
      </c>
      <c r="B20" s="108">
        <f t="shared" si="1"/>
        <v>3357033</v>
      </c>
      <c r="C20" s="109">
        <v>1769770</v>
      </c>
      <c r="D20" s="109">
        <v>19742</v>
      </c>
      <c r="E20" s="109">
        <v>1005531</v>
      </c>
      <c r="F20" s="109">
        <v>6</v>
      </c>
      <c r="G20" s="109">
        <v>14856</v>
      </c>
      <c r="H20" s="109">
        <v>15296</v>
      </c>
      <c r="I20" s="109">
        <v>531832</v>
      </c>
      <c r="J20" s="109">
        <f>B20/29</f>
        <v>115759.75862068965</v>
      </c>
    </row>
    <row r="21" spans="1:10" ht="13.5" customHeight="1">
      <c r="A21" s="113" t="s">
        <v>90</v>
      </c>
      <c r="B21" s="108">
        <f>SUM(C21:I21)</f>
        <v>3165189</v>
      </c>
      <c r="C21" s="109">
        <v>1542103</v>
      </c>
      <c r="D21" s="109">
        <v>94512</v>
      </c>
      <c r="E21" s="109">
        <v>958267</v>
      </c>
      <c r="F21" s="109">
        <v>827</v>
      </c>
      <c r="G21" s="109">
        <v>20856</v>
      </c>
      <c r="H21" s="109">
        <v>11787</v>
      </c>
      <c r="I21" s="109">
        <v>536837</v>
      </c>
      <c r="J21" s="109">
        <f>B21/31</f>
        <v>102102.87096774194</v>
      </c>
    </row>
    <row r="22" spans="1:10" s="114" customFormat="1" ht="15.75" customHeight="1">
      <c r="A22" s="113"/>
      <c r="B22" s="108"/>
      <c r="C22" s="109"/>
      <c r="D22" s="109"/>
      <c r="E22" s="109"/>
      <c r="F22" s="109"/>
      <c r="G22" s="109"/>
      <c r="H22" s="109"/>
      <c r="I22" s="109"/>
      <c r="J22" s="109"/>
    </row>
    <row r="23" spans="1:10" s="90" customFormat="1" ht="13.5" customHeight="1">
      <c r="A23" s="8" t="s">
        <v>140</v>
      </c>
      <c r="B23" s="9">
        <f>SUM(B25:B36)</f>
        <v>40260790</v>
      </c>
      <c r="C23" s="10">
        <f aca="true" t="shared" si="2" ref="C23:I23">SUM(C25:C36)</f>
        <v>20619909</v>
      </c>
      <c r="D23" s="10">
        <f t="shared" si="2"/>
        <v>696795</v>
      </c>
      <c r="E23" s="10">
        <v>11953580</v>
      </c>
      <c r="F23" s="10">
        <f t="shared" si="2"/>
        <v>22542</v>
      </c>
      <c r="G23" s="10">
        <f t="shared" si="2"/>
        <v>201600</v>
      </c>
      <c r="H23" s="10">
        <f t="shared" si="2"/>
        <v>127667</v>
      </c>
      <c r="I23" s="10">
        <f t="shared" si="2"/>
        <v>6638697</v>
      </c>
      <c r="J23" s="10">
        <v>110304</v>
      </c>
    </row>
    <row r="24" spans="1:10" ht="12" customHeight="1">
      <c r="A24" s="105"/>
      <c r="B24" s="110"/>
      <c r="C24" s="111"/>
      <c r="D24" s="111"/>
      <c r="E24" s="111"/>
      <c r="F24" s="111"/>
      <c r="G24" s="111"/>
      <c r="H24" s="111"/>
      <c r="I24" s="111"/>
      <c r="J24" s="111"/>
    </row>
    <row r="25" spans="1:11" ht="13.5" customHeight="1">
      <c r="A25" s="78" t="s">
        <v>141</v>
      </c>
      <c r="B25" s="108">
        <v>3075148</v>
      </c>
      <c r="C25" s="109">
        <v>1654023</v>
      </c>
      <c r="D25" s="109">
        <v>21747</v>
      </c>
      <c r="E25" s="109">
        <v>867978</v>
      </c>
      <c r="F25" s="109">
        <v>697</v>
      </c>
      <c r="G25" s="109">
        <v>13196</v>
      </c>
      <c r="H25" s="109">
        <v>14528</v>
      </c>
      <c r="I25" s="109">
        <v>502979</v>
      </c>
      <c r="J25" s="109">
        <v>102505</v>
      </c>
      <c r="K25" s="112"/>
    </row>
    <row r="26" spans="1:10" ht="13.5" customHeight="1">
      <c r="A26" s="113" t="s">
        <v>81</v>
      </c>
      <c r="B26" s="108">
        <v>3487582</v>
      </c>
      <c r="C26" s="109">
        <v>1732972</v>
      </c>
      <c r="D26" s="109">
        <v>94578</v>
      </c>
      <c r="E26" s="109">
        <v>1040975</v>
      </c>
      <c r="F26" s="109">
        <v>1414</v>
      </c>
      <c r="G26" s="109">
        <v>21010</v>
      </c>
      <c r="H26" s="109">
        <v>6746</v>
      </c>
      <c r="I26" s="109">
        <v>589887</v>
      </c>
      <c r="J26" s="109">
        <v>112503</v>
      </c>
    </row>
    <row r="27" spans="1:10" ht="13.5" customHeight="1">
      <c r="A27" s="113" t="s">
        <v>82</v>
      </c>
      <c r="B27" s="108">
        <v>3233725</v>
      </c>
      <c r="C27" s="109">
        <v>1752783</v>
      </c>
      <c r="D27" s="109">
        <v>25680</v>
      </c>
      <c r="E27" s="109">
        <v>906027</v>
      </c>
      <c r="F27" s="109">
        <v>4171</v>
      </c>
      <c r="G27" s="109">
        <v>12890</v>
      </c>
      <c r="H27" s="109">
        <v>11006</v>
      </c>
      <c r="I27" s="109">
        <v>521168</v>
      </c>
      <c r="J27" s="109">
        <v>107791</v>
      </c>
    </row>
    <row r="28" spans="1:10" ht="13.5" customHeight="1">
      <c r="A28" s="113" t="s">
        <v>83</v>
      </c>
      <c r="B28" s="108">
        <v>3621424</v>
      </c>
      <c r="C28" s="109">
        <v>1760633</v>
      </c>
      <c r="D28" s="109">
        <v>108730</v>
      </c>
      <c r="E28" s="109">
        <v>1122444</v>
      </c>
      <c r="F28" s="109">
        <v>7092</v>
      </c>
      <c r="G28" s="109">
        <v>18988</v>
      </c>
      <c r="H28" s="109">
        <v>11403</v>
      </c>
      <c r="I28" s="109">
        <v>592134</v>
      </c>
      <c r="J28" s="109">
        <v>116820</v>
      </c>
    </row>
    <row r="29" spans="1:10" ht="13.5" customHeight="1">
      <c r="A29" s="113" t="s">
        <v>84</v>
      </c>
      <c r="B29" s="108">
        <v>3490019</v>
      </c>
      <c r="C29" s="109">
        <v>1857661</v>
      </c>
      <c r="D29" s="109">
        <v>28015</v>
      </c>
      <c r="E29" s="109">
        <v>1033696</v>
      </c>
      <c r="F29" s="109">
        <v>6652</v>
      </c>
      <c r="G29" s="109">
        <v>13423</v>
      </c>
      <c r="H29" s="109">
        <v>12596</v>
      </c>
      <c r="I29" s="109">
        <v>537976</v>
      </c>
      <c r="J29" s="109">
        <v>112581</v>
      </c>
    </row>
    <row r="30" spans="1:10" ht="13.5" customHeight="1">
      <c r="A30" s="113" t="s">
        <v>85</v>
      </c>
      <c r="B30" s="108">
        <v>3661499</v>
      </c>
      <c r="C30" s="109">
        <v>1765721</v>
      </c>
      <c r="D30" s="109">
        <v>87862</v>
      </c>
      <c r="E30" s="109">
        <v>1181323</v>
      </c>
      <c r="F30" s="109">
        <v>2066</v>
      </c>
      <c r="G30" s="109">
        <v>20249</v>
      </c>
      <c r="H30" s="109">
        <v>6639</v>
      </c>
      <c r="I30" s="109">
        <v>597639</v>
      </c>
      <c r="J30" s="109">
        <v>122050</v>
      </c>
    </row>
    <row r="31" spans="1:10" ht="13.5" customHeight="1">
      <c r="A31" s="113" t="s">
        <v>86</v>
      </c>
      <c r="B31" s="108">
        <v>3189374</v>
      </c>
      <c r="C31" s="109">
        <v>1716319</v>
      </c>
      <c r="D31" s="109">
        <v>22539</v>
      </c>
      <c r="E31" s="109">
        <v>914745</v>
      </c>
      <c r="F31" s="109">
        <v>18</v>
      </c>
      <c r="G31" s="109">
        <v>13473</v>
      </c>
      <c r="H31" s="109">
        <v>12253</v>
      </c>
      <c r="I31" s="109">
        <v>510027</v>
      </c>
      <c r="J31" s="109">
        <v>102883</v>
      </c>
    </row>
    <row r="32" spans="1:10" ht="13.5" customHeight="1">
      <c r="A32" s="113" t="s">
        <v>87</v>
      </c>
      <c r="B32" s="108">
        <v>3402487</v>
      </c>
      <c r="C32" s="109">
        <v>1638787</v>
      </c>
      <c r="D32" s="109">
        <v>93793</v>
      </c>
      <c r="E32" s="109">
        <v>1059329</v>
      </c>
      <c r="F32" s="109">
        <v>141</v>
      </c>
      <c r="G32" s="109">
        <v>18770</v>
      </c>
      <c r="H32" s="109">
        <v>9773</v>
      </c>
      <c r="I32" s="109">
        <v>581894</v>
      </c>
      <c r="J32" s="109">
        <v>113416</v>
      </c>
    </row>
    <row r="33" spans="1:10" ht="13.5" customHeight="1">
      <c r="A33" s="113" t="s">
        <v>88</v>
      </c>
      <c r="B33" s="108">
        <v>3138318</v>
      </c>
      <c r="C33" s="109">
        <v>1683004</v>
      </c>
      <c r="D33" s="109">
        <v>24081</v>
      </c>
      <c r="E33" s="109">
        <v>879127</v>
      </c>
      <c r="F33" s="109">
        <v>2</v>
      </c>
      <c r="G33" s="109">
        <v>14050</v>
      </c>
      <c r="H33" s="109">
        <v>11566</v>
      </c>
      <c r="I33" s="109">
        <v>526488</v>
      </c>
      <c r="J33" s="109">
        <v>101236</v>
      </c>
    </row>
    <row r="34" spans="1:10" ht="13.5" customHeight="1">
      <c r="A34" s="78" t="s">
        <v>142</v>
      </c>
      <c r="B34" s="108">
        <v>3591787</v>
      </c>
      <c r="C34" s="109">
        <v>1790539</v>
      </c>
      <c r="D34" s="109">
        <v>91747</v>
      </c>
      <c r="E34" s="109">
        <v>1066153</v>
      </c>
      <c r="F34" s="109">
        <v>11</v>
      </c>
      <c r="G34" s="109">
        <v>20858</v>
      </c>
      <c r="H34" s="109">
        <v>7066</v>
      </c>
      <c r="I34" s="109">
        <v>616413</v>
      </c>
      <c r="J34" s="109">
        <v>115864</v>
      </c>
    </row>
    <row r="35" spans="1:10" ht="13.5" customHeight="1">
      <c r="A35" s="113" t="s">
        <v>89</v>
      </c>
      <c r="B35" s="108">
        <v>3262669</v>
      </c>
      <c r="C35" s="109">
        <v>1736640</v>
      </c>
      <c r="D35" s="109">
        <v>19752</v>
      </c>
      <c r="E35" s="109">
        <v>963804</v>
      </c>
      <c r="F35" s="109">
        <v>10</v>
      </c>
      <c r="G35" s="109">
        <v>15833</v>
      </c>
      <c r="H35" s="109">
        <v>13137</v>
      </c>
      <c r="I35" s="109">
        <v>523493</v>
      </c>
      <c r="J35" s="109">
        <v>116524</v>
      </c>
    </row>
    <row r="36" spans="1:10" ht="13.5" customHeight="1">
      <c r="A36" s="113" t="s">
        <v>90</v>
      </c>
      <c r="B36" s="108">
        <v>3106758</v>
      </c>
      <c r="C36" s="109">
        <v>1530827</v>
      </c>
      <c r="D36" s="109">
        <v>78271</v>
      </c>
      <c r="E36" s="109">
        <v>928979</v>
      </c>
      <c r="F36" s="109">
        <v>268</v>
      </c>
      <c r="G36" s="109">
        <v>18860</v>
      </c>
      <c r="H36" s="109">
        <v>10954</v>
      </c>
      <c r="I36" s="109">
        <v>538599</v>
      </c>
      <c r="J36" s="109">
        <v>100218</v>
      </c>
    </row>
    <row r="37" spans="1:10" ht="6" customHeight="1" thickBot="1">
      <c r="A37" s="115"/>
      <c r="B37" s="116"/>
      <c r="C37" s="117"/>
      <c r="D37" s="117"/>
      <c r="E37" s="117"/>
      <c r="F37" s="117"/>
      <c r="G37" s="117"/>
      <c r="H37" s="117"/>
      <c r="I37" s="117"/>
      <c r="J37" s="117"/>
    </row>
    <row r="38" spans="1:10" ht="18" customHeight="1">
      <c r="A38" s="38" t="s">
        <v>67</v>
      </c>
      <c r="B38" s="17"/>
      <c r="C38" s="17"/>
      <c r="D38" s="17"/>
      <c r="E38" s="17"/>
      <c r="F38" s="38"/>
      <c r="G38" s="17"/>
      <c r="H38" s="17"/>
      <c r="I38" s="17"/>
      <c r="J38" s="17"/>
    </row>
  </sheetData>
  <sheetProtection/>
  <mergeCells count="7">
    <mergeCell ref="A1:J1"/>
    <mergeCell ref="H5:H6"/>
    <mergeCell ref="I5:I6"/>
    <mergeCell ref="D4:G4"/>
    <mergeCell ref="B4:B6"/>
    <mergeCell ref="C5:F5"/>
    <mergeCell ref="G5:G6"/>
  </mergeCells>
  <printOptions/>
  <pageMargins left="0.5118110236220472" right="0.5118110236220472" top="0.7874015748031497" bottom="0.7874015748031497" header="0.5118110236220472" footer="0.5118110236220472"/>
  <pageSetup fitToHeight="1" fitToWidth="1" horizontalDpi="400" verticalDpi="4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H40"/>
  <sheetViews>
    <sheetView showGridLines="0" zoomScalePageLayoutView="0" workbookViewId="0" topLeftCell="A1">
      <pane ySplit="6" topLeftCell="A31" activePane="bottomLeft" state="frozen"/>
      <selection pane="topLeft" activeCell="A1" sqref="A1:H1"/>
      <selection pane="bottomLeft" activeCell="A1" sqref="A1:H1"/>
    </sheetView>
  </sheetViews>
  <sheetFormatPr defaultColWidth="19.3984375" defaultRowHeight="14.25"/>
  <cols>
    <col min="1" max="1" width="15.59765625" style="80" customWidth="1"/>
    <col min="2" max="2" width="13.09765625" style="80" customWidth="1"/>
    <col min="3" max="3" width="12.69921875" style="80" customWidth="1"/>
    <col min="4" max="7" width="13.09765625" style="80" customWidth="1"/>
    <col min="8" max="8" width="11.3984375" style="80" customWidth="1"/>
    <col min="9" max="9" width="15.3984375" style="80" customWidth="1"/>
    <col min="10" max="14" width="13.3984375" style="80" customWidth="1"/>
    <col min="15" max="15" width="11.3984375" style="80" customWidth="1"/>
    <col min="16" max="16" width="15.3984375" style="80" customWidth="1"/>
    <col min="17" max="21" width="13.3984375" style="80" customWidth="1"/>
    <col min="22" max="22" width="11.3984375" style="80" customWidth="1"/>
    <col min="23" max="23" width="30.3984375" style="80" customWidth="1"/>
    <col min="24" max="36" width="11.3984375" style="80" customWidth="1"/>
    <col min="37" max="37" width="13.3984375" style="80" customWidth="1"/>
    <col min="38" max="43" width="11.3984375" style="80" customWidth="1"/>
    <col min="44" max="44" width="4.3984375" style="80" customWidth="1"/>
    <col min="45" max="45" width="13.3984375" style="80" customWidth="1"/>
    <col min="46" max="51" width="11.3984375" style="80" customWidth="1"/>
    <col min="52" max="53" width="5.3984375" style="80" customWidth="1"/>
    <col min="54" max="54" width="23.3984375" style="80" customWidth="1"/>
    <col min="55" max="56" width="13.3984375" style="80" customWidth="1"/>
    <col min="57" max="59" width="10.3984375" style="80" customWidth="1"/>
    <col min="60" max="60" width="5.3984375" style="80" customWidth="1"/>
    <col min="61" max="61" width="11.3984375" style="80" customWidth="1"/>
    <col min="62" max="62" width="10.3984375" style="80" customWidth="1"/>
    <col min="63" max="64" width="9" style="80" customWidth="1"/>
    <col min="65" max="65" width="10.3984375" style="80" customWidth="1"/>
    <col min="66" max="68" width="8.3984375" style="80" customWidth="1"/>
    <col min="69" max="70" width="7.3984375" style="80" customWidth="1"/>
    <col min="71" max="71" width="5.3984375" style="80" customWidth="1"/>
    <col min="72" max="72" width="17.3984375" style="80" customWidth="1"/>
    <col min="73" max="74" width="15.3984375" style="80" customWidth="1"/>
    <col min="75" max="77" width="12.3984375" style="80" customWidth="1"/>
    <col min="78" max="78" width="5.3984375" style="80" customWidth="1"/>
    <col min="79" max="79" width="16.3984375" style="80" customWidth="1"/>
    <col min="80" max="83" width="18.3984375" style="80" customWidth="1"/>
    <col min="84" max="84" width="5.3984375" style="80" customWidth="1"/>
    <col min="85" max="85" width="19.3984375" style="80" customWidth="1"/>
    <col min="86" max="93" width="17.3984375" style="80" customWidth="1"/>
    <col min="94" max="94" width="11.3984375" style="80" customWidth="1"/>
    <col min="95" max="95" width="15.3984375" style="80" customWidth="1"/>
    <col min="96" max="101" width="11.3984375" style="80" customWidth="1"/>
    <col min="102" max="102" width="7.3984375" style="80" customWidth="1"/>
    <col min="103" max="103" width="15.3984375" style="80" customWidth="1"/>
    <col min="104" max="109" width="11.3984375" style="80" customWidth="1"/>
    <col min="110" max="110" width="15.3984375" style="80" customWidth="1"/>
    <col min="111" max="111" width="18.3984375" style="80" customWidth="1"/>
    <col min="112" max="114" width="16.3984375" style="80" customWidth="1"/>
    <col min="115" max="115" width="7.3984375" style="80" customWidth="1"/>
    <col min="116" max="116" width="15.3984375" style="80" customWidth="1"/>
    <col min="117" max="118" width="22.3984375" style="80" customWidth="1"/>
    <col min="119" max="119" width="21.3984375" style="80" customWidth="1"/>
    <col min="120" max="120" width="11.3984375" style="80" customWidth="1"/>
    <col min="121" max="121" width="15.3984375" style="80" customWidth="1"/>
    <col min="122" max="122" width="17.3984375" style="80" customWidth="1"/>
    <col min="123" max="125" width="15.3984375" style="80" customWidth="1"/>
    <col min="126" max="126" width="11.3984375" style="80" customWidth="1"/>
    <col min="127" max="130" width="20.3984375" style="80" customWidth="1"/>
    <col min="131" max="131" width="11.3984375" style="80" customWidth="1"/>
    <col min="132" max="132" width="15.3984375" style="80" customWidth="1"/>
    <col min="133" max="140" width="9" style="80" customWidth="1"/>
    <col min="141" max="141" width="11.3984375" style="80" customWidth="1"/>
    <col min="142" max="142" width="15.3984375" style="80" customWidth="1"/>
    <col min="143" max="149" width="11.3984375" style="80" customWidth="1"/>
    <col min="150" max="154" width="16.3984375" style="80" customWidth="1"/>
    <col min="155" max="155" width="11.3984375" style="80" customWidth="1"/>
    <col min="156" max="156" width="19.3984375" style="80" customWidth="1"/>
    <col min="157" max="159" width="20.3984375" style="80" customWidth="1"/>
    <col min="160" max="161" width="26.3984375" style="80" customWidth="1"/>
    <col min="162" max="162" width="27.3984375" style="80" customWidth="1"/>
    <col min="163" max="163" width="11.3984375" style="80" customWidth="1"/>
    <col min="164" max="164" width="19.3984375" style="80" customWidth="1"/>
    <col min="165" max="170" width="10.3984375" style="80" customWidth="1"/>
    <col min="171" max="173" width="13.3984375" style="80" customWidth="1"/>
    <col min="174" max="175" width="20.3984375" style="80" customWidth="1"/>
    <col min="176" max="176" width="11.3984375" style="80" customWidth="1"/>
    <col min="177" max="177" width="19.3984375" style="80" customWidth="1"/>
    <col min="178" max="179" width="10.3984375" style="80" customWidth="1"/>
    <col min="180" max="180" width="12.3984375" style="80" customWidth="1"/>
    <col min="181" max="181" width="10.3984375" style="80" customWidth="1"/>
    <col min="182" max="183" width="9" style="80" customWidth="1"/>
    <col min="184" max="186" width="11.3984375" style="80" customWidth="1"/>
    <col min="187" max="187" width="12.3984375" style="80" customWidth="1"/>
    <col min="188" max="189" width="11.3984375" style="80" customWidth="1"/>
    <col min="190" max="190" width="12.3984375" style="80" customWidth="1"/>
    <col min="191" max="193" width="11.3984375" style="80" customWidth="1"/>
    <col min="194" max="194" width="13.3984375" style="80" customWidth="1"/>
    <col min="195" max="195" width="11.3984375" style="80" customWidth="1"/>
    <col min="196" max="196" width="13.3984375" style="80" customWidth="1"/>
    <col min="197" max="197" width="11.3984375" style="80" customWidth="1"/>
    <col min="198" max="198" width="13.3984375" style="80" customWidth="1"/>
    <col min="199" max="199" width="11.3984375" style="80" customWidth="1"/>
    <col min="200" max="200" width="13.3984375" style="80" customWidth="1"/>
    <col min="201" max="201" width="11.3984375" style="80" customWidth="1"/>
    <col min="202" max="202" width="13.3984375" style="80" customWidth="1"/>
    <col min="203" max="203" width="11.3984375" style="80" customWidth="1"/>
    <col min="204" max="204" width="13.3984375" style="80" customWidth="1"/>
    <col min="205" max="206" width="11.3984375" style="80" customWidth="1"/>
    <col min="207" max="214" width="13.3984375" style="80" customWidth="1"/>
    <col min="215" max="215" width="11.3984375" style="80" customWidth="1"/>
    <col min="216" max="216" width="9" style="80" customWidth="1"/>
    <col min="217" max="222" width="11.3984375" style="80" customWidth="1"/>
    <col min="223" max="223" width="5.3984375" style="80" customWidth="1"/>
    <col min="224" max="224" width="15.3984375" style="80" customWidth="1"/>
    <col min="225" max="230" width="11.3984375" style="80" customWidth="1"/>
    <col min="231" max="231" width="9" style="80" customWidth="1"/>
    <col min="232" max="232" width="17.3984375" style="80" customWidth="1"/>
    <col min="233" max="234" width="31.3984375" style="80" customWidth="1"/>
    <col min="235" max="236" width="11.3984375" style="80" customWidth="1"/>
    <col min="237" max="245" width="9" style="80" customWidth="1"/>
    <col min="246" max="246" width="17.3984375" style="80" customWidth="1"/>
    <col min="247" max="247" width="62.3984375" style="80" customWidth="1"/>
    <col min="248" max="249" width="11.3984375" style="80" customWidth="1"/>
    <col min="250" max="251" width="8.3984375" style="80" customWidth="1"/>
    <col min="252" max="252" width="19.3984375" style="80" customWidth="1"/>
    <col min="253" max="254" width="8.3984375" style="80" customWidth="1"/>
    <col min="255" max="16384" width="19.3984375" style="80" customWidth="1"/>
  </cols>
  <sheetData>
    <row r="1" spans="1:7" ht="21">
      <c r="A1" s="237" t="s">
        <v>143</v>
      </c>
      <c r="B1" s="237"/>
      <c r="C1" s="237"/>
      <c r="D1" s="237"/>
      <c r="E1" s="237"/>
      <c r="F1" s="237"/>
      <c r="G1" s="237"/>
    </row>
    <row r="2" ht="9" customHeight="1"/>
    <row r="3" spans="1:7" ht="14.25" thickBot="1">
      <c r="A3" s="18"/>
      <c r="B3" s="18"/>
      <c r="C3" s="18"/>
      <c r="D3" s="18"/>
      <c r="E3" s="18"/>
      <c r="F3" s="18"/>
      <c r="G3" s="118" t="s">
        <v>69</v>
      </c>
    </row>
    <row r="4" spans="1:7" ht="19.5" customHeight="1">
      <c r="A4" s="246" t="s">
        <v>91</v>
      </c>
      <c r="B4" s="250" t="s">
        <v>92</v>
      </c>
      <c r="C4" s="254"/>
      <c r="D4" s="250" t="s">
        <v>93</v>
      </c>
      <c r="E4" s="251"/>
      <c r="F4" s="251"/>
      <c r="G4" s="251"/>
    </row>
    <row r="5" spans="1:7" ht="19.5" customHeight="1">
      <c r="A5" s="247"/>
      <c r="B5" s="249" t="s">
        <v>94</v>
      </c>
      <c r="C5" s="249" t="s">
        <v>95</v>
      </c>
      <c r="D5" s="249" t="s">
        <v>94</v>
      </c>
      <c r="E5" s="252" t="s">
        <v>96</v>
      </c>
      <c r="F5" s="253"/>
      <c r="G5" s="253"/>
    </row>
    <row r="6" spans="1:7" ht="19.5" customHeight="1">
      <c r="A6" s="248"/>
      <c r="B6" s="204"/>
      <c r="C6" s="204"/>
      <c r="D6" s="204"/>
      <c r="E6" s="121" t="s">
        <v>97</v>
      </c>
      <c r="F6" s="121" t="s">
        <v>98</v>
      </c>
      <c r="G6" s="120" t="s">
        <v>95</v>
      </c>
    </row>
    <row r="7" spans="1:7" ht="24" customHeight="1">
      <c r="A7" s="22" t="s">
        <v>144</v>
      </c>
      <c r="B7" s="31">
        <v>46025979</v>
      </c>
      <c r="C7" s="32">
        <v>126099</v>
      </c>
      <c r="D7" s="32">
        <v>45511432</v>
      </c>
      <c r="E7" s="32">
        <v>138840</v>
      </c>
      <c r="F7" s="32">
        <v>102150</v>
      </c>
      <c r="G7" s="32">
        <v>124689</v>
      </c>
    </row>
    <row r="8" spans="1:7" ht="24" customHeight="1">
      <c r="A8" s="88">
        <v>13</v>
      </c>
      <c r="B8" s="31">
        <v>45578433</v>
      </c>
      <c r="C8" s="32">
        <v>124872</v>
      </c>
      <c r="D8" s="32">
        <v>45164823</v>
      </c>
      <c r="E8" s="32">
        <v>138690</v>
      </c>
      <c r="F8" s="32">
        <v>100500</v>
      </c>
      <c r="G8" s="32">
        <v>123739</v>
      </c>
    </row>
    <row r="9" spans="1:7" ht="24" customHeight="1">
      <c r="A9" s="88">
        <v>14</v>
      </c>
      <c r="B9" s="122">
        <v>45570742</v>
      </c>
      <c r="C9" s="123">
        <v>124851</v>
      </c>
      <c r="D9" s="123">
        <v>45171502</v>
      </c>
      <c r="E9" s="123">
        <v>137850</v>
      </c>
      <c r="F9" s="123">
        <v>101740</v>
      </c>
      <c r="G9" s="123">
        <v>123758</v>
      </c>
    </row>
    <row r="10" spans="1:7" ht="24" customHeight="1">
      <c r="A10" s="88">
        <v>15</v>
      </c>
      <c r="B10" s="122">
        <v>45126149</v>
      </c>
      <c r="C10" s="123">
        <v>123295</v>
      </c>
      <c r="D10" s="123">
        <v>44696217</v>
      </c>
      <c r="E10" s="123">
        <v>135750</v>
      </c>
      <c r="F10" s="123">
        <v>102020</v>
      </c>
      <c r="G10" s="123">
        <v>122121</v>
      </c>
    </row>
    <row r="11" spans="1:8" s="90" customFormat="1" ht="24" customHeight="1">
      <c r="A11" s="5">
        <v>16</v>
      </c>
      <c r="B11" s="11">
        <v>44680368</v>
      </c>
      <c r="C11" s="12">
        <v>122412</v>
      </c>
      <c r="D11" s="12">
        <v>44220996</v>
      </c>
      <c r="E11" s="12">
        <v>134980</v>
      </c>
      <c r="F11" s="12">
        <v>102130</v>
      </c>
      <c r="G11" s="12">
        <v>121153</v>
      </c>
      <c r="H11" s="89"/>
    </row>
    <row r="12" spans="1:7" ht="19.5" customHeight="1">
      <c r="A12" s="27"/>
      <c r="B12" s="31"/>
      <c r="C12" s="17"/>
      <c r="D12" s="17"/>
      <c r="E12" s="17"/>
      <c r="F12" s="17"/>
      <c r="G12" s="17"/>
    </row>
    <row r="13" spans="1:7" ht="21" customHeight="1">
      <c r="A13" s="22" t="s">
        <v>145</v>
      </c>
      <c r="B13" s="122">
        <v>3614656</v>
      </c>
      <c r="C13" s="123">
        <f>B13/30</f>
        <v>120488.53333333334</v>
      </c>
      <c r="D13" s="123">
        <v>3569711</v>
      </c>
      <c r="E13" s="123">
        <v>126310</v>
      </c>
      <c r="F13" s="123">
        <v>110760</v>
      </c>
      <c r="G13" s="123">
        <v>118990</v>
      </c>
    </row>
    <row r="14" spans="1:7" ht="21" customHeight="1">
      <c r="A14" s="124" t="s">
        <v>149</v>
      </c>
      <c r="B14" s="122">
        <v>3810524</v>
      </c>
      <c r="C14" s="123">
        <f>B14/31</f>
        <v>122920.12903225806</v>
      </c>
      <c r="D14" s="123">
        <v>3764078</v>
      </c>
      <c r="E14" s="123">
        <v>129750</v>
      </c>
      <c r="F14" s="123">
        <v>109610</v>
      </c>
      <c r="G14" s="123">
        <v>121422</v>
      </c>
    </row>
    <row r="15" spans="1:7" ht="21" customHeight="1">
      <c r="A15" s="124" t="s">
        <v>99</v>
      </c>
      <c r="B15" s="122">
        <v>3797629</v>
      </c>
      <c r="C15" s="123">
        <f>B15/30</f>
        <v>126587.63333333333</v>
      </c>
      <c r="D15" s="123">
        <v>3755008</v>
      </c>
      <c r="E15" s="123">
        <v>131560</v>
      </c>
      <c r="F15" s="123">
        <v>116110</v>
      </c>
      <c r="G15" s="123">
        <v>125167</v>
      </c>
    </row>
    <row r="16" spans="1:7" ht="21" customHeight="1">
      <c r="A16" s="124" t="s">
        <v>100</v>
      </c>
      <c r="B16" s="122">
        <v>3923305</v>
      </c>
      <c r="C16" s="123">
        <f>B16/31</f>
        <v>126558.2258064516</v>
      </c>
      <c r="D16" s="123">
        <v>3879505</v>
      </c>
      <c r="E16" s="123">
        <v>131960</v>
      </c>
      <c r="F16" s="123">
        <v>115200</v>
      </c>
      <c r="G16" s="123">
        <v>125145</v>
      </c>
    </row>
    <row r="17" spans="1:7" ht="21" customHeight="1">
      <c r="A17" s="124" t="s">
        <v>101</v>
      </c>
      <c r="B17" s="122">
        <v>3986986</v>
      </c>
      <c r="C17" s="123">
        <f>B17/31</f>
        <v>128612.45161290323</v>
      </c>
      <c r="D17" s="123">
        <v>3937609</v>
      </c>
      <c r="E17" s="123">
        <v>134840</v>
      </c>
      <c r="F17" s="123">
        <v>113870</v>
      </c>
      <c r="G17" s="123">
        <v>127020</v>
      </c>
    </row>
    <row r="18" spans="1:7" ht="21" customHeight="1">
      <c r="A18" s="124" t="s">
        <v>102</v>
      </c>
      <c r="B18" s="122">
        <v>3843921</v>
      </c>
      <c r="C18" s="123">
        <f>B18/30</f>
        <v>128130.7</v>
      </c>
      <c r="D18" s="123">
        <v>3804924</v>
      </c>
      <c r="E18" s="123">
        <v>135750</v>
      </c>
      <c r="F18" s="123">
        <v>115360</v>
      </c>
      <c r="G18" s="123">
        <v>126831</v>
      </c>
    </row>
    <row r="19" spans="1:7" ht="21" customHeight="1">
      <c r="A19" s="124" t="s">
        <v>150</v>
      </c>
      <c r="B19" s="122">
        <v>3830656</v>
      </c>
      <c r="C19" s="123">
        <f>B19/31</f>
        <v>123569.54838709677</v>
      </c>
      <c r="D19" s="123">
        <v>3806490</v>
      </c>
      <c r="E19" s="123">
        <v>127300</v>
      </c>
      <c r="F19" s="123">
        <v>113970</v>
      </c>
      <c r="G19" s="123">
        <v>122790</v>
      </c>
    </row>
    <row r="20" spans="1:7" ht="21" customHeight="1">
      <c r="A20" s="124" t="s">
        <v>103</v>
      </c>
      <c r="B20" s="122">
        <v>3587490</v>
      </c>
      <c r="C20" s="123">
        <f>B20/30</f>
        <v>119583</v>
      </c>
      <c r="D20" s="123">
        <v>3556517</v>
      </c>
      <c r="E20" s="123">
        <v>124690</v>
      </c>
      <c r="F20" s="123">
        <v>110820</v>
      </c>
      <c r="G20" s="123">
        <v>118551</v>
      </c>
    </row>
    <row r="21" spans="1:7" ht="21" customHeight="1">
      <c r="A21" s="124" t="s">
        <v>104</v>
      </c>
      <c r="B21" s="122">
        <v>3799261</v>
      </c>
      <c r="C21" s="123">
        <f>B21/31</f>
        <v>122556.80645161291</v>
      </c>
      <c r="D21" s="123">
        <v>3782197</v>
      </c>
      <c r="E21" s="123">
        <v>127300</v>
      </c>
      <c r="F21" s="123">
        <v>117100</v>
      </c>
      <c r="G21" s="123">
        <v>122006</v>
      </c>
    </row>
    <row r="22" spans="1:7" ht="21" customHeight="1">
      <c r="A22" s="22" t="s">
        <v>146</v>
      </c>
      <c r="B22" s="122">
        <v>3727003</v>
      </c>
      <c r="C22" s="123">
        <f>B22/31</f>
        <v>120225.90322580645</v>
      </c>
      <c r="D22" s="123">
        <v>3692036</v>
      </c>
      <c r="E22" s="123">
        <v>123710</v>
      </c>
      <c r="F22" s="123">
        <v>102020</v>
      </c>
      <c r="G22" s="123">
        <v>119098</v>
      </c>
    </row>
    <row r="23" spans="1:7" ht="21" customHeight="1">
      <c r="A23" s="124" t="s">
        <v>151</v>
      </c>
      <c r="B23" s="122">
        <v>3523307</v>
      </c>
      <c r="C23" s="123">
        <f>B23/29</f>
        <v>121493.3448275862</v>
      </c>
      <c r="D23" s="123">
        <v>3496333</v>
      </c>
      <c r="E23" s="123">
        <v>124040</v>
      </c>
      <c r="F23" s="123">
        <v>117120</v>
      </c>
      <c r="G23" s="123">
        <v>120563</v>
      </c>
    </row>
    <row r="24" spans="1:7" ht="21" customHeight="1">
      <c r="A24" s="124" t="s">
        <v>105</v>
      </c>
      <c r="B24" s="122">
        <v>3681411</v>
      </c>
      <c r="C24" s="123">
        <f>B24/31</f>
        <v>118755.19354838709</v>
      </c>
      <c r="D24" s="123">
        <v>3651809</v>
      </c>
      <c r="E24" s="123">
        <v>122350</v>
      </c>
      <c r="F24" s="123">
        <v>111240</v>
      </c>
      <c r="G24" s="123">
        <v>117800</v>
      </c>
    </row>
    <row r="25" spans="1:7" s="114" customFormat="1" ht="21.75" customHeight="1">
      <c r="A25" s="124"/>
      <c r="B25" s="122"/>
      <c r="C25" s="123"/>
      <c r="D25" s="123"/>
      <c r="E25" s="123"/>
      <c r="F25" s="123"/>
      <c r="G25" s="123"/>
    </row>
    <row r="26" spans="1:7" ht="21" customHeight="1">
      <c r="A26" s="22" t="s">
        <v>147</v>
      </c>
      <c r="B26" s="122">
        <v>3627173</v>
      </c>
      <c r="C26" s="123">
        <f>B26/30</f>
        <v>120905.76666666666</v>
      </c>
      <c r="D26" s="123">
        <v>3584441</v>
      </c>
      <c r="E26" s="123">
        <v>124890</v>
      </c>
      <c r="F26" s="123">
        <v>106850</v>
      </c>
      <c r="G26" s="123">
        <v>119481</v>
      </c>
    </row>
    <row r="27" spans="1:7" ht="21" customHeight="1">
      <c r="A27" s="124" t="s">
        <v>106</v>
      </c>
      <c r="B27" s="122">
        <v>3725753</v>
      </c>
      <c r="C27" s="123">
        <f>B27/31</f>
        <v>120185.58064516129</v>
      </c>
      <c r="D27" s="123">
        <v>3698439</v>
      </c>
      <c r="E27" s="123">
        <v>126460</v>
      </c>
      <c r="F27" s="123">
        <v>106100</v>
      </c>
      <c r="G27" s="123">
        <v>119304</v>
      </c>
    </row>
    <row r="28" spans="1:7" ht="21" customHeight="1">
      <c r="A28" s="124" t="s">
        <v>99</v>
      </c>
      <c r="B28" s="122">
        <v>3750145</v>
      </c>
      <c r="C28" s="123">
        <f>B28/30</f>
        <v>125004.83333333333</v>
      </c>
      <c r="D28" s="123">
        <v>3706007</v>
      </c>
      <c r="E28" s="123">
        <v>131327</v>
      </c>
      <c r="F28" s="123">
        <v>113180</v>
      </c>
      <c r="G28" s="123">
        <v>123534</v>
      </c>
    </row>
    <row r="29" spans="1:7" ht="21" customHeight="1">
      <c r="A29" s="124" t="s">
        <v>100</v>
      </c>
      <c r="B29" s="122">
        <v>4065017</v>
      </c>
      <c r="C29" s="123">
        <f>B29/31</f>
        <v>131129.5806451613</v>
      </c>
      <c r="D29" s="123">
        <v>4024260</v>
      </c>
      <c r="E29" s="123">
        <v>134980</v>
      </c>
      <c r="F29" s="123">
        <v>115910</v>
      </c>
      <c r="G29" s="123">
        <v>129815</v>
      </c>
    </row>
    <row r="30" spans="1:7" ht="21" customHeight="1">
      <c r="A30" s="124" t="s">
        <v>101</v>
      </c>
      <c r="B30" s="122">
        <v>3841179</v>
      </c>
      <c r="C30" s="123">
        <f>B30/31</f>
        <v>123909</v>
      </c>
      <c r="D30" s="123">
        <v>3819949</v>
      </c>
      <c r="E30" s="123">
        <v>131399</v>
      </c>
      <c r="F30" s="123">
        <v>112010</v>
      </c>
      <c r="G30" s="123">
        <v>123224</v>
      </c>
    </row>
    <row r="31" spans="1:7" ht="21" customHeight="1">
      <c r="A31" s="124" t="s">
        <v>102</v>
      </c>
      <c r="B31" s="122">
        <v>3735578</v>
      </c>
      <c r="C31" s="123">
        <f>B31/30</f>
        <v>124519.26666666666</v>
      </c>
      <c r="D31" s="123">
        <v>3699210</v>
      </c>
      <c r="E31" s="123">
        <v>129550</v>
      </c>
      <c r="F31" s="123">
        <v>115580</v>
      </c>
      <c r="G31" s="123">
        <v>123307</v>
      </c>
    </row>
    <row r="32" spans="1:7" ht="21" customHeight="1">
      <c r="A32" s="124" t="s">
        <v>150</v>
      </c>
      <c r="B32" s="122">
        <v>3790195</v>
      </c>
      <c r="C32" s="123">
        <f>B32/31</f>
        <v>122264.35483870968</v>
      </c>
      <c r="D32" s="123">
        <v>3752295</v>
      </c>
      <c r="E32" s="123">
        <v>132230</v>
      </c>
      <c r="F32" s="123">
        <v>113330</v>
      </c>
      <c r="G32" s="123">
        <v>121042</v>
      </c>
    </row>
    <row r="33" spans="1:7" ht="21" customHeight="1">
      <c r="A33" s="124" t="s">
        <v>103</v>
      </c>
      <c r="B33" s="122">
        <v>3621357</v>
      </c>
      <c r="C33" s="123">
        <f>B33/30</f>
        <v>120711.9</v>
      </c>
      <c r="D33" s="123">
        <v>3592516</v>
      </c>
      <c r="E33" s="123">
        <v>123070</v>
      </c>
      <c r="F33" s="123">
        <v>112640</v>
      </c>
      <c r="G33" s="123">
        <v>119751</v>
      </c>
    </row>
    <row r="34" spans="1:7" ht="21" customHeight="1">
      <c r="A34" s="124" t="s">
        <v>104</v>
      </c>
      <c r="B34" s="122">
        <v>3755550</v>
      </c>
      <c r="C34" s="123">
        <f>B34/31</f>
        <v>121146.7741935484</v>
      </c>
      <c r="D34" s="123">
        <v>3711645</v>
      </c>
      <c r="E34" s="123">
        <v>123920</v>
      </c>
      <c r="F34" s="123">
        <v>111930</v>
      </c>
      <c r="G34" s="123">
        <v>119730</v>
      </c>
    </row>
    <row r="35" spans="1:7" ht="21" customHeight="1">
      <c r="A35" s="22" t="s">
        <v>148</v>
      </c>
      <c r="B35" s="122">
        <v>3716179</v>
      </c>
      <c r="C35" s="123">
        <f>B35/31</f>
        <v>119876.74193548386</v>
      </c>
      <c r="D35" s="123">
        <v>3675567</v>
      </c>
      <c r="E35" s="123">
        <v>124460</v>
      </c>
      <c r="F35" s="123">
        <v>102130</v>
      </c>
      <c r="G35" s="123">
        <v>118567</v>
      </c>
    </row>
    <row r="36" spans="1:7" ht="21" customHeight="1">
      <c r="A36" s="124" t="s">
        <v>151</v>
      </c>
      <c r="B36" s="122">
        <v>3353099</v>
      </c>
      <c r="C36" s="123">
        <f>B36/28</f>
        <v>119753.53571428571</v>
      </c>
      <c r="D36" s="123">
        <v>3330970</v>
      </c>
      <c r="E36" s="123">
        <v>123000</v>
      </c>
      <c r="F36" s="123">
        <v>115140</v>
      </c>
      <c r="G36" s="123">
        <v>118963</v>
      </c>
    </row>
    <row r="37" spans="1:7" ht="21" customHeight="1">
      <c r="A37" s="124" t="s">
        <v>105</v>
      </c>
      <c r="B37" s="122">
        <v>3699143</v>
      </c>
      <c r="C37" s="123">
        <f>B37/31</f>
        <v>119327.19354838709</v>
      </c>
      <c r="D37" s="123">
        <v>3625697</v>
      </c>
      <c r="E37" s="123">
        <v>122050</v>
      </c>
      <c r="F37" s="123">
        <v>110960</v>
      </c>
      <c r="G37" s="123">
        <v>116958</v>
      </c>
    </row>
    <row r="38" spans="1:7" ht="6" customHeight="1" thickBot="1">
      <c r="A38" s="124"/>
      <c r="B38" s="125"/>
      <c r="C38" s="126"/>
      <c r="D38" s="126"/>
      <c r="E38" s="126"/>
      <c r="F38" s="126"/>
      <c r="G38" s="126"/>
    </row>
    <row r="39" spans="1:7" ht="19.5" customHeight="1">
      <c r="A39" s="49" t="s">
        <v>107</v>
      </c>
      <c r="B39" s="49"/>
      <c r="C39" s="17"/>
      <c r="D39" s="17"/>
      <c r="E39" s="49"/>
      <c r="F39" s="17"/>
      <c r="G39" s="17"/>
    </row>
    <row r="40" spans="2:4" ht="13.5">
      <c r="B40" s="112"/>
      <c r="D40" s="112"/>
    </row>
  </sheetData>
  <sheetProtection/>
  <mergeCells count="8">
    <mergeCell ref="A1:G1"/>
    <mergeCell ref="A4:A6"/>
    <mergeCell ref="B5:B6"/>
    <mergeCell ref="C5:C6"/>
    <mergeCell ref="D5:D6"/>
    <mergeCell ref="D4:G4"/>
    <mergeCell ref="E5:G5"/>
    <mergeCell ref="B4:C4"/>
  </mergeCells>
  <printOptions/>
  <pageMargins left="0.5118110236220472" right="0.5118110236220472" top="0.48" bottom="0.1968503937007874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K27"/>
  <sheetViews>
    <sheetView showGridLines="0" zoomScalePageLayoutView="0" workbookViewId="0" topLeftCell="A1">
      <selection activeCell="H11" sqref="H11"/>
    </sheetView>
  </sheetViews>
  <sheetFormatPr defaultColWidth="11.3984375" defaultRowHeight="14.25"/>
  <cols>
    <col min="1" max="1" width="6.09765625" style="80" customWidth="1"/>
    <col min="2" max="2" width="1.203125" style="80" customWidth="1"/>
    <col min="3" max="3" width="0.4921875" style="80" customWidth="1"/>
    <col min="4" max="4" width="15.59765625" style="80" customWidth="1"/>
    <col min="5" max="5" width="2.5" style="80" customWidth="1"/>
    <col min="6" max="10" width="14" style="80" customWidth="1"/>
    <col min="11" max="11" width="11.3984375" style="80" customWidth="1"/>
    <col min="12" max="12" width="21.3984375" style="80" customWidth="1"/>
    <col min="13" max="13" width="11.3984375" style="80" customWidth="1"/>
    <col min="14" max="17" width="17.3984375" style="80" customWidth="1"/>
    <col min="18" max="16384" width="11.3984375" style="80" customWidth="1"/>
  </cols>
  <sheetData>
    <row r="1" spans="1:10" ht="21">
      <c r="A1" s="261" t="s">
        <v>182</v>
      </c>
      <c r="B1" s="261"/>
      <c r="C1" s="261"/>
      <c r="D1" s="261"/>
      <c r="E1" s="261"/>
      <c r="F1" s="261"/>
      <c r="G1" s="261"/>
      <c r="H1" s="261"/>
      <c r="I1" s="261"/>
      <c r="J1" s="261"/>
    </row>
    <row r="2" ht="13.5">
      <c r="H2" s="92"/>
    </row>
    <row r="4" spans="1:10" ht="14.25" thickBot="1">
      <c r="A4" s="18" t="s">
        <v>162</v>
      </c>
      <c r="B4" s="18"/>
      <c r="C4" s="18"/>
      <c r="D4" s="18"/>
      <c r="E4" s="18"/>
      <c r="F4" s="18"/>
      <c r="G4" s="18"/>
      <c r="H4" s="18"/>
      <c r="I4" s="118"/>
      <c r="J4" s="118" t="s">
        <v>183</v>
      </c>
    </row>
    <row r="5" spans="1:10" ht="13.5">
      <c r="A5" s="207" t="s">
        <v>163</v>
      </c>
      <c r="B5" s="207"/>
      <c r="C5" s="207"/>
      <c r="D5" s="207"/>
      <c r="E5" s="246"/>
      <c r="F5" s="202" t="s">
        <v>184</v>
      </c>
      <c r="G5" s="202" t="s">
        <v>185</v>
      </c>
      <c r="H5" s="256" t="s">
        <v>186</v>
      </c>
      <c r="I5" s="202" t="s">
        <v>165</v>
      </c>
      <c r="J5" s="205" t="s">
        <v>166</v>
      </c>
    </row>
    <row r="6" spans="1:10" ht="13.5">
      <c r="A6" s="208"/>
      <c r="B6" s="208"/>
      <c r="C6" s="208"/>
      <c r="D6" s="208"/>
      <c r="E6" s="247"/>
      <c r="F6" s="203"/>
      <c r="G6" s="203"/>
      <c r="H6" s="257"/>
      <c r="I6" s="203"/>
      <c r="J6" s="206"/>
    </row>
    <row r="7" spans="1:10" ht="13.5">
      <c r="A7" s="209"/>
      <c r="B7" s="209"/>
      <c r="C7" s="209"/>
      <c r="D7" s="209"/>
      <c r="E7" s="248"/>
      <c r="F7" s="204"/>
      <c r="G7" s="203"/>
      <c r="H7" s="257"/>
      <c r="I7" s="204"/>
      <c r="J7" s="268"/>
    </row>
    <row r="8" spans="1:10" ht="13.5" customHeight="1">
      <c r="A8" s="258" t="s">
        <v>187</v>
      </c>
      <c r="B8" s="258"/>
      <c r="C8" s="258"/>
      <c r="D8" s="258"/>
      <c r="E8" s="259"/>
      <c r="F8" s="161">
        <v>86</v>
      </c>
      <c r="G8" s="162">
        <v>82</v>
      </c>
      <c r="H8" s="163">
        <v>79</v>
      </c>
      <c r="I8" s="164">
        <f>SUM(H8/G8*100)</f>
        <v>96.34146341463415</v>
      </c>
      <c r="J8" s="161" t="s">
        <v>188</v>
      </c>
    </row>
    <row r="9" spans="1:10" ht="3.75" customHeight="1">
      <c r="A9" s="165"/>
      <c r="B9" s="165"/>
      <c r="C9" s="165"/>
      <c r="D9" s="165"/>
      <c r="E9" s="166"/>
      <c r="F9" s="167"/>
      <c r="G9" s="114"/>
      <c r="H9" s="89"/>
      <c r="I9" s="167"/>
      <c r="J9" s="167"/>
    </row>
    <row r="10" spans="1:10" ht="13.5" customHeight="1">
      <c r="A10" s="260" t="s">
        <v>189</v>
      </c>
      <c r="B10" s="260"/>
      <c r="C10" s="260"/>
      <c r="D10" s="260"/>
      <c r="E10" s="166"/>
      <c r="F10" s="169">
        <v>90982</v>
      </c>
      <c r="G10" s="170">
        <f>SUM(G13:G20)</f>
        <v>87677</v>
      </c>
      <c r="H10" s="171">
        <v>74250</v>
      </c>
      <c r="I10" s="172">
        <f>SUM(H10/G10*100)</f>
        <v>84.68583550988286</v>
      </c>
      <c r="J10" s="173">
        <v>100</v>
      </c>
    </row>
    <row r="11" spans="1:10" ht="6" customHeight="1">
      <c r="A11" s="38"/>
      <c r="B11" s="38"/>
      <c r="C11" s="38"/>
      <c r="D11" s="38"/>
      <c r="E11" s="27"/>
      <c r="F11" s="174"/>
      <c r="G11" s="114"/>
      <c r="H11" s="89"/>
      <c r="I11" s="167"/>
      <c r="J11" s="167"/>
    </row>
    <row r="12" spans="1:11" ht="15" customHeight="1">
      <c r="A12" s="260" t="s">
        <v>190</v>
      </c>
      <c r="B12" s="38"/>
      <c r="C12" s="175"/>
      <c r="D12" s="168" t="s">
        <v>189</v>
      </c>
      <c r="E12" s="27"/>
      <c r="F12" s="169">
        <v>88341</v>
      </c>
      <c r="G12" s="170">
        <v>84671</v>
      </c>
      <c r="H12" s="171">
        <v>70998</v>
      </c>
      <c r="I12" s="172">
        <f aca="true" t="shared" si="0" ref="I12:I17">SUM(H12/G12*100)</f>
        <v>83.85161389377708</v>
      </c>
      <c r="J12" s="173">
        <f>SUM(H12/H10*100)</f>
        <v>95.62020202020202</v>
      </c>
      <c r="K12" s="176"/>
    </row>
    <row r="13" spans="1:11" ht="15" customHeight="1">
      <c r="A13" s="260"/>
      <c r="B13" s="38"/>
      <c r="C13" s="177"/>
      <c r="D13" s="168" t="s">
        <v>171</v>
      </c>
      <c r="E13" s="27"/>
      <c r="F13" s="167">
        <v>465</v>
      </c>
      <c r="G13" s="170">
        <v>516</v>
      </c>
      <c r="H13" s="171">
        <v>424</v>
      </c>
      <c r="I13" s="172">
        <f t="shared" si="0"/>
        <v>82.17054263565892</v>
      </c>
      <c r="J13" s="173">
        <f>SUM(H13/H10*100)</f>
        <v>0.571043771043771</v>
      </c>
      <c r="K13" s="176"/>
    </row>
    <row r="14" spans="1:10" ht="15" customHeight="1">
      <c r="A14" s="260"/>
      <c r="B14" s="38"/>
      <c r="C14" s="177"/>
      <c r="D14" s="168" t="s">
        <v>172</v>
      </c>
      <c r="E14" s="27"/>
      <c r="F14" s="178">
        <v>184</v>
      </c>
      <c r="G14" s="170">
        <v>2346</v>
      </c>
      <c r="H14" s="171">
        <v>155</v>
      </c>
      <c r="I14" s="172">
        <f t="shared" si="0"/>
        <v>6.606990622335891</v>
      </c>
      <c r="J14" s="173">
        <f>SUM(H14/H10*100)</f>
        <v>0.20875420875420878</v>
      </c>
    </row>
    <row r="15" spans="1:10" ht="15" customHeight="1">
      <c r="A15" s="260"/>
      <c r="B15" s="27"/>
      <c r="C15" s="177"/>
      <c r="D15" s="168" t="s">
        <v>173</v>
      </c>
      <c r="E15" s="263"/>
      <c r="F15" s="178">
        <v>13245</v>
      </c>
      <c r="G15" s="170">
        <v>14874</v>
      </c>
      <c r="H15" s="171">
        <v>12402</v>
      </c>
      <c r="I15" s="172">
        <f t="shared" si="0"/>
        <v>83.38039532069382</v>
      </c>
      <c r="J15" s="173">
        <f>SUM(H15/H10*100)</f>
        <v>16.703030303030303</v>
      </c>
    </row>
    <row r="16" spans="1:10" ht="15" customHeight="1">
      <c r="A16" s="260"/>
      <c r="B16" s="27"/>
      <c r="C16" s="177"/>
      <c r="D16" s="168" t="s">
        <v>174</v>
      </c>
      <c r="E16" s="263"/>
      <c r="F16" s="178">
        <v>73020</v>
      </c>
      <c r="G16" s="170">
        <v>65465</v>
      </c>
      <c r="H16" s="171">
        <v>56847</v>
      </c>
      <c r="I16" s="172">
        <f t="shared" si="0"/>
        <v>86.8357137401665</v>
      </c>
      <c r="J16" s="173">
        <f>SUM(H16/H10*100)</f>
        <v>76.56161616161616</v>
      </c>
    </row>
    <row r="17" spans="1:10" ht="13.5" customHeight="1">
      <c r="A17" s="260"/>
      <c r="B17" s="38"/>
      <c r="C17" s="177"/>
      <c r="D17" s="168" t="s">
        <v>175</v>
      </c>
      <c r="E17" s="27"/>
      <c r="F17" s="264">
        <v>1427</v>
      </c>
      <c r="G17" s="265">
        <v>1470</v>
      </c>
      <c r="H17" s="255">
        <v>1170</v>
      </c>
      <c r="I17" s="266">
        <f t="shared" si="0"/>
        <v>79.59183673469387</v>
      </c>
      <c r="J17" s="267">
        <f>SUM(H17/H10*100)</f>
        <v>1.575757575757576</v>
      </c>
    </row>
    <row r="18" spans="1:11" ht="13.5" customHeight="1">
      <c r="A18" s="260"/>
      <c r="B18" s="38"/>
      <c r="C18" s="179"/>
      <c r="D18" s="180" t="s">
        <v>191</v>
      </c>
      <c r="E18" s="181"/>
      <c r="F18" s="264"/>
      <c r="G18" s="265"/>
      <c r="H18" s="255"/>
      <c r="I18" s="266"/>
      <c r="J18" s="267"/>
      <c r="K18" s="182"/>
    </row>
    <row r="19" spans="1:10" ht="6" customHeight="1">
      <c r="A19" s="38"/>
      <c r="B19" s="38"/>
      <c r="C19" s="38"/>
      <c r="D19" s="183"/>
      <c r="E19" s="27"/>
      <c r="F19" s="167"/>
      <c r="G19" s="114"/>
      <c r="H19" s="89"/>
      <c r="I19" s="167"/>
      <c r="J19" s="167"/>
    </row>
    <row r="20" spans="1:10" ht="16.5" customHeight="1" thickBot="1">
      <c r="A20" s="262" t="s">
        <v>192</v>
      </c>
      <c r="B20" s="262"/>
      <c r="C20" s="262"/>
      <c r="D20" s="262"/>
      <c r="E20" s="46"/>
      <c r="F20" s="184">
        <v>2641</v>
      </c>
      <c r="G20" s="185">
        <v>3006</v>
      </c>
      <c r="H20" s="186">
        <v>3252</v>
      </c>
      <c r="I20" s="172">
        <f>SUM(H20/G20*100)</f>
        <v>108.18363273453093</v>
      </c>
      <c r="J20" s="173">
        <f>SUM(H20/H10*100)</f>
        <v>4.3797979797979805</v>
      </c>
    </row>
    <row r="21" spans="1:10" ht="11.25" customHeight="1">
      <c r="A21" s="187" t="s">
        <v>193</v>
      </c>
      <c r="B21" s="188"/>
      <c r="C21" s="188"/>
      <c r="D21" s="188"/>
      <c r="E21" s="188"/>
      <c r="F21" s="188"/>
      <c r="G21" s="188"/>
      <c r="H21" s="189"/>
      <c r="I21" s="188"/>
      <c r="J21" s="188"/>
    </row>
    <row r="22" spans="1:10" ht="11.25" customHeight="1">
      <c r="A22" s="165" t="s">
        <v>178</v>
      </c>
      <c r="B22" s="38"/>
      <c r="C22" s="38"/>
      <c r="D22" s="38"/>
      <c r="E22" s="38"/>
      <c r="F22" s="38"/>
      <c r="G22" s="38"/>
      <c r="H22" s="190"/>
      <c r="I22" s="190"/>
      <c r="J22" s="191"/>
    </row>
    <row r="23" spans="1:10" ht="11.25" customHeight="1">
      <c r="A23" s="192" t="s">
        <v>179</v>
      </c>
      <c r="B23" s="17"/>
      <c r="C23" s="17"/>
      <c r="D23" s="17"/>
      <c r="E23" s="17"/>
      <c r="F23" s="17"/>
      <c r="G23" s="17"/>
      <c r="H23" s="190"/>
      <c r="I23" s="190"/>
      <c r="J23" s="190"/>
    </row>
    <row r="24" spans="1:10" ht="11.25" customHeight="1">
      <c r="A24" s="192" t="s">
        <v>180</v>
      </c>
      <c r="B24" s="17"/>
      <c r="C24" s="17"/>
      <c r="D24" s="17"/>
      <c r="E24" s="17"/>
      <c r="F24" s="17"/>
      <c r="G24" s="17"/>
      <c r="H24" s="190"/>
      <c r="I24" s="190"/>
      <c r="J24" s="190"/>
    </row>
    <row r="25" spans="1:10" ht="11.25" customHeight="1">
      <c r="A25" s="192" t="s">
        <v>181</v>
      </c>
      <c r="B25" s="17"/>
      <c r="C25" s="17"/>
      <c r="D25" s="17"/>
      <c r="E25" s="17"/>
      <c r="F25" s="17"/>
      <c r="G25" s="17"/>
      <c r="H25" s="190"/>
      <c r="I25" s="190"/>
      <c r="J25" s="190"/>
    </row>
    <row r="26" spans="1:10" ht="11.25" customHeight="1">
      <c r="A26" s="192" t="s">
        <v>194</v>
      </c>
      <c r="B26" s="192"/>
      <c r="C26" s="192"/>
      <c r="D26" s="192"/>
      <c r="E26" s="192"/>
      <c r="F26" s="192"/>
      <c r="G26" s="192"/>
      <c r="H26" s="190"/>
      <c r="I26" s="190"/>
      <c r="J26" s="190"/>
    </row>
    <row r="27" spans="1:10" ht="11.25" customHeight="1">
      <c r="A27" s="192"/>
      <c r="B27" s="193"/>
      <c r="C27" s="193"/>
      <c r="D27" s="193"/>
      <c r="E27" s="193"/>
      <c r="F27" s="193"/>
      <c r="G27" s="193"/>
      <c r="H27" s="193"/>
      <c r="I27" s="193"/>
      <c r="J27" s="193"/>
    </row>
  </sheetData>
  <sheetProtection/>
  <mergeCells count="17">
    <mergeCell ref="A1:J1"/>
    <mergeCell ref="A20:D20"/>
    <mergeCell ref="E15:E16"/>
    <mergeCell ref="A12:A18"/>
    <mergeCell ref="F17:F18"/>
    <mergeCell ref="G17:G18"/>
    <mergeCell ref="I17:I18"/>
    <mergeCell ref="J17:J18"/>
    <mergeCell ref="I5:I7"/>
    <mergeCell ref="J5:J7"/>
    <mergeCell ref="H17:H18"/>
    <mergeCell ref="G5:G7"/>
    <mergeCell ref="H5:H7"/>
    <mergeCell ref="A8:E8"/>
    <mergeCell ref="A10:D10"/>
    <mergeCell ref="A5:E7"/>
    <mergeCell ref="F5:F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J24"/>
  <sheetViews>
    <sheetView showGridLines="0" zoomScalePageLayoutView="0" workbookViewId="0" topLeftCell="A1">
      <selection activeCell="H10" sqref="H10"/>
    </sheetView>
  </sheetViews>
  <sheetFormatPr defaultColWidth="11.3984375" defaultRowHeight="14.25"/>
  <cols>
    <col min="1" max="1" width="6.09765625" style="80" customWidth="1"/>
    <col min="2" max="2" width="1.203125" style="80" customWidth="1"/>
    <col min="3" max="3" width="0.4921875" style="80" customWidth="1"/>
    <col min="4" max="4" width="12.69921875" style="80" customWidth="1"/>
    <col min="5" max="5" width="2.5" style="80" customWidth="1"/>
    <col min="6" max="10" width="14" style="80" customWidth="1"/>
    <col min="11" max="11" width="11.3984375" style="80" customWidth="1"/>
    <col min="12" max="12" width="21.3984375" style="80" customWidth="1"/>
    <col min="13" max="13" width="11.3984375" style="80" customWidth="1"/>
    <col min="14" max="17" width="17.3984375" style="80" customWidth="1"/>
    <col min="18" max="16384" width="11.3984375" style="80" customWidth="1"/>
  </cols>
  <sheetData>
    <row r="1" spans="1:10" ht="21">
      <c r="A1" s="261" t="s">
        <v>195</v>
      </c>
      <c r="B1" s="261"/>
      <c r="C1" s="261"/>
      <c r="D1" s="261"/>
      <c r="E1" s="261"/>
      <c r="F1" s="261"/>
      <c r="G1" s="261"/>
      <c r="H1" s="261"/>
      <c r="I1" s="261"/>
      <c r="J1" s="261"/>
    </row>
    <row r="2" ht="13.5">
      <c r="H2" s="92"/>
    </row>
    <row r="4" spans="1:10" ht="14.25" thickBot="1">
      <c r="A4" s="18" t="s">
        <v>162</v>
      </c>
      <c r="B4" s="18"/>
      <c r="C4" s="18"/>
      <c r="D4" s="18"/>
      <c r="E4" s="18"/>
      <c r="F4" s="18"/>
      <c r="G4" s="18"/>
      <c r="H4" s="18"/>
      <c r="I4" s="118"/>
      <c r="J4" s="118" t="s">
        <v>196</v>
      </c>
    </row>
    <row r="5" spans="1:10" ht="13.5">
      <c r="A5" s="207" t="s">
        <v>197</v>
      </c>
      <c r="B5" s="207"/>
      <c r="C5" s="207"/>
      <c r="D5" s="207"/>
      <c r="E5" s="246"/>
      <c r="F5" s="202" t="s">
        <v>198</v>
      </c>
      <c r="G5" s="202" t="s">
        <v>199</v>
      </c>
      <c r="H5" s="256" t="s">
        <v>164</v>
      </c>
      <c r="I5" s="202" t="s">
        <v>165</v>
      </c>
      <c r="J5" s="205" t="s">
        <v>166</v>
      </c>
    </row>
    <row r="6" spans="1:10" ht="13.5">
      <c r="A6" s="208"/>
      <c r="B6" s="208"/>
      <c r="C6" s="208"/>
      <c r="D6" s="208"/>
      <c r="E6" s="247"/>
      <c r="F6" s="203"/>
      <c r="G6" s="203"/>
      <c r="H6" s="257"/>
      <c r="I6" s="203"/>
      <c r="J6" s="206"/>
    </row>
    <row r="7" spans="1:10" ht="13.5">
      <c r="A7" s="209"/>
      <c r="B7" s="209"/>
      <c r="C7" s="209"/>
      <c r="D7" s="209"/>
      <c r="E7" s="248"/>
      <c r="F7" s="204"/>
      <c r="G7" s="204"/>
      <c r="H7" s="269"/>
      <c r="I7" s="204"/>
      <c r="J7" s="268"/>
    </row>
    <row r="8" spans="1:10" ht="13.5" customHeight="1">
      <c r="A8" s="258" t="s">
        <v>167</v>
      </c>
      <c r="B8" s="258"/>
      <c r="C8" s="258"/>
      <c r="D8" s="258"/>
      <c r="E8" s="259"/>
      <c r="F8" s="161">
        <v>86</v>
      </c>
      <c r="G8" s="194">
        <v>82</v>
      </c>
      <c r="H8" s="195">
        <v>79</v>
      </c>
      <c r="I8" s="164">
        <f>SUM(H8/G8*100)</f>
        <v>96.34146341463415</v>
      </c>
      <c r="J8" s="161" t="s">
        <v>168</v>
      </c>
    </row>
    <row r="9" spans="1:10" ht="3.75" customHeight="1">
      <c r="A9" s="165"/>
      <c r="B9" s="165"/>
      <c r="C9" s="165"/>
      <c r="D9" s="165"/>
      <c r="E9" s="166"/>
      <c r="F9" s="167"/>
      <c r="H9" s="90"/>
      <c r="I9" s="167"/>
      <c r="J9" s="167"/>
    </row>
    <row r="10" spans="1:10" ht="13.5" customHeight="1">
      <c r="A10" s="260" t="s">
        <v>169</v>
      </c>
      <c r="B10" s="260"/>
      <c r="C10" s="260"/>
      <c r="D10" s="260"/>
      <c r="E10" s="166"/>
      <c r="F10" s="178">
        <v>90982</v>
      </c>
      <c r="G10" s="170">
        <f>SUM(G13:G19)</f>
        <v>87677</v>
      </c>
      <c r="H10" s="197">
        <v>74250</v>
      </c>
      <c r="I10" s="172">
        <f>SUM(H10/G10*100)</f>
        <v>84.68583550988286</v>
      </c>
      <c r="J10" s="173">
        <v>100</v>
      </c>
    </row>
    <row r="11" spans="1:10" ht="6" customHeight="1">
      <c r="A11" s="38"/>
      <c r="B11" s="38"/>
      <c r="C11" s="38"/>
      <c r="D11" s="38"/>
      <c r="E11" s="27"/>
      <c r="F11" s="167"/>
      <c r="G11" s="170"/>
      <c r="H11" s="171"/>
      <c r="I11" s="174"/>
      <c r="J11" s="167"/>
    </row>
    <row r="12" spans="1:10" ht="15" customHeight="1">
      <c r="A12" s="260" t="s">
        <v>170</v>
      </c>
      <c r="B12" s="38"/>
      <c r="C12" s="175"/>
      <c r="D12" s="168" t="s">
        <v>169</v>
      </c>
      <c r="E12" s="27"/>
      <c r="F12" s="178">
        <v>88341</v>
      </c>
      <c r="G12" s="170">
        <v>84671</v>
      </c>
      <c r="H12" s="171">
        <v>70998</v>
      </c>
      <c r="I12" s="172">
        <f>SUM(H12/G12*100)</f>
        <v>83.85161389377708</v>
      </c>
      <c r="J12" s="173">
        <f>SUM(H12/H10*100)</f>
        <v>95.62020202020202</v>
      </c>
    </row>
    <row r="13" spans="1:10" ht="15" customHeight="1">
      <c r="A13" s="260"/>
      <c r="B13" s="38"/>
      <c r="C13" s="177"/>
      <c r="D13" s="168" t="s">
        <v>200</v>
      </c>
      <c r="E13" s="27"/>
      <c r="F13" s="167" t="s">
        <v>108</v>
      </c>
      <c r="G13" s="170" t="s">
        <v>108</v>
      </c>
      <c r="H13" s="171" t="s">
        <v>108</v>
      </c>
      <c r="I13" s="174" t="s">
        <v>168</v>
      </c>
      <c r="J13" s="167" t="s">
        <v>168</v>
      </c>
    </row>
    <row r="14" spans="1:10" ht="15" customHeight="1">
      <c r="A14" s="260"/>
      <c r="B14" s="38"/>
      <c r="C14" s="177"/>
      <c r="D14" s="168" t="s">
        <v>201</v>
      </c>
      <c r="E14" s="27"/>
      <c r="F14" s="178">
        <v>4235</v>
      </c>
      <c r="G14" s="170">
        <v>4415</v>
      </c>
      <c r="H14" s="171">
        <v>3946</v>
      </c>
      <c r="I14" s="172">
        <f>SUM(H14/G14*100)</f>
        <v>89.37712344280861</v>
      </c>
      <c r="J14" s="173">
        <f>SUM(H14/H10*100)</f>
        <v>5.314478114478114</v>
      </c>
    </row>
    <row r="15" spans="1:10" ht="15" customHeight="1">
      <c r="A15" s="260"/>
      <c r="B15" s="196"/>
      <c r="C15" s="177"/>
      <c r="D15" s="168" t="s">
        <v>202</v>
      </c>
      <c r="E15" s="27"/>
      <c r="F15" s="178">
        <v>11596</v>
      </c>
      <c r="G15" s="170">
        <v>12054</v>
      </c>
      <c r="H15" s="171">
        <v>8043</v>
      </c>
      <c r="I15" s="172">
        <f>SUM(H15/G15*100)</f>
        <v>66.72473867595818</v>
      </c>
      <c r="J15" s="173">
        <f>SUM(H15/H10*100)</f>
        <v>10.832323232323231</v>
      </c>
    </row>
    <row r="16" spans="1:10" ht="15" customHeight="1">
      <c r="A16" s="260"/>
      <c r="B16" s="38"/>
      <c r="C16" s="177"/>
      <c r="D16" s="168" t="s">
        <v>203</v>
      </c>
      <c r="E16" s="27"/>
      <c r="F16" s="178">
        <v>74</v>
      </c>
      <c r="G16" s="170">
        <v>70</v>
      </c>
      <c r="H16" s="171">
        <v>71</v>
      </c>
      <c r="I16" s="172">
        <f>SUM(H16/G16*100)</f>
        <v>101.42857142857142</v>
      </c>
      <c r="J16" s="173">
        <f>SUM(H16/H10*100)</f>
        <v>0.09562289562289562</v>
      </c>
    </row>
    <row r="17" spans="1:10" ht="15" customHeight="1">
      <c r="A17" s="260"/>
      <c r="B17" s="38"/>
      <c r="C17" s="179"/>
      <c r="D17" s="168" t="s">
        <v>204</v>
      </c>
      <c r="E17" s="27"/>
      <c r="F17" s="178">
        <v>72436</v>
      </c>
      <c r="G17" s="170">
        <v>68132</v>
      </c>
      <c r="H17" s="171">
        <v>58938</v>
      </c>
      <c r="I17" s="172">
        <f>SUM(H17/G17*100)</f>
        <v>86.50560676334175</v>
      </c>
      <c r="J17" s="173">
        <f>SUM(H17/H10*100)</f>
        <v>79.37777777777778</v>
      </c>
    </row>
    <row r="18" spans="1:10" ht="6" customHeight="1">
      <c r="A18" s="38"/>
      <c r="B18" s="38"/>
      <c r="C18" s="38"/>
      <c r="D18" s="38"/>
      <c r="E18" s="27"/>
      <c r="F18" s="167"/>
      <c r="G18" s="170"/>
      <c r="H18" s="171"/>
      <c r="I18" s="174"/>
      <c r="J18" s="167"/>
    </row>
    <row r="19" spans="1:10" ht="16.5" customHeight="1" thickBot="1">
      <c r="A19" s="262" t="s">
        <v>176</v>
      </c>
      <c r="B19" s="262"/>
      <c r="C19" s="262"/>
      <c r="D19" s="262"/>
      <c r="E19" s="46"/>
      <c r="F19" s="184">
        <v>2641</v>
      </c>
      <c r="G19" s="185">
        <v>3006</v>
      </c>
      <c r="H19" s="186">
        <v>3252</v>
      </c>
      <c r="I19" s="172">
        <f>SUM(H19/G19*100)</f>
        <v>108.18363273453093</v>
      </c>
      <c r="J19" s="173">
        <f>SUM(H19/H10*100)</f>
        <v>4.3797979797979805</v>
      </c>
    </row>
    <row r="20" spans="1:10" ht="11.25" customHeight="1">
      <c r="A20" s="187" t="s">
        <v>177</v>
      </c>
      <c r="B20" s="188"/>
      <c r="C20" s="188"/>
      <c r="D20" s="188"/>
      <c r="E20" s="188"/>
      <c r="F20" s="188"/>
      <c r="G20" s="188"/>
      <c r="H20" s="190"/>
      <c r="I20" s="188"/>
      <c r="J20" s="188"/>
    </row>
    <row r="21" spans="1:10" ht="11.25" customHeight="1">
      <c r="A21" s="192" t="s">
        <v>205</v>
      </c>
      <c r="B21" s="190"/>
      <c r="C21" s="190"/>
      <c r="D21" s="190"/>
      <c r="E21" s="190"/>
      <c r="F21" s="190"/>
      <c r="G21" s="190"/>
      <c r="H21" s="190"/>
      <c r="I21" s="190"/>
      <c r="J21" s="190"/>
    </row>
    <row r="22" spans="1:10" ht="11.25" customHeight="1">
      <c r="A22" s="192" t="s">
        <v>206</v>
      </c>
      <c r="B22" s="190"/>
      <c r="C22" s="190"/>
      <c r="D22" s="190"/>
      <c r="E22" s="190"/>
      <c r="F22" s="190"/>
      <c r="G22" s="190"/>
      <c r="H22" s="190"/>
      <c r="I22" s="190"/>
      <c r="J22" s="190"/>
    </row>
    <row r="23" spans="1:10" ht="11.25" customHeight="1">
      <c r="A23" s="192" t="s">
        <v>207</v>
      </c>
      <c r="B23" s="190"/>
      <c r="C23" s="190"/>
      <c r="D23" s="190"/>
      <c r="E23" s="190"/>
      <c r="F23" s="190"/>
      <c r="G23" s="190"/>
      <c r="H23" s="193"/>
      <c r="I23" s="190"/>
      <c r="J23" s="190"/>
    </row>
    <row r="24" spans="1:10" ht="11.25" customHeight="1">
      <c r="A24" s="192" t="s">
        <v>208</v>
      </c>
      <c r="B24" s="193"/>
      <c r="C24" s="193"/>
      <c r="D24" s="193"/>
      <c r="E24" s="193"/>
      <c r="F24" s="193"/>
      <c r="G24" s="193"/>
      <c r="I24" s="193"/>
      <c r="J24" s="193"/>
    </row>
  </sheetData>
  <sheetProtection/>
  <mergeCells count="11">
    <mergeCell ref="I5:I7"/>
    <mergeCell ref="A19:D19"/>
    <mergeCell ref="A5:E7"/>
    <mergeCell ref="A8:E8"/>
    <mergeCell ref="A10:D10"/>
    <mergeCell ref="A12:A17"/>
    <mergeCell ref="A1:J1"/>
    <mergeCell ref="J5:J7"/>
    <mergeCell ref="F5:F7"/>
    <mergeCell ref="G5:G7"/>
    <mergeCell ref="H5:H7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H30"/>
  <sheetViews>
    <sheetView showGridLines="0" zoomScalePageLayoutView="0" workbookViewId="0" topLeftCell="A16">
      <selection activeCell="A28" sqref="A28"/>
    </sheetView>
  </sheetViews>
  <sheetFormatPr defaultColWidth="8.796875" defaultRowHeight="14.25"/>
  <cols>
    <col min="1" max="1" width="11" style="80" customWidth="1"/>
    <col min="2" max="2" width="5.5" style="80" customWidth="1"/>
    <col min="3" max="7" width="15.5" style="80" customWidth="1"/>
    <col min="8" max="9" width="13.3984375" style="80" customWidth="1"/>
    <col min="10" max="10" width="11.3984375" style="80" customWidth="1"/>
    <col min="11" max="11" width="23.3984375" style="80" customWidth="1"/>
    <col min="12" max="17" width="13.3984375" style="80" customWidth="1"/>
    <col min="18" max="18" width="11.3984375" style="80" customWidth="1"/>
    <col min="19" max="19" width="23.3984375" style="80" customWidth="1"/>
    <col min="20" max="25" width="13.3984375" style="80" customWidth="1"/>
    <col min="26" max="26" width="11.3984375" style="80" customWidth="1"/>
    <col min="27" max="27" width="5.3984375" style="80" customWidth="1"/>
    <col min="28" max="28" width="27.3984375" style="80" customWidth="1"/>
    <col min="29" max="33" width="13.3984375" style="80" customWidth="1"/>
    <col min="34" max="34" width="11.3984375" style="80" customWidth="1"/>
    <col min="35" max="35" width="17.3984375" style="80" customWidth="1"/>
    <col min="36" max="39" width="11.3984375" style="80" customWidth="1"/>
    <col min="40" max="44" width="9" style="80" customWidth="1"/>
    <col min="45" max="45" width="11.3984375" style="80" customWidth="1"/>
    <col min="46" max="46" width="25.3984375" style="80" customWidth="1"/>
    <col min="47" max="51" width="15.3984375" style="80" customWidth="1"/>
    <col min="52" max="52" width="16.3984375" style="80" customWidth="1"/>
    <col min="53" max="53" width="17.3984375" style="80" customWidth="1"/>
    <col min="54" max="57" width="19.3984375" style="80" customWidth="1"/>
    <col min="58" max="58" width="11.3984375" style="80" customWidth="1"/>
    <col min="59" max="59" width="17.3984375" style="80" customWidth="1"/>
    <col min="60" max="62" width="11.3984375" style="80" customWidth="1"/>
    <col min="63" max="67" width="9" style="80" customWidth="1"/>
    <col min="68" max="68" width="15.3984375" style="80" customWidth="1"/>
    <col min="69" max="74" width="11.3984375" style="80" customWidth="1"/>
    <col min="75" max="75" width="7.3984375" style="80" customWidth="1"/>
    <col min="76" max="76" width="15.3984375" style="80" customWidth="1"/>
    <col min="77" max="82" width="11.3984375" style="80" customWidth="1"/>
    <col min="83" max="83" width="15.3984375" style="80" customWidth="1"/>
    <col min="84" max="84" width="18.3984375" style="80" customWidth="1"/>
    <col min="85" max="87" width="16.3984375" style="80" customWidth="1"/>
    <col min="88" max="88" width="7.3984375" style="80" customWidth="1"/>
    <col min="89" max="89" width="15.3984375" style="80" customWidth="1"/>
    <col min="90" max="91" width="22.3984375" style="80" customWidth="1"/>
    <col min="92" max="92" width="21.3984375" style="80" customWidth="1"/>
    <col min="93" max="93" width="11.3984375" style="80" customWidth="1"/>
    <col min="94" max="94" width="15.3984375" style="80" customWidth="1"/>
    <col min="95" max="95" width="17.3984375" style="80" customWidth="1"/>
    <col min="96" max="98" width="15.3984375" style="80" customWidth="1"/>
    <col min="99" max="99" width="11.3984375" style="80" customWidth="1"/>
    <col min="100" max="103" width="20.3984375" style="80" customWidth="1"/>
    <col min="104" max="104" width="11.3984375" style="80" customWidth="1"/>
    <col min="105" max="105" width="15.3984375" style="80" customWidth="1"/>
    <col min="106" max="113" width="9" style="80" customWidth="1"/>
    <col min="114" max="114" width="11.3984375" style="80" customWidth="1"/>
    <col min="115" max="115" width="15.3984375" style="80" customWidth="1"/>
    <col min="116" max="122" width="11.3984375" style="80" customWidth="1"/>
    <col min="123" max="127" width="16.3984375" style="80" customWidth="1"/>
    <col min="128" max="128" width="11.3984375" style="80" customWidth="1"/>
    <col min="129" max="129" width="19.3984375" style="80" customWidth="1"/>
    <col min="130" max="132" width="20.3984375" style="80" customWidth="1"/>
    <col min="133" max="134" width="26.3984375" style="80" customWidth="1"/>
    <col min="135" max="135" width="27.3984375" style="80" customWidth="1"/>
    <col min="136" max="136" width="11.3984375" style="80" customWidth="1"/>
    <col min="137" max="137" width="19.3984375" style="80" customWidth="1"/>
    <col min="138" max="143" width="10.3984375" style="80" customWidth="1"/>
    <col min="144" max="146" width="13.3984375" style="80" customWidth="1"/>
    <col min="147" max="148" width="20.3984375" style="80" customWidth="1"/>
    <col min="149" max="149" width="11.3984375" style="80" customWidth="1"/>
    <col min="150" max="150" width="19.3984375" style="80" customWidth="1"/>
    <col min="151" max="152" width="10.3984375" style="80" customWidth="1"/>
    <col min="153" max="153" width="12.3984375" style="80" customWidth="1"/>
    <col min="154" max="154" width="10.3984375" style="80" customWidth="1"/>
    <col min="155" max="156" width="9" style="80" customWidth="1"/>
    <col min="157" max="159" width="11.3984375" style="80" customWidth="1"/>
    <col min="160" max="160" width="12.3984375" style="80" customWidth="1"/>
    <col min="161" max="162" width="11.3984375" style="80" customWidth="1"/>
    <col min="163" max="163" width="12.3984375" style="80" customWidth="1"/>
    <col min="164" max="166" width="11.3984375" style="80" customWidth="1"/>
    <col min="167" max="167" width="13.3984375" style="80" customWidth="1"/>
    <col min="168" max="168" width="11.3984375" style="80" customWidth="1"/>
    <col min="169" max="169" width="13.3984375" style="80" customWidth="1"/>
    <col min="170" max="170" width="11.3984375" style="80" customWidth="1"/>
    <col min="171" max="171" width="13.3984375" style="80" customWidth="1"/>
    <col min="172" max="172" width="11.3984375" style="80" customWidth="1"/>
    <col min="173" max="173" width="13.3984375" style="80" customWidth="1"/>
    <col min="174" max="174" width="11.3984375" style="80" customWidth="1"/>
    <col min="175" max="175" width="13.3984375" style="80" customWidth="1"/>
    <col min="176" max="176" width="11.3984375" style="80" customWidth="1"/>
    <col min="177" max="177" width="13.3984375" style="80" customWidth="1"/>
    <col min="178" max="179" width="11.3984375" style="80" customWidth="1"/>
    <col min="180" max="187" width="13.3984375" style="80" customWidth="1"/>
    <col min="188" max="188" width="11.3984375" style="80" customWidth="1"/>
    <col min="189" max="189" width="9" style="80" customWidth="1"/>
    <col min="190" max="195" width="11.3984375" style="80" customWidth="1"/>
    <col min="196" max="196" width="5.3984375" style="80" customWidth="1"/>
    <col min="197" max="197" width="15.3984375" style="80" customWidth="1"/>
    <col min="198" max="203" width="11.3984375" style="80" customWidth="1"/>
    <col min="204" max="204" width="9" style="80" customWidth="1"/>
    <col min="205" max="205" width="17.3984375" style="80" customWidth="1"/>
    <col min="206" max="207" width="31.3984375" style="80" customWidth="1"/>
    <col min="208" max="209" width="11.3984375" style="80" customWidth="1"/>
    <col min="210" max="218" width="9" style="80" customWidth="1"/>
    <col min="219" max="219" width="17.3984375" style="80" customWidth="1"/>
    <col min="220" max="220" width="62.3984375" style="80" customWidth="1"/>
    <col min="221" max="222" width="11.3984375" style="80" customWidth="1"/>
    <col min="223" max="224" width="8.3984375" style="80" customWidth="1"/>
    <col min="225" max="225" width="19.3984375" style="80" customWidth="1"/>
    <col min="226" max="227" width="8.3984375" style="80" customWidth="1"/>
    <col min="228" max="228" width="19.3984375" style="80" customWidth="1"/>
    <col min="229" max="229" width="9" style="80" customWidth="1"/>
    <col min="230" max="230" width="11.3984375" style="80" customWidth="1"/>
    <col min="231" max="233" width="8.3984375" style="80" customWidth="1"/>
    <col min="234" max="235" width="9" style="80" customWidth="1"/>
    <col min="236" max="236" width="8.3984375" style="80" customWidth="1"/>
    <col min="237" max="238" width="9" style="80" customWidth="1"/>
    <col min="239" max="239" width="11.3984375" style="80" customWidth="1"/>
    <col min="240" max="240" width="20.3984375" style="80" customWidth="1"/>
    <col min="241" max="242" width="30.3984375" style="80" customWidth="1"/>
    <col min="243" max="243" width="11.3984375" style="80" customWidth="1"/>
    <col min="244" max="244" width="3.3984375" style="80" customWidth="1"/>
    <col min="245" max="245" width="27.3984375" style="80" customWidth="1"/>
    <col min="246" max="246" width="9" style="80" customWidth="1"/>
    <col min="247" max="247" width="17.3984375" style="80" customWidth="1"/>
    <col min="248" max="248" width="9" style="80" customWidth="1"/>
    <col min="249" max="249" width="17.3984375" style="80" customWidth="1"/>
    <col min="250" max="250" width="9" style="80" customWidth="1"/>
    <col min="251" max="251" width="17.3984375" style="80" customWidth="1"/>
    <col min="252" max="252" width="9" style="80" customWidth="1"/>
    <col min="253" max="253" width="17.3984375" style="80" customWidth="1"/>
    <col min="254" max="16384" width="9" style="80" customWidth="1"/>
  </cols>
  <sheetData>
    <row r="1" spans="1:7" ht="21">
      <c r="A1" s="237" t="s">
        <v>153</v>
      </c>
      <c r="B1" s="237"/>
      <c r="C1" s="237"/>
      <c r="D1" s="237"/>
      <c r="E1" s="237"/>
      <c r="F1" s="237"/>
      <c r="G1" s="237"/>
    </row>
    <row r="3" spans="1:7" ht="14.25" thickBot="1">
      <c r="A3" s="18"/>
      <c r="B3" s="18"/>
      <c r="C3" s="18"/>
      <c r="D3" s="18"/>
      <c r="E3" s="18"/>
      <c r="F3" s="18"/>
      <c r="G3" s="18" t="s">
        <v>109</v>
      </c>
    </row>
    <row r="4" spans="1:7" ht="28.5" customHeight="1">
      <c r="A4" s="251" t="s">
        <v>154</v>
      </c>
      <c r="B4" s="254"/>
      <c r="C4" s="127" t="s">
        <v>152</v>
      </c>
      <c r="D4" s="128" t="s">
        <v>110</v>
      </c>
      <c r="E4" s="128" t="s">
        <v>111</v>
      </c>
      <c r="F4" s="119" t="s">
        <v>112</v>
      </c>
      <c r="G4" s="13" t="s">
        <v>155</v>
      </c>
    </row>
    <row r="5" spans="1:8" ht="22.5" customHeight="1">
      <c r="A5" s="270" t="s">
        <v>113</v>
      </c>
      <c r="B5" s="271"/>
      <c r="C5" s="129">
        <v>1455126</v>
      </c>
      <c r="D5" s="35">
        <v>1473270</v>
      </c>
      <c r="E5" s="35">
        <v>1440822</v>
      </c>
      <c r="F5" s="35">
        <v>1505073</v>
      </c>
      <c r="G5" s="3">
        <v>1527312</v>
      </c>
      <c r="H5" s="112"/>
    </row>
    <row r="6" spans="1:7" ht="13.5">
      <c r="A6" s="21"/>
      <c r="B6" s="22"/>
      <c r="C6" s="17"/>
      <c r="D6" s="38"/>
      <c r="E6" s="38"/>
      <c r="F6" s="38"/>
      <c r="G6" s="14"/>
    </row>
    <row r="7" spans="1:8" ht="15.75" customHeight="1">
      <c r="A7" s="130">
        <v>50</v>
      </c>
      <c r="B7" s="131" t="s">
        <v>114</v>
      </c>
      <c r="C7" s="32">
        <v>68774</v>
      </c>
      <c r="D7" s="35">
        <v>69528</v>
      </c>
      <c r="E7" s="123">
        <v>69105</v>
      </c>
      <c r="F7" s="123">
        <v>70818</v>
      </c>
      <c r="G7" s="12">
        <v>71773</v>
      </c>
      <c r="H7" s="112"/>
    </row>
    <row r="8" spans="1:7" ht="15.75" customHeight="1">
      <c r="A8" s="132">
        <v>65</v>
      </c>
      <c r="B8" s="133"/>
      <c r="C8" s="32">
        <v>922</v>
      </c>
      <c r="D8" s="35">
        <v>922</v>
      </c>
      <c r="E8" s="123">
        <v>922</v>
      </c>
      <c r="F8" s="123">
        <v>922</v>
      </c>
      <c r="G8" s="12">
        <v>922</v>
      </c>
    </row>
    <row r="9" spans="1:7" ht="15.75" customHeight="1">
      <c r="A9" s="132">
        <v>75</v>
      </c>
      <c r="B9" s="133"/>
      <c r="C9" s="32">
        <v>218768</v>
      </c>
      <c r="D9" s="35">
        <v>221177</v>
      </c>
      <c r="E9" s="123">
        <v>227260</v>
      </c>
      <c r="F9" s="123">
        <v>239307</v>
      </c>
      <c r="G9" s="12">
        <v>248133</v>
      </c>
    </row>
    <row r="10" spans="1:7" ht="15.75" customHeight="1">
      <c r="A10" s="132">
        <v>100</v>
      </c>
      <c r="B10" s="133"/>
      <c r="C10" s="32">
        <v>578878</v>
      </c>
      <c r="D10" s="35">
        <v>589120</v>
      </c>
      <c r="E10" s="123">
        <v>591871</v>
      </c>
      <c r="F10" s="123">
        <v>603003</v>
      </c>
      <c r="G10" s="12">
        <v>613958</v>
      </c>
    </row>
    <row r="11" spans="1:7" ht="15.75" customHeight="1">
      <c r="A11" s="132">
        <v>125</v>
      </c>
      <c r="B11" s="133"/>
      <c r="C11" s="32">
        <v>129</v>
      </c>
      <c r="D11" s="35">
        <v>129</v>
      </c>
      <c r="E11" s="123">
        <v>129</v>
      </c>
      <c r="F11" s="123">
        <v>129</v>
      </c>
      <c r="G11" s="12">
        <v>17</v>
      </c>
    </row>
    <row r="12" spans="1:7" ht="15.75" customHeight="1">
      <c r="A12" s="132">
        <v>150</v>
      </c>
      <c r="B12" s="133"/>
      <c r="C12" s="32">
        <v>103249</v>
      </c>
      <c r="D12" s="35">
        <v>102907</v>
      </c>
      <c r="E12" s="123">
        <v>98073</v>
      </c>
      <c r="F12" s="123">
        <v>101975</v>
      </c>
      <c r="G12" s="12">
        <v>102797</v>
      </c>
    </row>
    <row r="13" spans="1:7" ht="15.75" customHeight="1">
      <c r="A13" s="132">
        <v>200</v>
      </c>
      <c r="B13" s="133"/>
      <c r="C13" s="32">
        <v>243689</v>
      </c>
      <c r="D13" s="35">
        <v>246317</v>
      </c>
      <c r="E13" s="123">
        <v>246657</v>
      </c>
      <c r="F13" s="123">
        <v>252252</v>
      </c>
      <c r="G13" s="12">
        <v>253816</v>
      </c>
    </row>
    <row r="14" spans="1:7" ht="15.75" customHeight="1">
      <c r="A14" s="132">
        <v>250</v>
      </c>
      <c r="B14" s="133"/>
      <c r="C14" s="32">
        <v>4480</v>
      </c>
      <c r="D14" s="35">
        <v>4187</v>
      </c>
      <c r="E14" s="123">
        <v>3692</v>
      </c>
      <c r="F14" s="123">
        <v>2736</v>
      </c>
      <c r="G14" s="12">
        <v>1841</v>
      </c>
    </row>
    <row r="15" spans="1:7" ht="15.75" customHeight="1">
      <c r="A15" s="132">
        <v>300</v>
      </c>
      <c r="B15" s="133"/>
      <c r="C15" s="32">
        <v>89022</v>
      </c>
      <c r="D15" s="35">
        <v>90790</v>
      </c>
      <c r="E15" s="123">
        <v>84129</v>
      </c>
      <c r="F15" s="123">
        <v>88193</v>
      </c>
      <c r="G15" s="12">
        <v>88362</v>
      </c>
    </row>
    <row r="16" spans="1:7" ht="15.75" customHeight="1">
      <c r="A16" s="132">
        <v>350</v>
      </c>
      <c r="B16" s="133"/>
      <c r="C16" s="32">
        <v>5060</v>
      </c>
      <c r="D16" s="35">
        <v>4568</v>
      </c>
      <c r="E16" s="123">
        <v>3825</v>
      </c>
      <c r="F16" s="123">
        <v>4504</v>
      </c>
      <c r="G16" s="12">
        <v>4480</v>
      </c>
    </row>
    <row r="17" spans="1:7" ht="15.75" customHeight="1">
      <c r="A17" s="132">
        <v>400</v>
      </c>
      <c r="B17" s="133"/>
      <c r="C17" s="32">
        <v>34521</v>
      </c>
      <c r="D17" s="35">
        <v>34589</v>
      </c>
      <c r="E17" s="123">
        <v>32169</v>
      </c>
      <c r="F17" s="123">
        <v>34546</v>
      </c>
      <c r="G17" s="12">
        <v>34513</v>
      </c>
    </row>
    <row r="18" spans="1:7" ht="15.75" customHeight="1">
      <c r="A18" s="132">
        <v>450</v>
      </c>
      <c r="B18" s="133"/>
      <c r="C18" s="134">
        <v>5</v>
      </c>
      <c r="D18" s="41">
        <v>5</v>
      </c>
      <c r="E18" s="135">
        <v>5</v>
      </c>
      <c r="F18" s="135">
        <v>5</v>
      </c>
      <c r="G18" s="15">
        <v>5</v>
      </c>
    </row>
    <row r="19" spans="1:7" ht="15.75" customHeight="1">
      <c r="A19" s="132">
        <v>500</v>
      </c>
      <c r="B19" s="133"/>
      <c r="C19" s="32">
        <v>42262</v>
      </c>
      <c r="D19" s="35">
        <v>41919</v>
      </c>
      <c r="E19" s="123">
        <v>26579</v>
      </c>
      <c r="F19" s="123">
        <v>38912</v>
      </c>
      <c r="G19" s="12">
        <v>38912</v>
      </c>
    </row>
    <row r="20" spans="1:7" ht="15.75" customHeight="1">
      <c r="A20" s="132">
        <v>600</v>
      </c>
      <c r="B20" s="133"/>
      <c r="C20" s="32">
        <v>26509</v>
      </c>
      <c r="D20" s="35">
        <v>26606</v>
      </c>
      <c r="E20" s="123">
        <v>21808</v>
      </c>
      <c r="F20" s="123">
        <v>26606</v>
      </c>
      <c r="G20" s="12">
        <v>26606</v>
      </c>
    </row>
    <row r="21" spans="1:7" ht="15.75" customHeight="1">
      <c r="A21" s="132">
        <v>700</v>
      </c>
      <c r="B21" s="133"/>
      <c r="C21" s="32">
        <v>11679</v>
      </c>
      <c r="D21" s="35">
        <v>13327</v>
      </c>
      <c r="E21" s="123">
        <v>10154</v>
      </c>
      <c r="F21" s="123">
        <v>13490</v>
      </c>
      <c r="G21" s="12">
        <v>13490</v>
      </c>
    </row>
    <row r="22" spans="1:7" ht="15.75" customHeight="1">
      <c r="A22" s="132">
        <v>800</v>
      </c>
      <c r="B22" s="133"/>
      <c r="C22" s="32">
        <v>3968</v>
      </c>
      <c r="D22" s="35">
        <v>3968</v>
      </c>
      <c r="E22" s="123">
        <v>1247</v>
      </c>
      <c r="F22" s="123">
        <v>4464</v>
      </c>
      <c r="G22" s="12">
        <v>4476</v>
      </c>
    </row>
    <row r="23" spans="1:7" ht="15.75" customHeight="1">
      <c r="A23" s="130">
        <v>900</v>
      </c>
      <c r="B23" s="22"/>
      <c r="C23" s="32">
        <v>3600</v>
      </c>
      <c r="D23" s="35">
        <v>3600</v>
      </c>
      <c r="E23" s="123">
        <v>3600</v>
      </c>
      <c r="F23" s="123">
        <v>3600</v>
      </c>
      <c r="G23" s="12">
        <v>3600</v>
      </c>
    </row>
    <row r="24" spans="1:7" ht="15.75" customHeight="1">
      <c r="A24" s="132">
        <v>1000</v>
      </c>
      <c r="B24" s="27"/>
      <c r="C24" s="32">
        <v>18631</v>
      </c>
      <c r="D24" s="35">
        <v>18631</v>
      </c>
      <c r="E24" s="123">
        <v>18617</v>
      </c>
      <c r="F24" s="123">
        <v>18631</v>
      </c>
      <c r="G24" s="12">
        <v>18631</v>
      </c>
    </row>
    <row r="25" spans="1:7" ht="15.75" customHeight="1">
      <c r="A25" s="132">
        <v>1100</v>
      </c>
      <c r="B25" s="27"/>
      <c r="C25" s="136">
        <v>980</v>
      </c>
      <c r="D25" s="35">
        <v>980</v>
      </c>
      <c r="E25" s="123">
        <v>980</v>
      </c>
      <c r="F25" s="123">
        <v>980</v>
      </c>
      <c r="G25" s="12">
        <v>980</v>
      </c>
    </row>
    <row r="26" spans="1:7" ht="15.75" customHeight="1" thickBot="1">
      <c r="A26" s="137">
        <v>1200</v>
      </c>
      <c r="B26" s="46"/>
      <c r="C26" s="118" t="s">
        <v>108</v>
      </c>
      <c r="D26" s="118" t="s">
        <v>108</v>
      </c>
      <c r="E26" s="118" t="s">
        <v>108</v>
      </c>
      <c r="F26" s="118" t="s">
        <v>108</v>
      </c>
      <c r="G26" s="118" t="s">
        <v>108</v>
      </c>
    </row>
    <row r="27" spans="1:7" ht="13.5">
      <c r="A27" s="49" t="s">
        <v>209</v>
      </c>
      <c r="B27" s="49"/>
      <c r="C27" s="49"/>
      <c r="D27" s="49"/>
      <c r="E27" s="49"/>
      <c r="F27" s="49"/>
      <c r="G27" s="49"/>
    </row>
    <row r="28" spans="1:7" ht="13.5">
      <c r="A28" s="17" t="s">
        <v>115</v>
      </c>
      <c r="B28" s="17"/>
      <c r="C28" s="17"/>
      <c r="D28" s="17"/>
      <c r="E28" s="17"/>
      <c r="F28" s="17"/>
      <c r="G28" s="17"/>
    </row>
    <row r="30" spans="3:7" ht="13.5">
      <c r="C30" s="112"/>
      <c r="D30" s="112"/>
      <c r="E30" s="112"/>
      <c r="F30" s="112"/>
      <c r="G30" s="112"/>
    </row>
  </sheetData>
  <sheetProtection/>
  <mergeCells count="3">
    <mergeCell ref="A4:B4"/>
    <mergeCell ref="A5:B5"/>
    <mergeCell ref="A1:G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H10"/>
  <sheetViews>
    <sheetView zoomScaleSheetLayoutView="100" zoomScalePageLayoutView="0" workbookViewId="0" topLeftCell="A1">
      <selection activeCell="M15" sqref="M15"/>
    </sheetView>
  </sheetViews>
  <sheetFormatPr defaultColWidth="17.3984375" defaultRowHeight="14.25"/>
  <cols>
    <col min="1" max="3" width="5.59765625" style="138" customWidth="1"/>
    <col min="4" max="8" width="14.59765625" style="138" customWidth="1"/>
    <col min="9" max="13" width="13.3984375" style="138" customWidth="1"/>
    <col min="14" max="14" width="11.3984375" style="138" customWidth="1"/>
    <col min="15" max="15" width="23.3984375" style="138" customWidth="1"/>
    <col min="16" max="21" width="13.3984375" style="138" customWidth="1"/>
    <col min="22" max="22" width="11.3984375" style="138" customWidth="1"/>
    <col min="23" max="23" width="23.3984375" style="138" customWidth="1"/>
    <col min="24" max="29" width="13.3984375" style="138" customWidth="1"/>
    <col min="30" max="30" width="11.3984375" style="138" customWidth="1"/>
    <col min="31" max="31" width="5.3984375" style="138" customWidth="1"/>
    <col min="32" max="32" width="27.3984375" style="138" customWidth="1"/>
    <col min="33" max="37" width="13.3984375" style="138" customWidth="1"/>
    <col min="38" max="38" width="11.3984375" style="138" customWidth="1"/>
    <col min="39" max="39" width="17.3984375" style="138" customWidth="1"/>
    <col min="40" max="43" width="11.3984375" style="138" customWidth="1"/>
    <col min="44" max="48" width="9" style="138" customWidth="1"/>
    <col min="49" max="49" width="11.3984375" style="138" customWidth="1"/>
    <col min="50" max="50" width="25.3984375" style="138" customWidth="1"/>
    <col min="51" max="55" width="15.3984375" style="138" customWidth="1"/>
    <col min="56" max="56" width="16.3984375" style="138" customWidth="1"/>
    <col min="57" max="57" width="17.3984375" style="138" customWidth="1"/>
    <col min="58" max="61" width="19.3984375" style="138" customWidth="1"/>
    <col min="62" max="62" width="11.3984375" style="138" customWidth="1"/>
    <col min="63" max="63" width="17.3984375" style="138" customWidth="1"/>
    <col min="64" max="66" width="11.3984375" style="138" customWidth="1"/>
    <col min="67" max="71" width="9" style="138" customWidth="1"/>
    <col min="72" max="72" width="15.3984375" style="138" customWidth="1"/>
    <col min="73" max="78" width="11.3984375" style="138" customWidth="1"/>
    <col min="79" max="79" width="7.3984375" style="138" customWidth="1"/>
    <col min="80" max="80" width="15.3984375" style="138" customWidth="1"/>
    <col min="81" max="86" width="11.3984375" style="138" customWidth="1"/>
    <col min="87" max="87" width="15.3984375" style="138" customWidth="1"/>
    <col min="88" max="88" width="18.3984375" style="138" customWidth="1"/>
    <col min="89" max="91" width="16.3984375" style="138" customWidth="1"/>
    <col min="92" max="92" width="7.3984375" style="138" customWidth="1"/>
    <col min="93" max="93" width="15.3984375" style="138" customWidth="1"/>
    <col min="94" max="95" width="22.3984375" style="138" customWidth="1"/>
    <col min="96" max="96" width="21.3984375" style="138" customWidth="1"/>
    <col min="97" max="97" width="11.3984375" style="138" customWidth="1"/>
    <col min="98" max="98" width="15.3984375" style="138" customWidth="1"/>
    <col min="99" max="99" width="17.3984375" style="138" customWidth="1"/>
    <col min="100" max="102" width="15.3984375" style="138" customWidth="1"/>
    <col min="103" max="103" width="11.3984375" style="138" customWidth="1"/>
    <col min="104" max="107" width="20.3984375" style="138" customWidth="1"/>
    <col min="108" max="108" width="11.3984375" style="138" customWidth="1"/>
    <col min="109" max="109" width="15.3984375" style="138" customWidth="1"/>
    <col min="110" max="117" width="9" style="138" customWidth="1"/>
    <col min="118" max="118" width="11.3984375" style="138" customWidth="1"/>
    <col min="119" max="119" width="15.3984375" style="138" customWidth="1"/>
    <col min="120" max="126" width="11.3984375" style="138" customWidth="1"/>
    <col min="127" max="131" width="16.3984375" style="138" customWidth="1"/>
    <col min="132" max="132" width="11.3984375" style="138" customWidth="1"/>
    <col min="133" max="133" width="19.3984375" style="138" customWidth="1"/>
    <col min="134" max="136" width="20.3984375" style="138" customWidth="1"/>
    <col min="137" max="138" width="26.3984375" style="138" customWidth="1"/>
    <col min="139" max="139" width="27.3984375" style="138" customWidth="1"/>
    <col min="140" max="140" width="11.3984375" style="138" customWidth="1"/>
    <col min="141" max="141" width="19.3984375" style="138" customWidth="1"/>
    <col min="142" max="147" width="10.3984375" style="138" customWidth="1"/>
    <col min="148" max="150" width="13.3984375" style="138" customWidth="1"/>
    <col min="151" max="152" width="20.3984375" style="138" customWidth="1"/>
    <col min="153" max="153" width="11.3984375" style="138" customWidth="1"/>
    <col min="154" max="154" width="19.3984375" style="138" customWidth="1"/>
    <col min="155" max="156" width="10.3984375" style="138" customWidth="1"/>
    <col min="157" max="157" width="12.3984375" style="138" customWidth="1"/>
    <col min="158" max="158" width="10.3984375" style="138" customWidth="1"/>
    <col min="159" max="160" width="9" style="138" customWidth="1"/>
    <col min="161" max="163" width="11.3984375" style="138" customWidth="1"/>
    <col min="164" max="164" width="12.3984375" style="138" customWidth="1"/>
    <col min="165" max="166" width="11.3984375" style="138" customWidth="1"/>
    <col min="167" max="167" width="12.3984375" style="138" customWidth="1"/>
    <col min="168" max="170" width="11.3984375" style="138" customWidth="1"/>
    <col min="171" max="171" width="13.3984375" style="138" customWidth="1"/>
    <col min="172" max="172" width="11.3984375" style="138" customWidth="1"/>
    <col min="173" max="173" width="13.3984375" style="138" customWidth="1"/>
    <col min="174" max="174" width="11.3984375" style="138" customWidth="1"/>
    <col min="175" max="175" width="13.3984375" style="138" customWidth="1"/>
    <col min="176" max="176" width="11.3984375" style="138" customWidth="1"/>
    <col min="177" max="177" width="13.3984375" style="138" customWidth="1"/>
    <col min="178" max="178" width="11.3984375" style="138" customWidth="1"/>
    <col min="179" max="179" width="13.3984375" style="138" customWidth="1"/>
    <col min="180" max="180" width="11.3984375" style="138" customWidth="1"/>
    <col min="181" max="181" width="13.3984375" style="138" customWidth="1"/>
    <col min="182" max="183" width="11.3984375" style="138" customWidth="1"/>
    <col min="184" max="191" width="13.3984375" style="138" customWidth="1"/>
    <col min="192" max="192" width="11.3984375" style="138" customWidth="1"/>
    <col min="193" max="193" width="9" style="138" customWidth="1"/>
    <col min="194" max="199" width="11.3984375" style="138" customWidth="1"/>
    <col min="200" max="200" width="5.3984375" style="138" customWidth="1"/>
    <col min="201" max="201" width="15.3984375" style="138" customWidth="1"/>
    <col min="202" max="207" width="11.3984375" style="138" customWidth="1"/>
    <col min="208" max="208" width="9" style="138" customWidth="1"/>
    <col min="209" max="209" width="17.3984375" style="138" customWidth="1"/>
    <col min="210" max="211" width="31.3984375" style="138" customWidth="1"/>
    <col min="212" max="213" width="11.3984375" style="138" customWidth="1"/>
    <col min="214" max="222" width="9" style="138" customWidth="1"/>
    <col min="223" max="223" width="17.3984375" style="138" customWidth="1"/>
    <col min="224" max="224" width="62.3984375" style="138" customWidth="1"/>
    <col min="225" max="226" width="11.3984375" style="138" customWidth="1"/>
    <col min="227" max="228" width="8.3984375" style="138" customWidth="1"/>
    <col min="229" max="229" width="19.3984375" style="138" customWidth="1"/>
    <col min="230" max="231" width="8.3984375" style="138" customWidth="1"/>
    <col min="232" max="232" width="19.3984375" style="138" customWidth="1"/>
    <col min="233" max="233" width="9" style="138" customWidth="1"/>
    <col min="234" max="234" width="11.3984375" style="138" customWidth="1"/>
    <col min="235" max="237" width="8.3984375" style="138" customWidth="1"/>
    <col min="238" max="239" width="9" style="138" customWidth="1"/>
    <col min="240" max="240" width="8.3984375" style="138" customWidth="1"/>
    <col min="241" max="242" width="9" style="138" customWidth="1"/>
    <col min="243" max="243" width="11.3984375" style="138" customWidth="1"/>
    <col min="244" max="244" width="20.3984375" style="138" customWidth="1"/>
    <col min="245" max="246" width="30.3984375" style="138" customWidth="1"/>
    <col min="247" max="247" width="11.3984375" style="138" customWidth="1"/>
    <col min="248" max="248" width="3.3984375" style="138" customWidth="1"/>
    <col min="249" max="249" width="27.3984375" style="138" customWidth="1"/>
    <col min="250" max="250" width="9" style="138" customWidth="1"/>
    <col min="251" max="251" width="17.3984375" style="138" customWidth="1"/>
    <col min="252" max="252" width="9" style="138" customWidth="1"/>
    <col min="253" max="253" width="17.3984375" style="138" customWidth="1"/>
    <col min="254" max="254" width="9" style="138" customWidth="1"/>
    <col min="255" max="16384" width="17.3984375" style="138" customWidth="1"/>
  </cols>
  <sheetData>
    <row r="1" spans="1:8" ht="21">
      <c r="A1" s="272" t="s">
        <v>161</v>
      </c>
      <c r="B1" s="272"/>
      <c r="C1" s="272"/>
      <c r="D1" s="272"/>
      <c r="E1" s="272"/>
      <c r="F1" s="272"/>
      <c r="G1" s="272"/>
      <c r="H1" s="272"/>
    </row>
    <row r="3" spans="1:8" ht="14.25" thickBot="1">
      <c r="A3" s="139"/>
      <c r="B3" s="139"/>
      <c r="C3" s="139"/>
      <c r="D3" s="139"/>
      <c r="E3" s="139"/>
      <c r="F3" s="139"/>
      <c r="G3" s="139"/>
      <c r="H3" s="140" t="s">
        <v>116</v>
      </c>
    </row>
    <row r="4" spans="1:8" ht="36" customHeight="1">
      <c r="A4" s="141" t="s">
        <v>156</v>
      </c>
      <c r="B4" s="142" t="s">
        <v>157</v>
      </c>
      <c r="C4" s="143" t="s">
        <v>158</v>
      </c>
      <c r="D4" s="144" t="s">
        <v>117</v>
      </c>
      <c r="E4" s="273" t="s">
        <v>211</v>
      </c>
      <c r="F4" s="274" t="s">
        <v>212</v>
      </c>
      <c r="G4" s="274" t="s">
        <v>213</v>
      </c>
      <c r="H4" s="275" t="s">
        <v>214</v>
      </c>
    </row>
    <row r="5" spans="1:8" ht="21" customHeight="1">
      <c r="A5" s="145" t="s">
        <v>159</v>
      </c>
      <c r="B5" s="146">
        <v>12</v>
      </c>
      <c r="C5" s="147" t="s">
        <v>160</v>
      </c>
      <c r="D5" s="148">
        <v>716967</v>
      </c>
      <c r="E5" s="149">
        <v>555993</v>
      </c>
      <c r="F5" s="149">
        <v>94722</v>
      </c>
      <c r="G5" s="149">
        <v>35874</v>
      </c>
      <c r="H5" s="149">
        <v>30378</v>
      </c>
    </row>
    <row r="6" spans="2:8" ht="21" customHeight="1">
      <c r="B6" s="146">
        <v>13</v>
      </c>
      <c r="C6" s="150"/>
      <c r="D6" s="148">
        <v>737111</v>
      </c>
      <c r="E6" s="151">
        <v>573812</v>
      </c>
      <c r="F6" s="151">
        <v>96118</v>
      </c>
      <c r="G6" s="151">
        <v>36368</v>
      </c>
      <c r="H6" s="151">
        <v>30813</v>
      </c>
    </row>
    <row r="7" spans="2:8" ht="21" customHeight="1">
      <c r="B7" s="152">
        <v>14</v>
      </c>
      <c r="C7" s="153"/>
      <c r="D7" s="148">
        <v>769379</v>
      </c>
      <c r="E7" s="151">
        <v>601605</v>
      </c>
      <c r="F7" s="151">
        <v>98960</v>
      </c>
      <c r="G7" s="151">
        <v>37283</v>
      </c>
      <c r="H7" s="151">
        <v>31531</v>
      </c>
    </row>
    <row r="8" spans="2:8" s="154" customFormat="1" ht="21" customHeight="1">
      <c r="B8" s="152">
        <v>15</v>
      </c>
      <c r="C8" s="153"/>
      <c r="D8" s="148">
        <v>807818</v>
      </c>
      <c r="E8" s="151">
        <v>638604</v>
      </c>
      <c r="F8" s="151">
        <v>99716</v>
      </c>
      <c r="G8" s="151">
        <v>37589</v>
      </c>
      <c r="H8" s="151">
        <v>31909</v>
      </c>
    </row>
    <row r="9" spans="2:8" s="155" customFormat="1" ht="21" customHeight="1" thickBot="1">
      <c r="B9" s="156">
        <v>16</v>
      </c>
      <c r="C9" s="157"/>
      <c r="D9" s="158">
        <v>839001</v>
      </c>
      <c r="E9" s="159">
        <v>668455</v>
      </c>
      <c r="F9" s="159">
        <v>100534</v>
      </c>
      <c r="G9" s="159">
        <v>37861</v>
      </c>
      <c r="H9" s="159">
        <v>32151</v>
      </c>
    </row>
    <row r="10" spans="1:8" ht="13.5">
      <c r="A10" s="160" t="s">
        <v>210</v>
      </c>
      <c r="B10" s="160"/>
      <c r="C10" s="160"/>
      <c r="D10" s="160"/>
      <c r="E10" s="160"/>
      <c r="F10" s="160"/>
      <c r="G10" s="160"/>
      <c r="H10" s="160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2003-12-17T02:27:07Z</cp:lastPrinted>
  <dcterms:created xsi:type="dcterms:W3CDTF">1999-11-17T02:12:49Z</dcterms:created>
  <dcterms:modified xsi:type="dcterms:W3CDTF">2011-10-12T05:47:58Z</dcterms:modified>
  <cp:category/>
  <cp:version/>
  <cp:contentType/>
  <cp:contentStatus/>
</cp:coreProperties>
</file>