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2"/>
  </bookViews>
  <sheets>
    <sheet name="12" sheetId="1" r:id="rId1"/>
    <sheet name="グラフデータ" sheetId="2" r:id="rId2"/>
    <sheet name="グラフ" sheetId="3" r:id="rId3"/>
  </sheets>
  <definedNames>
    <definedName name="_xlnm.Print_Area" localSheetId="2">'グラフ'!$B$1:$M$62</definedName>
    <definedName name="_xlnm.Print_Area" localSheetId="1">'グラフデータ'!$B$4:$M$34</definedName>
  </definedNames>
  <calcPr fullCalcOnLoad="1"/>
</workbook>
</file>

<file path=xl/sharedStrings.xml><?xml version="1.0" encoding="utf-8"?>
<sst xmlns="http://schemas.openxmlformats.org/spreadsheetml/2006/main" count="96" uniqueCount="68">
  <si>
    <t>３</t>
  </si>
  <si>
    <t>４</t>
  </si>
  <si>
    <t>５</t>
  </si>
  <si>
    <t>６</t>
  </si>
  <si>
    <t>７</t>
  </si>
  <si>
    <t>８</t>
  </si>
  <si>
    <t>事業所数</t>
  </si>
  <si>
    <t>従業者数</t>
  </si>
  <si>
    <t>事業所数</t>
  </si>
  <si>
    <t>従業者数</t>
  </si>
  <si>
    <t>&lt;工      業&gt;</t>
  </si>
  <si>
    <t>製造品出荷額等</t>
  </si>
  <si>
    <t>６－図表</t>
  </si>
  <si>
    <t>製 造 品
出荷額等</t>
  </si>
  <si>
    <t>２</t>
  </si>
  <si>
    <t>９</t>
  </si>
  <si>
    <t>10</t>
  </si>
  <si>
    <t>11</t>
  </si>
  <si>
    <t>事業所数</t>
  </si>
  <si>
    <t>従業者数</t>
  </si>
  <si>
    <t>製造品出荷額等</t>
  </si>
  <si>
    <t>指数</t>
  </si>
  <si>
    <t>ｘ</t>
  </si>
  <si>
    <t>事  業
所  数</t>
  </si>
  <si>
    <t>３６－工業</t>
  </si>
  <si>
    <t>工業－３７</t>
  </si>
  <si>
    <t>工業統計調査（各年12月31日）結果</t>
  </si>
  <si>
    <t>従業者４人以上の事業所（単位：人，万円）</t>
  </si>
  <si>
    <t>産 業 中 分 類</t>
  </si>
  <si>
    <t>平　　成　　12　　年</t>
  </si>
  <si>
    <t>分類番号</t>
  </si>
  <si>
    <t>付加価値額</t>
  </si>
  <si>
    <t>（従業者９人以下は
粗付加価値額）</t>
  </si>
  <si>
    <t>総　      　　数</t>
  </si>
  <si>
    <t>総   数</t>
  </si>
  <si>
    <t>食料品製造業</t>
  </si>
  <si>
    <t>飲料・たばこ・飼料製造業</t>
  </si>
  <si>
    <t>繊維工業</t>
  </si>
  <si>
    <t>衣服,その他の繊維製品製造業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</si>
  <si>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</si>
  <si>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</si>
  <si>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</si>
  <si>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</si>
  <si>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</si>
  <si>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</si>
  <si>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</si>
  <si>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</si>
  <si>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</si>
  <si>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</si>
  <si>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</si>
  <si>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</si>
  <si>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</si>
  <si>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</si>
  <si>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</si>
  <si>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</si>
  <si>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</si>
  <si>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・調査対象は，日本標準産業分類Ｆ－製造業に属する事業所である。ただし国に属するもの</t>
  </si>
  <si>
    <t xml:space="preserve">  は除く。</t>
  </si>
  <si>
    <t>その他</t>
  </si>
  <si>
    <t>その他</t>
  </si>
  <si>
    <t>合計</t>
  </si>
  <si>
    <t>平成
元年</t>
  </si>
  <si>
    <t>11</t>
  </si>
  <si>
    <t>事業所数・従業者数・製造品出荷額等の対平成２年比の推移
（従業者４人以上の事業所）  《統計表３３参照》</t>
  </si>
  <si>
    <t>印刷・同関連産業</t>
  </si>
  <si>
    <t>プラスチック製品製造業</t>
  </si>
  <si>
    <t>総数</t>
  </si>
  <si>
    <t>事業所数・従業者数・製造品出荷額等の業種別構成比（平成１５年）
（従業者４人以上の事業所）  《統計表３３参照》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</si>
</sst>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#,##0.0_ ;[Red]\-#,##0.0\ "/>
    <numFmt numFmtId="185" formatCode="0.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#,##0.0000000;[Red]\-#,##0.0000000"/>
    <numFmt numFmtId="196" formatCode="#,##0.00000000;[Red]\-#,##0.00000000"/>
    <numFmt numFmtId="197" formatCode="#,##0.000000000;[Red]\-#,##0.00000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.75"/>
      <name val="ＭＳ Ｐゴシック"/>
      <family val="3"/>
    </font>
    <font>
      <sz val="29"/>
      <name val="ＭＳ Ｐゴシック"/>
      <family val="3"/>
    </font>
    <font>
      <sz val="11.5"/>
      <name val="明朝"/>
      <family val="1"/>
    </font>
    <font>
      <sz val="10"/>
      <name val="ＭＳ Ｐ明朝"/>
      <family val="1"/>
    </font>
    <font>
      <b/>
      <i/>
      <sz val="12"/>
      <name val="ＭＳ Ｐ明朝"/>
      <family val="1"/>
    </font>
    <font>
      <sz val="9"/>
      <name val="ＭＳ Ｐゴシック"/>
      <family val="3"/>
    </font>
    <font>
      <i/>
      <sz val="11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9"/>
      <name val="明朝"/>
      <family val="1"/>
    </font>
    <font>
      <b/>
      <i/>
      <sz val="14"/>
      <name val="ＭＳ Ｐ明朝"/>
      <family val="1"/>
    </font>
    <font>
      <sz val="20"/>
      <name val="ＭＳ Ｐゴシック"/>
      <family val="3"/>
    </font>
    <font>
      <sz val="12"/>
      <name val="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22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3" fillId="0" borderId="1" xfId="22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3" fillId="0" borderId="1" xfId="22" applyBorder="1" applyAlignment="1">
      <alignment vertical="center" wrapText="1"/>
      <protection/>
    </xf>
    <xf numFmtId="0" fontId="3" fillId="0" borderId="1" xfId="22" applyBorder="1" applyAlignment="1">
      <alignment horizontal="center" vertical="center" wrapText="1"/>
      <protection/>
    </xf>
    <xf numFmtId="0" fontId="3" fillId="0" borderId="0" xfId="22" applyBorder="1" applyAlignment="1">
      <alignment vertical="center" wrapText="1"/>
      <protection/>
    </xf>
    <xf numFmtId="0" fontId="3" fillId="0" borderId="1" xfId="21" applyFont="1" applyBorder="1" applyAlignment="1">
      <alignment wrapText="1"/>
      <protection/>
    </xf>
    <xf numFmtId="0" fontId="0" fillId="0" borderId="2" xfId="0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8" fontId="0" fillId="0" borderId="1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8" fontId="0" fillId="0" borderId="2" xfId="16" applyBorder="1" applyAlignment="1">
      <alignment vertical="center" wrapText="1"/>
    </xf>
    <xf numFmtId="38" fontId="0" fillId="0" borderId="1" xfId="16" applyBorder="1" applyAlignment="1">
      <alignment vertical="center" wrapText="1"/>
    </xf>
    <xf numFmtId="0" fontId="18" fillId="0" borderId="0" xfId="22" applyFont="1" applyBorder="1" applyAlignment="1">
      <alignment vertical="center" wrapText="1"/>
      <protection/>
    </xf>
    <xf numFmtId="38" fontId="3" fillId="0" borderId="0" xfId="16" applyBorder="1" applyAlignment="1">
      <alignment vertical="center" wrapText="1"/>
    </xf>
    <xf numFmtId="38" fontId="0" fillId="0" borderId="0" xfId="16" applyAlignment="1">
      <alignment vertical="center" wrapText="1"/>
    </xf>
    <xf numFmtId="38" fontId="0" fillId="0" borderId="0" xfId="16" applyAlignment="1">
      <alignment vertical="center"/>
    </xf>
    <xf numFmtId="0" fontId="3" fillId="0" borderId="0" xfId="20">
      <alignment/>
      <protection/>
    </xf>
    <xf numFmtId="0" fontId="19" fillId="0" borderId="0" xfId="20" applyFont="1" applyAlignment="1">
      <alignment horizontal="left"/>
      <protection/>
    </xf>
    <xf numFmtId="0" fontId="19" fillId="0" borderId="0" xfId="20" applyFont="1" applyAlignment="1">
      <alignment horizontal="right"/>
      <protection/>
    </xf>
    <xf numFmtId="0" fontId="20" fillId="0" borderId="0" xfId="20" applyFont="1">
      <alignment/>
      <protection/>
    </xf>
    <xf numFmtId="0" fontId="21" fillId="0" borderId="12" xfId="20" applyFont="1">
      <alignment/>
      <protection/>
    </xf>
    <xf numFmtId="0" fontId="3" fillId="0" borderId="12" xfId="20">
      <alignment/>
      <protection/>
    </xf>
    <xf numFmtId="0" fontId="21" fillId="0" borderId="12" xfId="20" applyFont="1" applyAlignment="1">
      <alignment horizontal="right"/>
      <protection/>
    </xf>
    <xf numFmtId="0" fontId="3" fillId="0" borderId="9" xfId="20" applyAlignment="1">
      <alignment horizontal="distributed" vertical="center" wrapText="1"/>
      <protection/>
    </xf>
    <xf numFmtId="0" fontId="3" fillId="0" borderId="3" xfId="20" applyBorder="1" applyAlignment="1">
      <alignment vertical="center"/>
      <protection/>
    </xf>
    <xf numFmtId="0" fontId="3" fillId="0" borderId="13" xfId="20" applyBorder="1" applyAlignment="1">
      <alignment vertical="center"/>
      <protection/>
    </xf>
    <xf numFmtId="0" fontId="3" fillId="0" borderId="6" xfId="20">
      <alignment/>
      <protection/>
    </xf>
    <xf numFmtId="3" fontId="5" fillId="0" borderId="0" xfId="20" applyFont="1" applyBorder="1" applyAlignment="1">
      <alignment horizontal="right" vertical="center" wrapText="1"/>
      <protection/>
    </xf>
    <xf numFmtId="3" fontId="5" fillId="0" borderId="0" xfId="20" applyFont="1" applyBorder="1" applyAlignment="1">
      <alignment vertical="center"/>
      <protection/>
    </xf>
    <xf numFmtId="0" fontId="3" fillId="0" borderId="7" xfId="20" applyAlignment="1">
      <alignment vertical="center" wrapText="1"/>
      <protection/>
    </xf>
    <xf numFmtId="0" fontId="3" fillId="0" borderId="0" xfId="20" applyAlignment="1">
      <alignment vertical="center" wrapText="1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14" xfId="20" applyFont="1" applyBorder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5" fillId="0" borderId="14" xfId="20" applyFont="1" applyAlignment="1">
      <alignment vertical="center" wrapText="1"/>
      <protection/>
    </xf>
    <xf numFmtId="3" fontId="5" fillId="0" borderId="14" xfId="20" applyFont="1" applyBorder="1" applyAlignment="1">
      <alignment vertical="center"/>
      <protection/>
    </xf>
    <xf numFmtId="0" fontId="3" fillId="0" borderId="7" xfId="20" applyAlignment="1">
      <alignment horizontal="center" vertical="center" wrapText="1"/>
      <protection/>
    </xf>
    <xf numFmtId="0" fontId="3" fillId="0" borderId="12" xfId="20" applyBorder="1" applyAlignment="1">
      <alignment vertical="center" wrapText="1"/>
      <protection/>
    </xf>
    <xf numFmtId="0" fontId="3" fillId="0" borderId="15" xfId="20" applyAlignment="1">
      <alignment vertical="center" wrapText="1"/>
      <protection/>
    </xf>
    <xf numFmtId="0" fontId="3" fillId="0" borderId="16" xfId="20" applyAlignment="1">
      <alignment vertical="center" wrapText="1"/>
      <protection/>
    </xf>
    <xf numFmtId="0" fontId="3" fillId="0" borderId="12" xfId="20" applyAlignment="1">
      <alignment vertical="center" wrapText="1"/>
      <protection/>
    </xf>
    <xf numFmtId="0" fontId="21" fillId="0" borderId="0" xfId="20" applyFont="1">
      <alignment/>
      <protection/>
    </xf>
    <xf numFmtId="0" fontId="3" fillId="0" borderId="17" xfId="20">
      <alignment/>
      <protection/>
    </xf>
    <xf numFmtId="3" fontId="5" fillId="0" borderId="14" xfId="20" applyFont="1" applyBorder="1" applyAlignment="1">
      <alignment horizontal="right" vertical="center" wrapText="1"/>
      <protection/>
    </xf>
    <xf numFmtId="0" fontId="5" fillId="2" borderId="14" xfId="20" applyFont="1" applyFill="1" applyAlignment="1">
      <alignment vertical="center" wrapText="1"/>
      <protection/>
    </xf>
    <xf numFmtId="0" fontId="5" fillId="2" borderId="14" xfId="20" applyFont="1" applyFill="1" applyAlignment="1">
      <alignment horizontal="center" vertical="center" wrapText="1"/>
      <protection/>
    </xf>
    <xf numFmtId="185" fontId="0" fillId="0" borderId="1" xfId="0" applyNumberFormat="1" applyBorder="1" applyAlignment="1">
      <alignment vertical="center" wrapText="1"/>
    </xf>
    <xf numFmtId="0" fontId="11" fillId="0" borderId="1" xfId="21" applyFont="1" applyBorder="1" applyAlignment="1">
      <alignment vertical="center" wrapText="1"/>
      <protection/>
    </xf>
    <xf numFmtId="3" fontId="3" fillId="3" borderId="1" xfId="21" applyNumberFormat="1" applyFill="1" applyBorder="1" applyAlignment="1">
      <alignment wrapText="1"/>
      <protection/>
    </xf>
    <xf numFmtId="38" fontId="0" fillId="0" borderId="3" xfId="16" applyBorder="1" applyAlignment="1">
      <alignment vertical="center" wrapText="1"/>
    </xf>
    <xf numFmtId="38" fontId="0" fillId="3" borderId="0" xfId="0" applyNumberFormat="1" applyFill="1" applyAlignment="1">
      <alignment vertical="center"/>
    </xf>
    <xf numFmtId="0" fontId="22" fillId="0" borderId="1" xfId="21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178" fontId="0" fillId="0" borderId="0" xfId="0" applyNumberFormat="1" applyBorder="1" applyAlignment="1">
      <alignment vertical="center" wrapText="1"/>
    </xf>
    <xf numFmtId="38" fontId="0" fillId="0" borderId="1" xfId="16" applyBorder="1" applyAlignment="1">
      <alignment horizontal="center" vertical="center" wrapText="1"/>
    </xf>
    <xf numFmtId="191" fontId="0" fillId="0" borderId="1" xfId="16" applyNumberFormat="1" applyBorder="1" applyAlignment="1">
      <alignment vertical="center" wrapText="1"/>
    </xf>
    <xf numFmtId="192" fontId="0" fillId="0" borderId="1" xfId="16" applyNumberFormat="1" applyBorder="1" applyAlignment="1">
      <alignment vertical="center" wrapText="1"/>
    </xf>
    <xf numFmtId="193" fontId="0" fillId="0" borderId="1" xfId="16" applyNumberFormat="1" applyBorder="1" applyAlignment="1">
      <alignment vertical="center" wrapText="1"/>
    </xf>
    <xf numFmtId="0" fontId="3" fillId="0" borderId="18" xfId="20" applyBorder="1" applyAlignment="1">
      <alignment horizontal="center" vertical="center"/>
      <protection/>
    </xf>
    <xf numFmtId="0" fontId="3" fillId="0" borderId="7" xfId="20" applyBorder="1" applyAlignment="1">
      <alignment horizontal="center" vertical="center"/>
      <protection/>
    </xf>
    <xf numFmtId="0" fontId="3" fillId="0" borderId="8" xfId="20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 wrapText="1"/>
      <protection/>
    </xf>
    <xf numFmtId="0" fontId="3" fillId="0" borderId="14" xfId="20" applyBorder="1" applyAlignment="1">
      <alignment horizontal="center" vertical="center" wrapText="1"/>
      <protection/>
    </xf>
    <xf numFmtId="0" fontId="21" fillId="0" borderId="19" xfId="20" applyFont="1" applyBorder="1" applyAlignment="1">
      <alignment horizontal="center" vertical="center" wrapText="1"/>
      <protection/>
    </xf>
    <xf numFmtId="0" fontId="21" fillId="0" borderId="20" xfId="20" applyFont="1" applyBorder="1" applyAlignment="1">
      <alignment horizontal="center" vertical="center" wrapText="1"/>
      <protection/>
    </xf>
    <xf numFmtId="0" fontId="21" fillId="0" borderId="21" xfId="20" applyFont="1" applyBorder="1" applyAlignment="1">
      <alignment horizontal="center" vertical="center" wrapText="1"/>
      <protection/>
    </xf>
    <xf numFmtId="0" fontId="3" fillId="0" borderId="9" xfId="20" applyBorder="1" applyAlignment="1">
      <alignment horizontal="center" vertical="center" wrapText="1"/>
      <protection/>
    </xf>
    <xf numFmtId="0" fontId="3" fillId="0" borderId="10" xfId="20" applyBorder="1" applyAlignment="1">
      <alignment horizontal="center" vertical="center" wrapText="1"/>
      <protection/>
    </xf>
    <xf numFmtId="0" fontId="3" fillId="0" borderId="11" xfId="20" applyBorder="1" applyAlignment="1">
      <alignment horizontal="center" vertical="center" wrapText="1"/>
      <protection/>
    </xf>
    <xf numFmtId="0" fontId="3" fillId="0" borderId="9" xfId="20" applyBorder="1" applyAlignment="1">
      <alignment horizontal="distributed" vertical="center" wrapText="1"/>
      <protection/>
    </xf>
    <xf numFmtId="0" fontId="3" fillId="0" borderId="10" xfId="20" applyBorder="1" applyAlignment="1">
      <alignment horizontal="distributed" vertical="center" wrapText="1"/>
      <protection/>
    </xf>
    <xf numFmtId="0" fontId="3" fillId="0" borderId="11" xfId="20" applyBorder="1" applyAlignment="1">
      <alignment horizontal="distributed" vertical="center" wrapText="1"/>
      <protection/>
    </xf>
    <xf numFmtId="0" fontId="18" fillId="0" borderId="10" xfId="20" applyFont="1" applyAlignment="1">
      <alignment horizontal="center"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3" fillId="0" borderId="17" xfId="20" applyBorder="1" applyAlignment="1">
      <alignment horizontal="center" vertical="center"/>
      <protection/>
    </xf>
    <xf numFmtId="0" fontId="3" fillId="0" borderId="22" xfId="20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14" xfId="20" applyBorder="1" applyAlignment="1">
      <alignment horizontal="center" vertical="center"/>
      <protection/>
    </xf>
    <xf numFmtId="0" fontId="3" fillId="0" borderId="4" xfId="20" applyBorder="1" applyAlignment="1">
      <alignment horizontal="center" vertical="center"/>
      <protection/>
    </xf>
    <xf numFmtId="0" fontId="3" fillId="0" borderId="23" xfId="20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distributed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＊０３３" xfId="20"/>
    <cellStyle name="標準_＊０３５" xfId="21"/>
    <cellStyle name="標準_０３５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1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グラフデータ!$C$4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グラフデータ!$B$5:$B$19</c:f>
              <c:strCache>
                <c:ptCount val="15"/>
                <c:pt idx="0">
                  <c:v>平成
元年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グラフデータ!$C$5:$C$19</c:f>
              <c:numCache>
                <c:ptCount val="15"/>
                <c:pt idx="0">
                  <c:v>99.9</c:v>
                </c:pt>
                <c:pt idx="1">
                  <c:v>100</c:v>
                </c:pt>
                <c:pt idx="2">
                  <c:v>95.8</c:v>
                </c:pt>
                <c:pt idx="3">
                  <c:v>97.2</c:v>
                </c:pt>
                <c:pt idx="4">
                  <c:v>94.1</c:v>
                </c:pt>
                <c:pt idx="5">
                  <c:v>87.8</c:v>
                </c:pt>
                <c:pt idx="6">
                  <c:v>85.94339622641509</c:v>
                </c:pt>
                <c:pt idx="7">
                  <c:v>79.05660377358491</c:v>
                </c:pt>
                <c:pt idx="8">
                  <c:v>77.64150943396227</c:v>
                </c:pt>
                <c:pt idx="9">
                  <c:v>75.28301886792454</c:v>
                </c:pt>
                <c:pt idx="10">
                  <c:v>69.43396226415094</c:v>
                </c:pt>
                <c:pt idx="11">
                  <c:v>67.83018867924528</c:v>
                </c:pt>
                <c:pt idx="12">
                  <c:v>63.113207547169814</c:v>
                </c:pt>
                <c:pt idx="13">
                  <c:v>56.9811320754717</c:v>
                </c:pt>
                <c:pt idx="14">
                  <c:v>57.35849056603774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グラフデータ!$B$5:$B$19</c:f>
              <c:strCache>
                <c:ptCount val="15"/>
                <c:pt idx="0">
                  <c:v>平成
元年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グラフデータ!$D$5:$D$19</c:f>
              <c:numCache>
                <c:ptCount val="15"/>
                <c:pt idx="0">
                  <c:v>100.3</c:v>
                </c:pt>
                <c:pt idx="1">
                  <c:v>100</c:v>
                </c:pt>
                <c:pt idx="2">
                  <c:v>97</c:v>
                </c:pt>
                <c:pt idx="3">
                  <c:v>96.8</c:v>
                </c:pt>
                <c:pt idx="4">
                  <c:v>93.5</c:v>
                </c:pt>
                <c:pt idx="5">
                  <c:v>90.8</c:v>
                </c:pt>
                <c:pt idx="6">
                  <c:v>88.23054262092559</c:v>
                </c:pt>
                <c:pt idx="7">
                  <c:v>84.5718901453958</c:v>
                </c:pt>
                <c:pt idx="8">
                  <c:v>79.93442934524376</c:v>
                </c:pt>
                <c:pt idx="9">
                  <c:v>75.0498907155754</c:v>
                </c:pt>
                <c:pt idx="10">
                  <c:v>72.28451962368146</c:v>
                </c:pt>
                <c:pt idx="11">
                  <c:v>69.27682219899268</c:v>
                </c:pt>
                <c:pt idx="12">
                  <c:v>64.36852608571701</c:v>
                </c:pt>
                <c:pt idx="13">
                  <c:v>58.405397700275586</c:v>
                </c:pt>
                <c:pt idx="14">
                  <c:v>58.63346954290601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グラフデータ!$E$4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グラフデータ!$B$5:$B$19</c:f>
              <c:strCache>
                <c:ptCount val="15"/>
                <c:pt idx="0">
                  <c:v>平成
元年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グラフデータ!$E$5:$E$19</c:f>
              <c:numCache>
                <c:ptCount val="15"/>
                <c:pt idx="0">
                  <c:v>92.8</c:v>
                </c:pt>
                <c:pt idx="1">
                  <c:v>100</c:v>
                </c:pt>
                <c:pt idx="2">
                  <c:v>99.8</c:v>
                </c:pt>
                <c:pt idx="3">
                  <c:v>107.6</c:v>
                </c:pt>
                <c:pt idx="4">
                  <c:v>94.5</c:v>
                </c:pt>
                <c:pt idx="5">
                  <c:v>87.2</c:v>
                </c:pt>
                <c:pt idx="6">
                  <c:v>87.8651682792437</c:v>
                </c:pt>
                <c:pt idx="7">
                  <c:v>87.09526025413547</c:v>
                </c:pt>
                <c:pt idx="8">
                  <c:v>84.77175973409888</c:v>
                </c:pt>
                <c:pt idx="9">
                  <c:v>77.33498595015139</c:v>
                </c:pt>
                <c:pt idx="10">
                  <c:v>73.80498686428044</c:v>
                </c:pt>
                <c:pt idx="11">
                  <c:v>67.58452269087263</c:v>
                </c:pt>
                <c:pt idx="12">
                  <c:v>65.9133399585238</c:v>
                </c:pt>
                <c:pt idx="13">
                  <c:v>62.434371206900416</c:v>
                </c:pt>
                <c:pt idx="14">
                  <c:v>58.095388778631374</c:v>
                </c:pt>
              </c:numCache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9272"/>
        <c:crosses val="autoZero"/>
        <c:auto val="1"/>
        <c:lblOffset val="100"/>
        <c:noMultiLvlLbl val="0"/>
      </c:catAx>
      <c:valAx>
        <c:axId val="31049272"/>
        <c:scaling>
          <c:orientation val="minMax"/>
          <c:max val="115"/>
          <c:min val="55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919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28"/>
      <c:depthPercent val="8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グラフデータ!$B$25</c:f>
              <c:strCache>
                <c:ptCount val="1"/>
                <c:pt idx="0">
                  <c:v>食料品製造業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グラフデータ!$C$25:$E$25</c:f>
              <c:numCache>
                <c:ptCount val="3"/>
                <c:pt idx="0">
                  <c:v>1520318</c:v>
                </c:pt>
                <c:pt idx="1">
                  <c:v>1726</c:v>
                </c:pt>
                <c:pt idx="2">
                  <c:v>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グラフデータ!$B$26</c:f>
              <c:strCache>
                <c:ptCount val="1"/>
                <c:pt idx="0">
                  <c:v>金属製品製造業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グラフデータ!$C$26:$E$26</c:f>
              <c:numCache>
                <c:ptCount val="3"/>
                <c:pt idx="0">
                  <c:v>2491278</c:v>
                </c:pt>
                <c:pt idx="1">
                  <c:v>1489</c:v>
                </c:pt>
                <c:pt idx="2">
                  <c:v>86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グラフデータ!$B$27</c:f>
              <c:strCache>
                <c:ptCount val="1"/>
                <c:pt idx="0">
                  <c:v>印刷・同関連産業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グラフデータ!$C$27:$E$27</c:f>
              <c:numCache>
                <c:ptCount val="3"/>
                <c:pt idx="0">
                  <c:v>2533449</c:v>
                </c:pt>
                <c:pt idx="1">
                  <c:v>1613</c:v>
                </c:pt>
                <c:pt idx="2">
                  <c:v>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グラフデータ!$B$28</c:f>
              <c:strCache>
                <c:ptCount val="1"/>
                <c:pt idx="0">
                  <c:v>家具・装備品製造業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グラフデータ!$C$28:$E$28</c:f>
              <c:numCache>
                <c:ptCount val="3"/>
                <c:pt idx="0">
                  <c:v>666261</c:v>
                </c:pt>
                <c:pt idx="1">
                  <c:v>683</c:v>
                </c:pt>
                <c:pt idx="2">
                  <c:v>65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グラフデータ!$B$29</c:f>
              <c:strCache>
                <c:ptCount val="1"/>
                <c:pt idx="0">
                  <c:v>一般機械器具製造業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グラフデータ!$C$29:$E$29</c:f>
              <c:numCache>
                <c:ptCount val="3"/>
                <c:pt idx="0">
                  <c:v>1856600</c:v>
                </c:pt>
                <c:pt idx="1">
                  <c:v>1227</c:v>
                </c:pt>
                <c:pt idx="2">
                  <c:v>68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グラフデータ!$B$30</c:f>
              <c:strCache>
                <c:ptCount val="1"/>
                <c:pt idx="0">
                  <c:v>衣服,その他の繊維製品製造業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グラフデータ!$C$30:$E$30</c:f>
              <c:numCache>
                <c:ptCount val="3"/>
                <c:pt idx="0">
                  <c:v>225341</c:v>
                </c:pt>
                <c:pt idx="1">
                  <c:v>456</c:v>
                </c:pt>
                <c:pt idx="2">
                  <c:v>30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グラフデータ!$B$31</c:f>
              <c:strCache>
                <c:ptCount val="1"/>
                <c:pt idx="0">
                  <c:v>窯業・土石製品製造業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グラフデータ!$C$31:$E$31</c:f>
              <c:numCache>
                <c:ptCount val="3"/>
                <c:pt idx="0">
                  <c:v>596808</c:v>
                </c:pt>
                <c:pt idx="1">
                  <c:v>350</c:v>
                </c:pt>
                <c:pt idx="2">
                  <c:v>25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グラフデータ!$B$32</c:f>
              <c:strCache>
                <c:ptCount val="1"/>
                <c:pt idx="0">
                  <c:v>プラスチック製品製造業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グラフデータ!$C$32:$E$32</c:f>
              <c:numCache>
                <c:ptCount val="3"/>
                <c:pt idx="0">
                  <c:v>774092</c:v>
                </c:pt>
                <c:pt idx="1">
                  <c:v>464</c:v>
                </c:pt>
                <c:pt idx="2">
                  <c:v>24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グラフデータ!$B$33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グラフデータ!$C$24:$E$24</c:f>
              <c:strCache>
                <c:ptCount val="3"/>
                <c:pt idx="0">
                  <c:v>製 造 品
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グラフデータ!$C$33:$E$33</c:f>
              <c:numCache>
                <c:ptCount val="3"/>
                <c:pt idx="0">
                  <c:v>19955554</c:v>
                </c:pt>
                <c:pt idx="1">
                  <c:v>4332</c:v>
                </c:pt>
                <c:pt idx="2">
                  <c:v>145</c:v>
                </c:pt>
              </c:numCache>
            </c:numRef>
          </c:val>
          <c:shape val="box"/>
        </c:ser>
        <c:overlap val="100"/>
        <c:gapWidth val="100"/>
        <c:shape val="box"/>
        <c:axId val="11007993"/>
        <c:axId val="31963074"/>
      </c:bar3DChart>
      <c:catAx>
        <c:axId val="110079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1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7993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ln w="12700">
          <a:solidFill/>
        </a:ln>
      </c:spPr>
      <c:thickness val="0"/>
    </c:sideWall>
    <c:backWall>
      <c:spPr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11</xdr:col>
      <xdr:colOff>666750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809625" y="1114425"/>
        <a:ext cx="6829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32</xdr:row>
      <xdr:rowOff>19050</xdr:rowOff>
    </xdr:from>
    <xdr:to>
      <xdr:col>11</xdr:col>
      <xdr:colOff>676275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819150" y="5991225"/>
        <a:ext cx="68294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9</xdr:row>
      <xdr:rowOff>152400</xdr:rowOff>
    </xdr:from>
    <xdr:to>
      <xdr:col>7</xdr:col>
      <xdr:colOff>104775</xdr:colOff>
      <xdr:row>10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57550" y="1943100"/>
          <a:ext cx="1076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製造品出荷額等</a:t>
          </a:r>
        </a:p>
      </xdr:txBody>
    </xdr:sp>
    <xdr:clientData/>
  </xdr:twoCellAnchor>
  <xdr:twoCellAnchor>
    <xdr:from>
      <xdr:col>6</xdr:col>
      <xdr:colOff>390525</xdr:colOff>
      <xdr:row>12</xdr:row>
      <xdr:rowOff>161925</xdr:rowOff>
    </xdr:from>
    <xdr:to>
      <xdr:col>7</xdr:col>
      <xdr:colOff>400050</xdr:colOff>
      <xdr:row>13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933825" y="246697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従業者数</a:t>
          </a:r>
        </a:p>
      </xdr:txBody>
    </xdr:sp>
    <xdr:clientData/>
  </xdr:twoCellAnchor>
  <xdr:twoCellAnchor>
    <xdr:from>
      <xdr:col>5</xdr:col>
      <xdr:colOff>123825</xdr:colOff>
      <xdr:row>10</xdr:row>
      <xdr:rowOff>76200</xdr:rowOff>
    </xdr:from>
    <xdr:to>
      <xdr:col>5</xdr:col>
      <xdr:colOff>419100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2981325" y="2038350"/>
          <a:ext cx="29527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17</xdr:row>
      <xdr:rowOff>161925</xdr:rowOff>
    </xdr:from>
    <xdr:to>
      <xdr:col>7</xdr:col>
      <xdr:colOff>533400</xdr:colOff>
      <xdr:row>19</xdr:row>
      <xdr:rowOff>38100</xdr:rowOff>
    </xdr:to>
    <xdr:sp>
      <xdr:nvSpPr>
        <xdr:cNvPr id="6" name="Line 7"/>
        <xdr:cNvSpPr>
          <a:spLocks/>
        </xdr:cNvSpPr>
      </xdr:nvSpPr>
      <xdr:spPr>
        <a:xfrm flipH="1" flipV="1">
          <a:off x="4762500" y="33242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76200</xdr:rowOff>
    </xdr:from>
    <xdr:to>
      <xdr:col>6</xdr:col>
      <xdr:colOff>400050</xdr:colOff>
      <xdr:row>13</xdr:row>
      <xdr:rowOff>142875</xdr:rowOff>
    </xdr:to>
    <xdr:sp>
      <xdr:nvSpPr>
        <xdr:cNvPr id="7" name="Line 10"/>
        <xdr:cNvSpPr>
          <a:spLocks/>
        </xdr:cNvSpPr>
      </xdr:nvSpPr>
      <xdr:spPr>
        <a:xfrm flipH="1">
          <a:off x="3609975" y="2552700"/>
          <a:ext cx="333375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38</xdr:row>
      <xdr:rowOff>9525</xdr:rowOff>
    </xdr:from>
    <xdr:to>
      <xdr:col>4</xdr:col>
      <xdr:colOff>180975</xdr:colOff>
      <xdr:row>38</xdr:row>
      <xdr:rowOff>152400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876425" y="7010400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食 料 品</a:t>
          </a:r>
        </a:p>
      </xdr:txBody>
    </xdr:sp>
    <xdr:clientData/>
  </xdr:twoCellAnchor>
  <xdr:twoCellAnchor>
    <xdr:from>
      <xdr:col>4</xdr:col>
      <xdr:colOff>495300</xdr:colOff>
      <xdr:row>38</xdr:row>
      <xdr:rowOff>9525</xdr:rowOff>
    </xdr:from>
    <xdr:to>
      <xdr:col>5</xdr:col>
      <xdr:colOff>323850</xdr:colOff>
      <xdr:row>38</xdr:row>
      <xdr:rowOff>152400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2667000" y="7010400"/>
          <a:ext cx="514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金属製品</a:t>
          </a:r>
        </a:p>
      </xdr:txBody>
    </xdr:sp>
    <xdr:clientData/>
  </xdr:twoCellAnchor>
  <xdr:twoCellAnchor>
    <xdr:from>
      <xdr:col>5</xdr:col>
      <xdr:colOff>533400</xdr:colOff>
      <xdr:row>37</xdr:row>
      <xdr:rowOff>28575</xdr:rowOff>
    </xdr:from>
    <xdr:to>
      <xdr:col>6</xdr:col>
      <xdr:colOff>295275</xdr:colOff>
      <xdr:row>39</xdr:row>
      <xdr:rowOff>123825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390900" y="6858000"/>
          <a:ext cx="447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印刷・ 同関連産業
</a:t>
          </a:r>
        </a:p>
      </xdr:txBody>
    </xdr:sp>
    <xdr:clientData/>
  </xdr:twoCellAnchor>
  <xdr:twoCellAnchor>
    <xdr:from>
      <xdr:col>6</xdr:col>
      <xdr:colOff>504825</xdr:colOff>
      <xdr:row>37</xdr:row>
      <xdr:rowOff>85725</xdr:rowOff>
    </xdr:from>
    <xdr:to>
      <xdr:col>7</xdr:col>
      <xdr:colOff>209550</xdr:colOff>
      <xdr:row>39</xdr:row>
      <xdr:rowOff>28575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048125" y="691515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家具・装備品</a:t>
          </a:r>
        </a:p>
      </xdr:txBody>
    </xdr:sp>
    <xdr:clientData/>
  </xdr:twoCellAnchor>
  <xdr:twoCellAnchor>
    <xdr:from>
      <xdr:col>7</xdr:col>
      <xdr:colOff>428625</xdr:colOff>
      <xdr:row>37</xdr:row>
      <xdr:rowOff>85725</xdr:rowOff>
    </xdr:from>
    <xdr:to>
      <xdr:col>8</xdr:col>
      <xdr:colOff>190500</xdr:colOff>
      <xdr:row>39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657725" y="6915150"/>
          <a:ext cx="447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一般機械器具
</a:t>
          </a:r>
        </a:p>
      </xdr:txBody>
    </xdr:sp>
    <xdr:clientData/>
  </xdr:twoCellAnchor>
  <xdr:twoCellAnchor>
    <xdr:from>
      <xdr:col>9</xdr:col>
      <xdr:colOff>628650</xdr:colOff>
      <xdr:row>38</xdr:row>
      <xdr:rowOff>38100</xdr:rowOff>
    </xdr:from>
    <xdr:to>
      <xdr:col>10</xdr:col>
      <xdr:colOff>504825</xdr:colOff>
      <xdr:row>39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229350" y="7038975"/>
          <a:ext cx="561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そ  の  他</a:t>
          </a:r>
        </a:p>
      </xdr:txBody>
    </xdr:sp>
    <xdr:clientData/>
  </xdr:twoCellAnchor>
  <xdr:twoCellAnchor>
    <xdr:from>
      <xdr:col>8</xdr:col>
      <xdr:colOff>628650</xdr:colOff>
      <xdr:row>41</xdr:row>
      <xdr:rowOff>133350</xdr:rowOff>
    </xdr:from>
    <xdr:to>
      <xdr:col>10</xdr:col>
      <xdr:colOff>190500</xdr:colOff>
      <xdr:row>42</xdr:row>
      <xdr:rowOff>104775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543550" y="7648575"/>
          <a:ext cx="933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プラスチック製品
</a:t>
          </a:r>
        </a:p>
      </xdr:txBody>
    </xdr:sp>
    <xdr:clientData/>
  </xdr:twoCellAnchor>
  <xdr:twoCellAnchor>
    <xdr:from>
      <xdr:col>7</xdr:col>
      <xdr:colOff>133350</xdr:colOff>
      <xdr:row>34</xdr:row>
      <xdr:rowOff>19050</xdr:rowOff>
    </xdr:from>
    <xdr:to>
      <xdr:col>9</xdr:col>
      <xdr:colOff>19050</xdr:colOff>
      <xdr:row>34</xdr:row>
      <xdr:rowOff>161925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362450" y="6334125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衣服，その他の繊維製品</a:t>
          </a:r>
        </a:p>
      </xdr:txBody>
    </xdr:sp>
    <xdr:clientData/>
  </xdr:twoCellAnchor>
  <xdr:twoCellAnchor>
    <xdr:from>
      <xdr:col>9</xdr:col>
      <xdr:colOff>19050</xdr:colOff>
      <xdr:row>34</xdr:row>
      <xdr:rowOff>28575</xdr:rowOff>
    </xdr:from>
    <xdr:to>
      <xdr:col>10</xdr:col>
      <xdr:colOff>171450</xdr:colOff>
      <xdr:row>34</xdr:row>
      <xdr:rowOff>161925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5619750" y="6343650"/>
          <a:ext cx="838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sng" baseline="0"/>
            <a:t>窯業・土石製品</a:t>
          </a:r>
        </a:p>
      </xdr:txBody>
    </xdr:sp>
    <xdr:clientData/>
  </xdr:twoCellAnchor>
  <xdr:twoCellAnchor>
    <xdr:from>
      <xdr:col>8</xdr:col>
      <xdr:colOff>571500</xdr:colOff>
      <xdr:row>35</xdr:row>
      <xdr:rowOff>9525</xdr:rowOff>
    </xdr:from>
    <xdr:to>
      <xdr:col>8</xdr:col>
      <xdr:colOff>571500</xdr:colOff>
      <xdr:row>35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5486400" y="649605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35</xdr:row>
      <xdr:rowOff>9525</xdr:rowOff>
    </xdr:from>
    <xdr:to>
      <xdr:col>9</xdr:col>
      <xdr:colOff>123825</xdr:colOff>
      <xdr:row>35</xdr:row>
      <xdr:rowOff>152400</xdr:rowOff>
    </xdr:to>
    <xdr:sp>
      <xdr:nvSpPr>
        <xdr:cNvPr id="18" name="Line 22"/>
        <xdr:cNvSpPr>
          <a:spLocks/>
        </xdr:cNvSpPr>
      </xdr:nvSpPr>
      <xdr:spPr>
        <a:xfrm flipH="1">
          <a:off x="5724525" y="6496050"/>
          <a:ext cx="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40</xdr:row>
      <xdr:rowOff>47625</xdr:rowOff>
    </xdr:from>
    <xdr:to>
      <xdr:col>9</xdr:col>
      <xdr:colOff>228600</xdr:colOff>
      <xdr:row>41</xdr:row>
      <xdr:rowOff>76200</xdr:rowOff>
    </xdr:to>
    <xdr:sp>
      <xdr:nvSpPr>
        <xdr:cNvPr id="19" name="Line 23"/>
        <xdr:cNvSpPr>
          <a:spLocks/>
        </xdr:cNvSpPr>
      </xdr:nvSpPr>
      <xdr:spPr>
        <a:xfrm flipV="1">
          <a:off x="5829300" y="739140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114300</xdr:rowOff>
    </xdr:from>
    <xdr:to>
      <xdr:col>11</xdr:col>
      <xdr:colOff>552450</xdr:colOff>
      <xdr:row>7</xdr:row>
      <xdr:rowOff>152400</xdr:rowOff>
    </xdr:to>
    <xdr:sp>
      <xdr:nvSpPr>
        <xdr:cNvPr id="20" name="Rectangle 25"/>
        <xdr:cNvSpPr>
          <a:spLocks/>
        </xdr:cNvSpPr>
      </xdr:nvSpPr>
      <xdr:spPr>
        <a:xfrm>
          <a:off x="6286500" y="1390650"/>
          <a:ext cx="123825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(平成２年＝１００）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7</xdr:col>
      <xdr:colOff>295275</xdr:colOff>
      <xdr:row>19</xdr:row>
      <xdr:rowOff>57150</xdr:rowOff>
    </xdr:from>
    <xdr:ext cx="581025" cy="180975"/>
    <xdr:sp>
      <xdr:nvSpPr>
        <xdr:cNvPr id="21" name="TextBox 26"/>
        <xdr:cNvSpPr txBox="1">
          <a:spLocks noChangeArrowheads="1"/>
        </xdr:cNvSpPr>
      </xdr:nvSpPr>
      <xdr:spPr>
        <a:xfrm>
          <a:off x="4524375" y="35623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事業所数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view="pageBreakPreview" zoomScale="75" zoomScaleNormal="75" zoomScaleSheetLayoutView="75" workbookViewId="0" topLeftCell="A1">
      <selection activeCell="D19" sqref="D19:D21"/>
    </sheetView>
  </sheetViews>
  <sheetFormatPr defaultColWidth="9.00390625" defaultRowHeight="13.5"/>
  <cols>
    <col min="1" max="1" width="2.00390625" style="42" customWidth="1"/>
    <col min="2" max="2" width="3.125" style="42" customWidth="1"/>
    <col min="3" max="3" width="25.50390625" style="42" customWidth="1"/>
    <col min="4" max="4" width="7.875" style="42" customWidth="1"/>
    <col min="5" max="5" width="9.125" style="42" customWidth="1"/>
    <col min="6" max="7" width="17.00390625" style="42" customWidth="1"/>
    <col min="8" max="8" width="9.00390625" style="42" customWidth="1"/>
    <col min="9" max="16384" width="11.375" style="42" customWidth="1"/>
  </cols>
  <sheetData>
    <row r="1" spans="2:8" ht="17.25">
      <c r="B1" s="43" t="s">
        <v>24</v>
      </c>
      <c r="H1" s="44" t="s">
        <v>25</v>
      </c>
    </row>
    <row r="2" ht="23.25" customHeight="1">
      <c r="H2" s="44"/>
    </row>
    <row r="3" ht="24">
      <c r="B3" s="45"/>
    </row>
    <row r="5" spans="2:8" ht="15" thickBot="1">
      <c r="B5" s="46" t="s">
        <v>26</v>
      </c>
      <c r="C5" s="47"/>
      <c r="D5" s="47"/>
      <c r="E5" s="47"/>
      <c r="F5" s="47"/>
      <c r="G5" s="47"/>
      <c r="H5" s="48" t="s">
        <v>27</v>
      </c>
    </row>
    <row r="6" spans="2:8" ht="22.5" customHeight="1">
      <c r="B6" s="100" t="s">
        <v>28</v>
      </c>
      <c r="C6" s="101"/>
      <c r="D6" s="89" t="s">
        <v>29</v>
      </c>
      <c r="E6" s="90"/>
      <c r="F6" s="90"/>
      <c r="G6" s="91"/>
      <c r="H6" s="84" t="s">
        <v>30</v>
      </c>
    </row>
    <row r="7" spans="2:8" ht="18.75" customHeight="1">
      <c r="B7" s="102"/>
      <c r="C7" s="103"/>
      <c r="D7" s="92" t="s">
        <v>23</v>
      </c>
      <c r="E7" s="95" t="s">
        <v>19</v>
      </c>
      <c r="F7" s="95" t="s">
        <v>20</v>
      </c>
      <c r="G7" s="49" t="s">
        <v>31</v>
      </c>
      <c r="H7" s="85"/>
    </row>
    <row r="8" spans="2:8" ht="17.25" customHeight="1">
      <c r="B8" s="102"/>
      <c r="C8" s="103"/>
      <c r="D8" s="93"/>
      <c r="E8" s="96"/>
      <c r="F8" s="96"/>
      <c r="G8" s="98" t="s">
        <v>32</v>
      </c>
      <c r="H8" s="85"/>
    </row>
    <row r="9" spans="2:8" ht="17.25" customHeight="1">
      <c r="B9" s="104"/>
      <c r="C9" s="105"/>
      <c r="D9" s="94"/>
      <c r="E9" s="97"/>
      <c r="F9" s="97"/>
      <c r="G9" s="99"/>
      <c r="H9" s="86"/>
    </row>
    <row r="10" spans="4:8" ht="18" customHeight="1">
      <c r="D10" s="50"/>
      <c r="E10" s="50"/>
      <c r="F10" s="50"/>
      <c r="G10" s="51"/>
      <c r="H10" s="52"/>
    </row>
    <row r="11" spans="2:8" ht="35.25" customHeight="1">
      <c r="B11" s="87" t="s">
        <v>33</v>
      </c>
      <c r="C11" s="88"/>
      <c r="D11" s="54">
        <v>719</v>
      </c>
      <c r="E11" s="54">
        <v>14580</v>
      </c>
      <c r="F11" s="54">
        <v>35621035</v>
      </c>
      <c r="G11" s="54">
        <v>12904857</v>
      </c>
      <c r="H11" s="55" t="s">
        <v>34</v>
      </c>
    </row>
    <row r="12" spans="2:8" ht="18" customHeight="1">
      <c r="B12" s="56"/>
      <c r="C12" s="56"/>
      <c r="D12" s="57"/>
      <c r="E12" s="57"/>
      <c r="F12" s="57"/>
      <c r="G12" s="58"/>
      <c r="H12" s="55"/>
    </row>
    <row r="13" spans="2:8" ht="32.25" customHeight="1">
      <c r="B13" s="59">
        <v>12</v>
      </c>
      <c r="C13" s="70" t="s">
        <v>35</v>
      </c>
      <c r="D13" s="54">
        <v>113</v>
      </c>
      <c r="E13" s="54">
        <v>1869</v>
      </c>
      <c r="F13" s="54">
        <v>2064133</v>
      </c>
      <c r="G13" s="61">
        <v>891038</v>
      </c>
      <c r="H13" s="62">
        <v>12</v>
      </c>
    </row>
    <row r="14" spans="2:8" ht="32.25" customHeight="1">
      <c r="B14" s="59">
        <v>28</v>
      </c>
      <c r="C14" s="70" t="s">
        <v>51</v>
      </c>
      <c r="D14" s="54">
        <v>99</v>
      </c>
      <c r="E14" s="54">
        <v>1490</v>
      </c>
      <c r="F14" s="54">
        <v>2785526</v>
      </c>
      <c r="G14" s="61">
        <v>1454747</v>
      </c>
      <c r="H14" s="62">
        <f aca="true" t="shared" si="0" ref="H14:H36">H13+1</f>
        <v>13</v>
      </c>
    </row>
    <row r="15" spans="2:8" ht="32.25" customHeight="1">
      <c r="B15" s="59">
        <v>19</v>
      </c>
      <c r="C15" s="70" t="s">
        <v>42</v>
      </c>
      <c r="D15" s="54">
        <v>87</v>
      </c>
      <c r="E15" s="54">
        <v>2082</v>
      </c>
      <c r="F15" s="54">
        <v>3946708</v>
      </c>
      <c r="G15" s="61">
        <v>2190229</v>
      </c>
      <c r="H15" s="62">
        <f t="shared" si="0"/>
        <v>14</v>
      </c>
    </row>
    <row r="16" spans="2:8" ht="32.25" customHeight="1">
      <c r="B16" s="59">
        <v>17</v>
      </c>
      <c r="C16" s="70" t="s">
        <v>40</v>
      </c>
      <c r="D16" s="54">
        <v>78</v>
      </c>
      <c r="E16" s="54">
        <v>854</v>
      </c>
      <c r="F16" s="54">
        <v>872826</v>
      </c>
      <c r="G16" s="61">
        <v>447416</v>
      </c>
      <c r="H16" s="62">
        <f t="shared" si="0"/>
        <v>15</v>
      </c>
    </row>
    <row r="17" spans="2:8" ht="32.25" customHeight="1">
      <c r="B17" s="59">
        <v>29</v>
      </c>
      <c r="C17" s="70" t="s">
        <v>52</v>
      </c>
      <c r="D17" s="54">
        <v>76</v>
      </c>
      <c r="E17" s="54">
        <v>1880</v>
      </c>
      <c r="F17" s="54">
        <v>3356201</v>
      </c>
      <c r="G17" s="61">
        <v>977272</v>
      </c>
      <c r="H17" s="62">
        <f t="shared" si="0"/>
        <v>16</v>
      </c>
    </row>
    <row r="18" spans="2:8" ht="32.25" customHeight="1">
      <c r="B18" s="59">
        <v>15</v>
      </c>
      <c r="C18" s="70" t="s">
        <v>38</v>
      </c>
      <c r="D18" s="54">
        <v>39</v>
      </c>
      <c r="E18" s="54">
        <v>708</v>
      </c>
      <c r="F18" s="54">
        <v>402951</v>
      </c>
      <c r="G18" s="61">
        <v>242725</v>
      </c>
      <c r="H18" s="62">
        <f t="shared" si="0"/>
        <v>17</v>
      </c>
    </row>
    <row r="19" spans="2:8" ht="32.25" customHeight="1">
      <c r="B19" s="59">
        <v>25</v>
      </c>
      <c r="C19" s="70" t="s">
        <v>48</v>
      </c>
      <c r="D19" s="54">
        <v>32</v>
      </c>
      <c r="E19" s="54">
        <v>556</v>
      </c>
      <c r="F19" s="54">
        <v>930386</v>
      </c>
      <c r="G19" s="61">
        <v>405032</v>
      </c>
      <c r="H19" s="62">
        <f>H18+2</f>
        <v>19</v>
      </c>
    </row>
    <row r="20" spans="2:8" ht="32.25" customHeight="1">
      <c r="B20" s="59">
        <v>22</v>
      </c>
      <c r="C20" s="70" t="s">
        <v>45</v>
      </c>
      <c r="D20" s="54">
        <v>30</v>
      </c>
      <c r="E20" s="54">
        <v>503</v>
      </c>
      <c r="F20" s="54">
        <v>725113</v>
      </c>
      <c r="G20" s="61">
        <v>270242</v>
      </c>
      <c r="H20" s="62">
        <f t="shared" si="0"/>
        <v>20</v>
      </c>
    </row>
    <row r="21" spans="2:8" ht="32.25" customHeight="1">
      <c r="B21" s="59"/>
      <c r="C21" s="70" t="s">
        <v>59</v>
      </c>
      <c r="D21" s="54">
        <f>D11-SUM(D13:D20)</f>
        <v>165</v>
      </c>
      <c r="E21" s="54">
        <f>E11-SUM(E13:E20)</f>
        <v>4638</v>
      </c>
      <c r="F21" s="54">
        <f>F11-SUM(F13:F20)</f>
        <v>20537191</v>
      </c>
      <c r="G21" s="61"/>
      <c r="H21" s="62"/>
    </row>
    <row r="22" spans="2:8" ht="32.25" customHeight="1">
      <c r="B22" s="59"/>
      <c r="C22" s="71" t="s">
        <v>60</v>
      </c>
      <c r="D22" s="54">
        <f>SUM(D13:D21)</f>
        <v>719</v>
      </c>
      <c r="E22" s="54">
        <f>SUM(E13:E21)</f>
        <v>14580</v>
      </c>
      <c r="F22" s="54">
        <f>SUM(F13:F21)</f>
        <v>35621035</v>
      </c>
      <c r="G22" s="61"/>
      <c r="H22" s="62"/>
    </row>
    <row r="23" spans="2:8" ht="32.25" customHeight="1">
      <c r="B23" s="59">
        <v>22</v>
      </c>
      <c r="C23" s="60" t="s">
        <v>45</v>
      </c>
      <c r="D23" s="54">
        <v>30</v>
      </c>
      <c r="E23" s="54">
        <v>503</v>
      </c>
      <c r="F23" s="54">
        <v>725113</v>
      </c>
      <c r="G23" s="61">
        <v>270242</v>
      </c>
      <c r="H23" s="62">
        <f>H20+1</f>
        <v>21</v>
      </c>
    </row>
    <row r="24" spans="2:8" ht="32.25" customHeight="1">
      <c r="B24" s="59">
        <v>16</v>
      </c>
      <c r="C24" s="60" t="s">
        <v>39</v>
      </c>
      <c r="D24" s="54">
        <v>25</v>
      </c>
      <c r="E24" s="54">
        <v>419</v>
      </c>
      <c r="F24" s="54">
        <v>733270</v>
      </c>
      <c r="G24" s="54">
        <v>276442</v>
      </c>
      <c r="H24" s="62">
        <f t="shared" si="0"/>
        <v>22</v>
      </c>
    </row>
    <row r="25" spans="2:8" ht="32.25" customHeight="1">
      <c r="B25" s="59">
        <v>30</v>
      </c>
      <c r="C25" s="60" t="s">
        <v>53</v>
      </c>
      <c r="D25" s="54">
        <v>22</v>
      </c>
      <c r="E25" s="54">
        <v>1731</v>
      </c>
      <c r="F25" s="54">
        <v>4204588</v>
      </c>
      <c r="G25" s="61">
        <v>1945916</v>
      </c>
      <c r="H25" s="62">
        <f t="shared" si="0"/>
        <v>23</v>
      </c>
    </row>
    <row r="26" spans="2:8" ht="32.25" customHeight="1">
      <c r="B26" s="59">
        <v>31</v>
      </c>
      <c r="C26" s="60" t="s">
        <v>54</v>
      </c>
      <c r="D26" s="54">
        <v>15</v>
      </c>
      <c r="E26" s="54">
        <v>380</v>
      </c>
      <c r="F26" s="54">
        <v>866532</v>
      </c>
      <c r="G26" s="54">
        <v>157608</v>
      </c>
      <c r="H26" s="62">
        <f t="shared" si="0"/>
        <v>24</v>
      </c>
    </row>
    <row r="27" spans="2:8" ht="32.25" customHeight="1">
      <c r="B27" s="59">
        <v>26</v>
      </c>
      <c r="C27" s="60" t="s">
        <v>49</v>
      </c>
      <c r="D27" s="54">
        <v>13</v>
      </c>
      <c r="E27" s="54">
        <v>346</v>
      </c>
      <c r="F27" s="54">
        <v>1102654</v>
      </c>
      <c r="G27" s="54">
        <v>210370</v>
      </c>
      <c r="H27" s="62">
        <f t="shared" si="0"/>
        <v>25</v>
      </c>
    </row>
    <row r="28" spans="2:8" ht="32.25" customHeight="1">
      <c r="B28" s="59">
        <v>18</v>
      </c>
      <c r="C28" s="60" t="s">
        <v>41</v>
      </c>
      <c r="D28" s="53">
        <v>12</v>
      </c>
      <c r="E28" s="54">
        <v>377</v>
      </c>
      <c r="F28" s="54">
        <v>1332216</v>
      </c>
      <c r="G28" s="61">
        <v>678108</v>
      </c>
      <c r="H28" s="62">
        <f t="shared" si="0"/>
        <v>26</v>
      </c>
    </row>
    <row r="29" spans="2:8" ht="32.25" customHeight="1">
      <c r="B29" s="59">
        <v>20</v>
      </c>
      <c r="C29" s="60" t="s">
        <v>43</v>
      </c>
      <c r="D29" s="54">
        <v>12</v>
      </c>
      <c r="E29" s="54">
        <v>378</v>
      </c>
      <c r="F29" s="54">
        <v>755269</v>
      </c>
      <c r="G29" s="61">
        <v>375107</v>
      </c>
      <c r="H29" s="62">
        <f t="shared" si="0"/>
        <v>27</v>
      </c>
    </row>
    <row r="30" spans="2:8" ht="32.25" customHeight="1">
      <c r="B30" s="59">
        <v>13</v>
      </c>
      <c r="C30" s="60" t="s">
        <v>36</v>
      </c>
      <c r="D30" s="54">
        <v>10</v>
      </c>
      <c r="E30" s="54">
        <v>301</v>
      </c>
      <c r="F30" s="54">
        <v>10558821</v>
      </c>
      <c r="G30" s="61">
        <v>1886574</v>
      </c>
      <c r="H30" s="62">
        <f t="shared" si="0"/>
        <v>28</v>
      </c>
    </row>
    <row r="31" spans="2:8" ht="32.25" customHeight="1">
      <c r="B31" s="59">
        <v>27</v>
      </c>
      <c r="C31" s="60" t="s">
        <v>50</v>
      </c>
      <c r="D31" s="54">
        <v>4</v>
      </c>
      <c r="E31" s="54">
        <v>173</v>
      </c>
      <c r="F31" s="54">
        <v>339252</v>
      </c>
      <c r="G31" s="61">
        <v>162904</v>
      </c>
      <c r="H31" s="62">
        <f t="shared" si="0"/>
        <v>29</v>
      </c>
    </row>
    <row r="32" spans="2:8" ht="32.25" customHeight="1">
      <c r="B32" s="59">
        <v>32</v>
      </c>
      <c r="C32" s="60" t="s">
        <v>55</v>
      </c>
      <c r="D32" s="54">
        <v>4</v>
      </c>
      <c r="E32" s="54">
        <v>42</v>
      </c>
      <c r="F32" s="54">
        <v>45301</v>
      </c>
      <c r="G32" s="61">
        <v>28267</v>
      </c>
      <c r="H32" s="62">
        <f t="shared" si="0"/>
        <v>30</v>
      </c>
    </row>
    <row r="33" spans="2:8" ht="32.25" customHeight="1">
      <c r="B33" s="59">
        <v>14</v>
      </c>
      <c r="C33" s="60" t="s">
        <v>37</v>
      </c>
      <c r="D33" s="54">
        <v>3</v>
      </c>
      <c r="E33" s="54">
        <v>16</v>
      </c>
      <c r="F33" s="54">
        <v>5604</v>
      </c>
      <c r="G33" s="61">
        <v>3732</v>
      </c>
      <c r="H33" s="62">
        <f t="shared" si="0"/>
        <v>31</v>
      </c>
    </row>
    <row r="34" spans="2:8" ht="32.25" customHeight="1">
      <c r="B34" s="59">
        <v>21</v>
      </c>
      <c r="C34" s="60" t="s">
        <v>44</v>
      </c>
      <c r="D34" s="53">
        <v>2</v>
      </c>
      <c r="E34" s="53" t="s">
        <v>22</v>
      </c>
      <c r="F34" s="53" t="s">
        <v>22</v>
      </c>
      <c r="G34" s="69" t="s">
        <v>22</v>
      </c>
      <c r="H34" s="62">
        <f t="shared" si="0"/>
        <v>32</v>
      </c>
    </row>
    <row r="35" spans="2:8" ht="32.25" customHeight="1">
      <c r="B35" s="59">
        <v>23</v>
      </c>
      <c r="C35" s="60" t="s">
        <v>46</v>
      </c>
      <c r="D35" s="53">
        <v>2</v>
      </c>
      <c r="E35" s="53" t="s">
        <v>22</v>
      </c>
      <c r="F35" s="53" t="s">
        <v>22</v>
      </c>
      <c r="G35" s="69" t="s">
        <v>22</v>
      </c>
      <c r="H35" s="62">
        <f t="shared" si="0"/>
        <v>33</v>
      </c>
    </row>
    <row r="36" spans="2:8" ht="32.25" customHeight="1">
      <c r="B36" s="59">
        <v>24</v>
      </c>
      <c r="C36" s="60" t="s">
        <v>47</v>
      </c>
      <c r="D36" s="54">
        <v>2</v>
      </c>
      <c r="E36" s="53" t="s">
        <v>22</v>
      </c>
      <c r="F36" s="53" t="s">
        <v>22</v>
      </c>
      <c r="G36" s="69" t="s">
        <v>22</v>
      </c>
      <c r="H36" s="62">
        <f t="shared" si="0"/>
        <v>34</v>
      </c>
    </row>
    <row r="37" spans="2:8" ht="18" customHeight="1" thickBot="1">
      <c r="B37" s="63"/>
      <c r="C37" s="64"/>
      <c r="D37" s="66"/>
      <c r="E37" s="66"/>
      <c r="F37" s="66"/>
      <c r="G37" s="64"/>
      <c r="H37" s="65"/>
    </row>
    <row r="38" spans="2:8" ht="14.25">
      <c r="B38" s="67" t="s">
        <v>56</v>
      </c>
      <c r="C38" s="68"/>
      <c r="D38" s="68"/>
      <c r="E38" s="68"/>
      <c r="F38" s="68"/>
      <c r="G38" s="68"/>
      <c r="H38" s="68"/>
    </row>
    <row r="39" ht="14.25">
      <c r="B39" s="67" t="s">
        <v>57</v>
      </c>
    </row>
  </sheetData>
  <mergeCells count="8">
    <mergeCell ref="H6:H9"/>
    <mergeCell ref="B11:C11"/>
    <mergeCell ref="D6:G6"/>
    <mergeCell ref="D7:D9"/>
    <mergeCell ref="E7:E9"/>
    <mergeCell ref="F7:F9"/>
    <mergeCell ref="G8:G9"/>
    <mergeCell ref="B6:C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60"/>
  <sheetViews>
    <sheetView workbookViewId="0" topLeftCell="B1">
      <selection activeCell="F33" sqref="F33"/>
    </sheetView>
  </sheetViews>
  <sheetFormatPr defaultColWidth="9.00390625" defaultRowHeight="13.5"/>
  <cols>
    <col min="1" max="1" width="8.875" style="3" customWidth="1"/>
    <col min="2" max="2" width="21.75390625" style="3" customWidth="1"/>
    <col min="3" max="3" width="14.875" style="3" customWidth="1"/>
    <col min="4" max="4" width="8.875" style="3" customWidth="1"/>
    <col min="5" max="5" width="15.625" style="3" customWidth="1"/>
    <col min="6" max="6" width="4.875" style="3" customWidth="1"/>
    <col min="7" max="7" width="8.50390625" style="3" customWidth="1"/>
    <col min="8" max="8" width="8.375" style="3" customWidth="1"/>
    <col min="9" max="9" width="11.75390625" style="3" customWidth="1"/>
    <col min="10" max="10" width="8.75390625" style="3" customWidth="1"/>
    <col min="11" max="11" width="8.50390625" style="3" customWidth="1"/>
    <col min="12" max="12" width="14.00390625" style="3" customWidth="1"/>
    <col min="13" max="16384" width="8.875" style="3" customWidth="1"/>
  </cols>
  <sheetData>
    <row r="3" ht="21.75" customHeight="1"/>
    <row r="4" spans="2:13" ht="12.75" customHeight="1">
      <c r="B4" s="12"/>
      <c r="C4" s="5" t="s">
        <v>6</v>
      </c>
      <c r="D4" s="5" t="s">
        <v>7</v>
      </c>
      <c r="E4" s="5" t="s">
        <v>11</v>
      </c>
      <c r="F4" s="4"/>
      <c r="G4" s="4"/>
      <c r="H4" s="25" t="s">
        <v>18</v>
      </c>
      <c r="I4" s="15" t="s">
        <v>21</v>
      </c>
      <c r="J4" s="21" t="s">
        <v>19</v>
      </c>
      <c r="K4" s="12" t="s">
        <v>21</v>
      </c>
      <c r="L4" s="21" t="s">
        <v>20</v>
      </c>
      <c r="M4" s="12" t="s">
        <v>21</v>
      </c>
    </row>
    <row r="5" spans="2:13" ht="26.25" customHeight="1">
      <c r="B5" s="16" t="s">
        <v>61</v>
      </c>
      <c r="C5" s="15">
        <v>99.9</v>
      </c>
      <c r="D5" s="15">
        <v>100.3</v>
      </c>
      <c r="E5" s="15">
        <v>92.8</v>
      </c>
      <c r="F5" s="13"/>
      <c r="G5" s="13"/>
      <c r="H5" s="26"/>
      <c r="I5" s="29"/>
      <c r="J5" s="22"/>
      <c r="K5" s="29"/>
      <c r="L5" s="23"/>
      <c r="M5" s="35"/>
    </row>
    <row r="6" spans="2:13" ht="13.5">
      <c r="B6" s="5" t="s">
        <v>14</v>
      </c>
      <c r="C6" s="15">
        <v>100</v>
      </c>
      <c r="D6" s="15">
        <v>100</v>
      </c>
      <c r="E6" s="15">
        <v>100</v>
      </c>
      <c r="F6" s="13"/>
      <c r="G6" s="13"/>
      <c r="H6" s="27"/>
      <c r="I6" s="30"/>
      <c r="J6" s="4"/>
      <c r="K6" s="33"/>
      <c r="L6" s="4"/>
      <c r="M6" s="33"/>
    </row>
    <row r="7" spans="2:13" ht="13.5">
      <c r="B7" s="5" t="s">
        <v>0</v>
      </c>
      <c r="C7" s="15">
        <v>95.8</v>
      </c>
      <c r="D7" s="15">
        <v>97</v>
      </c>
      <c r="E7" s="15">
        <v>99.8</v>
      </c>
      <c r="F7" s="13"/>
      <c r="G7" s="13"/>
      <c r="H7" s="28"/>
      <c r="I7" s="31"/>
      <c r="J7" s="24"/>
      <c r="K7" s="34"/>
      <c r="L7" s="24"/>
      <c r="M7" s="34"/>
    </row>
    <row r="8" spans="2:13" ht="13.5" customHeight="1">
      <c r="B8" s="5" t="s">
        <v>1</v>
      </c>
      <c r="C8" s="15">
        <v>97.2</v>
      </c>
      <c r="D8" s="15">
        <v>96.8</v>
      </c>
      <c r="E8" s="15">
        <v>107.6</v>
      </c>
      <c r="F8" s="13"/>
      <c r="G8" s="5" t="s">
        <v>14</v>
      </c>
      <c r="H8" s="36">
        <v>1060</v>
      </c>
      <c r="I8" s="15"/>
      <c r="J8" s="36">
        <v>21046</v>
      </c>
      <c r="K8" s="12"/>
      <c r="L8" s="36">
        <v>52705906</v>
      </c>
      <c r="M8" s="12"/>
    </row>
    <row r="9" spans="2:13" ht="13.5">
      <c r="B9" s="16" t="s">
        <v>2</v>
      </c>
      <c r="C9" s="15">
        <v>94.1</v>
      </c>
      <c r="D9" s="15">
        <v>93.5</v>
      </c>
      <c r="E9" s="15">
        <v>94.5</v>
      </c>
      <c r="F9" s="13"/>
      <c r="G9" s="5" t="s">
        <v>0</v>
      </c>
      <c r="H9" s="36"/>
      <c r="I9" s="15"/>
      <c r="J9" s="36"/>
      <c r="K9" s="12"/>
      <c r="L9" s="36"/>
      <c r="M9" s="12"/>
    </row>
    <row r="10" spans="2:13" ht="13.5">
      <c r="B10" s="16" t="s">
        <v>3</v>
      </c>
      <c r="C10" s="15">
        <v>87.8</v>
      </c>
      <c r="D10" s="15">
        <v>90.8</v>
      </c>
      <c r="E10" s="15">
        <v>87.2</v>
      </c>
      <c r="F10" s="13"/>
      <c r="G10" s="16" t="s">
        <v>1</v>
      </c>
      <c r="H10" s="36"/>
      <c r="I10" s="15"/>
      <c r="J10" s="36"/>
      <c r="K10" s="12"/>
      <c r="L10" s="36"/>
      <c r="M10" s="12"/>
    </row>
    <row r="11" spans="2:13" ht="13.5">
      <c r="B11" s="16" t="s">
        <v>4</v>
      </c>
      <c r="C11" s="72">
        <f aca="true" t="shared" si="0" ref="C11:C17">I13</f>
        <v>85.94339622641509</v>
      </c>
      <c r="D11" s="72">
        <f aca="true" t="shared" si="1" ref="D11:D19">K13</f>
        <v>88.23054262092559</v>
      </c>
      <c r="E11" s="72">
        <f aca="true" t="shared" si="2" ref="E11:E17">M13</f>
        <v>87.8651682792437</v>
      </c>
      <c r="F11" s="13"/>
      <c r="G11" s="16" t="s">
        <v>2</v>
      </c>
      <c r="H11" s="36"/>
      <c r="I11" s="15"/>
      <c r="J11" s="36"/>
      <c r="K11" s="12"/>
      <c r="L11" s="36"/>
      <c r="M11" s="12"/>
    </row>
    <row r="12" spans="2:13" ht="13.5">
      <c r="B12" s="16" t="s">
        <v>5</v>
      </c>
      <c r="C12" s="72">
        <f t="shared" si="0"/>
        <v>79.05660377358491</v>
      </c>
      <c r="D12" s="72">
        <f t="shared" si="1"/>
        <v>84.5718901453958</v>
      </c>
      <c r="E12" s="72">
        <f t="shared" si="2"/>
        <v>87.09526025413547</v>
      </c>
      <c r="F12" s="13"/>
      <c r="G12" s="16" t="s">
        <v>3</v>
      </c>
      <c r="H12" s="36"/>
      <c r="I12" s="15"/>
      <c r="J12" s="36"/>
      <c r="K12" s="12"/>
      <c r="L12" s="36"/>
      <c r="M12" s="12"/>
    </row>
    <row r="13" spans="2:13" ht="13.5">
      <c r="B13" s="16" t="s">
        <v>15</v>
      </c>
      <c r="C13" s="72">
        <f t="shared" si="0"/>
        <v>77.64150943396227</v>
      </c>
      <c r="D13" s="72">
        <f t="shared" si="1"/>
        <v>79.93442934524376</v>
      </c>
      <c r="E13" s="72">
        <f t="shared" si="2"/>
        <v>84.77175973409888</v>
      </c>
      <c r="F13" s="13"/>
      <c r="G13" s="16" t="s">
        <v>4</v>
      </c>
      <c r="H13" s="36">
        <v>911</v>
      </c>
      <c r="I13" s="32">
        <f aca="true" t="shared" si="3" ref="I13:I19">H13/$H$8*100</f>
        <v>85.94339622641509</v>
      </c>
      <c r="J13" s="36">
        <v>18569</v>
      </c>
      <c r="K13" s="12">
        <f aca="true" t="shared" si="4" ref="K13:K21">J13/$J$8*100</f>
        <v>88.23054262092559</v>
      </c>
      <c r="L13" s="36">
        <v>46310133</v>
      </c>
      <c r="M13" s="12">
        <f aca="true" t="shared" si="5" ref="M13:M21">L13/$L$8*100</f>
        <v>87.8651682792437</v>
      </c>
    </row>
    <row r="14" spans="2:13" ht="13.5">
      <c r="B14" s="16" t="s">
        <v>16</v>
      </c>
      <c r="C14" s="72">
        <f t="shared" si="0"/>
        <v>75.28301886792454</v>
      </c>
      <c r="D14" s="72">
        <f t="shared" si="1"/>
        <v>75.0498907155754</v>
      </c>
      <c r="E14" s="72">
        <f t="shared" si="2"/>
        <v>77.33498595015139</v>
      </c>
      <c r="F14" s="13"/>
      <c r="G14" s="16" t="s">
        <v>5</v>
      </c>
      <c r="H14" s="36">
        <v>838</v>
      </c>
      <c r="I14" s="32">
        <f t="shared" si="3"/>
        <v>79.05660377358491</v>
      </c>
      <c r="J14" s="36">
        <v>17799</v>
      </c>
      <c r="K14" s="12">
        <f t="shared" si="4"/>
        <v>84.5718901453958</v>
      </c>
      <c r="L14" s="36">
        <v>45904346</v>
      </c>
      <c r="M14" s="12">
        <f t="shared" si="5"/>
        <v>87.09526025413547</v>
      </c>
    </row>
    <row r="15" spans="2:13" ht="13.5">
      <c r="B15" s="16" t="s">
        <v>62</v>
      </c>
      <c r="C15" s="72">
        <f t="shared" si="0"/>
        <v>69.43396226415094</v>
      </c>
      <c r="D15" s="72">
        <f t="shared" si="1"/>
        <v>72.28451962368146</v>
      </c>
      <c r="E15" s="72">
        <f t="shared" si="2"/>
        <v>73.80498686428044</v>
      </c>
      <c r="F15" s="13"/>
      <c r="G15" s="16" t="s">
        <v>15</v>
      </c>
      <c r="H15" s="36">
        <v>823</v>
      </c>
      <c r="I15" s="32">
        <f t="shared" si="3"/>
        <v>77.64150943396227</v>
      </c>
      <c r="J15" s="36">
        <v>16823</v>
      </c>
      <c r="K15" s="12">
        <f t="shared" si="4"/>
        <v>79.93442934524376</v>
      </c>
      <c r="L15" s="36">
        <v>44679724</v>
      </c>
      <c r="M15" s="12">
        <f t="shared" si="5"/>
        <v>84.77175973409888</v>
      </c>
    </row>
    <row r="16" spans="2:13" ht="13.5">
      <c r="B16" s="16">
        <v>12</v>
      </c>
      <c r="C16" s="72">
        <f t="shared" si="0"/>
        <v>67.83018867924528</v>
      </c>
      <c r="D16" s="72">
        <f t="shared" si="1"/>
        <v>69.27682219899268</v>
      </c>
      <c r="E16" s="72">
        <f t="shared" si="2"/>
        <v>67.58452269087263</v>
      </c>
      <c r="F16" s="13"/>
      <c r="G16" s="16" t="s">
        <v>16</v>
      </c>
      <c r="H16" s="36">
        <v>798</v>
      </c>
      <c r="I16" s="32">
        <f t="shared" si="3"/>
        <v>75.28301886792454</v>
      </c>
      <c r="J16" s="36">
        <v>15795</v>
      </c>
      <c r="K16" s="12">
        <f t="shared" si="4"/>
        <v>75.0498907155754</v>
      </c>
      <c r="L16" s="36">
        <v>40760105</v>
      </c>
      <c r="M16" s="12">
        <f t="shared" si="5"/>
        <v>77.33498595015139</v>
      </c>
    </row>
    <row r="17" spans="2:13" ht="13.5">
      <c r="B17" s="16">
        <v>13</v>
      </c>
      <c r="C17" s="72">
        <f t="shared" si="0"/>
        <v>63.113207547169814</v>
      </c>
      <c r="D17" s="72">
        <f t="shared" si="1"/>
        <v>64.36852608571701</v>
      </c>
      <c r="E17" s="72">
        <f t="shared" si="2"/>
        <v>65.9133399585238</v>
      </c>
      <c r="F17" s="13"/>
      <c r="G17" s="16" t="s">
        <v>17</v>
      </c>
      <c r="H17" s="36">
        <v>736</v>
      </c>
      <c r="I17" s="32">
        <f t="shared" si="3"/>
        <v>69.43396226415094</v>
      </c>
      <c r="J17" s="36">
        <v>15213</v>
      </c>
      <c r="K17" s="12">
        <f t="shared" si="4"/>
        <v>72.28451962368146</v>
      </c>
      <c r="L17" s="36">
        <v>38899587</v>
      </c>
      <c r="M17" s="12">
        <f t="shared" si="5"/>
        <v>73.80498686428044</v>
      </c>
    </row>
    <row r="18" spans="2:13" ht="13.5">
      <c r="B18" s="16">
        <v>14</v>
      </c>
      <c r="C18" s="72">
        <f>I20</f>
        <v>56.9811320754717</v>
      </c>
      <c r="D18" s="72">
        <f t="shared" si="1"/>
        <v>58.405397700275586</v>
      </c>
      <c r="E18" s="72">
        <f>M20</f>
        <v>62.434371206900416</v>
      </c>
      <c r="F18" s="14"/>
      <c r="G18" s="5">
        <v>12</v>
      </c>
      <c r="H18" s="37">
        <v>719</v>
      </c>
      <c r="I18" s="32">
        <f t="shared" si="3"/>
        <v>67.83018867924528</v>
      </c>
      <c r="J18" s="37">
        <v>14580</v>
      </c>
      <c r="K18" s="12">
        <f t="shared" si="4"/>
        <v>69.27682219899268</v>
      </c>
      <c r="L18" s="37">
        <v>35621035</v>
      </c>
      <c r="M18" s="12">
        <f t="shared" si="5"/>
        <v>67.58452269087263</v>
      </c>
    </row>
    <row r="19" spans="2:13" ht="13.5">
      <c r="B19" s="5">
        <v>15</v>
      </c>
      <c r="C19" s="72">
        <f>I21</f>
        <v>57.35849056603774</v>
      </c>
      <c r="D19" s="72">
        <f t="shared" si="1"/>
        <v>58.63346954290601</v>
      </c>
      <c r="E19" s="72">
        <f>M21</f>
        <v>58.095388778631374</v>
      </c>
      <c r="F19" s="14"/>
      <c r="G19" s="5">
        <v>13</v>
      </c>
      <c r="H19" s="12">
        <v>669</v>
      </c>
      <c r="I19" s="32">
        <f t="shared" si="3"/>
        <v>63.113207547169814</v>
      </c>
      <c r="J19" s="37">
        <v>13547</v>
      </c>
      <c r="K19" s="12">
        <f t="shared" si="4"/>
        <v>64.36852608571701</v>
      </c>
      <c r="L19" s="37">
        <v>34740223</v>
      </c>
      <c r="M19" s="12">
        <f t="shared" si="5"/>
        <v>65.9133399585238</v>
      </c>
    </row>
    <row r="20" spans="2:13" ht="13.5">
      <c r="B20" s="14"/>
      <c r="C20" s="14"/>
      <c r="D20" s="14"/>
      <c r="E20" s="14"/>
      <c r="F20" s="14"/>
      <c r="G20" s="5">
        <v>14</v>
      </c>
      <c r="H20" s="12">
        <v>604</v>
      </c>
      <c r="I20" s="32">
        <f>H20/$H$8*100</f>
        <v>56.9811320754717</v>
      </c>
      <c r="J20" s="12">
        <v>12292</v>
      </c>
      <c r="K20" s="12">
        <f t="shared" si="4"/>
        <v>58.405397700275586</v>
      </c>
      <c r="L20" s="37">
        <v>32906601</v>
      </c>
      <c r="M20" s="12">
        <f t="shared" si="5"/>
        <v>62.434371206900416</v>
      </c>
    </row>
    <row r="21" spans="2:13" ht="13.5">
      <c r="B21" s="14"/>
      <c r="C21" s="14"/>
      <c r="D21" s="14"/>
      <c r="E21" s="14"/>
      <c r="F21" s="14"/>
      <c r="G21" s="80">
        <v>15</v>
      </c>
      <c r="H21" s="37">
        <v>608</v>
      </c>
      <c r="I21" s="81">
        <f>H21/$H$8*100</f>
        <v>57.35849056603774</v>
      </c>
      <c r="J21" s="37">
        <v>12340</v>
      </c>
      <c r="K21" s="82">
        <f t="shared" si="4"/>
        <v>58.63346954290601</v>
      </c>
      <c r="L21" s="37">
        <v>30619701</v>
      </c>
      <c r="M21" s="83">
        <f t="shared" si="5"/>
        <v>58.095388778631374</v>
      </c>
    </row>
    <row r="22" spans="2:13" ht="13.5">
      <c r="B22" s="14"/>
      <c r="C22" s="14"/>
      <c r="D22" s="14"/>
      <c r="E22" s="14"/>
      <c r="F22" s="14"/>
      <c r="G22" s="78"/>
      <c r="H22" s="4"/>
      <c r="I22" s="79"/>
      <c r="J22" s="4"/>
      <c r="K22" s="4"/>
      <c r="L22" s="4"/>
      <c r="M22" s="4"/>
    </row>
    <row r="23" spans="2:13" ht="13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24.75" customHeight="1">
      <c r="B24" s="17"/>
      <c r="C24" s="10" t="s">
        <v>13</v>
      </c>
      <c r="D24" s="18" t="s">
        <v>9</v>
      </c>
      <c r="E24" s="18" t="s">
        <v>8</v>
      </c>
      <c r="F24" s="19"/>
      <c r="J24" s="14"/>
      <c r="K24" s="14"/>
      <c r="L24" s="14"/>
      <c r="M24" s="14"/>
    </row>
    <row r="25" spans="2:13" ht="12.75" customHeight="1">
      <c r="B25" s="6" t="s">
        <v>35</v>
      </c>
      <c r="C25" s="6">
        <v>1520318</v>
      </c>
      <c r="D25" s="73">
        <v>1726</v>
      </c>
      <c r="E25" s="6">
        <v>98</v>
      </c>
      <c r="F25" s="2"/>
      <c r="J25" s="14"/>
      <c r="K25" s="14"/>
      <c r="L25" s="14"/>
      <c r="M25" s="14"/>
    </row>
    <row r="26" spans="2:13" ht="12.75" customHeight="1">
      <c r="B26" s="6" t="s">
        <v>51</v>
      </c>
      <c r="C26" s="6">
        <v>2491278</v>
      </c>
      <c r="D26" s="73">
        <v>1489</v>
      </c>
      <c r="E26" s="6">
        <v>86</v>
      </c>
      <c r="F26" s="2"/>
      <c r="J26" s="14"/>
      <c r="K26" s="14"/>
      <c r="L26" s="14"/>
      <c r="M26" s="14"/>
    </row>
    <row r="27" spans="2:13" ht="12.75" customHeight="1">
      <c r="B27" s="6" t="s">
        <v>64</v>
      </c>
      <c r="C27" s="6">
        <v>2533449</v>
      </c>
      <c r="D27" s="73">
        <v>1613</v>
      </c>
      <c r="E27" s="6">
        <v>67</v>
      </c>
      <c r="F27" s="2"/>
      <c r="J27" s="14"/>
      <c r="K27" s="14"/>
      <c r="L27" s="14"/>
      <c r="M27" s="14"/>
    </row>
    <row r="28" spans="2:13" ht="12.75" customHeight="1">
      <c r="B28" s="6" t="s">
        <v>40</v>
      </c>
      <c r="C28" s="6">
        <v>666261</v>
      </c>
      <c r="D28" s="73">
        <v>683</v>
      </c>
      <c r="E28" s="6">
        <v>65</v>
      </c>
      <c r="F28" s="2"/>
      <c r="J28" s="14"/>
      <c r="K28" s="14"/>
      <c r="L28" s="14"/>
      <c r="M28" s="14"/>
    </row>
    <row r="29" spans="2:13" ht="12.75" customHeight="1">
      <c r="B29" s="6" t="s">
        <v>52</v>
      </c>
      <c r="C29" s="6">
        <v>1856600</v>
      </c>
      <c r="D29" s="73">
        <v>1227</v>
      </c>
      <c r="E29" s="6">
        <v>68</v>
      </c>
      <c r="F29" s="2"/>
      <c r="J29" s="14"/>
      <c r="K29" s="14"/>
      <c r="L29" s="14"/>
      <c r="M29" s="14"/>
    </row>
    <row r="30" spans="2:13" ht="12.75" customHeight="1">
      <c r="B30" s="6" t="s">
        <v>38</v>
      </c>
      <c r="C30" s="6">
        <v>225341</v>
      </c>
      <c r="D30" s="73">
        <v>456</v>
      </c>
      <c r="E30" s="6">
        <v>30</v>
      </c>
      <c r="F30" s="2"/>
      <c r="J30" s="14"/>
      <c r="K30" s="14"/>
      <c r="L30" s="14"/>
      <c r="M30" s="14"/>
    </row>
    <row r="31" spans="2:13" ht="12.75" customHeight="1">
      <c r="B31" s="6" t="s">
        <v>48</v>
      </c>
      <c r="C31" s="6">
        <v>596808</v>
      </c>
      <c r="D31" s="73">
        <v>350</v>
      </c>
      <c r="E31" s="6">
        <v>25</v>
      </c>
      <c r="F31" s="2"/>
      <c r="J31" s="14"/>
      <c r="K31" s="14"/>
      <c r="L31" s="14"/>
      <c r="M31" s="14"/>
    </row>
    <row r="32" spans="2:13" ht="12.75" customHeight="1">
      <c r="B32" s="77" t="s">
        <v>65</v>
      </c>
      <c r="C32" s="6">
        <v>774092</v>
      </c>
      <c r="D32" s="73">
        <v>464</v>
      </c>
      <c r="E32" s="6">
        <v>24</v>
      </c>
      <c r="F32" s="19"/>
      <c r="J32" s="14"/>
      <c r="K32" s="14"/>
      <c r="L32" s="14"/>
      <c r="M32" s="14"/>
    </row>
    <row r="33" spans="2:13" ht="13.5">
      <c r="B33" s="20" t="s">
        <v>58</v>
      </c>
      <c r="C33" s="74">
        <f>C36</f>
        <v>19955554</v>
      </c>
      <c r="D33" s="74">
        <f>D36</f>
        <v>4332</v>
      </c>
      <c r="E33" s="74">
        <f>E36</f>
        <v>145</v>
      </c>
      <c r="F33" s="14"/>
      <c r="J33" s="14"/>
      <c r="K33" s="14"/>
      <c r="L33" s="14"/>
      <c r="M33" s="14"/>
    </row>
    <row r="34" spans="2:13" ht="13.5">
      <c r="B34" s="14" t="s">
        <v>66</v>
      </c>
      <c r="C34" s="75">
        <v>30619701</v>
      </c>
      <c r="D34" s="75">
        <v>12340</v>
      </c>
      <c r="E34" s="23">
        <v>608</v>
      </c>
      <c r="F34" s="14"/>
      <c r="J34" s="14"/>
      <c r="K34" s="14"/>
      <c r="L34" s="14"/>
      <c r="M34" s="14"/>
    </row>
    <row r="35" spans="3:5" ht="13.5">
      <c r="C35" s="7">
        <f>SUM(C25:C32)</f>
        <v>10664147</v>
      </c>
      <c r="D35" s="7">
        <f>SUM(D25:D32)</f>
        <v>8008</v>
      </c>
      <c r="E35" s="7">
        <f>SUM(E25:E32)</f>
        <v>463</v>
      </c>
    </row>
    <row r="36" spans="3:5" ht="13.5">
      <c r="C36" s="76">
        <f>C34-C35</f>
        <v>19955554</v>
      </c>
      <c r="D36" s="76">
        <f>D34-D35</f>
        <v>4332</v>
      </c>
      <c r="E36" s="76">
        <f>E34-E35</f>
        <v>145</v>
      </c>
    </row>
    <row r="38" spans="3:5" ht="13.5">
      <c r="C38" s="38"/>
      <c r="D38" s="38"/>
      <c r="E38" s="38"/>
    </row>
    <row r="39" spans="3:5" ht="13.5">
      <c r="C39" s="39"/>
      <c r="D39" s="39"/>
      <c r="E39" s="39"/>
    </row>
    <row r="40" spans="3:5" ht="13.5">
      <c r="C40" s="39"/>
      <c r="D40" s="39"/>
      <c r="E40" s="39"/>
    </row>
    <row r="41" spans="3:5" ht="13.5">
      <c r="C41" s="39"/>
      <c r="D41" s="39"/>
      <c r="E41" s="39"/>
    </row>
    <row r="42" spans="3:5" ht="13.5">
      <c r="C42" s="39"/>
      <c r="D42" s="39"/>
      <c r="E42" s="39"/>
    </row>
    <row r="43" spans="3:5" ht="13.5">
      <c r="C43" s="39"/>
      <c r="D43" s="39"/>
      <c r="E43" s="39"/>
    </row>
    <row r="44" spans="3:5" ht="13.5">
      <c r="C44" s="39"/>
      <c r="D44" s="39"/>
      <c r="E44" s="39"/>
    </row>
    <row r="45" spans="3:5" ht="13.5">
      <c r="C45" s="39"/>
      <c r="D45" s="39"/>
      <c r="E45" s="39"/>
    </row>
    <row r="46" spans="3:5" ht="13.5">
      <c r="C46" s="39"/>
      <c r="D46" s="39"/>
      <c r="E46" s="39"/>
    </row>
    <row r="47" spans="3:5" ht="13.5">
      <c r="C47" s="40"/>
      <c r="D47" s="40"/>
      <c r="E47" s="40"/>
    </row>
    <row r="48" spans="3:5" ht="13.5">
      <c r="C48" s="40"/>
      <c r="D48" s="40"/>
      <c r="E48" s="40"/>
    </row>
    <row r="49" spans="3:5" ht="13.5">
      <c r="C49" s="41"/>
      <c r="D49" s="41"/>
      <c r="E49" s="41"/>
    </row>
    <row r="50" spans="3:5" ht="13.5">
      <c r="C50" s="41"/>
      <c r="D50" s="41"/>
      <c r="E50" s="41"/>
    </row>
    <row r="51" spans="3:5" ht="13.5">
      <c r="C51" s="41"/>
      <c r="D51" s="41"/>
      <c r="E51" s="41"/>
    </row>
    <row r="52" spans="3:5" ht="13.5">
      <c r="C52" s="41"/>
      <c r="D52" s="41"/>
      <c r="E52" s="41"/>
    </row>
    <row r="53" spans="3:5" ht="13.5">
      <c r="C53" s="41"/>
      <c r="D53" s="41"/>
      <c r="E53" s="41"/>
    </row>
    <row r="54" spans="3:5" ht="13.5">
      <c r="C54" s="41"/>
      <c r="D54" s="41"/>
      <c r="E54" s="41"/>
    </row>
    <row r="55" spans="3:5" ht="13.5">
      <c r="C55" s="41"/>
      <c r="D55" s="41"/>
      <c r="E55" s="41"/>
    </row>
    <row r="56" spans="3:5" ht="13.5">
      <c r="C56" s="41"/>
      <c r="D56" s="41"/>
      <c r="E56" s="41"/>
    </row>
    <row r="57" spans="3:5" ht="13.5">
      <c r="C57" s="41"/>
      <c r="D57" s="41"/>
      <c r="E57" s="41"/>
    </row>
    <row r="58" spans="3:5" ht="13.5">
      <c r="C58" s="41"/>
      <c r="D58" s="41"/>
      <c r="E58" s="41"/>
    </row>
    <row r="59" spans="3:5" ht="13.5">
      <c r="C59" s="41"/>
      <c r="D59" s="41"/>
      <c r="E59" s="41"/>
    </row>
    <row r="60" spans="3:5" ht="13.5">
      <c r="C60" s="41"/>
      <c r="D60" s="41"/>
      <c r="E60" s="41"/>
    </row>
  </sheetData>
  <printOptions/>
  <pageMargins left="0.75" right="0.75" top="0.51" bottom="0.66" header="0.512" footer="0.51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32"/>
  <sheetViews>
    <sheetView tabSelected="1" workbookViewId="0" topLeftCell="A1">
      <selection activeCell="M32" sqref="M32"/>
    </sheetView>
  </sheetViews>
  <sheetFormatPr defaultColWidth="9.00390625" defaultRowHeight="13.5"/>
  <cols>
    <col min="2" max="2" width="1.4921875" style="0" customWidth="1"/>
    <col min="3" max="12" width="9.00390625" style="1" customWidth="1"/>
    <col min="13" max="13" width="1.875" style="0" customWidth="1"/>
  </cols>
  <sheetData>
    <row r="1" ht="14.25">
      <c r="C1" s="8" t="s">
        <v>12</v>
      </c>
    </row>
    <row r="3" spans="3:12" ht="18.75">
      <c r="C3" s="9"/>
      <c r="D3" s="9"/>
      <c r="E3" s="9"/>
      <c r="F3" s="107" t="s">
        <v>10</v>
      </c>
      <c r="G3" s="107"/>
      <c r="H3" s="107"/>
      <c r="I3" s="107"/>
      <c r="J3" s="9"/>
      <c r="K3" s="9"/>
      <c r="L3" s="9"/>
    </row>
    <row r="5" spans="3:12" ht="27" customHeight="1">
      <c r="C5" s="106" t="s">
        <v>63</v>
      </c>
      <c r="D5" s="106"/>
      <c r="E5" s="106"/>
      <c r="F5" s="106"/>
      <c r="G5" s="106"/>
      <c r="H5" s="106"/>
      <c r="I5" s="106"/>
      <c r="J5" s="106"/>
      <c r="K5" s="106"/>
      <c r="L5" s="106"/>
    </row>
    <row r="6" spans="3:12" ht="13.5">
      <c r="C6" s="11"/>
      <c r="D6" s="11"/>
      <c r="E6" s="11"/>
      <c r="F6" s="11"/>
      <c r="G6" s="11"/>
      <c r="H6" s="11"/>
      <c r="I6" s="11"/>
      <c r="J6" s="11"/>
      <c r="K6" s="11"/>
      <c r="L6" s="11"/>
    </row>
    <row r="20" ht="13.5"/>
    <row r="21" ht="13.5"/>
    <row r="32" spans="3:12" ht="32.25" customHeight="1">
      <c r="C32" s="106" t="s">
        <v>67</v>
      </c>
      <c r="D32" s="106"/>
      <c r="E32" s="106"/>
      <c r="F32" s="106"/>
      <c r="G32" s="106"/>
      <c r="H32" s="106"/>
      <c r="I32" s="106"/>
      <c r="J32" s="106"/>
      <c r="K32" s="106"/>
      <c r="L32" s="106"/>
    </row>
  </sheetData>
  <mergeCells count="3">
    <mergeCell ref="C32:L32"/>
    <mergeCell ref="C5:L5"/>
    <mergeCell ref="F3:I3"/>
  </mergeCells>
  <printOptions/>
  <pageMargins left="0.5118110236220472" right="0.5118110236220472" top="0.3149606299212598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m6336</cp:lastModifiedBy>
  <cp:lastPrinted>2004-02-24T00:54:25Z</cp:lastPrinted>
  <dcterms:created xsi:type="dcterms:W3CDTF">1998-03-03T04:45:16Z</dcterms:created>
  <dcterms:modified xsi:type="dcterms:W3CDTF">2005-03-22T08:08:06Z</dcterms:modified>
  <cp:category/>
  <cp:version/>
  <cp:contentType/>
  <cp:contentStatus/>
</cp:coreProperties>
</file>