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745" windowHeight="6060" activeTab="0"/>
  </bookViews>
  <sheets>
    <sheet name="96" sheetId="1" r:id="rId1"/>
    <sheet name="97" sheetId="2" r:id="rId2"/>
    <sheet name="98" sheetId="3" r:id="rId3"/>
    <sheet name="99" sheetId="4" r:id="rId4"/>
    <sheet name="100" sheetId="5" r:id="rId5"/>
    <sheet name="101" sheetId="6" r:id="rId6"/>
    <sheet name="102" sheetId="7" r:id="rId7"/>
    <sheet name="103" sheetId="8" r:id="rId8"/>
    <sheet name="104" sheetId="9" r:id="rId9"/>
    <sheet name="105" sheetId="10" r:id="rId10"/>
    <sheet name="106" sheetId="11" r:id="rId11"/>
    <sheet name="107" sheetId="12" r:id="rId12"/>
  </sheets>
  <definedNames>
    <definedName name="_xlnm.Print_Area" localSheetId="4">'100'!$A$2:$V$18</definedName>
    <definedName name="_xlnm.Print_Area" localSheetId="5">'101'!$A$2:$V$18</definedName>
    <definedName name="_xlnm.Print_Area" localSheetId="6">'102'!$A$2:$V$15</definedName>
    <definedName name="_xlnm.Print_Area" localSheetId="7">'103'!$A$2:$AA$15</definedName>
    <definedName name="_xlnm.Print_Area" localSheetId="8">'104'!$A$1:$AI$33</definedName>
    <definedName name="_xlnm.Print_Area" localSheetId="9">'105'!$A$2:$AA$20</definedName>
    <definedName name="_xlnm.Print_Area" localSheetId="10">'106'!$A$2:$T$15</definedName>
    <definedName name="_xlnm.Print_Area" localSheetId="0">'96'!$A$1:$O$46</definedName>
    <definedName name="_xlnm.Print_Area" localSheetId="1">'97'!$A$1:$K$55</definedName>
    <definedName name="_xlnm.Print_Area" localSheetId="2">'98'!$A$2:$U$18</definedName>
    <definedName name="_xlnm.Print_Area" localSheetId="3">'99'!$A$2:$Z$17</definedName>
  </definedNames>
  <calcPr fullCalcOnLoad="1"/>
</workbook>
</file>

<file path=xl/sharedStrings.xml><?xml version="1.0" encoding="utf-8"?>
<sst xmlns="http://schemas.openxmlformats.org/spreadsheetml/2006/main" count="980" uniqueCount="298">
  <si>
    <t>男</t>
  </si>
  <si>
    <t>女</t>
  </si>
  <si>
    <t>身　長</t>
  </si>
  <si>
    <t>体　重</t>
  </si>
  <si>
    <t>座　高</t>
  </si>
  <si>
    <t>資料：学校教育課</t>
  </si>
  <si>
    <t>　　・高松市内各小・中学校平均数値</t>
  </si>
  <si>
    <t>９７　　児 童 生 徒 の 平 均 体 位</t>
  </si>
  <si>
    <t xml:space="preserve">     (単位：身長，座高㎝，体重㎏)</t>
  </si>
  <si>
    <t>年　　　度</t>
  </si>
  <si>
    <t>小               学               校</t>
  </si>
  <si>
    <t>１    年</t>
  </si>
  <si>
    <t>２    年</t>
  </si>
  <si>
    <t>３    年</t>
  </si>
  <si>
    <t>４    年</t>
  </si>
  <si>
    <t>５    年</t>
  </si>
  <si>
    <t>小   学   校</t>
  </si>
  <si>
    <t>中   　　学   　　校</t>
  </si>
  <si>
    <t>６    年</t>
  </si>
  <si>
    <t>平成11年度</t>
  </si>
  <si>
    <t>98   幼稚園の概況</t>
  </si>
  <si>
    <t>学校基本調査(各年度5月1日)結果</t>
  </si>
  <si>
    <t>年   　度</t>
  </si>
  <si>
    <t>園　 数</t>
  </si>
  <si>
    <t>学級数</t>
  </si>
  <si>
    <t>　教  　　   　員  　    　　数</t>
  </si>
  <si>
    <t>園</t>
  </si>
  <si>
    <t>　　　　　児  　　　　　　　数</t>
  </si>
  <si>
    <t>前年度修了者数</t>
  </si>
  <si>
    <t>本   　務   　者</t>
  </si>
  <si>
    <t>兼     務     者</t>
  </si>
  <si>
    <t>総</t>
  </si>
  <si>
    <t xml:space="preserve">  数</t>
  </si>
  <si>
    <t>３    歳    児</t>
  </si>
  <si>
    <t>４    歳    児</t>
  </si>
  <si>
    <t>５    歳    児</t>
  </si>
  <si>
    <t>総　数</t>
  </si>
  <si>
    <t>男</t>
  </si>
  <si>
    <t>女</t>
  </si>
  <si>
    <t>総   数</t>
  </si>
  <si>
    <t>平成11年度</t>
  </si>
  <si>
    <t>市　　　立</t>
  </si>
  <si>
    <t>-</t>
  </si>
  <si>
    <t>国　　　立</t>
  </si>
  <si>
    <t>私　　　立</t>
  </si>
  <si>
    <t>・香川大学教育学部附属幼稚園高松園舎は，園数･学級数には含まれない。ただし，園数･学級数以外の数字には含む。</t>
  </si>
  <si>
    <t>99   小学校の概況</t>
  </si>
  <si>
    <t>学 校 数</t>
  </si>
  <si>
    <t>学級数</t>
  </si>
  <si>
    <t>教　  員　  数</t>
  </si>
  <si>
    <t>職  　員  　数</t>
  </si>
  <si>
    <t>学校医</t>
  </si>
  <si>
    <t>児  　　　　　　　童  　　　　　　　数</t>
  </si>
  <si>
    <t>本校</t>
  </si>
  <si>
    <t>分校</t>
  </si>
  <si>
    <t>（ 本 務 者 ）</t>
  </si>
  <si>
    <t>歯科医</t>
  </si>
  <si>
    <t>　　総</t>
  </si>
  <si>
    <t xml:space="preserve"> 数</t>
  </si>
  <si>
    <t>総  数</t>
  </si>
  <si>
    <t>薬剤師</t>
  </si>
  <si>
    <t>平成 11 年度</t>
  </si>
  <si>
    <t>-</t>
  </si>
  <si>
    <t>９６ 　学 校 施 設 ・ 学 校 給 食 の 概 況</t>
  </si>
  <si>
    <t>（　小　　学　　校　）</t>
  </si>
  <si>
    <t>学 校 名</t>
  </si>
  <si>
    <t>教  室  数</t>
  </si>
  <si>
    <t>校  舎</t>
  </si>
  <si>
    <t>体育館</t>
  </si>
  <si>
    <t>プール</t>
  </si>
  <si>
    <t>学  校</t>
  </si>
  <si>
    <t>普  通</t>
  </si>
  <si>
    <t>特  別</t>
  </si>
  <si>
    <t>面  積</t>
  </si>
  <si>
    <t>面　積</t>
  </si>
  <si>
    <t>給  食</t>
  </si>
  <si>
    <t>教  室</t>
  </si>
  <si>
    <t>㎡</t>
  </si>
  <si>
    <t>設  置</t>
  </si>
  <si>
    <t>の  型</t>
  </si>
  <si>
    <t>日　　新</t>
  </si>
  <si>
    <t>有</t>
  </si>
  <si>
    <t>完　全</t>
  </si>
  <si>
    <t>前　　田</t>
  </si>
  <si>
    <t>二 番 丁</t>
  </si>
  <si>
    <t>有</t>
  </si>
  <si>
    <t>川　　添</t>
  </si>
  <si>
    <t>四 番 丁</t>
  </si>
  <si>
    <t>林</t>
  </si>
  <si>
    <t>亀　　阜</t>
  </si>
  <si>
    <t>三　　渓</t>
  </si>
  <si>
    <t>栗　　林</t>
  </si>
  <si>
    <t>仏 生 山</t>
  </si>
  <si>
    <t>花　　園</t>
  </si>
  <si>
    <t>香　　西</t>
  </si>
  <si>
    <t>松　　島</t>
  </si>
  <si>
    <t>一　　宮</t>
  </si>
  <si>
    <t>築　　地</t>
  </si>
  <si>
    <t>多　　肥</t>
  </si>
  <si>
    <t>新塩屋町</t>
  </si>
  <si>
    <t>川　　岡</t>
  </si>
  <si>
    <t>鶴　　尾</t>
  </si>
  <si>
    <t>円　　座</t>
  </si>
  <si>
    <t>太　　田</t>
  </si>
  <si>
    <t>檀　　紙</t>
  </si>
  <si>
    <t>太 田 南</t>
  </si>
  <si>
    <t>弦　　打</t>
  </si>
  <si>
    <t>中　　央</t>
  </si>
  <si>
    <t>鬼　　無</t>
  </si>
  <si>
    <t>木　　太</t>
  </si>
  <si>
    <t>下 笠 居</t>
  </si>
  <si>
    <t>木太北部</t>
  </si>
  <si>
    <t>女　　木</t>
  </si>
  <si>
    <t>木 太 南</t>
  </si>
  <si>
    <t>男　　木</t>
  </si>
  <si>
    <t>古 高 松</t>
  </si>
  <si>
    <t>川　　島</t>
  </si>
  <si>
    <t>古高松南</t>
  </si>
  <si>
    <t>十　　河</t>
  </si>
  <si>
    <t>屋　　島</t>
  </si>
  <si>
    <t>植　　田</t>
  </si>
  <si>
    <t>屋 島 東</t>
  </si>
  <si>
    <t>東 植 田</t>
  </si>
  <si>
    <t>屋 島 西</t>
  </si>
  <si>
    <t>菅沢分校</t>
  </si>
  <si>
    <t>（　中　　学　　校　）</t>
  </si>
  <si>
    <t>桜　　町</t>
  </si>
  <si>
    <t>勝　　賀</t>
  </si>
  <si>
    <t>紫　　雲</t>
  </si>
  <si>
    <t>玉　　藻</t>
  </si>
  <si>
    <t>香    東</t>
  </si>
  <si>
    <t>光　　洋</t>
  </si>
  <si>
    <t>城　　内</t>
  </si>
  <si>
    <t>無</t>
  </si>
  <si>
    <t>山　　田</t>
  </si>
  <si>
    <t>協　　和</t>
  </si>
  <si>
    <t>龍　　雲</t>
  </si>
  <si>
    <t>資料：教育委員会総務課</t>
  </si>
  <si>
    <t>　　・完全給食…パン・ミルク・おかず</t>
  </si>
  <si>
    <t>(平成15年5月1日現在)</t>
  </si>
  <si>
    <t>100   中学校の概況</t>
  </si>
  <si>
    <t>学 級 数</t>
  </si>
  <si>
    <t xml:space="preserve"> 教 　  　 員    　　数</t>
  </si>
  <si>
    <t xml:space="preserve"> 職   　員 　  数</t>
  </si>
  <si>
    <t>学 校 医</t>
  </si>
  <si>
    <t xml:space="preserve">   生 　　　   　　徒 　　    　　　数</t>
  </si>
  <si>
    <t>本　  務　  者</t>
  </si>
  <si>
    <t>兼  　務  　者</t>
  </si>
  <si>
    <t xml:space="preserve"> （ 本 務 者 ）</t>
  </si>
  <si>
    <t>歯 科 医</t>
  </si>
  <si>
    <t>総    　　　数</t>
  </si>
  <si>
    <t>１    　年</t>
  </si>
  <si>
    <t>２    　年</t>
  </si>
  <si>
    <t>３    　年</t>
  </si>
  <si>
    <t>薬 剤 師</t>
  </si>
  <si>
    <r>
      <t xml:space="preserve">平成 </t>
    </r>
    <r>
      <rPr>
        <sz val="11"/>
        <rFont val="明朝"/>
        <family val="1"/>
      </rPr>
      <t>11</t>
    </r>
    <r>
      <rPr>
        <sz val="11"/>
        <rFont val="明朝"/>
        <family val="1"/>
      </rPr>
      <t xml:space="preserve"> 年度</t>
    </r>
  </si>
  <si>
    <t>101   高等学校の概況（全日制）</t>
  </si>
  <si>
    <t>学校数</t>
  </si>
  <si>
    <t>教     　　 員      　　数</t>
  </si>
  <si>
    <t>職  　  員  　  数</t>
  </si>
  <si>
    <t xml:space="preserve">   生　　　 　　　　　徒　　　 　　　　　数</t>
  </si>
  <si>
    <t>兼   　務   　者</t>
  </si>
  <si>
    <t>（ 本  務  者 ）</t>
  </si>
  <si>
    <t>総　　　　　数</t>
  </si>
  <si>
    <t>１</t>
  </si>
  <si>
    <t>年</t>
  </si>
  <si>
    <t>２</t>
  </si>
  <si>
    <t>３</t>
  </si>
  <si>
    <t>専  攻  科</t>
  </si>
  <si>
    <t>県　　　立</t>
  </si>
  <si>
    <t>平成 11 年度</t>
  </si>
  <si>
    <t>102   高等学校の概況（定時制）</t>
  </si>
  <si>
    <t>教    　　 員     　　数</t>
  </si>
  <si>
    <t>職   　員     数</t>
  </si>
  <si>
    <t>総  　  　　数</t>
  </si>
  <si>
    <t>１  　年</t>
  </si>
  <si>
    <t>２  　年</t>
  </si>
  <si>
    <t>３  　年</t>
  </si>
  <si>
    <t>４  　年</t>
  </si>
  <si>
    <t>103   工業高等専門学校の概況</t>
  </si>
  <si>
    <t>教 　  　 員    　　数</t>
  </si>
  <si>
    <t>職    　員    　数</t>
  </si>
  <si>
    <t>生               徒               数</t>
  </si>
  <si>
    <t>学     生     数</t>
  </si>
  <si>
    <t>兼   　務 　  者</t>
  </si>
  <si>
    <t>総　　  　数</t>
  </si>
  <si>
    <t>５　  年</t>
  </si>
  <si>
    <t>専     攻     科</t>
  </si>
  <si>
    <t>総  数</t>
  </si>
  <si>
    <t>男</t>
  </si>
  <si>
    <t>女</t>
  </si>
  <si>
    <t>・専攻科は平成11年度より学生を受け入れる。</t>
  </si>
  <si>
    <t>生      徒      数</t>
  </si>
  <si>
    <t>平成11年度</t>
  </si>
  <si>
    <t>104  大学・短期大学の概況</t>
  </si>
  <si>
    <t>年       　度</t>
  </si>
  <si>
    <t>学
校
数</t>
  </si>
  <si>
    <t>教　　　　    　　　員　　　    　　　　数</t>
  </si>
  <si>
    <t>学　　　　    　　　　　生　    　　　　　　　　数</t>
  </si>
  <si>
    <t>総    数</t>
  </si>
  <si>
    <t>学    長</t>
  </si>
  <si>
    <t>副 学 長</t>
  </si>
  <si>
    <t>教  　授</t>
  </si>
  <si>
    <t>助 教 授</t>
  </si>
  <si>
    <t>講  　師</t>
  </si>
  <si>
    <t>助  　手</t>
  </si>
  <si>
    <t>総    　　数</t>
  </si>
  <si>
    <t>２      年</t>
  </si>
  <si>
    <t>４    　年</t>
  </si>
  <si>
    <t>５    　年</t>
  </si>
  <si>
    <t>６    　年</t>
  </si>
  <si>
    <t>大 学 院 等</t>
  </si>
  <si>
    <t>総数</t>
  </si>
  <si>
    <t>総 数</t>
  </si>
  <si>
    <t>-</t>
  </si>
  <si>
    <t>香川大学</t>
  </si>
  <si>
    <t>教育学部</t>
  </si>
  <si>
    <t>法学部</t>
  </si>
  <si>
    <t>経済学部</t>
  </si>
  <si>
    <t>工　　学　　部</t>
  </si>
  <si>
    <t>農学部</t>
  </si>
  <si>
    <t>医学部</t>
  </si>
  <si>
    <t xml:space="preserve"> </t>
  </si>
  <si>
    <t>大学連合法務研究科</t>
  </si>
  <si>
    <t>地域ﾏﾈｼﾞﾒﾝﾄ研究科</t>
  </si>
  <si>
    <t>高松大学</t>
  </si>
  <si>
    <t>高松短大</t>
  </si>
  <si>
    <t>明善短大</t>
  </si>
  <si>
    <t>・大学院等の教育学部は専攻科・修士課程，法学部・経済学部・農学部は修士課程，工学部・医学部は修士課程・博士課程が含まれる。なお，医学部医学科のみ６年制である。</t>
  </si>
  <si>
    <t>・大学院等の明善短大，高松短大は専攻科の学生である。</t>
  </si>
  <si>
    <t>・香川大学の教員数には，どの学部にも属さない学長・副学長および教授・助教授・講師・助手（男15名）が含まれている。</t>
  </si>
  <si>
    <t>・香川大学の工学部は平成10年度より学生を受け入れる。また，香川大学医学部は，平成15年10月に香川大学に統合したため，この表には含んでいない。</t>
  </si>
  <si>
    <t>・大学連合法務研究科は，香川大学大学院香川大学・愛媛大学連合法務研究科（H16.4.1創設）である。</t>
  </si>
  <si>
    <t>・地域ﾏﾈｼﾞﾒﾝﾄ研究科は，香川大学大学院地域ﾏﾈｼﾞﾒﾝﾄ研究科（H16.4.1創設）である。</t>
  </si>
  <si>
    <t>・高松短大の学長・副学長は，高松大学の学長・副学長が兼務している。</t>
  </si>
  <si>
    <t>・明善短大は，平成16年3月末で廃止された。</t>
  </si>
  <si>
    <t>平成 11 年度</t>
  </si>
  <si>
    <t>105　　盲・聾･養護学校の概況</t>
  </si>
  <si>
    <t>児</t>
  </si>
  <si>
    <t>童　　　　・　　　　生　　　　徒　　　　数</t>
  </si>
  <si>
    <t>年  　　度</t>
  </si>
  <si>
    <t>教 　員 　数</t>
  </si>
  <si>
    <t>職 員 数</t>
  </si>
  <si>
    <t>部</t>
  </si>
  <si>
    <t>中  　　学　  　部</t>
  </si>
  <si>
    <t>高      　　　等      　　　部</t>
  </si>
  <si>
    <t>（本務者）</t>
  </si>
  <si>
    <t>総  　  　数</t>
  </si>
  <si>
    <t>本    　　　　科</t>
  </si>
  <si>
    <t>専 攻 科 ・ 別 科</t>
  </si>
  <si>
    <t>童</t>
  </si>
  <si>
    <t>数</t>
  </si>
  <si>
    <t>生    徒    数</t>
  </si>
  <si>
    <t>県立盲学校</t>
  </si>
  <si>
    <t>県立聾学校</t>
  </si>
  <si>
    <t>県立養護学校</t>
  </si>
  <si>
    <t>・県立盲学校，県立聾学校および県立養護学校の幼稚部の学級数・児童数は小学部に含めた。</t>
  </si>
  <si>
    <t>小　　　　　学</t>
  </si>
  <si>
    <t xml:space="preserve"> 　教 　　 員  　　数</t>
  </si>
  <si>
    <t>　　職 　員 　数</t>
  </si>
  <si>
    <t xml:space="preserve"> 年 　度</t>
  </si>
  <si>
    <t xml:space="preserve">   （ 本 務 者 ）</t>
  </si>
  <si>
    <t>　　　総　　　数</t>
  </si>
  <si>
    <t xml:space="preserve"> 高 等 課 程</t>
  </si>
  <si>
    <t xml:space="preserve"> 専 門 課 程</t>
  </si>
  <si>
    <t xml:space="preserve"> 一 般 課 程</t>
  </si>
  <si>
    <t>　男</t>
  </si>
  <si>
    <t>　女</t>
  </si>
  <si>
    <t>106　　　専 　修 　学 　校 　の 　概 　況</t>
  </si>
  <si>
    <t>学校基本調査（各年度5月１日）結果</t>
  </si>
  <si>
    <t>　本　務　者</t>
  </si>
  <si>
    <t>　兼　務　者</t>
  </si>
  <si>
    <t>総 数</t>
  </si>
  <si>
    <t>平成 11 年度</t>
  </si>
  <si>
    <t xml:space="preserve"> </t>
  </si>
  <si>
    <t>年　　       　度</t>
  </si>
  <si>
    <t>教 員 数</t>
  </si>
  <si>
    <t>生     　徒　     数</t>
  </si>
  <si>
    <t xml:space="preserve"> (前年度間）</t>
  </si>
  <si>
    <t>衛生関係</t>
  </si>
  <si>
    <t>（</t>
  </si>
  <si>
    <t>理容，美容</t>
  </si>
  <si>
    <t>)</t>
  </si>
  <si>
    <t>商業実務関係</t>
  </si>
  <si>
    <t>経理，簿記</t>
  </si>
  <si>
    <t>家政関係</t>
  </si>
  <si>
    <t>和洋裁，料理</t>
  </si>
  <si>
    <t>編物・手芸</t>
  </si>
  <si>
    <t>文化教養関係</t>
  </si>
  <si>
    <t>音楽，その他</t>
  </si>
  <si>
    <t>各種学校課程</t>
  </si>
  <si>
    <t>予備校，自動車操縦</t>
  </si>
  <si>
    <t>・学校数には，休校中の学校も含まれている。</t>
  </si>
  <si>
    <t>・教員数・職員数は，本務者の数である。</t>
  </si>
  <si>
    <t>・（ ）内は,複数の課程を持つ学校。生徒数の多い方に教員数・職員数を計上している。</t>
  </si>
  <si>
    <t>107　各種学校の概況</t>
  </si>
  <si>
    <t>卒 業 者 数</t>
  </si>
  <si>
    <t>平 成 11 年 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</si>
</sst>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#,##0_ "/>
    <numFmt numFmtId="179" formatCode="0.E+00"/>
    <numFmt numFmtId="180" formatCode="[&lt;=999]000;[&lt;=99999]000\-00;000\-0000"/>
    <numFmt numFmtId="181" formatCode="&quot;△&quot;\ #,##0;&quot;▲&quot;\ #,##0"/>
    <numFmt numFmtId="182" formatCode="#,##0_);[Red]\(#,##0\)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10"/>
      <name val="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10"/>
      <name val="ＭＳ 明朝"/>
      <family val="1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明朝"/>
      <family val="1"/>
    </font>
    <font>
      <sz val="11"/>
      <color indexed="8"/>
      <name val="ＭＳ 明朝"/>
      <family val="1"/>
    </font>
    <font>
      <sz val="10"/>
      <color indexed="9"/>
      <name val="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20"/>
      <name val="ＭＳ Ｐゴシック"/>
      <family val="3"/>
    </font>
    <font>
      <sz val="16"/>
      <color indexed="10"/>
      <name val="明朝"/>
      <family val="1"/>
    </font>
    <font>
      <sz val="16"/>
      <name val="明朝"/>
      <family val="1"/>
    </font>
    <font>
      <sz val="14"/>
      <name val="ＭＳ Ｐゴシック"/>
      <family val="3"/>
    </font>
    <font>
      <sz val="12"/>
      <name val="明朝"/>
      <family val="1"/>
    </font>
    <font>
      <sz val="14"/>
      <name val="ＭＳ 明朝"/>
      <family val="1"/>
    </font>
    <font>
      <sz val="11"/>
      <color indexed="10"/>
      <name val="ＭＳ Ｐ明朝"/>
      <family val="1"/>
    </font>
    <font>
      <b/>
      <sz val="10"/>
      <name val="明朝"/>
      <family val="1"/>
    </font>
    <font>
      <b/>
      <sz val="11"/>
      <color indexed="10"/>
      <name val="ＭＳ ゴシック"/>
      <family val="3"/>
    </font>
    <font>
      <sz val="11"/>
      <color indexed="8"/>
      <name val="明朝"/>
      <family val="1"/>
    </font>
    <font>
      <sz val="9.5"/>
      <name val="明朝"/>
      <family val="1"/>
    </font>
    <font>
      <sz val="10"/>
      <color indexed="10"/>
      <name val="ＭＳ Ｐ明朝"/>
      <family val="1"/>
    </font>
    <font>
      <b/>
      <sz val="10"/>
      <color indexed="10"/>
      <name val="ＭＳ ゴシック"/>
      <family val="3"/>
    </font>
    <font>
      <sz val="9"/>
      <color indexed="8"/>
      <name val="明朝"/>
      <family val="1"/>
    </font>
    <font>
      <sz val="11"/>
      <color indexed="10"/>
      <name val="明朝"/>
      <family val="1"/>
    </font>
    <font>
      <sz val="6"/>
      <name val="ＭＳ Ｐゴシック"/>
      <family val="3"/>
    </font>
    <font>
      <b/>
      <sz val="11"/>
      <color indexed="8"/>
      <name val="ＭＳ ゴシック"/>
      <family val="3"/>
    </font>
    <font>
      <sz val="14"/>
      <color indexed="8"/>
      <name val="ＭＳ 明朝"/>
      <family val="1"/>
    </font>
    <font>
      <b/>
      <sz val="11"/>
      <color indexed="8"/>
      <name val="明朝"/>
      <family val="1"/>
    </font>
    <font>
      <sz val="11"/>
      <color indexed="8"/>
      <name val="ＭＳ ゴシック"/>
      <family val="3"/>
    </font>
    <font>
      <sz val="1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</cellStyleXfs>
  <cellXfs count="513"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1" xfId="0" applyAlignment="1">
      <alignment horizontal="right"/>
    </xf>
    <xf numFmtId="0" fontId="0" fillId="0" borderId="2" xfId="0" applyAlignment="1">
      <alignment/>
    </xf>
    <xf numFmtId="0" fontId="0" fillId="0" borderId="0" xfId="0" applyBorder="1" applyAlignment="1">
      <alignment/>
    </xf>
    <xf numFmtId="0" fontId="0" fillId="0" borderId="3" xfId="0" applyAlignment="1">
      <alignment vertical="center"/>
    </xf>
    <xf numFmtId="0" fontId="0" fillId="0" borderId="4" xfId="0" applyAlignment="1">
      <alignment vertical="center"/>
    </xf>
    <xf numFmtId="0" fontId="0" fillId="0" borderId="5" xfId="0" applyAlignment="1">
      <alignment vertical="center"/>
    </xf>
    <xf numFmtId="0" fontId="0" fillId="0" borderId="6" xfId="0" applyAlignment="1">
      <alignment horizontal="center" vertical="center"/>
    </xf>
    <xf numFmtId="0" fontId="0" fillId="0" borderId="7" xfId="0" applyAlignment="1">
      <alignment horizontal="center" vertical="center"/>
    </xf>
    <xf numFmtId="0" fontId="0" fillId="0" borderId="8" xfId="0" applyAlignment="1">
      <alignment vertical="center"/>
    </xf>
    <xf numFmtId="0" fontId="0" fillId="0" borderId="9" xfId="0" applyAlignment="1">
      <alignment vertical="center"/>
    </xf>
    <xf numFmtId="0" fontId="0" fillId="0" borderId="10" xfId="0" applyAlignment="1">
      <alignment vertical="center"/>
    </xf>
    <xf numFmtId="0" fontId="0" fillId="0" borderId="5" xfId="0" applyAlignment="1">
      <alignment horizontal="center" vertical="center"/>
    </xf>
    <xf numFmtId="0" fontId="0" fillId="0" borderId="11" xfId="0" applyAlignment="1">
      <alignment vertical="center"/>
    </xf>
    <xf numFmtId="0" fontId="0" fillId="0" borderId="12" xfId="0" applyAlignment="1">
      <alignment vertical="center"/>
    </xf>
    <xf numFmtId="0" fontId="0" fillId="0" borderId="1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5" xfId="0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5" xfId="0" applyFont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6" fillId="0" borderId="13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176" fontId="0" fillId="0" borderId="13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10" fillId="2" borderId="6" xfId="0" applyFont="1" applyFill="1" applyAlignment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8" fillId="2" borderId="1" xfId="0" applyFont="1" applyFill="1" applyAlignment="1">
      <alignment vertical="center"/>
    </xf>
    <xf numFmtId="0" fontId="10" fillId="2" borderId="3" xfId="0" applyFont="1" applyFill="1" applyAlignment="1">
      <alignment vertical="center"/>
    </xf>
    <xf numFmtId="0" fontId="10" fillId="2" borderId="4" xfId="0" applyFont="1" applyFill="1" applyAlignment="1">
      <alignment vertical="center"/>
    </xf>
    <xf numFmtId="0" fontId="10" fillId="2" borderId="15" xfId="0" applyFont="1" applyFill="1" applyAlignment="1">
      <alignment vertical="center"/>
    </xf>
    <xf numFmtId="0" fontId="10" fillId="2" borderId="16" xfId="0" applyFont="1" applyFill="1" applyAlignment="1">
      <alignment vertical="center"/>
    </xf>
    <xf numFmtId="0" fontId="10" fillId="2" borderId="17" xfId="0" applyFont="1" applyFill="1" applyAlignment="1">
      <alignment vertical="center"/>
    </xf>
    <xf numFmtId="0" fontId="10" fillId="2" borderId="6" xfId="0" applyFont="1" applyFill="1" applyAlignment="1">
      <alignment horizontal="center" vertical="center"/>
    </xf>
    <xf numFmtId="0" fontId="10" fillId="2" borderId="7" xfId="0" applyFont="1" applyFill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3" fontId="11" fillId="2" borderId="13" xfId="0" applyFont="1" applyFill="1" applyAlignment="1">
      <alignment horizontal="right" vertical="center"/>
    </xf>
    <xf numFmtId="3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5" xfId="0" applyFont="1" applyFill="1" applyAlignment="1" quotePrefix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3" fillId="2" borderId="13" xfId="0" applyFont="1" applyFill="1" applyBorder="1" applyAlignment="1">
      <alignment horizontal="right" vertical="center"/>
    </xf>
    <xf numFmtId="3" fontId="13" fillId="2" borderId="0" xfId="0" applyFont="1" applyFill="1" applyBorder="1" applyAlignment="1">
      <alignment horizontal="right" vertical="center"/>
    </xf>
    <xf numFmtId="0" fontId="14" fillId="2" borderId="0" xfId="0" applyFont="1" applyFill="1" applyAlignment="1">
      <alignment/>
    </xf>
    <xf numFmtId="0" fontId="15" fillId="2" borderId="0" xfId="0" applyFont="1" applyFill="1" applyBorder="1" applyAlignment="1">
      <alignment horizontal="center" vertical="center"/>
    </xf>
    <xf numFmtId="3" fontId="16" fillId="2" borderId="13" xfId="0" applyFont="1" applyFill="1" applyBorder="1" applyAlignment="1">
      <alignment horizontal="right" vertical="center"/>
    </xf>
    <xf numFmtId="3" fontId="16" fillId="2" borderId="0" xfId="0" applyFont="1" applyFill="1" applyBorder="1" applyAlignment="1">
      <alignment horizontal="right" vertical="center"/>
    </xf>
    <xf numFmtId="0" fontId="17" fillId="2" borderId="5" xfId="0" applyFont="1" applyFill="1" applyAlignment="1">
      <alignment horizontal="center" vertical="center"/>
    </xf>
    <xf numFmtId="3" fontId="17" fillId="2" borderId="13" xfId="0" applyFont="1" applyFill="1" applyBorder="1" applyAlignment="1">
      <alignment horizontal="right" vertical="center"/>
    </xf>
    <xf numFmtId="3" fontId="17" fillId="2" borderId="0" xfId="0" applyFont="1" applyFill="1" applyBorder="1" applyAlignment="1">
      <alignment horizontal="right" vertical="center"/>
    </xf>
    <xf numFmtId="0" fontId="17" fillId="2" borderId="0" xfId="0" applyFont="1" applyFill="1" applyAlignment="1">
      <alignment horizontal="right" vertical="center"/>
    </xf>
    <xf numFmtId="0" fontId="18" fillId="2" borderId="0" xfId="0" applyFont="1" applyFill="1" applyAlignment="1">
      <alignment/>
    </xf>
    <xf numFmtId="0" fontId="17" fillId="2" borderId="5" xfId="0" applyFont="1" applyFill="1" applyBorder="1" applyAlignment="1">
      <alignment horizontal="center" vertical="center"/>
    </xf>
    <xf numFmtId="3" fontId="17" fillId="2" borderId="12" xfId="0" applyFont="1" applyFill="1" applyBorder="1" applyAlignment="1">
      <alignment horizontal="right" vertical="center"/>
    </xf>
    <xf numFmtId="3" fontId="17" fillId="2" borderId="1" xfId="0" applyFont="1" applyFill="1" applyBorder="1" applyAlignment="1">
      <alignment horizontal="right" vertical="center"/>
    </xf>
    <xf numFmtId="0" fontId="0" fillId="2" borderId="2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3" fontId="19" fillId="2" borderId="0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3" fontId="11" fillId="2" borderId="0" xfId="0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1" xfId="0" applyFont="1" applyAlignment="1">
      <alignment vertical="center"/>
    </xf>
    <xf numFmtId="0" fontId="10" fillId="2" borderId="5" xfId="0" applyFont="1" applyFill="1" applyAlignment="1">
      <alignment horizontal="center" vertical="center"/>
    </xf>
    <xf numFmtId="0" fontId="10" fillId="0" borderId="14" xfId="0" applyFont="1" applyAlignment="1">
      <alignment horizontal="center" vertical="center"/>
    </xf>
    <xf numFmtId="0" fontId="10" fillId="0" borderId="3" xfId="0" applyFont="1" applyAlignment="1">
      <alignment vertical="center"/>
    </xf>
    <xf numFmtId="0" fontId="10" fillId="0" borderId="4" xfId="0" applyFont="1" applyAlignment="1">
      <alignment vertical="center"/>
    </xf>
    <xf numFmtId="0" fontId="10" fillId="0" borderId="19" xfId="0" applyFont="1" applyAlignment="1">
      <alignment horizontal="center" vertical="center"/>
    </xf>
    <xf numFmtId="0" fontId="10" fillId="0" borderId="6" xfId="0" applyFont="1" applyAlignment="1">
      <alignment vertical="center"/>
    </xf>
    <xf numFmtId="0" fontId="10" fillId="0" borderId="16" xfId="0" applyFont="1" applyAlignment="1">
      <alignment vertical="center"/>
    </xf>
    <xf numFmtId="0" fontId="10" fillId="0" borderId="17" xfId="0" applyFont="1" applyAlignment="1">
      <alignment vertical="center"/>
    </xf>
    <xf numFmtId="0" fontId="10" fillId="0" borderId="6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Alignment="1">
      <alignment horizontal="center" vertical="center"/>
    </xf>
    <xf numFmtId="0" fontId="10" fillId="0" borderId="2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8" xfId="0" applyFont="1" applyAlignment="1">
      <alignment horizontal="center" vertical="center"/>
    </xf>
    <xf numFmtId="3" fontId="11" fillId="0" borderId="13" xfId="0" applyFont="1" applyAlignment="1">
      <alignment vertical="center"/>
    </xf>
    <xf numFmtId="3" fontId="11" fillId="0" borderId="0" xfId="0" applyFont="1" applyAlignment="1">
      <alignment vertical="center"/>
    </xf>
    <xf numFmtId="0" fontId="11" fillId="0" borderId="5" xfId="0" applyFont="1" applyAlignment="1" quotePrefix="1">
      <alignment horizontal="center" vertical="center"/>
    </xf>
    <xf numFmtId="0" fontId="10" fillId="2" borderId="6" xfId="0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" fontId="13" fillId="0" borderId="13" xfId="0" applyFont="1" applyFill="1" applyBorder="1" applyAlignment="1">
      <alignment vertical="center"/>
    </xf>
    <xf numFmtId="3" fontId="13" fillId="0" borderId="0" xfId="0" applyFont="1" applyFill="1" applyBorder="1" applyAlignment="1">
      <alignment horizontal="right" vertical="center"/>
    </xf>
    <xf numFmtId="3" fontId="13" fillId="0" borderId="0" xfId="0" applyFont="1" applyFill="1" applyBorder="1" applyAlignment="1">
      <alignment vertical="center"/>
    </xf>
    <xf numFmtId="0" fontId="21" fillId="0" borderId="0" xfId="0" applyFont="1" applyAlignment="1">
      <alignment/>
    </xf>
    <xf numFmtId="3" fontId="16" fillId="2" borderId="13" xfId="0" applyFont="1" applyFill="1" applyBorder="1" applyAlignment="1">
      <alignment vertical="center"/>
    </xf>
    <xf numFmtId="3" fontId="16" fillId="2" borderId="0" xfId="0" applyFont="1" applyFill="1" applyBorder="1" applyAlignment="1">
      <alignment vertical="center"/>
    </xf>
    <xf numFmtId="3" fontId="17" fillId="2" borderId="13" xfId="0" applyFont="1" applyFill="1" applyBorder="1" applyAlignment="1">
      <alignment vertical="center"/>
    </xf>
    <xf numFmtId="3" fontId="17" fillId="2" borderId="0" xfId="0" applyFont="1" applyFill="1" applyBorder="1" applyAlignment="1">
      <alignment vertical="center"/>
    </xf>
    <xf numFmtId="0" fontId="17" fillId="2" borderId="11" xfId="0" applyFont="1" applyFill="1" applyBorder="1" applyAlignment="1">
      <alignment horizontal="center" vertical="center"/>
    </xf>
    <xf numFmtId="3" fontId="17" fillId="2" borderId="12" xfId="0" applyFont="1" applyFill="1" applyBorder="1" applyAlignment="1">
      <alignment vertical="center"/>
    </xf>
    <xf numFmtId="3" fontId="17" fillId="2" borderId="1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/>
    </xf>
    <xf numFmtId="0" fontId="25" fillId="0" borderId="1" xfId="0" applyFont="1" applyAlignment="1">
      <alignment/>
    </xf>
    <xf numFmtId="0" fontId="26" fillId="0" borderId="1" xfId="0" applyFont="1" applyAlignment="1">
      <alignment horizontal="right"/>
    </xf>
    <xf numFmtId="0" fontId="0" fillId="0" borderId="14" xfId="0" applyAlignment="1">
      <alignment horizontal="center" vertical="center"/>
    </xf>
    <xf numFmtId="0" fontId="0" fillId="0" borderId="22" xfId="0" applyAlignment="1">
      <alignment horizontal="center" vertical="center"/>
    </xf>
    <xf numFmtId="0" fontId="0" fillId="0" borderId="23" xfId="0" applyAlignment="1">
      <alignment horizontal="center" vertical="center"/>
    </xf>
    <xf numFmtId="0" fontId="0" fillId="0" borderId="19" xfId="0" applyAlignment="1">
      <alignment horizontal="center" vertical="center"/>
    </xf>
    <xf numFmtId="0" fontId="0" fillId="0" borderId="13" xfId="0" applyAlignment="1">
      <alignment horizontal="center" vertical="center"/>
    </xf>
    <xf numFmtId="0" fontId="0" fillId="0" borderId="20" xfId="0" applyAlignment="1">
      <alignment horizontal="center" vertical="center"/>
    </xf>
    <xf numFmtId="0" fontId="0" fillId="0" borderId="24" xfId="0" applyAlignment="1">
      <alignment horizontal="center" vertical="center"/>
    </xf>
    <xf numFmtId="0" fontId="0" fillId="0" borderId="0" xfId="0" applyAlignment="1">
      <alignment/>
    </xf>
    <xf numFmtId="0" fontId="10" fillId="2" borderId="4" xfId="0" applyFont="1" applyFill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0" fillId="0" borderId="13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1" xfId="0" applyAlignment="1">
      <alignment horizontal="center" vertical="center"/>
    </xf>
    <xf numFmtId="0" fontId="0" fillId="0" borderId="12" xfId="0" applyAlignment="1" applyProtection="1">
      <alignment vertical="center"/>
      <protection locked="0"/>
    </xf>
    <xf numFmtId="0" fontId="0" fillId="0" borderId="1" xfId="0" applyAlignment="1" applyProtection="1">
      <alignment vertical="center"/>
      <protection locked="0"/>
    </xf>
    <xf numFmtId="3" fontId="0" fillId="0" borderId="1" xfId="0" applyAlignment="1" applyProtection="1">
      <alignment vertical="center"/>
      <protection locked="0"/>
    </xf>
    <xf numFmtId="0" fontId="0" fillId="0" borderId="1" xfId="0" applyAlignment="1" applyProtection="1">
      <alignment horizontal="center" vertical="center"/>
      <protection locked="0"/>
    </xf>
    <xf numFmtId="0" fontId="0" fillId="0" borderId="25" xfId="0" applyAlignment="1">
      <alignment horizontal="center" vertical="center"/>
    </xf>
    <xf numFmtId="0" fontId="26" fillId="0" borderId="2" xfId="0" applyFont="1" applyAlignment="1">
      <alignment/>
    </xf>
    <xf numFmtId="0" fontId="26" fillId="0" borderId="0" xfId="0" applyFont="1" applyAlignment="1">
      <alignment/>
    </xf>
    <xf numFmtId="0" fontId="0" fillId="0" borderId="0" xfId="0" applyFill="1" applyAlignment="1" applyProtection="1">
      <alignment vertical="center"/>
      <protection locked="0"/>
    </xf>
    <xf numFmtId="0" fontId="0" fillId="0" borderId="5" xfId="0" applyFont="1" applyAlignment="1" applyProtection="1">
      <alignment horizontal="center" vertical="center"/>
      <protection locked="0"/>
    </xf>
    <xf numFmtId="0" fontId="8" fillId="0" borderId="1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0" fillId="0" borderId="8" xfId="0" applyFont="1" applyAlignment="1">
      <alignment horizontal="center" vertical="center"/>
    </xf>
    <xf numFmtId="3" fontId="11" fillId="0" borderId="13" xfId="0" applyFont="1" applyAlignment="1">
      <alignment horizontal="right" vertical="center"/>
    </xf>
    <xf numFmtId="3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5" xfId="0" applyFont="1" applyFill="1" applyAlignment="1" quotePrefix="1">
      <alignment horizontal="center" vertical="center"/>
    </xf>
    <xf numFmtId="3" fontId="13" fillId="0" borderId="13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15" fillId="2" borderId="5" xfId="0" applyFont="1" applyFill="1" applyAlignment="1" quotePrefix="1">
      <alignment horizontal="center" vertical="center"/>
    </xf>
    <xf numFmtId="3" fontId="17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3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1" xfId="0" applyFill="1" applyAlignment="1">
      <alignment vertical="center"/>
    </xf>
    <xf numFmtId="0" fontId="11" fillId="2" borderId="4" xfId="0" applyFont="1" applyFill="1" applyAlignment="1">
      <alignment vertical="center"/>
    </xf>
    <xf numFmtId="0" fontId="11" fillId="2" borderId="6" xfId="0" applyFont="1" applyFill="1" applyAlignment="1">
      <alignment horizontal="center" vertical="center"/>
    </xf>
    <xf numFmtId="0" fontId="11" fillId="2" borderId="17" xfId="0" applyFont="1" applyFill="1" applyAlignment="1">
      <alignment horizontal="center" vertical="center"/>
    </xf>
    <xf numFmtId="0" fontId="11" fillId="2" borderId="7" xfId="0" applyFont="1" applyFill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10" fillId="2" borderId="17" xfId="0" applyFont="1" applyFill="1" applyBorder="1" applyAlignment="1">
      <alignment horizontal="center" vertical="center"/>
    </xf>
    <xf numFmtId="0" fontId="13" fillId="2" borderId="5" xfId="0" applyFont="1" applyFill="1" applyAlignment="1" quotePrefix="1">
      <alignment horizontal="center" vertical="center"/>
    </xf>
    <xf numFmtId="0" fontId="21" fillId="2" borderId="0" xfId="0" applyFont="1" applyFill="1" applyAlignment="1">
      <alignment/>
    </xf>
    <xf numFmtId="0" fontId="16" fillId="2" borderId="5" xfId="0" applyFont="1" applyFill="1" applyAlignment="1" quotePrefix="1">
      <alignment horizontal="center" vertical="center"/>
    </xf>
    <xf numFmtId="178" fontId="17" fillId="2" borderId="13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right" vertical="center"/>
    </xf>
    <xf numFmtId="178" fontId="17" fillId="2" borderId="12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/>
    </xf>
    <xf numFmtId="0" fontId="11" fillId="2" borderId="1" xfId="0" applyFont="1" applyFill="1" applyBorder="1" applyAlignment="1">
      <alignment horizontal="right" vertical="center"/>
    </xf>
    <xf numFmtId="0" fontId="11" fillId="0" borderId="4" xfId="0" applyFont="1" applyAlignment="1">
      <alignment vertical="center"/>
    </xf>
    <xf numFmtId="0" fontId="11" fillId="0" borderId="19" xfId="0" applyFont="1" applyAlignment="1">
      <alignment horizontal="center" vertical="center"/>
    </xf>
    <xf numFmtId="0" fontId="11" fillId="0" borderId="16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" xfId="0" applyFont="1" applyAlignment="1">
      <alignment horizontal="center" vertical="center"/>
    </xf>
    <xf numFmtId="0" fontId="11" fillId="0" borderId="7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7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2" borderId="16" xfId="0" applyFont="1" applyFill="1" applyAlignment="1">
      <alignment horizontal="center" vertical="center"/>
    </xf>
    <xf numFmtId="0" fontId="16" fillId="2" borderId="11" xfId="0" applyFont="1" applyFill="1" applyAlignment="1">
      <alignment horizontal="center" vertical="center"/>
    </xf>
    <xf numFmtId="3" fontId="16" fillId="2" borderId="12" xfId="0" applyFont="1" applyFill="1" applyAlignment="1">
      <alignment horizontal="right" vertical="center"/>
    </xf>
    <xf numFmtId="3" fontId="16" fillId="2" borderId="1" xfId="0" applyFont="1" applyFill="1" applyAlignment="1">
      <alignment horizontal="right" vertical="center"/>
    </xf>
    <xf numFmtId="3" fontId="16" fillId="2" borderId="1" xfId="0" applyNumberFormat="1" applyFont="1" applyFill="1" applyAlignment="1">
      <alignment horizontal="right" vertical="center"/>
    </xf>
    <xf numFmtId="0" fontId="16" fillId="2" borderId="1" xfId="0" applyFont="1" applyFill="1" applyAlignment="1">
      <alignment vertical="center"/>
    </xf>
    <xf numFmtId="0" fontId="5" fillId="2" borderId="0" xfId="0" applyFont="1" applyFill="1" applyAlignment="1">
      <alignment/>
    </xf>
    <xf numFmtId="0" fontId="0" fillId="0" borderId="2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Font="1" applyAlignment="1">
      <alignment vertical="center"/>
    </xf>
    <xf numFmtId="0" fontId="11" fillId="0" borderId="1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1" fillId="0" borderId="13" xfId="0" applyFont="1" applyBorder="1" applyAlignment="1">
      <alignment horizontal="right" vertical="center"/>
    </xf>
    <xf numFmtId="3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 quotePrefix="1">
      <alignment horizontal="center" vertical="center"/>
    </xf>
    <xf numFmtId="0" fontId="11" fillId="0" borderId="13" xfId="0" applyFont="1" applyBorder="1" applyAlignment="1" quotePrefix="1">
      <alignment horizontal="right" vertical="center"/>
    </xf>
    <xf numFmtId="0" fontId="11" fillId="0" borderId="0" xfId="0" applyFont="1" applyBorder="1" applyAlignment="1" quotePrefix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10" fillId="2" borderId="2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6" fillId="2" borderId="11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 quotePrefix="1">
      <alignment horizontal="right" vertical="center"/>
    </xf>
    <xf numFmtId="0" fontId="16" fillId="2" borderId="1" xfId="0" applyFont="1" applyFill="1" applyBorder="1" applyAlignment="1" quotePrefix="1">
      <alignment horizontal="right" vertical="center"/>
    </xf>
    <xf numFmtId="0" fontId="16" fillId="2" borderId="1" xfId="0" applyFont="1" applyFill="1" applyBorder="1" applyAlignment="1">
      <alignment horizontal="right" vertical="center"/>
    </xf>
    <xf numFmtId="0" fontId="27" fillId="0" borderId="1" xfId="0" applyFont="1" applyAlignment="1">
      <alignment vertical="center"/>
    </xf>
    <xf numFmtId="38" fontId="11" fillId="0" borderId="7" xfId="16" applyFont="1" applyAlignment="1">
      <alignment horizontal="center" vertical="center"/>
    </xf>
    <xf numFmtId="38" fontId="11" fillId="0" borderId="0" xfId="16" applyFont="1" applyAlignment="1">
      <alignment horizontal="right" vertical="center"/>
    </xf>
    <xf numFmtId="38" fontId="11" fillId="0" borderId="0" xfId="16" applyFont="1" applyAlignment="1">
      <alignment vertical="center"/>
    </xf>
    <xf numFmtId="38" fontId="11" fillId="0" borderId="0" xfId="16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8" fontId="13" fillId="0" borderId="0" xfId="16" applyFont="1" applyFill="1" applyBorder="1" applyAlignment="1">
      <alignment horizontal="right" vertical="center"/>
    </xf>
    <xf numFmtId="0" fontId="28" fillId="2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3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distributed" vertical="center"/>
    </xf>
    <xf numFmtId="0" fontId="11" fillId="2" borderId="5" xfId="0" applyFont="1" applyFill="1" applyBorder="1" applyAlignment="1">
      <alignment horizontal="distributed" vertical="center"/>
    </xf>
    <xf numFmtId="0" fontId="10" fillId="2" borderId="22" xfId="0" applyFont="1" applyFill="1" applyAlignment="1">
      <alignment horizontal="center" vertical="center"/>
    </xf>
    <xf numFmtId="0" fontId="17" fillId="2" borderId="13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38" fontId="17" fillId="2" borderId="0" xfId="16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3" fontId="17" fillId="2" borderId="0" xfId="0" applyFont="1" applyFill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/>
    </xf>
    <xf numFmtId="3" fontId="17" fillId="3" borderId="0" xfId="0" applyFont="1" applyFill="1" applyBorder="1" applyAlignment="1">
      <alignment horizontal="right" vertical="center"/>
    </xf>
    <xf numFmtId="3" fontId="17" fillId="2" borderId="13" xfId="0" applyFont="1" applyFill="1" applyAlignment="1">
      <alignment horizontal="right" vertical="center"/>
    </xf>
    <xf numFmtId="38" fontId="17" fillId="2" borderId="0" xfId="16" applyFont="1" applyFill="1" applyAlignment="1">
      <alignment horizontal="right" vertical="center"/>
    </xf>
    <xf numFmtId="3" fontId="17" fillId="2" borderId="12" xfId="0" applyFont="1" applyFill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31" fillId="2" borderId="0" xfId="0" applyFont="1" applyFill="1" applyAlignment="1">
      <alignment/>
    </xf>
    <xf numFmtId="0" fontId="17" fillId="0" borderId="2" xfId="0" applyFont="1" applyAlignment="1">
      <alignment vertical="center"/>
    </xf>
    <xf numFmtId="0" fontId="31" fillId="0" borderId="2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2" borderId="0" xfId="0" applyFont="1" applyFill="1" applyBorder="1" applyAlignment="1">
      <alignment vertical="center"/>
    </xf>
    <xf numFmtId="38" fontId="31" fillId="2" borderId="0" xfId="16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1" fillId="0" borderId="0" xfId="0" applyFont="1" applyAlignment="1">
      <alignment/>
    </xf>
    <xf numFmtId="3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3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Alignment="1">
      <alignment horizontal="center" vertical="center"/>
    </xf>
    <xf numFmtId="0" fontId="9" fillId="0" borderId="0" xfId="0" applyFont="1" applyAlignment="1">
      <alignment/>
    </xf>
    <xf numFmtId="0" fontId="11" fillId="0" borderId="14" xfId="0" applyFont="1" applyAlignment="1">
      <alignment vertical="center"/>
    </xf>
    <xf numFmtId="0" fontId="11" fillId="0" borderId="22" xfId="0" applyFont="1" applyAlignment="1">
      <alignment vertical="center"/>
    </xf>
    <xf numFmtId="0" fontId="11" fillId="0" borderId="3" xfId="0" applyFont="1" applyAlignment="1">
      <alignment vertical="center"/>
    </xf>
    <xf numFmtId="0" fontId="11" fillId="0" borderId="19" xfId="0" applyFont="1" applyAlignment="1">
      <alignment vertical="center"/>
    </xf>
    <xf numFmtId="0" fontId="11" fillId="0" borderId="9" xfId="0" applyFont="1" applyAlignment="1">
      <alignment vertical="center"/>
    </xf>
    <xf numFmtId="0" fontId="11" fillId="0" borderId="6" xfId="0" applyFont="1" applyAlignment="1">
      <alignment vertical="center"/>
    </xf>
    <xf numFmtId="0" fontId="11" fillId="0" borderId="16" xfId="0" applyFont="1" applyAlignment="1">
      <alignment vertical="center"/>
    </xf>
    <xf numFmtId="0" fontId="11" fillId="0" borderId="24" xfId="0" applyFont="1" applyAlignment="1">
      <alignment vertical="center"/>
    </xf>
    <xf numFmtId="0" fontId="11" fillId="0" borderId="26" xfId="0" applyFont="1" applyAlignment="1">
      <alignment vertical="center"/>
    </xf>
    <xf numFmtId="0" fontId="11" fillId="0" borderId="18" xfId="0" applyFont="1" applyAlignment="1">
      <alignment vertical="center"/>
    </xf>
    <xf numFmtId="0" fontId="11" fillId="0" borderId="20" xfId="0" applyFont="1" applyAlignment="1">
      <alignment vertical="center"/>
    </xf>
    <xf numFmtId="0" fontId="11" fillId="0" borderId="13" xfId="0" applyFont="1" applyAlignment="1">
      <alignment vertical="center"/>
    </xf>
    <xf numFmtId="0" fontId="11" fillId="0" borderId="13" xfId="0" applyFont="1" applyAlignment="1">
      <alignment horizontal="right" vertical="center"/>
    </xf>
    <xf numFmtId="0" fontId="11" fillId="0" borderId="0" xfId="0" applyFont="1" applyAlignment="1" quotePrefix="1">
      <alignment horizontal="center" vertical="center"/>
    </xf>
    <xf numFmtId="0" fontId="13" fillId="2" borderId="0" xfId="0" applyFont="1" applyFill="1" applyAlignment="1" quotePrefix="1">
      <alignment horizontal="center" vertical="center"/>
    </xf>
    <xf numFmtId="0" fontId="13" fillId="0" borderId="13" xfId="0" applyFont="1" applyFill="1" applyBorder="1" applyAlignment="1">
      <alignment horizontal="right" vertical="center"/>
    </xf>
    <xf numFmtId="0" fontId="33" fillId="2" borderId="0" xfId="0" applyFont="1" applyFill="1" applyBorder="1" applyAlignment="1">
      <alignment horizontal="center" vertical="center"/>
    </xf>
    <xf numFmtId="0" fontId="16" fillId="2" borderId="0" xfId="0" applyFont="1" applyFill="1" applyAlignment="1" quotePrefix="1">
      <alignment horizontal="center" vertical="center"/>
    </xf>
    <xf numFmtId="0" fontId="16" fillId="2" borderId="13" xfId="0" applyFont="1" applyFill="1" applyBorder="1" applyAlignment="1">
      <alignment horizontal="right" vertical="center"/>
    </xf>
    <xf numFmtId="0" fontId="0" fillId="0" borderId="6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17" fillId="2" borderId="5" xfId="0" applyFont="1" applyFill="1" applyAlignment="1">
      <alignment horizontal="distributed" vertical="center"/>
    </xf>
    <xf numFmtId="0" fontId="17" fillId="2" borderId="13" xfId="0" applyFont="1" applyFill="1" applyBorder="1" applyAlignment="1">
      <alignment vertical="center"/>
    </xf>
    <xf numFmtId="0" fontId="17" fillId="2" borderId="0" xfId="0" applyFont="1" applyFill="1" applyAlignment="1">
      <alignment/>
    </xf>
    <xf numFmtId="0" fontId="35" fillId="2" borderId="5" xfId="0" applyFont="1" applyFill="1" applyBorder="1" applyAlignment="1">
      <alignment horizontal="distributed" vertical="center"/>
    </xf>
    <xf numFmtId="0" fontId="17" fillId="2" borderId="12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right" vertical="center"/>
    </xf>
    <xf numFmtId="0" fontId="0" fillId="0" borderId="2" xfId="0" applyAlignment="1">
      <alignment vertical="center"/>
    </xf>
    <xf numFmtId="0" fontId="36" fillId="0" borderId="0" xfId="0" applyFont="1" applyAlignment="1">
      <alignment/>
    </xf>
    <xf numFmtId="0" fontId="9" fillId="0" borderId="0" xfId="20" applyFont="1">
      <alignment/>
      <protection/>
    </xf>
    <xf numFmtId="0" fontId="20" fillId="0" borderId="0" xfId="20" applyFont="1">
      <alignment/>
      <protection/>
    </xf>
    <xf numFmtId="0" fontId="20" fillId="0" borderId="0" xfId="20">
      <alignment/>
      <protection/>
    </xf>
    <xf numFmtId="0" fontId="8" fillId="0" borderId="1" xfId="20" applyFont="1">
      <alignment/>
      <protection/>
    </xf>
    <xf numFmtId="0" fontId="20" fillId="0" borderId="1" xfId="20" applyFont="1">
      <alignment/>
      <protection/>
    </xf>
    <xf numFmtId="0" fontId="8" fillId="0" borderId="0" xfId="20" applyFont="1">
      <alignment/>
      <protection/>
    </xf>
    <xf numFmtId="0" fontId="8" fillId="0" borderId="14" xfId="20" applyFont="1">
      <alignment/>
      <protection/>
    </xf>
    <xf numFmtId="0" fontId="8" fillId="0" borderId="4" xfId="20" applyFont="1" applyBorder="1">
      <alignment/>
      <protection/>
    </xf>
    <xf numFmtId="0" fontId="8" fillId="0" borderId="4" xfId="20" applyFont="1">
      <alignment/>
      <protection/>
    </xf>
    <xf numFmtId="0" fontId="8" fillId="0" borderId="5" xfId="20" applyFont="1">
      <alignment/>
      <protection/>
    </xf>
    <xf numFmtId="0" fontId="8" fillId="0" borderId="19" xfId="20" applyFont="1" applyAlignment="1">
      <alignment horizontal="center"/>
      <protection/>
    </xf>
    <xf numFmtId="0" fontId="8" fillId="0" borderId="6" xfId="20" applyFont="1" applyAlignment="1">
      <alignment horizontal="center"/>
      <protection/>
    </xf>
    <xf numFmtId="0" fontId="8" fillId="0" borderId="17" xfId="20" applyFont="1" applyBorder="1" applyAlignment="1">
      <alignment horizontal="center"/>
      <protection/>
    </xf>
    <xf numFmtId="0" fontId="8" fillId="0" borderId="18" xfId="20" applyFont="1">
      <alignment/>
      <protection/>
    </xf>
    <xf numFmtId="0" fontId="8" fillId="0" borderId="20" xfId="20" applyFont="1">
      <alignment/>
      <protection/>
    </xf>
    <xf numFmtId="0" fontId="8" fillId="0" borderId="7" xfId="20" applyFont="1" applyAlignment="1">
      <alignment horizontal="center"/>
      <protection/>
    </xf>
    <xf numFmtId="0" fontId="8" fillId="0" borderId="7" xfId="20" applyFont="1" applyBorder="1" applyAlignment="1">
      <alignment horizontal="center"/>
      <protection/>
    </xf>
    <xf numFmtId="0" fontId="0" fillId="0" borderId="5" xfId="20" applyFont="1" applyAlignment="1">
      <alignment horizontal="center"/>
      <protection/>
    </xf>
    <xf numFmtId="3" fontId="0" fillId="0" borderId="13" xfId="20" applyFont="1">
      <alignment/>
      <protection/>
    </xf>
    <xf numFmtId="3" fontId="0" fillId="0" borderId="0" xfId="20" applyFont="1" applyAlignment="1">
      <alignment horizontal="right"/>
      <protection/>
    </xf>
    <xf numFmtId="3" fontId="0" fillId="0" borderId="0" xfId="20" applyFont="1">
      <alignment/>
      <protection/>
    </xf>
    <xf numFmtId="0" fontId="0" fillId="0" borderId="0" xfId="20" applyFont="1" applyAlignment="1">
      <alignment horizontal="right"/>
      <protection/>
    </xf>
    <xf numFmtId="0" fontId="0" fillId="0" borderId="5" xfId="20" applyFont="1" applyAlignment="1" quotePrefix="1">
      <alignment horizontal="center"/>
      <protection/>
    </xf>
    <xf numFmtId="3" fontId="0" fillId="0" borderId="13" xfId="20" applyFont="1" applyBorder="1">
      <alignment/>
      <protection/>
    </xf>
    <xf numFmtId="3" fontId="0" fillId="0" borderId="0" xfId="20" applyFont="1" applyBorder="1" applyAlignment="1">
      <alignment horizontal="right"/>
      <protection/>
    </xf>
    <xf numFmtId="3" fontId="0" fillId="0" borderId="0" xfId="20" applyFont="1" applyBorder="1">
      <alignment/>
      <protection/>
    </xf>
    <xf numFmtId="0" fontId="0" fillId="0" borderId="0" xfId="20" applyFont="1" applyBorder="1" applyAlignment="1" quotePrefix="1">
      <alignment horizontal="center"/>
      <protection/>
    </xf>
    <xf numFmtId="0" fontId="5" fillId="0" borderId="0" xfId="20" applyFont="1">
      <alignment/>
      <protection/>
    </xf>
    <xf numFmtId="0" fontId="38" fillId="2" borderId="11" xfId="20" applyFont="1" applyFill="1" applyBorder="1" applyAlignment="1" quotePrefix="1">
      <alignment horizontal="center"/>
      <protection/>
    </xf>
    <xf numFmtId="3" fontId="38" fillId="2" borderId="12" xfId="20" applyFont="1" applyFill="1" applyBorder="1">
      <alignment/>
      <protection/>
    </xf>
    <xf numFmtId="3" fontId="38" fillId="2" borderId="1" xfId="20" applyFont="1" applyFill="1" applyBorder="1" applyAlignment="1">
      <alignment horizontal="right"/>
      <protection/>
    </xf>
    <xf numFmtId="3" fontId="38" fillId="2" borderId="1" xfId="20" applyFont="1" applyFill="1" applyBorder="1">
      <alignment/>
      <protection/>
    </xf>
    <xf numFmtId="3" fontId="31" fillId="2" borderId="1" xfId="20" applyFont="1" applyFill="1" applyBorder="1" applyAlignment="1">
      <alignment horizontal="right"/>
      <protection/>
    </xf>
    <xf numFmtId="3" fontId="31" fillId="2" borderId="0" xfId="20" applyFont="1" applyFill="1" applyBorder="1" applyAlignment="1">
      <alignment horizontal="right"/>
      <protection/>
    </xf>
    <xf numFmtId="0" fontId="5" fillId="2" borderId="0" xfId="20" applyFont="1" applyFill="1" applyBorder="1">
      <alignment/>
      <protection/>
    </xf>
    <xf numFmtId="0" fontId="20" fillId="0" borderId="2" xfId="20">
      <alignment/>
      <protection/>
    </xf>
    <xf numFmtId="3" fontId="20" fillId="0" borderId="0" xfId="20" applyNumberFormat="1">
      <alignment/>
      <protection/>
    </xf>
    <xf numFmtId="0" fontId="24" fillId="0" borderId="0" xfId="0" applyFont="1" applyAlignment="1">
      <alignment/>
    </xf>
    <xf numFmtId="0" fontId="31" fillId="2" borderId="0" xfId="0" applyFont="1" applyFill="1" applyAlignment="1">
      <alignment/>
    </xf>
    <xf numFmtId="0" fontId="31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2" borderId="1" xfId="0" applyFont="1" applyFill="1" applyAlignment="1">
      <alignment vertical="center"/>
    </xf>
    <xf numFmtId="0" fontId="31" fillId="2" borderId="1" xfId="0" applyFont="1" applyFill="1" applyBorder="1" applyAlignment="1">
      <alignment horizontal="right" vertical="center"/>
    </xf>
    <xf numFmtId="0" fontId="39" fillId="2" borderId="1" xfId="0" applyFont="1" applyFill="1" applyAlignment="1">
      <alignment vertical="center"/>
    </xf>
    <xf numFmtId="0" fontId="31" fillId="2" borderId="1" xfId="0" applyFont="1" applyFill="1" applyAlignment="1">
      <alignment vertical="center"/>
    </xf>
    <xf numFmtId="0" fontId="17" fillId="2" borderId="22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vertical="center"/>
    </xf>
    <xf numFmtId="0" fontId="31" fillId="2" borderId="10" xfId="0" applyFont="1" applyFill="1" applyBorder="1" applyAlignment="1">
      <alignment horizontal="right" vertical="center"/>
    </xf>
    <xf numFmtId="0" fontId="31" fillId="2" borderId="8" xfId="0" applyFont="1" applyFill="1" applyBorder="1" applyAlignment="1">
      <alignment vertical="center"/>
    </xf>
    <xf numFmtId="0" fontId="31" fillId="2" borderId="9" xfId="0" applyFont="1" applyFill="1" applyAlignment="1">
      <alignment vertical="center"/>
    </xf>
    <xf numFmtId="3" fontId="31" fillId="2" borderId="10" xfId="0" applyFont="1" applyFill="1" applyAlignment="1">
      <alignment vertical="center"/>
    </xf>
    <xf numFmtId="0" fontId="31" fillId="2" borderId="5" xfId="0" applyFont="1" applyFill="1" applyBorder="1" applyAlignment="1">
      <alignment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 quotePrefix="1">
      <alignment horizontal="center" vertical="center"/>
    </xf>
    <xf numFmtId="0" fontId="40" fillId="2" borderId="0" xfId="0" applyFont="1" applyFill="1" applyAlignment="1">
      <alignment/>
    </xf>
    <xf numFmtId="0" fontId="41" fillId="2" borderId="0" xfId="0" applyFont="1" applyFill="1" applyAlignment="1">
      <alignment/>
    </xf>
    <xf numFmtId="0" fontId="16" fillId="2" borderId="0" xfId="0" applyFont="1" applyFill="1" applyBorder="1" applyAlignment="1" quotePrefix="1">
      <alignment horizontal="center" vertical="center"/>
    </xf>
    <xf numFmtId="0" fontId="41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15" xfId="0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right"/>
    </xf>
    <xf numFmtId="3" fontId="17" fillId="2" borderId="0" xfId="0" applyFont="1" applyFill="1" applyAlignment="1">
      <alignment horizontal="right"/>
    </xf>
    <xf numFmtId="3" fontId="17" fillId="2" borderId="0" xfId="0" applyFont="1" applyFill="1" applyAlignment="1">
      <alignment horizontal="right" vertical="top"/>
    </xf>
    <xf numFmtId="0" fontId="11" fillId="2" borderId="0" xfId="0" applyFont="1" applyFill="1" applyBorder="1" applyAlignment="1">
      <alignment horizontal="distributed" vertical="top"/>
    </xf>
    <xf numFmtId="3" fontId="17" fillId="2" borderId="13" xfId="0" applyFont="1" applyFill="1" applyAlignment="1" quotePrefix="1">
      <alignment horizontal="right"/>
    </xf>
    <xf numFmtId="0" fontId="17" fillId="2" borderId="13" xfId="0" applyFont="1" applyFill="1" applyBorder="1" applyAlignment="1" quotePrefix="1">
      <alignment horizontal="right" vertical="top"/>
    </xf>
    <xf numFmtId="0" fontId="35" fillId="2" borderId="1" xfId="0" applyFont="1" applyFill="1" applyBorder="1" applyAlignment="1">
      <alignment vertical="center"/>
    </xf>
    <xf numFmtId="0" fontId="35" fillId="2" borderId="1" xfId="0" applyFont="1" applyFill="1" applyBorder="1" applyAlignment="1">
      <alignment horizontal="right" vertical="center"/>
    </xf>
    <xf numFmtId="0" fontId="35" fillId="2" borderId="11" xfId="0" applyFont="1" applyFill="1" applyBorder="1" applyAlignment="1">
      <alignment vertical="center"/>
    </xf>
    <xf numFmtId="0" fontId="17" fillId="2" borderId="12" xfId="0" applyFont="1" applyFill="1" applyAlignment="1">
      <alignment horizontal="right" vertical="center"/>
    </xf>
    <xf numFmtId="0" fontId="17" fillId="2" borderId="1" xfId="0" applyFont="1" applyFill="1" applyAlignment="1">
      <alignment horizontal="right" vertical="center"/>
    </xf>
    <xf numFmtId="0" fontId="35" fillId="2" borderId="1" xfId="0" applyFont="1" applyFill="1" applyAlignment="1">
      <alignment horizontal="right" vertical="center"/>
    </xf>
    <xf numFmtId="0" fontId="31" fillId="2" borderId="2" xfId="0" applyFont="1" applyFill="1" applyBorder="1" applyAlignment="1">
      <alignment vertical="center"/>
    </xf>
    <xf numFmtId="0" fontId="31" fillId="2" borderId="2" xfId="0" applyFont="1" applyFill="1" applyAlignment="1">
      <alignment horizontal="right" vertical="center"/>
    </xf>
    <xf numFmtId="0" fontId="31" fillId="2" borderId="2" xfId="0" applyFont="1" applyFill="1" applyAlignment="1">
      <alignment vertical="center"/>
    </xf>
    <xf numFmtId="0" fontId="31" fillId="2" borderId="0" xfId="0" applyFont="1" applyFill="1" applyAlignment="1">
      <alignment horizontal="right" vertical="center"/>
    </xf>
    <xf numFmtId="0" fontId="31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5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Alignment="1">
      <alignment horizontal="center" vertical="center"/>
    </xf>
    <xf numFmtId="0" fontId="10" fillId="2" borderId="19" xfId="0" applyFont="1" applyFill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Alignment="1">
      <alignment horizontal="center" vertical="center"/>
    </xf>
    <xf numFmtId="0" fontId="10" fillId="0" borderId="6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2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4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2" borderId="16" xfId="0" applyFont="1" applyFill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6" xfId="0" applyFont="1" applyFill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4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9" xfId="0" applyFont="1" applyFill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0" borderId="6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" xfId="0" applyFont="1" applyAlignment="1">
      <alignment horizontal="center" vertical="center"/>
    </xf>
    <xf numFmtId="0" fontId="11" fillId="0" borderId="16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9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Alignment="1">
      <alignment horizontal="center" vertical="center"/>
    </xf>
    <xf numFmtId="0" fontId="11" fillId="0" borderId="26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38" fontId="11" fillId="0" borderId="16" xfId="16" applyFont="1" applyAlignment="1">
      <alignment horizontal="center" vertical="center"/>
    </xf>
    <xf numFmtId="38" fontId="11" fillId="0" borderId="17" xfId="16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5" xfId="0" applyFont="1" applyBorder="1" applyAlignment="1" quotePrefix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11" fillId="0" borderId="5" xfId="0" applyFont="1" applyBorder="1" applyAlignment="1" quotePrefix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14" xfId="0" applyFont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center" vertical="center"/>
    </xf>
    <xf numFmtId="0" fontId="10" fillId="0" borderId="5" xfId="0" applyFont="1" applyBorder="1" applyAlignment="1" quotePrefix="1">
      <alignment horizontal="center" vertical="center"/>
    </xf>
    <xf numFmtId="38" fontId="11" fillId="0" borderId="4" xfId="16" applyFont="1" applyAlignment="1">
      <alignment horizontal="center" vertical="center"/>
    </xf>
    <xf numFmtId="0" fontId="11" fillId="2" borderId="0" xfId="0" applyFont="1" applyFill="1" applyBorder="1" applyAlignment="1">
      <alignment horizontal="distributed" vertical="center"/>
    </xf>
    <xf numFmtId="0" fontId="11" fillId="2" borderId="5" xfId="0" applyFont="1" applyFill="1" applyBorder="1" applyAlignment="1">
      <alignment horizontal="distributed" vertical="center"/>
    </xf>
    <xf numFmtId="0" fontId="15" fillId="2" borderId="0" xfId="0" applyFont="1" applyFill="1" applyBorder="1" applyAlignment="1" quotePrefix="1">
      <alignment horizontal="center" vertical="center"/>
    </xf>
    <xf numFmtId="0" fontId="15" fillId="2" borderId="5" xfId="0" applyFont="1" applyFill="1" applyBorder="1" applyAlignment="1" quotePrefix="1">
      <alignment horizontal="center" vertical="center"/>
    </xf>
    <xf numFmtId="0" fontId="17" fillId="2" borderId="0" xfId="0" applyFont="1" applyFill="1" applyBorder="1" applyAlignment="1">
      <alignment horizontal="distributed" vertical="center"/>
    </xf>
    <xf numFmtId="0" fontId="17" fillId="2" borderId="5" xfId="0" applyFont="1" applyFill="1" applyBorder="1" applyAlignment="1">
      <alignment horizontal="distributed" vertical="center"/>
    </xf>
    <xf numFmtId="0" fontId="10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4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22" xfId="20" applyFont="1" applyBorder="1" applyAlignment="1">
      <alignment horizontal="center"/>
      <protection/>
    </xf>
    <xf numFmtId="0" fontId="8" fillId="0" borderId="2" xfId="20" applyFont="1" applyBorder="1" applyAlignment="1">
      <alignment horizontal="center"/>
      <protection/>
    </xf>
    <xf numFmtId="0" fontId="8" fillId="0" borderId="21" xfId="20" applyFont="1" applyBorder="1" applyAlignment="1">
      <alignment horizontal="center"/>
      <protection/>
    </xf>
    <xf numFmtId="0" fontId="8" fillId="0" borderId="24" xfId="20" applyFont="1" applyBorder="1" applyAlignment="1">
      <alignment horizontal="center"/>
      <protection/>
    </xf>
    <xf numFmtId="0" fontId="8" fillId="0" borderId="26" xfId="20" applyFont="1" applyBorder="1" applyAlignment="1">
      <alignment horizontal="center"/>
      <protection/>
    </xf>
    <xf numFmtId="0" fontId="8" fillId="0" borderId="18" xfId="20" applyFont="1" applyBorder="1" applyAlignment="1">
      <alignment horizontal="center"/>
      <protection/>
    </xf>
    <xf numFmtId="0" fontId="8" fillId="0" borderId="3" xfId="20" applyFont="1" applyBorder="1" applyAlignment="1">
      <alignment horizontal="center"/>
      <protection/>
    </xf>
    <xf numFmtId="0" fontId="8" fillId="0" borderId="4" xfId="20" applyFont="1" applyAlignment="1">
      <alignment horizontal="center"/>
      <protection/>
    </xf>
    <xf numFmtId="0" fontId="8" fillId="0" borderId="15" xfId="20" applyFont="1" applyBorder="1" applyAlignment="1">
      <alignment horizontal="center"/>
      <protection/>
    </xf>
    <xf numFmtId="0" fontId="8" fillId="0" borderId="6" xfId="20" applyFont="1" applyAlignment="1">
      <alignment horizontal="center"/>
      <protection/>
    </xf>
    <xf numFmtId="0" fontId="8" fillId="0" borderId="16" xfId="20" applyFont="1" applyBorder="1" applyAlignment="1">
      <alignment horizontal="center"/>
      <protection/>
    </xf>
    <xf numFmtId="0" fontId="8" fillId="0" borderId="17" xfId="20" applyFont="1" applyBorder="1" applyAlignment="1">
      <alignment horizontal="center"/>
      <protection/>
    </xf>
    <xf numFmtId="0" fontId="8" fillId="0" borderId="16" xfId="20" applyFont="1" applyBorder="1" applyAlignment="1">
      <alignment/>
      <protection/>
    </xf>
    <xf numFmtId="0" fontId="8" fillId="0" borderId="17" xfId="20" applyFont="1" applyBorder="1" applyAlignment="1">
      <alignment/>
      <protection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4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42" fillId="2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0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showGridLines="0" tabSelected="1" zoomScaleSheetLayoutView="75" workbookViewId="0" topLeftCell="A1">
      <selection activeCell="A1" sqref="A1"/>
    </sheetView>
  </sheetViews>
  <sheetFormatPr defaultColWidth="8.796875" defaultRowHeight="14.25"/>
  <cols>
    <col min="1" max="1" width="2.09765625" style="0" customWidth="1"/>
    <col min="2" max="2" width="9.3984375" style="0" customWidth="1"/>
    <col min="3" max="4" width="7.5" style="0" customWidth="1"/>
    <col min="5" max="6" width="7.69921875" style="0" customWidth="1"/>
    <col min="7" max="8" width="7.5" style="0" customWidth="1"/>
    <col min="9" max="9" width="9.3984375" style="0" customWidth="1"/>
    <col min="10" max="11" width="7.5" style="0" customWidth="1"/>
    <col min="12" max="13" width="7.69921875" style="0" customWidth="1"/>
    <col min="14" max="15" width="7.5" style="0" customWidth="1"/>
    <col min="16" max="16384" width="11.3984375" style="0" customWidth="1"/>
  </cols>
  <sheetData>
    <row r="1" ht="13.5">
      <c r="O1" s="113"/>
    </row>
    <row r="2" spans="1:17" ht="24">
      <c r="A2" s="114"/>
      <c r="B2" s="376" t="s">
        <v>63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3"/>
      <c r="Q2" s="374"/>
    </row>
    <row r="3" spans="16:17" ht="13.5">
      <c r="P3" s="374"/>
      <c r="Q3" s="374"/>
    </row>
    <row r="4" spans="16:17" ht="13.5">
      <c r="P4" s="374"/>
      <c r="Q4" s="374"/>
    </row>
    <row r="5" spans="2:17" ht="18" thickBot="1">
      <c r="B5" s="115" t="s">
        <v>64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16" t="s">
        <v>139</v>
      </c>
      <c r="P5" s="374"/>
      <c r="Q5" s="374"/>
    </row>
    <row r="6" spans="2:17" ht="18" customHeight="1">
      <c r="B6" s="377" t="s">
        <v>65</v>
      </c>
      <c r="C6" s="383" t="s">
        <v>66</v>
      </c>
      <c r="D6" s="354"/>
      <c r="E6" s="117" t="s">
        <v>67</v>
      </c>
      <c r="F6" s="117" t="s">
        <v>68</v>
      </c>
      <c r="G6" s="117" t="s">
        <v>69</v>
      </c>
      <c r="H6" s="117" t="s">
        <v>70</v>
      </c>
      <c r="I6" s="380" t="s">
        <v>65</v>
      </c>
      <c r="J6" s="383" t="s">
        <v>66</v>
      </c>
      <c r="K6" s="354"/>
      <c r="L6" s="117" t="s">
        <v>67</v>
      </c>
      <c r="M6" s="117" t="s">
        <v>68</v>
      </c>
      <c r="N6" s="117" t="s">
        <v>69</v>
      </c>
      <c r="O6" s="118" t="s">
        <v>70</v>
      </c>
      <c r="P6" s="374"/>
      <c r="Q6" s="374"/>
    </row>
    <row r="7" spans="2:17" ht="18" customHeight="1">
      <c r="B7" s="378"/>
      <c r="C7" s="119" t="s">
        <v>71</v>
      </c>
      <c r="D7" s="119" t="s">
        <v>72</v>
      </c>
      <c r="E7" s="120" t="s">
        <v>73</v>
      </c>
      <c r="F7" s="120" t="s">
        <v>74</v>
      </c>
      <c r="G7" s="120"/>
      <c r="H7" s="120" t="s">
        <v>75</v>
      </c>
      <c r="I7" s="381"/>
      <c r="J7" s="119" t="s">
        <v>71</v>
      </c>
      <c r="K7" s="119" t="s">
        <v>72</v>
      </c>
      <c r="L7" s="120" t="s">
        <v>73</v>
      </c>
      <c r="M7" s="120" t="s">
        <v>74</v>
      </c>
      <c r="N7" s="120"/>
      <c r="O7" s="121" t="s">
        <v>75</v>
      </c>
      <c r="P7" s="374"/>
      <c r="Q7" s="374"/>
    </row>
    <row r="8" spans="2:17" ht="18" customHeight="1">
      <c r="B8" s="379"/>
      <c r="C8" s="122" t="s">
        <v>76</v>
      </c>
      <c r="D8" s="122" t="s">
        <v>76</v>
      </c>
      <c r="E8" s="122" t="s">
        <v>77</v>
      </c>
      <c r="F8" s="122" t="s">
        <v>77</v>
      </c>
      <c r="G8" s="122" t="s">
        <v>78</v>
      </c>
      <c r="H8" s="122" t="s">
        <v>79</v>
      </c>
      <c r="I8" s="382"/>
      <c r="J8" s="122" t="s">
        <v>76</v>
      </c>
      <c r="K8" s="122" t="s">
        <v>76</v>
      </c>
      <c r="L8" s="122" t="s">
        <v>77</v>
      </c>
      <c r="M8" s="122" t="s">
        <v>77</v>
      </c>
      <c r="N8" s="122" t="s">
        <v>78</v>
      </c>
      <c r="O8" s="123" t="s">
        <v>79</v>
      </c>
      <c r="P8" s="375"/>
      <c r="Q8" s="375"/>
    </row>
    <row r="9" spans="2:17" ht="23.25" customHeight="1">
      <c r="B9" s="13" t="s">
        <v>80</v>
      </c>
      <c r="C9" s="127">
        <v>10</v>
      </c>
      <c r="D9" s="128">
        <v>8</v>
      </c>
      <c r="E9" s="129">
        <v>2622</v>
      </c>
      <c r="F9" s="129">
        <v>673</v>
      </c>
      <c r="G9" s="130" t="s">
        <v>81</v>
      </c>
      <c r="H9" s="131" t="s">
        <v>82</v>
      </c>
      <c r="I9" s="120" t="s">
        <v>83</v>
      </c>
      <c r="J9" s="127">
        <v>15</v>
      </c>
      <c r="K9" s="128">
        <v>10</v>
      </c>
      <c r="L9" s="129">
        <v>4290</v>
      </c>
      <c r="M9" s="129">
        <v>879</v>
      </c>
      <c r="N9" s="130" t="s">
        <v>81</v>
      </c>
      <c r="O9" s="131" t="s">
        <v>82</v>
      </c>
      <c r="P9" s="375"/>
      <c r="Q9" s="375"/>
    </row>
    <row r="10" spans="2:15" ht="23.25" customHeight="1">
      <c r="B10" s="13" t="s">
        <v>84</v>
      </c>
      <c r="C10" s="127">
        <v>21</v>
      </c>
      <c r="D10" s="128">
        <v>13</v>
      </c>
      <c r="E10" s="129">
        <v>5152</v>
      </c>
      <c r="F10" s="129">
        <v>1066</v>
      </c>
      <c r="G10" s="130" t="s">
        <v>85</v>
      </c>
      <c r="H10" s="130" t="s">
        <v>82</v>
      </c>
      <c r="I10" s="120" t="s">
        <v>86</v>
      </c>
      <c r="J10" s="127">
        <v>29</v>
      </c>
      <c r="K10" s="128">
        <v>13</v>
      </c>
      <c r="L10" s="129">
        <v>6516</v>
      </c>
      <c r="M10" s="129">
        <v>1050</v>
      </c>
      <c r="N10" s="130" t="s">
        <v>85</v>
      </c>
      <c r="O10" s="130" t="s">
        <v>82</v>
      </c>
    </row>
    <row r="11" spans="2:15" ht="23.25" customHeight="1">
      <c r="B11" s="13" t="s">
        <v>87</v>
      </c>
      <c r="C11" s="127">
        <v>16</v>
      </c>
      <c r="D11" s="128">
        <v>11</v>
      </c>
      <c r="E11" s="129">
        <v>4437</v>
      </c>
      <c r="F11" s="129">
        <v>879</v>
      </c>
      <c r="G11" s="130" t="s">
        <v>85</v>
      </c>
      <c r="H11" s="130" t="s">
        <v>82</v>
      </c>
      <c r="I11" s="120" t="s">
        <v>88</v>
      </c>
      <c r="J11" s="127">
        <v>14</v>
      </c>
      <c r="K11" s="128">
        <v>7</v>
      </c>
      <c r="L11" s="129">
        <v>3422</v>
      </c>
      <c r="M11" s="129">
        <v>863</v>
      </c>
      <c r="N11" s="130" t="s">
        <v>85</v>
      </c>
      <c r="O11" s="130" t="s">
        <v>82</v>
      </c>
    </row>
    <row r="12" spans="2:15" ht="23.25" customHeight="1">
      <c r="B12" s="13" t="s">
        <v>89</v>
      </c>
      <c r="C12" s="127">
        <v>30</v>
      </c>
      <c r="D12" s="128">
        <v>14</v>
      </c>
      <c r="E12" s="129">
        <v>6344</v>
      </c>
      <c r="F12" s="129">
        <v>1001</v>
      </c>
      <c r="G12" s="130" t="s">
        <v>85</v>
      </c>
      <c r="H12" s="130" t="s">
        <v>82</v>
      </c>
      <c r="I12" s="120" t="s">
        <v>90</v>
      </c>
      <c r="J12" s="127">
        <v>9</v>
      </c>
      <c r="K12" s="128">
        <v>9</v>
      </c>
      <c r="L12" s="129">
        <v>3163</v>
      </c>
      <c r="M12" s="129">
        <v>662</v>
      </c>
      <c r="N12" s="130" t="s">
        <v>85</v>
      </c>
      <c r="O12" s="130" t="s">
        <v>82</v>
      </c>
    </row>
    <row r="13" spans="2:15" ht="23.25" customHeight="1">
      <c r="B13" s="13" t="s">
        <v>91</v>
      </c>
      <c r="C13" s="127">
        <v>33</v>
      </c>
      <c r="D13" s="141">
        <v>13</v>
      </c>
      <c r="E13" s="129">
        <v>6894</v>
      </c>
      <c r="F13" s="129">
        <v>909</v>
      </c>
      <c r="G13" s="130" t="s">
        <v>85</v>
      </c>
      <c r="H13" s="130" t="s">
        <v>82</v>
      </c>
      <c r="I13" s="120" t="s">
        <v>92</v>
      </c>
      <c r="J13" s="127">
        <v>20</v>
      </c>
      <c r="K13" s="128">
        <v>8</v>
      </c>
      <c r="L13" s="129">
        <v>4817</v>
      </c>
      <c r="M13" s="129">
        <v>1038</v>
      </c>
      <c r="N13" s="130" t="s">
        <v>85</v>
      </c>
      <c r="O13" s="130" t="s">
        <v>82</v>
      </c>
    </row>
    <row r="14" spans="2:15" ht="23.25" customHeight="1">
      <c r="B14" s="13" t="s">
        <v>93</v>
      </c>
      <c r="C14" s="127">
        <v>21</v>
      </c>
      <c r="D14" s="128">
        <v>14</v>
      </c>
      <c r="E14" s="129">
        <v>5214</v>
      </c>
      <c r="F14" s="129">
        <v>775</v>
      </c>
      <c r="G14" s="130" t="s">
        <v>85</v>
      </c>
      <c r="H14" s="130" t="s">
        <v>82</v>
      </c>
      <c r="I14" s="120" t="s">
        <v>94</v>
      </c>
      <c r="J14" s="127">
        <v>24</v>
      </c>
      <c r="K14" s="128">
        <v>13</v>
      </c>
      <c r="L14" s="129">
        <v>5853</v>
      </c>
      <c r="M14" s="129">
        <v>1066</v>
      </c>
      <c r="N14" s="130" t="s">
        <v>85</v>
      </c>
      <c r="O14" s="130" t="s">
        <v>82</v>
      </c>
    </row>
    <row r="15" spans="2:15" ht="23.25" customHeight="1">
      <c r="B15" s="13" t="s">
        <v>95</v>
      </c>
      <c r="C15" s="127">
        <v>17</v>
      </c>
      <c r="D15" s="128">
        <v>13</v>
      </c>
      <c r="E15" s="129">
        <v>5503</v>
      </c>
      <c r="F15" s="129">
        <v>745</v>
      </c>
      <c r="G15" s="130" t="s">
        <v>85</v>
      </c>
      <c r="H15" s="130" t="s">
        <v>82</v>
      </c>
      <c r="I15" s="120" t="s">
        <v>96</v>
      </c>
      <c r="J15" s="127">
        <v>31</v>
      </c>
      <c r="K15" s="128">
        <v>14</v>
      </c>
      <c r="L15" s="129">
        <v>6383</v>
      </c>
      <c r="M15" s="129">
        <v>1050</v>
      </c>
      <c r="N15" s="130" t="s">
        <v>85</v>
      </c>
      <c r="O15" s="130" t="s">
        <v>82</v>
      </c>
    </row>
    <row r="16" spans="2:15" ht="23.25" customHeight="1">
      <c r="B16" s="13" t="s">
        <v>97</v>
      </c>
      <c r="C16" s="127">
        <v>13</v>
      </c>
      <c r="D16" s="128">
        <v>10</v>
      </c>
      <c r="E16" s="129">
        <v>4116</v>
      </c>
      <c r="F16" s="129">
        <v>881</v>
      </c>
      <c r="G16" s="130" t="s">
        <v>85</v>
      </c>
      <c r="H16" s="130" t="s">
        <v>82</v>
      </c>
      <c r="I16" s="120" t="s">
        <v>98</v>
      </c>
      <c r="J16" s="127">
        <v>16</v>
      </c>
      <c r="K16" s="128">
        <v>8</v>
      </c>
      <c r="L16" s="129">
        <v>4180</v>
      </c>
      <c r="M16" s="129">
        <v>875</v>
      </c>
      <c r="N16" s="130" t="s">
        <v>85</v>
      </c>
      <c r="O16" s="130" t="s">
        <v>82</v>
      </c>
    </row>
    <row r="17" spans="2:15" ht="23.25" customHeight="1">
      <c r="B17" s="13" t="s">
        <v>99</v>
      </c>
      <c r="C17" s="127">
        <v>16</v>
      </c>
      <c r="D17" s="128">
        <v>12</v>
      </c>
      <c r="E17" s="129">
        <v>4470</v>
      </c>
      <c r="F17" s="129">
        <v>797</v>
      </c>
      <c r="G17" s="130" t="s">
        <v>85</v>
      </c>
      <c r="H17" s="130" t="s">
        <v>82</v>
      </c>
      <c r="I17" s="120" t="s">
        <v>100</v>
      </c>
      <c r="J17" s="127">
        <v>12</v>
      </c>
      <c r="K17" s="128">
        <v>7</v>
      </c>
      <c r="L17" s="129">
        <v>3068</v>
      </c>
      <c r="M17" s="129">
        <v>863</v>
      </c>
      <c r="N17" s="130" t="s">
        <v>85</v>
      </c>
      <c r="O17" s="130" t="s">
        <v>82</v>
      </c>
    </row>
    <row r="18" spans="2:15" ht="23.25" customHeight="1">
      <c r="B18" s="13" t="s">
        <v>101</v>
      </c>
      <c r="C18" s="127">
        <v>19</v>
      </c>
      <c r="D18" s="128">
        <v>14</v>
      </c>
      <c r="E18" s="129">
        <v>5437</v>
      </c>
      <c r="F18" s="129">
        <v>866</v>
      </c>
      <c r="G18" s="130" t="s">
        <v>85</v>
      </c>
      <c r="H18" s="130" t="s">
        <v>82</v>
      </c>
      <c r="I18" s="120" t="s">
        <v>102</v>
      </c>
      <c r="J18" s="127">
        <v>19</v>
      </c>
      <c r="K18" s="128">
        <v>6</v>
      </c>
      <c r="L18" s="129">
        <v>3924</v>
      </c>
      <c r="M18" s="129">
        <v>845</v>
      </c>
      <c r="N18" s="130" t="s">
        <v>85</v>
      </c>
      <c r="O18" s="130" t="s">
        <v>82</v>
      </c>
    </row>
    <row r="19" spans="2:15" ht="23.25" customHeight="1">
      <c r="B19" s="13" t="s">
        <v>103</v>
      </c>
      <c r="C19" s="127">
        <v>26</v>
      </c>
      <c r="D19" s="128">
        <v>11</v>
      </c>
      <c r="E19" s="129">
        <v>6194</v>
      </c>
      <c r="F19" s="129">
        <v>1053</v>
      </c>
      <c r="G19" s="130" t="s">
        <v>85</v>
      </c>
      <c r="H19" s="130" t="s">
        <v>82</v>
      </c>
      <c r="I19" s="120" t="s">
        <v>104</v>
      </c>
      <c r="J19" s="127">
        <v>15</v>
      </c>
      <c r="K19" s="128">
        <v>13</v>
      </c>
      <c r="L19" s="129">
        <v>4484</v>
      </c>
      <c r="M19" s="129">
        <v>1065</v>
      </c>
      <c r="N19" s="130" t="s">
        <v>85</v>
      </c>
      <c r="O19" s="130" t="s">
        <v>82</v>
      </c>
    </row>
    <row r="20" spans="2:15" ht="23.25" customHeight="1">
      <c r="B20" s="13" t="s">
        <v>105</v>
      </c>
      <c r="C20" s="127">
        <v>33</v>
      </c>
      <c r="D20" s="128">
        <v>10</v>
      </c>
      <c r="E20" s="129">
        <v>6666</v>
      </c>
      <c r="F20" s="129">
        <v>1053</v>
      </c>
      <c r="G20" s="130" t="s">
        <v>85</v>
      </c>
      <c r="H20" s="130" t="s">
        <v>82</v>
      </c>
      <c r="I20" s="120" t="s">
        <v>106</v>
      </c>
      <c r="J20" s="127">
        <v>21</v>
      </c>
      <c r="K20" s="128">
        <v>10</v>
      </c>
      <c r="L20" s="129">
        <v>4856</v>
      </c>
      <c r="M20" s="129">
        <v>1065</v>
      </c>
      <c r="N20" s="130" t="s">
        <v>85</v>
      </c>
      <c r="O20" s="130" t="s">
        <v>82</v>
      </c>
    </row>
    <row r="21" spans="2:15" ht="23.25" customHeight="1">
      <c r="B21" s="13" t="s">
        <v>107</v>
      </c>
      <c r="C21" s="127">
        <v>21</v>
      </c>
      <c r="D21" s="128">
        <v>12</v>
      </c>
      <c r="E21" s="129">
        <v>5327</v>
      </c>
      <c r="F21" s="129">
        <v>845</v>
      </c>
      <c r="G21" s="130" t="s">
        <v>85</v>
      </c>
      <c r="H21" s="130" t="s">
        <v>82</v>
      </c>
      <c r="I21" s="120" t="s">
        <v>108</v>
      </c>
      <c r="J21" s="127">
        <v>14</v>
      </c>
      <c r="K21" s="128">
        <v>8</v>
      </c>
      <c r="L21" s="129">
        <v>3709</v>
      </c>
      <c r="M21" s="129">
        <v>863</v>
      </c>
      <c r="N21" s="130" t="s">
        <v>85</v>
      </c>
      <c r="O21" s="130" t="s">
        <v>82</v>
      </c>
    </row>
    <row r="22" spans="2:15" ht="23.25" customHeight="1">
      <c r="B22" s="13" t="s">
        <v>109</v>
      </c>
      <c r="C22" s="127">
        <v>30</v>
      </c>
      <c r="D22" s="128">
        <v>16</v>
      </c>
      <c r="E22" s="129">
        <v>7204</v>
      </c>
      <c r="F22" s="129">
        <v>1038</v>
      </c>
      <c r="G22" s="130" t="s">
        <v>85</v>
      </c>
      <c r="H22" s="130" t="s">
        <v>82</v>
      </c>
      <c r="I22" s="120" t="s">
        <v>110</v>
      </c>
      <c r="J22" s="127">
        <v>18</v>
      </c>
      <c r="K22" s="128">
        <v>9</v>
      </c>
      <c r="L22" s="129">
        <v>4359</v>
      </c>
      <c r="M22" s="129">
        <v>878</v>
      </c>
      <c r="N22" s="130" t="s">
        <v>85</v>
      </c>
      <c r="O22" s="130" t="s">
        <v>82</v>
      </c>
    </row>
    <row r="23" spans="2:15" ht="23.25" customHeight="1">
      <c r="B23" s="13" t="s">
        <v>111</v>
      </c>
      <c r="C23" s="127">
        <v>21</v>
      </c>
      <c r="D23" s="128">
        <v>8</v>
      </c>
      <c r="E23" s="129">
        <v>4647</v>
      </c>
      <c r="F23" s="129">
        <v>884</v>
      </c>
      <c r="G23" s="130" t="s">
        <v>85</v>
      </c>
      <c r="H23" s="130" t="s">
        <v>82</v>
      </c>
      <c r="I23" s="120" t="s">
        <v>112</v>
      </c>
      <c r="J23" s="127">
        <v>5</v>
      </c>
      <c r="K23" s="128">
        <v>4</v>
      </c>
      <c r="L23" s="129">
        <v>953</v>
      </c>
      <c r="M23" s="129">
        <v>681</v>
      </c>
      <c r="N23" s="130" t="s">
        <v>85</v>
      </c>
      <c r="O23" s="130" t="s">
        <v>82</v>
      </c>
    </row>
    <row r="24" spans="2:15" ht="23.25" customHeight="1">
      <c r="B24" s="13" t="s">
        <v>113</v>
      </c>
      <c r="C24" s="127">
        <v>27</v>
      </c>
      <c r="D24" s="128">
        <v>12</v>
      </c>
      <c r="E24" s="129">
        <v>6341</v>
      </c>
      <c r="F24" s="129">
        <v>1053</v>
      </c>
      <c r="G24" s="130" t="s">
        <v>85</v>
      </c>
      <c r="H24" s="130" t="s">
        <v>82</v>
      </c>
      <c r="I24" s="120" t="s">
        <v>114</v>
      </c>
      <c r="J24" s="127">
        <v>6</v>
      </c>
      <c r="K24" s="128">
        <v>4</v>
      </c>
      <c r="L24" s="129">
        <v>940</v>
      </c>
      <c r="M24" s="132">
        <v>0</v>
      </c>
      <c r="N24" s="130" t="s">
        <v>85</v>
      </c>
      <c r="O24" s="130" t="s">
        <v>82</v>
      </c>
    </row>
    <row r="25" spans="2:15" ht="23.25" customHeight="1">
      <c r="B25" s="13" t="s">
        <v>115</v>
      </c>
      <c r="C25" s="127">
        <v>30</v>
      </c>
      <c r="D25" s="128">
        <v>12</v>
      </c>
      <c r="E25" s="129">
        <v>7077</v>
      </c>
      <c r="F25" s="129">
        <v>1052</v>
      </c>
      <c r="G25" s="130" t="s">
        <v>85</v>
      </c>
      <c r="H25" s="130" t="s">
        <v>82</v>
      </c>
      <c r="I25" s="120" t="s">
        <v>116</v>
      </c>
      <c r="J25" s="127">
        <v>22</v>
      </c>
      <c r="K25" s="128">
        <v>10</v>
      </c>
      <c r="L25" s="129">
        <v>4867</v>
      </c>
      <c r="M25" s="129">
        <v>883</v>
      </c>
      <c r="N25" s="130" t="s">
        <v>85</v>
      </c>
      <c r="O25" s="130" t="s">
        <v>82</v>
      </c>
    </row>
    <row r="26" spans="2:15" ht="23.25" customHeight="1">
      <c r="B26" s="13" t="s">
        <v>117</v>
      </c>
      <c r="C26" s="127">
        <v>18</v>
      </c>
      <c r="D26" s="128">
        <v>12</v>
      </c>
      <c r="E26" s="129">
        <v>4934</v>
      </c>
      <c r="F26" s="129">
        <v>1050</v>
      </c>
      <c r="G26" s="130" t="s">
        <v>85</v>
      </c>
      <c r="H26" s="130" t="s">
        <v>82</v>
      </c>
      <c r="I26" s="120" t="s">
        <v>118</v>
      </c>
      <c r="J26" s="127">
        <v>14</v>
      </c>
      <c r="K26" s="128">
        <v>8</v>
      </c>
      <c r="L26" s="129">
        <v>3989</v>
      </c>
      <c r="M26" s="129">
        <v>863</v>
      </c>
      <c r="N26" s="130" t="s">
        <v>85</v>
      </c>
      <c r="O26" s="130" t="s">
        <v>82</v>
      </c>
    </row>
    <row r="27" spans="2:15" ht="23.25" customHeight="1">
      <c r="B27" s="13" t="s">
        <v>119</v>
      </c>
      <c r="C27" s="127">
        <v>29</v>
      </c>
      <c r="D27" s="128">
        <v>12</v>
      </c>
      <c r="E27" s="129">
        <v>6723</v>
      </c>
      <c r="F27" s="129">
        <v>1038</v>
      </c>
      <c r="G27" s="130" t="s">
        <v>85</v>
      </c>
      <c r="H27" s="130" t="s">
        <v>82</v>
      </c>
      <c r="I27" s="120" t="s">
        <v>120</v>
      </c>
      <c r="J27" s="127">
        <v>7</v>
      </c>
      <c r="K27" s="128">
        <v>7</v>
      </c>
      <c r="L27" s="129">
        <v>2139</v>
      </c>
      <c r="M27" s="129">
        <v>642</v>
      </c>
      <c r="N27" s="130" t="s">
        <v>85</v>
      </c>
      <c r="O27" s="130" t="s">
        <v>82</v>
      </c>
    </row>
    <row r="28" spans="2:15" ht="23.25" customHeight="1">
      <c r="B28" s="13" t="s">
        <v>121</v>
      </c>
      <c r="C28" s="127">
        <v>7</v>
      </c>
      <c r="D28" s="128">
        <v>9</v>
      </c>
      <c r="E28" s="129">
        <v>2308</v>
      </c>
      <c r="F28" s="129">
        <v>681</v>
      </c>
      <c r="G28" s="130" t="s">
        <v>85</v>
      </c>
      <c r="H28" s="130" t="s">
        <v>82</v>
      </c>
      <c r="I28" s="120" t="s">
        <v>122</v>
      </c>
      <c r="J28" s="127">
        <v>7</v>
      </c>
      <c r="K28" s="128">
        <v>5</v>
      </c>
      <c r="L28" s="129">
        <v>1742</v>
      </c>
      <c r="M28" s="129">
        <v>736</v>
      </c>
      <c r="N28" s="130" t="s">
        <v>85</v>
      </c>
      <c r="O28" s="130" t="s">
        <v>82</v>
      </c>
    </row>
    <row r="29" spans="2:15" ht="23.25" customHeight="1">
      <c r="B29" s="133" t="s">
        <v>123</v>
      </c>
      <c r="C29" s="134">
        <v>27</v>
      </c>
      <c r="D29" s="135">
        <v>10</v>
      </c>
      <c r="E29" s="136">
        <v>5378</v>
      </c>
      <c r="F29" s="136">
        <v>933</v>
      </c>
      <c r="G29" s="137" t="s">
        <v>85</v>
      </c>
      <c r="H29" s="137" t="s">
        <v>82</v>
      </c>
      <c r="I29" s="138" t="s">
        <v>124</v>
      </c>
      <c r="J29" s="134">
        <v>2</v>
      </c>
      <c r="K29" s="135">
        <v>4</v>
      </c>
      <c r="L29" s="136">
        <v>497</v>
      </c>
      <c r="M29" s="136">
        <v>642</v>
      </c>
      <c r="N29" s="137" t="s">
        <v>85</v>
      </c>
      <c r="O29" s="137" t="s">
        <v>82</v>
      </c>
    </row>
    <row r="30" spans="2:15" ht="13.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2" spans="2:15" ht="17.25">
      <c r="B32" s="115" t="s">
        <v>125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2:15" ht="18" customHeight="1">
      <c r="B33" s="377" t="s">
        <v>65</v>
      </c>
      <c r="C33" s="383" t="s">
        <v>66</v>
      </c>
      <c r="D33" s="354"/>
      <c r="E33" s="117" t="s">
        <v>67</v>
      </c>
      <c r="F33" s="117" t="s">
        <v>68</v>
      </c>
      <c r="G33" s="117" t="s">
        <v>69</v>
      </c>
      <c r="H33" s="117" t="s">
        <v>70</v>
      </c>
      <c r="I33" s="380" t="s">
        <v>65</v>
      </c>
      <c r="J33" s="383" t="s">
        <v>66</v>
      </c>
      <c r="K33" s="354"/>
      <c r="L33" s="117" t="s">
        <v>67</v>
      </c>
      <c r="M33" s="117" t="s">
        <v>68</v>
      </c>
      <c r="N33" s="117" t="s">
        <v>69</v>
      </c>
      <c r="O33" s="118" t="s">
        <v>70</v>
      </c>
    </row>
    <row r="34" spans="2:15" ht="18" customHeight="1">
      <c r="B34" s="378"/>
      <c r="C34" s="119" t="s">
        <v>71</v>
      </c>
      <c r="D34" s="119" t="s">
        <v>72</v>
      </c>
      <c r="E34" s="120" t="s">
        <v>73</v>
      </c>
      <c r="F34" s="120" t="s">
        <v>74</v>
      </c>
      <c r="G34" s="120"/>
      <c r="H34" s="120" t="s">
        <v>75</v>
      </c>
      <c r="I34" s="381"/>
      <c r="J34" s="119" t="s">
        <v>71</v>
      </c>
      <c r="K34" s="119" t="s">
        <v>72</v>
      </c>
      <c r="L34" s="120" t="s">
        <v>73</v>
      </c>
      <c r="M34" s="120" t="s">
        <v>74</v>
      </c>
      <c r="N34" s="120"/>
      <c r="O34" s="121" t="s">
        <v>75</v>
      </c>
    </row>
    <row r="35" spans="2:15" ht="18" customHeight="1">
      <c r="B35" s="379"/>
      <c r="C35" s="122" t="s">
        <v>76</v>
      </c>
      <c r="D35" s="122" t="s">
        <v>76</v>
      </c>
      <c r="E35" s="122" t="s">
        <v>77</v>
      </c>
      <c r="F35" s="122" t="s">
        <v>77</v>
      </c>
      <c r="G35" s="122" t="s">
        <v>78</v>
      </c>
      <c r="H35" s="122" t="s">
        <v>79</v>
      </c>
      <c r="I35" s="382"/>
      <c r="J35" s="122" t="s">
        <v>76</v>
      </c>
      <c r="K35" s="122" t="s">
        <v>76</v>
      </c>
      <c r="L35" s="122" t="s">
        <v>77</v>
      </c>
      <c r="M35" s="122" t="s">
        <v>77</v>
      </c>
      <c r="N35" s="122" t="s">
        <v>78</v>
      </c>
      <c r="O35" s="123" t="s">
        <v>79</v>
      </c>
    </row>
    <row r="36" spans="2:15" ht="23.25" customHeight="1">
      <c r="B36" s="13" t="s">
        <v>126</v>
      </c>
      <c r="C36" s="127">
        <v>26</v>
      </c>
      <c r="D36" s="128">
        <v>20</v>
      </c>
      <c r="E36" s="129">
        <v>7604</v>
      </c>
      <c r="F36" s="129">
        <v>1077</v>
      </c>
      <c r="G36" s="130" t="s">
        <v>85</v>
      </c>
      <c r="H36" s="142" t="s">
        <v>82</v>
      </c>
      <c r="I36" s="120" t="s">
        <v>127</v>
      </c>
      <c r="J36" s="127">
        <v>24</v>
      </c>
      <c r="K36" s="128">
        <v>19</v>
      </c>
      <c r="L36" s="129">
        <v>7138</v>
      </c>
      <c r="M36" s="129">
        <v>1049</v>
      </c>
      <c r="N36" s="130" t="s">
        <v>85</v>
      </c>
      <c r="O36" s="131" t="s">
        <v>82</v>
      </c>
    </row>
    <row r="37" spans="2:15" ht="23.25" customHeight="1">
      <c r="B37" s="13" t="s">
        <v>128</v>
      </c>
      <c r="C37" s="127">
        <v>34</v>
      </c>
      <c r="D37" s="128">
        <v>23</v>
      </c>
      <c r="E37" s="129">
        <v>8591</v>
      </c>
      <c r="F37" s="129">
        <v>1487</v>
      </c>
      <c r="G37" s="130" t="s">
        <v>85</v>
      </c>
      <c r="H37" s="130" t="s">
        <v>82</v>
      </c>
      <c r="I37" s="120" t="s">
        <v>96</v>
      </c>
      <c r="J37" s="127">
        <v>17</v>
      </c>
      <c r="K37" s="128">
        <v>14</v>
      </c>
      <c r="L37" s="129">
        <v>5158</v>
      </c>
      <c r="M37" s="129">
        <v>904</v>
      </c>
      <c r="N37" s="130" t="s">
        <v>85</v>
      </c>
      <c r="O37" s="130" t="s">
        <v>82</v>
      </c>
    </row>
    <row r="38" spans="2:15" ht="23.25" customHeight="1">
      <c r="B38" s="13" t="s">
        <v>129</v>
      </c>
      <c r="C38" s="127">
        <v>26</v>
      </c>
      <c r="D38" s="128">
        <v>21</v>
      </c>
      <c r="E38" s="129">
        <v>8170</v>
      </c>
      <c r="F38" s="129">
        <v>2093</v>
      </c>
      <c r="G38" s="130" t="s">
        <v>85</v>
      </c>
      <c r="H38" s="130" t="s">
        <v>82</v>
      </c>
      <c r="I38" s="120" t="s">
        <v>130</v>
      </c>
      <c r="J38" s="127">
        <v>23</v>
      </c>
      <c r="K38" s="128">
        <v>13</v>
      </c>
      <c r="L38" s="129">
        <v>5675</v>
      </c>
      <c r="M38" s="129">
        <v>1075</v>
      </c>
      <c r="N38" s="130" t="s">
        <v>85</v>
      </c>
      <c r="O38" s="130" t="s">
        <v>82</v>
      </c>
    </row>
    <row r="39" spans="2:15" ht="23.25" customHeight="1">
      <c r="B39" s="13" t="s">
        <v>131</v>
      </c>
      <c r="C39" s="127">
        <v>13</v>
      </c>
      <c r="D39" s="128">
        <v>14</v>
      </c>
      <c r="E39" s="129">
        <v>3997</v>
      </c>
      <c r="F39" s="129">
        <v>1112</v>
      </c>
      <c r="G39" s="130" t="s">
        <v>85</v>
      </c>
      <c r="H39" s="130" t="s">
        <v>82</v>
      </c>
      <c r="I39" s="120" t="s">
        <v>110</v>
      </c>
      <c r="J39" s="127">
        <v>9</v>
      </c>
      <c r="K39" s="128">
        <v>8</v>
      </c>
      <c r="L39" s="129">
        <v>2906</v>
      </c>
      <c r="M39" s="129">
        <v>915</v>
      </c>
      <c r="N39" s="130" t="s">
        <v>85</v>
      </c>
      <c r="O39" s="130" t="s">
        <v>82</v>
      </c>
    </row>
    <row r="40" spans="2:15" ht="23.25" customHeight="1">
      <c r="B40" s="13" t="s">
        <v>132</v>
      </c>
      <c r="C40" s="127">
        <v>12</v>
      </c>
      <c r="D40" s="128">
        <v>18</v>
      </c>
      <c r="E40" s="129">
        <v>4636</v>
      </c>
      <c r="F40" s="129">
        <v>837</v>
      </c>
      <c r="G40" s="130" t="s">
        <v>85</v>
      </c>
      <c r="H40" s="130" t="s">
        <v>82</v>
      </c>
      <c r="I40" s="120" t="s">
        <v>114</v>
      </c>
      <c r="J40" s="127">
        <v>3</v>
      </c>
      <c r="K40" s="128">
        <v>3</v>
      </c>
      <c r="L40" s="129">
        <v>1064</v>
      </c>
      <c r="M40" s="129">
        <v>686</v>
      </c>
      <c r="N40" s="130" t="s">
        <v>133</v>
      </c>
      <c r="O40" s="130" t="s">
        <v>82</v>
      </c>
    </row>
    <row r="41" spans="2:15" ht="23.25" customHeight="1">
      <c r="B41" s="13" t="s">
        <v>101</v>
      </c>
      <c r="C41" s="127">
        <v>11</v>
      </c>
      <c r="D41" s="128">
        <v>13</v>
      </c>
      <c r="E41" s="129">
        <v>3654</v>
      </c>
      <c r="F41" s="129">
        <v>945</v>
      </c>
      <c r="G41" s="130" t="s">
        <v>85</v>
      </c>
      <c r="H41" s="130" t="s">
        <v>82</v>
      </c>
      <c r="I41" s="120" t="s">
        <v>134</v>
      </c>
      <c r="J41" s="127">
        <v>22</v>
      </c>
      <c r="K41" s="128">
        <v>17</v>
      </c>
      <c r="L41" s="129">
        <v>5153</v>
      </c>
      <c r="M41" s="129">
        <v>804</v>
      </c>
      <c r="N41" s="130" t="s">
        <v>85</v>
      </c>
      <c r="O41" s="130" t="s">
        <v>82</v>
      </c>
    </row>
    <row r="42" spans="2:15" ht="23.25" customHeight="1">
      <c r="B42" s="13" t="s">
        <v>119</v>
      </c>
      <c r="C42" s="127">
        <v>29</v>
      </c>
      <c r="D42" s="128">
        <v>21</v>
      </c>
      <c r="E42" s="129">
        <v>7110</v>
      </c>
      <c r="F42" s="129">
        <v>1098</v>
      </c>
      <c r="G42" s="130" t="s">
        <v>85</v>
      </c>
      <c r="H42" s="130" t="s">
        <v>82</v>
      </c>
      <c r="I42" s="120" t="s">
        <v>103</v>
      </c>
      <c r="J42" s="127">
        <v>21</v>
      </c>
      <c r="K42" s="128">
        <v>15</v>
      </c>
      <c r="L42" s="129">
        <v>6308</v>
      </c>
      <c r="M42" s="129">
        <v>1164</v>
      </c>
      <c r="N42" s="130" t="s">
        <v>85</v>
      </c>
      <c r="O42" s="130" t="s">
        <v>82</v>
      </c>
    </row>
    <row r="43" spans="2:15" ht="23.25" customHeight="1">
      <c r="B43" s="13" t="s">
        <v>135</v>
      </c>
      <c r="C43" s="127">
        <v>20</v>
      </c>
      <c r="D43" s="128">
        <v>19</v>
      </c>
      <c r="E43" s="129">
        <v>6087</v>
      </c>
      <c r="F43" s="129">
        <v>909</v>
      </c>
      <c r="G43" s="130" t="s">
        <v>85</v>
      </c>
      <c r="H43" s="130" t="s">
        <v>82</v>
      </c>
      <c r="I43" s="120" t="s">
        <v>115</v>
      </c>
      <c r="J43" s="127">
        <v>28</v>
      </c>
      <c r="K43" s="128">
        <v>15</v>
      </c>
      <c r="L43" s="129">
        <v>6962</v>
      </c>
      <c r="M43" s="129">
        <v>1154</v>
      </c>
      <c r="N43" s="130" t="s">
        <v>85</v>
      </c>
      <c r="O43" s="130" t="s">
        <v>82</v>
      </c>
    </row>
    <row r="44" spans="2:15" ht="23.25" customHeight="1" thickBot="1">
      <c r="B44" s="133" t="s">
        <v>136</v>
      </c>
      <c r="C44" s="134">
        <v>19</v>
      </c>
      <c r="D44" s="135">
        <v>13</v>
      </c>
      <c r="E44" s="136">
        <v>5516</v>
      </c>
      <c r="F44" s="136">
        <v>1072</v>
      </c>
      <c r="G44" s="137" t="s">
        <v>85</v>
      </c>
      <c r="H44" s="130" t="s">
        <v>82</v>
      </c>
      <c r="I44" s="138" t="s">
        <v>109</v>
      </c>
      <c r="J44" s="134">
        <v>21</v>
      </c>
      <c r="K44" s="135">
        <v>18</v>
      </c>
      <c r="L44" s="136">
        <v>6495</v>
      </c>
      <c r="M44" s="136">
        <v>1154</v>
      </c>
      <c r="N44" s="137" t="s">
        <v>85</v>
      </c>
      <c r="O44" s="130" t="s">
        <v>82</v>
      </c>
    </row>
    <row r="45" spans="2:15" ht="14.25">
      <c r="B45" s="139" t="s">
        <v>137</v>
      </c>
      <c r="C45" s="139"/>
      <c r="D45" s="139"/>
      <c r="E45" s="139"/>
      <c r="F45" s="139"/>
      <c r="G45" s="139"/>
      <c r="H45" s="139"/>
      <c r="I45" s="3"/>
      <c r="J45" s="3"/>
      <c r="K45" s="3"/>
      <c r="L45" s="3"/>
      <c r="M45" s="3"/>
      <c r="N45" s="3"/>
      <c r="O45" s="3"/>
    </row>
    <row r="46" spans="2:8" ht="14.25">
      <c r="B46" s="140" t="s">
        <v>138</v>
      </c>
      <c r="C46" s="140"/>
      <c r="D46" s="140"/>
      <c r="E46" s="140"/>
      <c r="F46" s="140"/>
      <c r="G46" s="140"/>
      <c r="H46" s="140"/>
    </row>
  </sheetData>
  <mergeCells count="10">
    <mergeCell ref="B33:B35"/>
    <mergeCell ref="C33:D33"/>
    <mergeCell ref="I33:I35"/>
    <mergeCell ref="J33:K33"/>
    <mergeCell ref="P2:Q9"/>
    <mergeCell ref="B2:O2"/>
    <mergeCell ref="B6:B8"/>
    <mergeCell ref="I6:I8"/>
    <mergeCell ref="C6:D6"/>
    <mergeCell ref="J6:K6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Y24"/>
  <sheetViews>
    <sheetView showGridLines="0" zoomScale="90" zoomScaleNormal="9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796875" defaultRowHeight="14.25"/>
  <cols>
    <col min="1" max="1" width="12.8984375" style="0" customWidth="1"/>
    <col min="2" max="13" width="6.69921875" style="0" customWidth="1"/>
    <col min="14" max="27" width="6.59765625" style="0" customWidth="1"/>
    <col min="28" max="16384" width="11.3984375" style="0" customWidth="1"/>
  </cols>
  <sheetData>
    <row r="2" ht="18.75">
      <c r="A2" s="260" t="s">
        <v>237</v>
      </c>
    </row>
    <row r="4" ht="13.5">
      <c r="M4" s="113"/>
    </row>
    <row r="5" spans="1:27" ht="14.25" thickBot="1">
      <c r="A5" s="80" t="s">
        <v>21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11.25" customHeight="1">
      <c r="A6" s="148"/>
      <c r="B6" s="261"/>
      <c r="C6" s="261"/>
      <c r="D6" s="262"/>
      <c r="E6" s="148"/>
      <c r="F6" s="148"/>
      <c r="G6" s="262"/>
      <c r="H6" s="148"/>
      <c r="I6" s="263"/>
      <c r="J6" s="176"/>
      <c r="K6" s="176" t="s">
        <v>238</v>
      </c>
      <c r="L6" s="176"/>
      <c r="M6" s="176"/>
      <c r="N6" s="435" t="s">
        <v>239</v>
      </c>
      <c r="O6" s="435"/>
      <c r="P6" s="435"/>
      <c r="Q6" s="435"/>
      <c r="R6" s="435"/>
      <c r="S6" s="435"/>
      <c r="T6" s="435"/>
      <c r="U6" s="435"/>
      <c r="V6" s="435"/>
      <c r="W6" s="176"/>
      <c r="X6" s="176"/>
      <c r="Y6" s="176"/>
      <c r="Z6" s="176"/>
      <c r="AA6" s="176"/>
    </row>
    <row r="7" spans="1:27" ht="11.25" customHeight="1">
      <c r="A7" s="448" t="s">
        <v>240</v>
      </c>
      <c r="B7" s="264"/>
      <c r="C7" s="264"/>
      <c r="D7" s="475" t="s">
        <v>241</v>
      </c>
      <c r="E7" s="476"/>
      <c r="F7" s="477"/>
      <c r="G7" s="478" t="s">
        <v>242</v>
      </c>
      <c r="H7" s="477"/>
      <c r="I7" s="265"/>
      <c r="J7" s="148"/>
      <c r="K7" s="148"/>
      <c r="L7" s="479" t="s">
        <v>257</v>
      </c>
      <c r="M7" s="480"/>
      <c r="N7" s="480" t="s">
        <v>243</v>
      </c>
      <c r="O7" s="482"/>
      <c r="P7" s="479" t="s">
        <v>244</v>
      </c>
      <c r="Q7" s="480"/>
      <c r="R7" s="480"/>
      <c r="S7" s="482"/>
      <c r="T7" s="266"/>
      <c r="U7" s="436" t="s">
        <v>245</v>
      </c>
      <c r="V7" s="436"/>
      <c r="W7" s="436"/>
      <c r="X7" s="436"/>
      <c r="Y7" s="436"/>
      <c r="Z7" s="436"/>
      <c r="AA7" s="267"/>
    </row>
    <row r="8" spans="1:27" ht="11.25" customHeight="1">
      <c r="A8" s="448"/>
      <c r="B8" s="177" t="s">
        <v>157</v>
      </c>
      <c r="C8" s="177" t="s">
        <v>48</v>
      </c>
      <c r="D8" s="475" t="s">
        <v>246</v>
      </c>
      <c r="E8" s="476"/>
      <c r="F8" s="477"/>
      <c r="G8" s="478" t="s">
        <v>246</v>
      </c>
      <c r="H8" s="477"/>
      <c r="I8" s="478" t="s">
        <v>247</v>
      </c>
      <c r="J8" s="447"/>
      <c r="K8" s="477"/>
      <c r="L8" s="481"/>
      <c r="M8" s="433"/>
      <c r="N8" s="445"/>
      <c r="O8" s="434"/>
      <c r="P8" s="481"/>
      <c r="Q8" s="433"/>
      <c r="R8" s="433"/>
      <c r="S8" s="434"/>
      <c r="T8" s="427" t="s">
        <v>248</v>
      </c>
      <c r="U8" s="428"/>
      <c r="V8" s="428"/>
      <c r="W8" s="437"/>
      <c r="X8" s="427" t="s">
        <v>249</v>
      </c>
      <c r="Y8" s="428"/>
      <c r="Z8" s="428"/>
      <c r="AA8" s="428"/>
    </row>
    <row r="9" spans="1:27" ht="11.25" customHeight="1">
      <c r="A9" s="448"/>
      <c r="B9" s="264"/>
      <c r="C9" s="264"/>
      <c r="D9" s="268"/>
      <c r="E9" s="269"/>
      <c r="F9" s="270"/>
      <c r="G9" s="268"/>
      <c r="H9" s="270"/>
      <c r="I9" s="268"/>
      <c r="J9" s="269"/>
      <c r="K9" s="270"/>
      <c r="L9" s="473" t="s">
        <v>48</v>
      </c>
      <c r="M9" s="180" t="s">
        <v>238</v>
      </c>
      <c r="N9" s="178" t="s">
        <v>250</v>
      </c>
      <c r="O9" s="183" t="s">
        <v>251</v>
      </c>
      <c r="P9" s="473" t="s">
        <v>48</v>
      </c>
      <c r="Q9" s="427" t="s">
        <v>252</v>
      </c>
      <c r="R9" s="428"/>
      <c r="S9" s="437"/>
      <c r="T9" s="473" t="s">
        <v>48</v>
      </c>
      <c r="U9" s="427" t="s">
        <v>252</v>
      </c>
      <c r="V9" s="428"/>
      <c r="W9" s="437"/>
      <c r="X9" s="473" t="s">
        <v>48</v>
      </c>
      <c r="Y9" s="427" t="s">
        <v>252</v>
      </c>
      <c r="Z9" s="428"/>
      <c r="AA9" s="428"/>
    </row>
    <row r="10" spans="1:27" ht="11.25" customHeight="1">
      <c r="A10" s="270"/>
      <c r="B10" s="271"/>
      <c r="C10" s="271"/>
      <c r="D10" s="181" t="s">
        <v>59</v>
      </c>
      <c r="E10" s="181" t="s">
        <v>0</v>
      </c>
      <c r="F10" s="181" t="s">
        <v>1</v>
      </c>
      <c r="G10" s="181" t="s">
        <v>0</v>
      </c>
      <c r="H10" s="181" t="s">
        <v>1</v>
      </c>
      <c r="I10" s="181" t="s">
        <v>59</v>
      </c>
      <c r="J10" s="181" t="s">
        <v>0</v>
      </c>
      <c r="K10" s="181" t="s">
        <v>1</v>
      </c>
      <c r="L10" s="474"/>
      <c r="M10" s="180" t="s">
        <v>59</v>
      </c>
      <c r="N10" s="183" t="s">
        <v>0</v>
      </c>
      <c r="O10" s="181" t="s">
        <v>1</v>
      </c>
      <c r="P10" s="474"/>
      <c r="Q10" s="181" t="s">
        <v>59</v>
      </c>
      <c r="R10" s="181" t="s">
        <v>0</v>
      </c>
      <c r="S10" s="181" t="s">
        <v>1</v>
      </c>
      <c r="T10" s="474"/>
      <c r="U10" s="181" t="s">
        <v>59</v>
      </c>
      <c r="V10" s="181" t="s">
        <v>0</v>
      </c>
      <c r="W10" s="181" t="s">
        <v>1</v>
      </c>
      <c r="X10" s="474"/>
      <c r="Y10" s="181" t="s">
        <v>59</v>
      </c>
      <c r="Z10" s="181" t="s">
        <v>0</v>
      </c>
      <c r="AA10" s="180" t="s">
        <v>1</v>
      </c>
    </row>
    <row r="11" spans="1:27" ht="15.75" customHeight="1">
      <c r="A11" s="197" t="s">
        <v>236</v>
      </c>
      <c r="B11" s="272">
        <v>4</v>
      </c>
      <c r="C11" s="148">
        <v>155</v>
      </c>
      <c r="D11" s="148">
        <v>337</v>
      </c>
      <c r="E11" s="148">
        <v>125</v>
      </c>
      <c r="F11" s="148">
        <v>212</v>
      </c>
      <c r="G11" s="148">
        <v>18</v>
      </c>
      <c r="H11" s="148">
        <v>86</v>
      </c>
      <c r="I11" s="148">
        <v>451</v>
      </c>
      <c r="J11" s="148">
        <v>292</v>
      </c>
      <c r="K11" s="148">
        <v>159</v>
      </c>
      <c r="L11" s="148">
        <v>58</v>
      </c>
      <c r="M11" s="148">
        <v>142</v>
      </c>
      <c r="N11" s="148">
        <v>84</v>
      </c>
      <c r="O11" s="148">
        <v>58</v>
      </c>
      <c r="P11" s="148">
        <v>44</v>
      </c>
      <c r="Q11" s="148">
        <v>125</v>
      </c>
      <c r="R11" s="148">
        <v>85</v>
      </c>
      <c r="S11" s="148">
        <v>40</v>
      </c>
      <c r="T11" s="148">
        <v>48</v>
      </c>
      <c r="U11" s="148">
        <v>166</v>
      </c>
      <c r="V11" s="148">
        <v>108</v>
      </c>
      <c r="W11" s="148">
        <v>58</v>
      </c>
      <c r="X11" s="148">
        <v>5</v>
      </c>
      <c r="Y11" s="148">
        <v>18</v>
      </c>
      <c r="Z11" s="148">
        <v>15</v>
      </c>
      <c r="AA11" s="148">
        <v>3</v>
      </c>
    </row>
    <row r="12" spans="1:27" ht="15.75" customHeight="1">
      <c r="A12" s="97">
        <v>12</v>
      </c>
      <c r="B12" s="272">
        <v>4</v>
      </c>
      <c r="C12" s="148">
        <v>157</v>
      </c>
      <c r="D12" s="148">
        <v>346</v>
      </c>
      <c r="E12" s="148">
        <v>129</v>
      </c>
      <c r="F12" s="148">
        <v>217</v>
      </c>
      <c r="G12" s="148">
        <v>20</v>
      </c>
      <c r="H12" s="148">
        <v>86</v>
      </c>
      <c r="I12" s="148">
        <v>468</v>
      </c>
      <c r="J12" s="148">
        <v>302</v>
      </c>
      <c r="K12" s="148">
        <v>166</v>
      </c>
      <c r="L12" s="148">
        <v>59</v>
      </c>
      <c r="M12" s="148">
        <v>151</v>
      </c>
      <c r="N12" s="148">
        <v>91</v>
      </c>
      <c r="O12" s="148">
        <v>60</v>
      </c>
      <c r="P12" s="148">
        <v>42</v>
      </c>
      <c r="Q12" s="148">
        <v>125</v>
      </c>
      <c r="R12" s="148">
        <v>85</v>
      </c>
      <c r="S12" s="148">
        <v>40</v>
      </c>
      <c r="T12" s="148">
        <v>52</v>
      </c>
      <c r="U12" s="148">
        <v>174</v>
      </c>
      <c r="V12" s="148">
        <v>110</v>
      </c>
      <c r="W12" s="148">
        <v>64</v>
      </c>
      <c r="X12" s="148">
        <v>4</v>
      </c>
      <c r="Y12" s="148">
        <v>18</v>
      </c>
      <c r="Z12" s="148">
        <v>16</v>
      </c>
      <c r="AA12" s="148">
        <v>2</v>
      </c>
    </row>
    <row r="13" spans="1:27" s="22" customFormat="1" ht="15.75" customHeight="1">
      <c r="A13" s="97">
        <v>13</v>
      </c>
      <c r="B13" s="273">
        <v>4</v>
      </c>
      <c r="C13" s="184">
        <v>155</v>
      </c>
      <c r="D13" s="184">
        <v>335</v>
      </c>
      <c r="E13" s="184">
        <v>122</v>
      </c>
      <c r="F13" s="184">
        <v>213</v>
      </c>
      <c r="G13" s="184">
        <v>20</v>
      </c>
      <c r="H13" s="184">
        <v>91</v>
      </c>
      <c r="I13" s="184">
        <v>444</v>
      </c>
      <c r="J13" s="184">
        <v>287</v>
      </c>
      <c r="K13" s="184">
        <v>157</v>
      </c>
      <c r="L13" s="184">
        <v>58</v>
      </c>
      <c r="M13" s="184">
        <v>142</v>
      </c>
      <c r="N13" s="184">
        <v>93</v>
      </c>
      <c r="O13" s="184">
        <v>49</v>
      </c>
      <c r="P13" s="184">
        <v>40</v>
      </c>
      <c r="Q13" s="184">
        <v>118</v>
      </c>
      <c r="R13" s="184">
        <v>73</v>
      </c>
      <c r="S13" s="184">
        <v>45</v>
      </c>
      <c r="T13" s="184">
        <v>52</v>
      </c>
      <c r="U13" s="184">
        <v>166</v>
      </c>
      <c r="V13" s="184">
        <v>105</v>
      </c>
      <c r="W13" s="184">
        <v>61</v>
      </c>
      <c r="X13" s="184">
        <v>5</v>
      </c>
      <c r="Y13" s="184">
        <v>18</v>
      </c>
      <c r="Z13" s="184">
        <v>16</v>
      </c>
      <c r="AA13" s="184">
        <v>2</v>
      </c>
    </row>
    <row r="14" spans="1:27" ht="15.75" customHeight="1">
      <c r="A14" s="274">
        <v>14</v>
      </c>
      <c r="B14" s="273">
        <v>4</v>
      </c>
      <c r="C14" s="184">
        <v>151</v>
      </c>
      <c r="D14" s="184">
        <v>330</v>
      </c>
      <c r="E14" s="184">
        <v>117</v>
      </c>
      <c r="F14" s="184">
        <v>213</v>
      </c>
      <c r="G14" s="184">
        <v>19</v>
      </c>
      <c r="H14" s="184">
        <v>87</v>
      </c>
      <c r="I14" s="184">
        <v>440</v>
      </c>
      <c r="J14" s="184">
        <v>282</v>
      </c>
      <c r="K14" s="184">
        <v>158</v>
      </c>
      <c r="L14" s="184">
        <v>54</v>
      </c>
      <c r="M14" s="184">
        <v>136</v>
      </c>
      <c r="N14" s="184">
        <v>90</v>
      </c>
      <c r="O14" s="184">
        <v>46</v>
      </c>
      <c r="P14" s="184">
        <v>43</v>
      </c>
      <c r="Q14" s="184">
        <v>123</v>
      </c>
      <c r="R14" s="184">
        <v>78</v>
      </c>
      <c r="S14" s="184">
        <v>45</v>
      </c>
      <c r="T14" s="184">
        <v>49</v>
      </c>
      <c r="U14" s="184">
        <v>169</v>
      </c>
      <c r="V14" s="184">
        <v>105</v>
      </c>
      <c r="W14" s="184">
        <v>64</v>
      </c>
      <c r="X14" s="184">
        <v>5</v>
      </c>
      <c r="Y14" s="184">
        <v>12</v>
      </c>
      <c r="Z14" s="184">
        <v>9</v>
      </c>
      <c r="AA14" s="184">
        <v>3</v>
      </c>
    </row>
    <row r="15" spans="1:51" s="104" customFormat="1" ht="15.75" customHeight="1">
      <c r="A15" s="275">
        <v>15</v>
      </c>
      <c r="B15" s="276">
        <v>4</v>
      </c>
      <c r="C15" s="222">
        <v>146</v>
      </c>
      <c r="D15" s="222">
        <v>334</v>
      </c>
      <c r="E15" s="222">
        <v>120</v>
      </c>
      <c r="F15" s="222">
        <v>214</v>
      </c>
      <c r="G15" s="222">
        <v>19</v>
      </c>
      <c r="H15" s="222">
        <v>93</v>
      </c>
      <c r="I15" s="222">
        <v>444</v>
      </c>
      <c r="J15" s="222">
        <v>289</v>
      </c>
      <c r="K15" s="222">
        <v>155</v>
      </c>
      <c r="L15" s="222">
        <v>52</v>
      </c>
      <c r="M15" s="222">
        <v>135</v>
      </c>
      <c r="N15" s="222">
        <v>87</v>
      </c>
      <c r="O15" s="222">
        <v>48</v>
      </c>
      <c r="P15" s="222">
        <v>40</v>
      </c>
      <c r="Q15" s="222">
        <v>121</v>
      </c>
      <c r="R15" s="222">
        <v>80</v>
      </c>
      <c r="S15" s="222">
        <v>41</v>
      </c>
      <c r="T15" s="222">
        <v>49</v>
      </c>
      <c r="U15" s="222">
        <v>177</v>
      </c>
      <c r="V15" s="222">
        <v>114</v>
      </c>
      <c r="W15" s="222">
        <v>63</v>
      </c>
      <c r="X15" s="222">
        <v>5</v>
      </c>
      <c r="Y15" s="222">
        <v>11</v>
      </c>
      <c r="Z15" s="222">
        <v>8</v>
      </c>
      <c r="AA15" s="222">
        <v>3</v>
      </c>
      <c r="AB15" s="277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</row>
    <row r="16" spans="1:28" s="157" customFormat="1" ht="15.75" customHeight="1">
      <c r="A16" s="278">
        <v>16</v>
      </c>
      <c r="B16" s="279">
        <f>SUM(B17:B19)</f>
        <v>4</v>
      </c>
      <c r="C16" s="235">
        <f aca="true" t="shared" si="0" ref="C16:AA16">SUM(C17:C19)</f>
        <v>140</v>
      </c>
      <c r="D16" s="235">
        <f t="shared" si="0"/>
        <v>324</v>
      </c>
      <c r="E16" s="235">
        <f t="shared" si="0"/>
        <v>113</v>
      </c>
      <c r="F16" s="235">
        <f t="shared" si="0"/>
        <v>211</v>
      </c>
      <c r="G16" s="235">
        <f t="shared" si="0"/>
        <v>19</v>
      </c>
      <c r="H16" s="235">
        <f t="shared" si="0"/>
        <v>91</v>
      </c>
      <c r="I16" s="235">
        <f t="shared" si="0"/>
        <v>462</v>
      </c>
      <c r="J16" s="235">
        <f t="shared" si="0"/>
        <v>311</v>
      </c>
      <c r="K16" s="235">
        <f t="shared" si="0"/>
        <v>151</v>
      </c>
      <c r="L16" s="235">
        <f t="shared" si="0"/>
        <v>50</v>
      </c>
      <c r="M16" s="235">
        <f t="shared" si="0"/>
        <v>143</v>
      </c>
      <c r="N16" s="235">
        <f t="shared" si="0"/>
        <v>93</v>
      </c>
      <c r="O16" s="235">
        <f t="shared" si="0"/>
        <v>50</v>
      </c>
      <c r="P16" s="235">
        <f t="shared" si="0"/>
        <v>36</v>
      </c>
      <c r="Q16" s="235">
        <f t="shared" si="0"/>
        <v>107</v>
      </c>
      <c r="R16" s="235">
        <f t="shared" si="0"/>
        <v>78</v>
      </c>
      <c r="S16" s="235">
        <f t="shared" si="0"/>
        <v>29</v>
      </c>
      <c r="T16" s="235">
        <f t="shared" si="0"/>
        <v>51</v>
      </c>
      <c r="U16" s="235">
        <f t="shared" si="0"/>
        <v>198</v>
      </c>
      <c r="V16" s="235">
        <f t="shared" si="0"/>
        <v>129</v>
      </c>
      <c r="W16" s="235">
        <f t="shared" si="0"/>
        <v>69</v>
      </c>
      <c r="X16" s="235">
        <f t="shared" si="0"/>
        <v>3</v>
      </c>
      <c r="Y16" s="235">
        <f t="shared" si="0"/>
        <v>14</v>
      </c>
      <c r="Z16" s="235">
        <f t="shared" si="0"/>
        <v>11</v>
      </c>
      <c r="AA16" s="235">
        <f t="shared" si="0"/>
        <v>3</v>
      </c>
      <c r="AB16" s="282"/>
    </row>
    <row r="17" spans="1:27" s="157" customFormat="1" ht="15.75" customHeight="1">
      <c r="A17" s="283" t="s">
        <v>253</v>
      </c>
      <c r="B17" s="284">
        <v>1</v>
      </c>
      <c r="C17" s="154">
        <v>13</v>
      </c>
      <c r="D17" s="154">
        <v>38</v>
      </c>
      <c r="E17" s="154">
        <v>17</v>
      </c>
      <c r="F17" s="154">
        <v>21</v>
      </c>
      <c r="G17" s="154">
        <v>3</v>
      </c>
      <c r="H17" s="154">
        <v>23</v>
      </c>
      <c r="I17" s="154">
        <v>49</v>
      </c>
      <c r="J17" s="154">
        <v>37</v>
      </c>
      <c r="K17" s="154">
        <v>12</v>
      </c>
      <c r="L17" s="233">
        <v>2</v>
      </c>
      <c r="M17" s="233">
        <v>6</v>
      </c>
      <c r="N17" s="233">
        <v>5</v>
      </c>
      <c r="O17" s="233">
        <v>1</v>
      </c>
      <c r="P17" s="233">
        <v>2</v>
      </c>
      <c r="Q17" s="233">
        <v>5</v>
      </c>
      <c r="R17" s="233">
        <v>2</v>
      </c>
      <c r="S17" s="233">
        <v>3</v>
      </c>
      <c r="T17" s="233">
        <v>6</v>
      </c>
      <c r="U17" s="233">
        <v>24</v>
      </c>
      <c r="V17" s="233">
        <v>19</v>
      </c>
      <c r="W17" s="233">
        <v>5</v>
      </c>
      <c r="X17" s="233">
        <v>3</v>
      </c>
      <c r="Y17" s="233">
        <v>14</v>
      </c>
      <c r="Z17" s="233">
        <v>11</v>
      </c>
      <c r="AA17" s="233">
        <v>3</v>
      </c>
    </row>
    <row r="18" spans="1:27" s="157" customFormat="1" ht="15.75" customHeight="1">
      <c r="A18" s="283" t="s">
        <v>254</v>
      </c>
      <c r="B18" s="284">
        <v>1</v>
      </c>
      <c r="C18" s="154">
        <v>18</v>
      </c>
      <c r="D18" s="285">
        <v>53</v>
      </c>
      <c r="E18" s="154">
        <v>16</v>
      </c>
      <c r="F18" s="154">
        <v>37</v>
      </c>
      <c r="G18" s="154">
        <v>3</v>
      </c>
      <c r="H18" s="154">
        <v>23</v>
      </c>
      <c r="I18" s="154">
        <v>46</v>
      </c>
      <c r="J18" s="154">
        <v>24</v>
      </c>
      <c r="K18" s="154">
        <v>22</v>
      </c>
      <c r="L18" s="233">
        <v>10</v>
      </c>
      <c r="M18" s="233">
        <v>23</v>
      </c>
      <c r="N18" s="233">
        <v>14</v>
      </c>
      <c r="O18" s="233">
        <v>9</v>
      </c>
      <c r="P18" s="233">
        <v>4</v>
      </c>
      <c r="Q18" s="233">
        <v>13</v>
      </c>
      <c r="R18" s="233">
        <v>8</v>
      </c>
      <c r="S18" s="233">
        <v>5</v>
      </c>
      <c r="T18" s="233">
        <v>4</v>
      </c>
      <c r="U18" s="233">
        <v>10</v>
      </c>
      <c r="V18" s="233">
        <v>2</v>
      </c>
      <c r="W18" s="233">
        <v>8</v>
      </c>
      <c r="X18" s="233" t="s">
        <v>42</v>
      </c>
      <c r="Y18" s="233" t="s">
        <v>42</v>
      </c>
      <c r="Z18" s="233" t="s">
        <v>42</v>
      </c>
      <c r="AA18" s="233" t="s">
        <v>42</v>
      </c>
    </row>
    <row r="19" spans="1:27" s="157" customFormat="1" ht="15.75" customHeight="1" thickBot="1">
      <c r="A19" s="286" t="s">
        <v>255</v>
      </c>
      <c r="B19" s="287">
        <v>2</v>
      </c>
      <c r="C19" s="156">
        <v>109</v>
      </c>
      <c r="D19" s="156">
        <v>233</v>
      </c>
      <c r="E19" s="156">
        <v>80</v>
      </c>
      <c r="F19" s="156">
        <v>153</v>
      </c>
      <c r="G19" s="156">
        <v>13</v>
      </c>
      <c r="H19" s="156">
        <v>45</v>
      </c>
      <c r="I19" s="156">
        <v>367</v>
      </c>
      <c r="J19" s="156">
        <v>250</v>
      </c>
      <c r="K19" s="156">
        <v>117</v>
      </c>
      <c r="L19" s="288">
        <v>38</v>
      </c>
      <c r="M19" s="288">
        <v>114</v>
      </c>
      <c r="N19" s="288">
        <v>74</v>
      </c>
      <c r="O19" s="288">
        <v>40</v>
      </c>
      <c r="P19" s="288">
        <v>30</v>
      </c>
      <c r="Q19" s="288">
        <v>89</v>
      </c>
      <c r="R19" s="288">
        <v>68</v>
      </c>
      <c r="S19" s="288">
        <v>21</v>
      </c>
      <c r="T19" s="288">
        <v>41</v>
      </c>
      <c r="U19" s="288">
        <v>164</v>
      </c>
      <c r="V19" s="288">
        <v>108</v>
      </c>
      <c r="W19" s="288">
        <v>56</v>
      </c>
      <c r="X19" s="288" t="s">
        <v>42</v>
      </c>
      <c r="Y19" s="288" t="s">
        <v>42</v>
      </c>
      <c r="Z19" s="288" t="s">
        <v>42</v>
      </c>
      <c r="AA19" s="288" t="s">
        <v>42</v>
      </c>
    </row>
    <row r="20" spans="1:27" ht="15.75" customHeight="1">
      <c r="A20" s="289" t="s">
        <v>256</v>
      </c>
      <c r="B20" s="17"/>
      <c r="C20" s="289"/>
      <c r="D20" s="17"/>
      <c r="E20" s="17"/>
      <c r="F20" s="17"/>
      <c r="G20" s="17"/>
      <c r="H20" s="17"/>
      <c r="I20" s="17"/>
      <c r="J20" s="17"/>
      <c r="K20" s="17"/>
      <c r="L20" s="19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4" spans="10:11" ht="13.5">
      <c r="J24" s="290"/>
      <c r="K24" s="290"/>
    </row>
  </sheetData>
  <mergeCells count="20">
    <mergeCell ref="D8:F8"/>
    <mergeCell ref="G7:H7"/>
    <mergeCell ref="G8:H8"/>
    <mergeCell ref="N6:V6"/>
    <mergeCell ref="D7:F7"/>
    <mergeCell ref="L7:M8"/>
    <mergeCell ref="N7:O8"/>
    <mergeCell ref="P7:S8"/>
    <mergeCell ref="U7:Z7"/>
    <mergeCell ref="I8:K8"/>
    <mergeCell ref="A7:A9"/>
    <mergeCell ref="T9:T10"/>
    <mergeCell ref="U9:W9"/>
    <mergeCell ref="X8:AA8"/>
    <mergeCell ref="X9:X10"/>
    <mergeCell ref="L9:L10"/>
    <mergeCell ref="Y9:AA9"/>
    <mergeCell ref="T8:W8"/>
    <mergeCell ref="P9:P10"/>
    <mergeCell ref="Q9:S9"/>
  </mergeCells>
  <printOptions/>
  <pageMargins left="0.5118110236220472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17"/>
  <sheetViews>
    <sheetView showGridLines="0" zoomScale="90" zoomScaleNormal="9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796875" defaultRowHeight="14.25"/>
  <cols>
    <col min="1" max="1" width="12.09765625" style="293" customWidth="1"/>
    <col min="2" max="11" width="8.19921875" style="293" customWidth="1"/>
    <col min="12" max="20" width="10.5" style="293" customWidth="1"/>
    <col min="21" max="16384" width="9" style="293" customWidth="1"/>
  </cols>
  <sheetData>
    <row r="2" spans="1:20" ht="18.75">
      <c r="A2" s="291" t="s">
        <v>268</v>
      </c>
      <c r="B2" s="292"/>
      <c r="C2" s="292"/>
      <c r="D2" s="292"/>
      <c r="E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1:20" ht="18.75">
      <c r="A3" s="291"/>
      <c r="B3" s="292"/>
      <c r="C3" s="292"/>
      <c r="D3" s="292"/>
      <c r="E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</row>
    <row r="4" spans="1:20" ht="13.5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ht="14.25" thickBot="1">
      <c r="A5" s="294" t="s">
        <v>269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ht="13.5">
      <c r="A6" s="296"/>
      <c r="B6" s="297"/>
      <c r="C6" s="489" t="s">
        <v>258</v>
      </c>
      <c r="D6" s="490"/>
      <c r="E6" s="490"/>
      <c r="F6" s="490"/>
      <c r="G6" s="490"/>
      <c r="H6" s="491"/>
      <c r="I6" s="483" t="s">
        <v>259</v>
      </c>
      <c r="J6" s="484"/>
      <c r="K6" s="485"/>
      <c r="L6" s="298"/>
      <c r="M6" s="299"/>
      <c r="N6" s="299" t="s">
        <v>160</v>
      </c>
      <c r="O6" s="299"/>
      <c r="P6" s="299"/>
      <c r="Q6" s="299"/>
      <c r="R6" s="299"/>
      <c r="S6" s="299"/>
      <c r="T6" s="299"/>
    </row>
    <row r="7" spans="1:20" ht="13.5">
      <c r="A7" s="300" t="s">
        <v>260</v>
      </c>
      <c r="B7" s="301" t="s">
        <v>157</v>
      </c>
      <c r="C7" s="492" t="s">
        <v>270</v>
      </c>
      <c r="D7" s="493"/>
      <c r="E7" s="494"/>
      <c r="F7" s="492" t="s">
        <v>271</v>
      </c>
      <c r="G7" s="493"/>
      <c r="H7" s="494"/>
      <c r="I7" s="486" t="s">
        <v>261</v>
      </c>
      <c r="J7" s="487"/>
      <c r="K7" s="488"/>
      <c r="L7" s="495" t="s">
        <v>262</v>
      </c>
      <c r="M7" s="495"/>
      <c r="N7" s="496"/>
      <c r="O7" s="492" t="s">
        <v>263</v>
      </c>
      <c r="P7" s="494"/>
      <c r="Q7" s="492" t="s">
        <v>264</v>
      </c>
      <c r="R7" s="494"/>
      <c r="S7" s="492" t="s">
        <v>265</v>
      </c>
      <c r="T7" s="493"/>
    </row>
    <row r="8" spans="1:20" ht="13.5">
      <c r="A8" s="304"/>
      <c r="B8" s="305"/>
      <c r="C8" s="306" t="s">
        <v>272</v>
      </c>
      <c r="D8" s="306" t="s">
        <v>0</v>
      </c>
      <c r="E8" s="306" t="s">
        <v>1</v>
      </c>
      <c r="F8" s="306" t="s">
        <v>272</v>
      </c>
      <c r="G8" s="306" t="s">
        <v>0</v>
      </c>
      <c r="H8" s="306" t="s">
        <v>1</v>
      </c>
      <c r="I8" s="307" t="s">
        <v>272</v>
      </c>
      <c r="J8" s="307" t="s">
        <v>0</v>
      </c>
      <c r="K8" s="307" t="s">
        <v>1</v>
      </c>
      <c r="L8" s="303" t="s">
        <v>272</v>
      </c>
      <c r="M8" s="306" t="s">
        <v>266</v>
      </c>
      <c r="N8" s="306" t="s">
        <v>267</v>
      </c>
      <c r="O8" s="306" t="s">
        <v>266</v>
      </c>
      <c r="P8" s="306" t="s">
        <v>267</v>
      </c>
      <c r="Q8" s="306" t="s">
        <v>266</v>
      </c>
      <c r="R8" s="306" t="s">
        <v>267</v>
      </c>
      <c r="S8" s="306" t="s">
        <v>266</v>
      </c>
      <c r="T8" s="302" t="s">
        <v>267</v>
      </c>
    </row>
    <row r="9" spans="1:20" ht="15.75" customHeight="1">
      <c r="A9" s="308" t="s">
        <v>273</v>
      </c>
      <c r="B9" s="309">
        <v>15</v>
      </c>
      <c r="C9" s="310">
        <v>127</v>
      </c>
      <c r="D9" s="311">
        <v>49</v>
      </c>
      <c r="E9" s="311">
        <v>78</v>
      </c>
      <c r="F9" s="311">
        <v>476</v>
      </c>
      <c r="G9" s="311">
        <v>303</v>
      </c>
      <c r="H9" s="310">
        <v>173</v>
      </c>
      <c r="I9" s="311">
        <v>53</v>
      </c>
      <c r="J9" s="311">
        <v>17</v>
      </c>
      <c r="K9" s="310">
        <v>36</v>
      </c>
      <c r="L9" s="310">
        <v>1689</v>
      </c>
      <c r="M9" s="310">
        <v>692</v>
      </c>
      <c r="N9" s="310">
        <v>997</v>
      </c>
      <c r="O9" s="311">
        <v>56</v>
      </c>
      <c r="P9" s="311">
        <v>85</v>
      </c>
      <c r="Q9" s="311">
        <v>636</v>
      </c>
      <c r="R9" s="311">
        <v>912</v>
      </c>
      <c r="S9" s="312" t="s">
        <v>42</v>
      </c>
      <c r="T9" s="310" t="s">
        <v>42</v>
      </c>
    </row>
    <row r="10" spans="1:20" ht="15.75" customHeight="1">
      <c r="A10" s="313">
        <v>12</v>
      </c>
      <c r="B10" s="309">
        <v>15</v>
      </c>
      <c r="C10" s="310">
        <v>123</v>
      </c>
      <c r="D10" s="311">
        <v>50</v>
      </c>
      <c r="E10" s="311">
        <v>73</v>
      </c>
      <c r="F10" s="311">
        <v>400</v>
      </c>
      <c r="G10" s="311">
        <v>255</v>
      </c>
      <c r="H10" s="310">
        <v>145</v>
      </c>
      <c r="I10" s="311">
        <v>54</v>
      </c>
      <c r="J10" s="311">
        <v>21</v>
      </c>
      <c r="K10" s="310">
        <v>33</v>
      </c>
      <c r="L10" s="310">
        <v>1769</v>
      </c>
      <c r="M10" s="310">
        <v>717</v>
      </c>
      <c r="N10" s="310">
        <v>1052</v>
      </c>
      <c r="O10" s="311">
        <v>84</v>
      </c>
      <c r="P10" s="311">
        <v>112</v>
      </c>
      <c r="Q10" s="311">
        <v>633</v>
      </c>
      <c r="R10" s="311">
        <v>940</v>
      </c>
      <c r="S10" s="312" t="s">
        <v>42</v>
      </c>
      <c r="T10" s="310" t="s">
        <v>42</v>
      </c>
    </row>
    <row r="11" spans="1:20" ht="15.75" customHeight="1">
      <c r="A11" s="313">
        <v>13</v>
      </c>
      <c r="B11" s="314">
        <v>14</v>
      </c>
      <c r="C11" s="315">
        <v>112</v>
      </c>
      <c r="D11" s="316">
        <v>45</v>
      </c>
      <c r="E11" s="316">
        <v>67</v>
      </c>
      <c r="F11" s="316">
        <v>366</v>
      </c>
      <c r="G11" s="316">
        <v>227</v>
      </c>
      <c r="H11" s="315">
        <v>139</v>
      </c>
      <c r="I11" s="316">
        <v>60</v>
      </c>
      <c r="J11" s="316">
        <v>24</v>
      </c>
      <c r="K11" s="315">
        <v>36</v>
      </c>
      <c r="L11" s="315">
        <v>1712</v>
      </c>
      <c r="M11" s="315">
        <v>723</v>
      </c>
      <c r="N11" s="315">
        <v>989</v>
      </c>
      <c r="O11" s="316">
        <v>78</v>
      </c>
      <c r="P11" s="316">
        <v>106</v>
      </c>
      <c r="Q11" s="316">
        <v>645</v>
      </c>
      <c r="R11" s="316">
        <v>883</v>
      </c>
      <c r="S11" s="315" t="s">
        <v>42</v>
      </c>
      <c r="T11" s="315" t="s">
        <v>42</v>
      </c>
    </row>
    <row r="12" spans="1:20" s="318" customFormat="1" ht="15.75" customHeight="1">
      <c r="A12" s="317">
        <v>14</v>
      </c>
      <c r="B12" s="314">
        <v>16</v>
      </c>
      <c r="C12" s="315">
        <v>136</v>
      </c>
      <c r="D12" s="316">
        <v>61</v>
      </c>
      <c r="E12" s="316">
        <v>75</v>
      </c>
      <c r="F12" s="316">
        <v>323</v>
      </c>
      <c r="G12" s="316">
        <v>196</v>
      </c>
      <c r="H12" s="315">
        <v>127</v>
      </c>
      <c r="I12" s="316">
        <v>76</v>
      </c>
      <c r="J12" s="316">
        <v>37</v>
      </c>
      <c r="K12" s="315">
        <v>39</v>
      </c>
      <c r="L12" s="315">
        <v>2036</v>
      </c>
      <c r="M12" s="315">
        <v>921</v>
      </c>
      <c r="N12" s="315">
        <v>1115</v>
      </c>
      <c r="O12" s="316">
        <v>64</v>
      </c>
      <c r="P12" s="316">
        <v>112</v>
      </c>
      <c r="Q12" s="316">
        <v>857</v>
      </c>
      <c r="R12" s="316">
        <v>1003</v>
      </c>
      <c r="S12" s="315" t="s">
        <v>42</v>
      </c>
      <c r="T12" s="315" t="s">
        <v>42</v>
      </c>
    </row>
    <row r="13" spans="1:20" s="318" customFormat="1" ht="15.75" customHeight="1">
      <c r="A13" s="317">
        <v>15</v>
      </c>
      <c r="B13" s="314">
        <v>15</v>
      </c>
      <c r="C13" s="315">
        <v>141</v>
      </c>
      <c r="D13" s="316">
        <v>69</v>
      </c>
      <c r="E13" s="316">
        <v>72</v>
      </c>
      <c r="F13" s="316">
        <v>336</v>
      </c>
      <c r="G13" s="316">
        <v>196</v>
      </c>
      <c r="H13" s="315">
        <v>140</v>
      </c>
      <c r="I13" s="316">
        <v>76</v>
      </c>
      <c r="J13" s="316">
        <v>39</v>
      </c>
      <c r="K13" s="315">
        <v>37</v>
      </c>
      <c r="L13" s="315">
        <v>2289</v>
      </c>
      <c r="M13" s="315">
        <v>1051</v>
      </c>
      <c r="N13" s="315">
        <v>1238</v>
      </c>
      <c r="O13" s="316">
        <v>68</v>
      </c>
      <c r="P13" s="316">
        <v>105</v>
      </c>
      <c r="Q13" s="316">
        <v>983</v>
      </c>
      <c r="R13" s="316">
        <v>1133</v>
      </c>
      <c r="S13" s="315" t="s">
        <v>42</v>
      </c>
      <c r="T13" s="315" t="s">
        <v>42</v>
      </c>
    </row>
    <row r="14" spans="1:20" s="325" customFormat="1" ht="15.75" customHeight="1" thickBot="1">
      <c r="A14" s="319">
        <v>16</v>
      </c>
      <c r="B14" s="320">
        <v>15</v>
      </c>
      <c r="C14" s="321">
        <v>141</v>
      </c>
      <c r="D14" s="322">
        <v>68</v>
      </c>
      <c r="E14" s="322">
        <v>73</v>
      </c>
      <c r="F14" s="322">
        <v>328</v>
      </c>
      <c r="G14" s="322">
        <v>202</v>
      </c>
      <c r="H14" s="321">
        <v>126</v>
      </c>
      <c r="I14" s="322">
        <v>76</v>
      </c>
      <c r="J14" s="322">
        <v>39</v>
      </c>
      <c r="K14" s="321">
        <v>37</v>
      </c>
      <c r="L14" s="321">
        <v>2444</v>
      </c>
      <c r="M14" s="321">
        <v>1104</v>
      </c>
      <c r="N14" s="321">
        <v>1340</v>
      </c>
      <c r="O14" s="322">
        <v>69</v>
      </c>
      <c r="P14" s="322">
        <v>119</v>
      </c>
      <c r="Q14" s="322">
        <v>1035</v>
      </c>
      <c r="R14" s="322">
        <v>1221</v>
      </c>
      <c r="S14" s="323" t="s">
        <v>42</v>
      </c>
      <c r="T14" s="324" t="s">
        <v>42</v>
      </c>
    </row>
    <row r="15" spans="17:20" ht="13.5">
      <c r="Q15" s="326"/>
      <c r="T15" s="326"/>
    </row>
    <row r="17" spans="3:12" ht="13.5">
      <c r="C17" s="327" t="s">
        <v>274</v>
      </c>
      <c r="F17" s="327" t="s">
        <v>274</v>
      </c>
      <c r="L17" s="327" t="s">
        <v>274</v>
      </c>
    </row>
  </sheetData>
  <mergeCells count="9">
    <mergeCell ref="O7:P7"/>
    <mergeCell ref="L7:N7"/>
    <mergeCell ref="Q7:R7"/>
    <mergeCell ref="S7:T7"/>
    <mergeCell ref="I6:K6"/>
    <mergeCell ref="I7:K7"/>
    <mergeCell ref="C6:H6"/>
    <mergeCell ref="C7:E7"/>
    <mergeCell ref="F7:H7"/>
  </mergeCells>
  <printOptions/>
  <pageMargins left="0.5118110236220472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K38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2.5" style="124" customWidth="1"/>
    <col min="2" max="2" width="17.5" style="113" customWidth="1"/>
    <col min="3" max="3" width="2.3984375" style="124" customWidth="1"/>
    <col min="4" max="9" width="10" style="124" customWidth="1"/>
    <col min="10" max="10" width="11.5" style="124" customWidth="1"/>
    <col min="11" max="16384" width="11.3984375" style="0" customWidth="1"/>
  </cols>
  <sheetData>
    <row r="3" ht="18.75">
      <c r="A3" s="328" t="s">
        <v>295</v>
      </c>
    </row>
    <row r="4" spans="1:10" s="245" customFormat="1" ht="13.5">
      <c r="A4" s="329"/>
      <c r="B4" s="330"/>
      <c r="C4" s="329"/>
      <c r="D4" s="329"/>
      <c r="E4" s="329"/>
      <c r="F4" s="329"/>
      <c r="G4" s="329"/>
      <c r="H4" s="329"/>
      <c r="I4" s="329"/>
      <c r="J4" s="329"/>
    </row>
    <row r="5" spans="1:10" s="245" customFormat="1" ht="13.5">
      <c r="A5" s="329"/>
      <c r="B5" s="330"/>
      <c r="C5" s="329"/>
      <c r="D5" s="329"/>
      <c r="E5" s="329"/>
      <c r="F5" s="329"/>
      <c r="G5" s="329"/>
      <c r="H5" s="329"/>
      <c r="I5" s="329"/>
      <c r="J5" s="329"/>
    </row>
    <row r="6" spans="1:10" s="245" customFormat="1" ht="15.75" customHeight="1" thickBot="1">
      <c r="A6" s="334" t="s">
        <v>21</v>
      </c>
      <c r="B6" s="335"/>
      <c r="C6" s="336"/>
      <c r="D6" s="337"/>
      <c r="E6" s="337"/>
      <c r="F6" s="337"/>
      <c r="G6" s="337"/>
      <c r="H6" s="337"/>
      <c r="I6" s="337"/>
      <c r="J6" s="337"/>
    </row>
    <row r="7" spans="1:10" s="245" customFormat="1" ht="15.75" customHeight="1">
      <c r="A7" s="503" t="s">
        <v>275</v>
      </c>
      <c r="B7" s="504"/>
      <c r="C7" s="505"/>
      <c r="D7" s="508" t="s">
        <v>47</v>
      </c>
      <c r="E7" s="508" t="s">
        <v>276</v>
      </c>
      <c r="F7" s="508" t="s">
        <v>242</v>
      </c>
      <c r="G7" s="510" t="s">
        <v>277</v>
      </c>
      <c r="H7" s="511"/>
      <c r="I7" s="512"/>
      <c r="J7" s="338" t="s">
        <v>296</v>
      </c>
    </row>
    <row r="8" spans="1:10" s="245" customFormat="1" ht="15.75" customHeight="1">
      <c r="A8" s="506"/>
      <c r="B8" s="506"/>
      <c r="C8" s="507"/>
      <c r="D8" s="509"/>
      <c r="E8" s="509"/>
      <c r="F8" s="509"/>
      <c r="G8" s="339" t="s">
        <v>59</v>
      </c>
      <c r="H8" s="339" t="s">
        <v>0</v>
      </c>
      <c r="I8" s="339" t="s">
        <v>1</v>
      </c>
      <c r="J8" s="340" t="s">
        <v>278</v>
      </c>
    </row>
    <row r="9" spans="1:10" s="245" customFormat="1" ht="8.25" customHeight="1">
      <c r="A9" s="341"/>
      <c r="B9" s="342"/>
      <c r="C9" s="343"/>
      <c r="D9" s="344"/>
      <c r="E9" s="345"/>
      <c r="F9" s="345"/>
      <c r="G9" s="345"/>
      <c r="H9" s="345"/>
      <c r="I9" s="345"/>
      <c r="J9" s="345"/>
    </row>
    <row r="10" spans="2:10" s="245" customFormat="1" ht="15.75" customHeight="1">
      <c r="B10" s="196" t="s">
        <v>297</v>
      </c>
      <c r="C10" s="346"/>
      <c r="D10" s="241">
        <v>22</v>
      </c>
      <c r="E10" s="234">
        <v>155</v>
      </c>
      <c r="F10" s="234">
        <v>90</v>
      </c>
      <c r="G10" s="234">
        <v>2886</v>
      </c>
      <c r="H10" s="234">
        <v>1243</v>
      </c>
      <c r="I10" s="234">
        <v>1643</v>
      </c>
      <c r="J10" s="234">
        <v>4158</v>
      </c>
    </row>
    <row r="11" spans="2:10" s="245" customFormat="1" ht="15.75" customHeight="1">
      <c r="B11" s="347">
        <v>12</v>
      </c>
      <c r="C11" s="346"/>
      <c r="D11" s="241">
        <v>21</v>
      </c>
      <c r="E11" s="234">
        <v>148</v>
      </c>
      <c r="F11" s="234">
        <v>87</v>
      </c>
      <c r="G11" s="234">
        <v>2926</v>
      </c>
      <c r="H11" s="234">
        <v>1233</v>
      </c>
      <c r="I11" s="234">
        <v>1693</v>
      </c>
      <c r="J11" s="234">
        <v>4109</v>
      </c>
    </row>
    <row r="12" spans="2:10" s="245" customFormat="1" ht="15.75" customHeight="1">
      <c r="B12" s="348">
        <v>13</v>
      </c>
      <c r="C12" s="346"/>
      <c r="D12" s="241">
        <v>21</v>
      </c>
      <c r="E12" s="234">
        <v>150</v>
      </c>
      <c r="F12" s="234">
        <v>90</v>
      </c>
      <c r="G12" s="234">
        <v>2181</v>
      </c>
      <c r="H12" s="234">
        <v>869</v>
      </c>
      <c r="I12" s="234">
        <v>1312</v>
      </c>
      <c r="J12" s="234">
        <v>3519</v>
      </c>
    </row>
    <row r="13" spans="2:10" s="349" customFormat="1" ht="15.75" customHeight="1">
      <c r="B13" s="348">
        <v>14</v>
      </c>
      <c r="C13" s="346"/>
      <c r="D13" s="241">
        <v>20</v>
      </c>
      <c r="E13" s="234">
        <v>140</v>
      </c>
      <c r="F13" s="234">
        <v>91</v>
      </c>
      <c r="G13" s="234">
        <v>2395</v>
      </c>
      <c r="H13" s="234">
        <v>1009</v>
      </c>
      <c r="I13" s="234">
        <v>1386</v>
      </c>
      <c r="J13" s="234">
        <v>3981</v>
      </c>
    </row>
    <row r="14" spans="2:10" s="349" customFormat="1" ht="15.75" customHeight="1">
      <c r="B14" s="348">
        <v>15</v>
      </c>
      <c r="C14" s="346"/>
      <c r="D14" s="241">
        <v>20</v>
      </c>
      <c r="E14" s="234">
        <v>135</v>
      </c>
      <c r="F14" s="234">
        <v>89</v>
      </c>
      <c r="G14" s="234">
        <v>2349</v>
      </c>
      <c r="H14" s="234">
        <v>973</v>
      </c>
      <c r="I14" s="234">
        <v>1376</v>
      </c>
      <c r="J14" s="234">
        <v>3799</v>
      </c>
    </row>
    <row r="15" spans="2:11" s="350" customFormat="1" ht="15.75" customHeight="1">
      <c r="B15" s="351">
        <v>16</v>
      </c>
      <c r="C15" s="346"/>
      <c r="D15" s="62">
        <f aca="true" t="shared" si="0" ref="D15:J15">SUM(D16:D27)</f>
        <v>19</v>
      </c>
      <c r="E15" s="63">
        <f t="shared" si="0"/>
        <v>142</v>
      </c>
      <c r="F15" s="63">
        <f t="shared" si="0"/>
        <v>77</v>
      </c>
      <c r="G15" s="63">
        <f t="shared" si="0"/>
        <v>2101</v>
      </c>
      <c r="H15" s="63">
        <f t="shared" si="0"/>
        <v>847</v>
      </c>
      <c r="I15" s="63">
        <f t="shared" si="0"/>
        <v>1254</v>
      </c>
      <c r="J15" s="63">
        <f t="shared" si="0"/>
        <v>3733</v>
      </c>
      <c r="K15" s="352"/>
    </row>
    <row r="16" spans="1:10" s="245" customFormat="1" ht="15.75" customHeight="1">
      <c r="A16" s="465" t="s">
        <v>279</v>
      </c>
      <c r="B16" s="497"/>
      <c r="C16" s="498"/>
      <c r="D16" s="65">
        <v>2</v>
      </c>
      <c r="E16" s="234">
        <v>14</v>
      </c>
      <c r="F16" s="234">
        <v>5</v>
      </c>
      <c r="G16" s="234">
        <v>112</v>
      </c>
      <c r="H16" s="234">
        <v>32</v>
      </c>
      <c r="I16" s="234">
        <v>80</v>
      </c>
      <c r="J16" s="234">
        <v>65</v>
      </c>
    </row>
    <row r="17" spans="1:10" s="245" customFormat="1" ht="15.75" customHeight="1">
      <c r="A17" s="353" t="s">
        <v>280</v>
      </c>
      <c r="B17" s="227" t="s">
        <v>281</v>
      </c>
      <c r="C17" s="355" t="s">
        <v>282</v>
      </c>
      <c r="D17" s="65"/>
      <c r="E17" s="234"/>
      <c r="F17" s="234"/>
      <c r="G17" s="234"/>
      <c r="H17" s="234"/>
      <c r="I17" s="234"/>
      <c r="J17" s="234"/>
    </row>
    <row r="18" spans="1:10" s="245" customFormat="1" ht="15.75" customHeight="1">
      <c r="A18" s="465" t="s">
        <v>283</v>
      </c>
      <c r="B18" s="497"/>
      <c r="C18" s="498"/>
      <c r="D18" s="67" t="s">
        <v>42</v>
      </c>
      <c r="E18" s="67" t="s">
        <v>42</v>
      </c>
      <c r="F18" s="67" t="s">
        <v>42</v>
      </c>
      <c r="G18" s="67" t="s">
        <v>42</v>
      </c>
      <c r="H18" s="67" t="s">
        <v>42</v>
      </c>
      <c r="I18" s="67" t="s">
        <v>42</v>
      </c>
      <c r="J18" s="67" t="s">
        <v>42</v>
      </c>
    </row>
    <row r="19" spans="1:10" s="245" customFormat="1" ht="15.75" customHeight="1">
      <c r="A19" s="353" t="s">
        <v>280</v>
      </c>
      <c r="B19" s="227" t="s">
        <v>284</v>
      </c>
      <c r="C19" s="355" t="s">
        <v>282</v>
      </c>
      <c r="D19" s="230"/>
      <c r="E19" s="67"/>
      <c r="F19" s="67"/>
      <c r="G19" s="67"/>
      <c r="H19" s="67"/>
      <c r="I19" s="67"/>
      <c r="J19" s="67"/>
    </row>
    <row r="20" spans="1:10" s="245" customFormat="1" ht="15.75" customHeight="1">
      <c r="A20" s="465" t="s">
        <v>285</v>
      </c>
      <c r="B20" s="497"/>
      <c r="C20" s="498"/>
      <c r="D20" s="356">
        <v>12</v>
      </c>
      <c r="E20" s="357">
        <v>20</v>
      </c>
      <c r="F20" s="357">
        <v>14</v>
      </c>
      <c r="G20" s="357">
        <v>231</v>
      </c>
      <c r="H20" s="357">
        <v>13</v>
      </c>
      <c r="I20" s="357">
        <v>218</v>
      </c>
      <c r="J20" s="357">
        <v>86</v>
      </c>
    </row>
    <row r="21" spans="1:10" s="245" customFormat="1" ht="7.5" customHeight="1">
      <c r="A21" s="499" t="s">
        <v>280</v>
      </c>
      <c r="B21" s="465" t="s">
        <v>286</v>
      </c>
      <c r="C21" s="501" t="s">
        <v>282</v>
      </c>
      <c r="D21" s="356"/>
      <c r="E21" s="357"/>
      <c r="F21" s="357"/>
      <c r="G21" s="357"/>
      <c r="H21" s="357"/>
      <c r="I21" s="357"/>
      <c r="J21" s="357"/>
    </row>
    <row r="22" spans="1:10" s="245" customFormat="1" ht="7.5" customHeight="1">
      <c r="A22" s="500"/>
      <c r="B22" s="465"/>
      <c r="C22" s="502"/>
      <c r="D22" s="329"/>
      <c r="E22" s="358"/>
      <c r="F22" s="358"/>
      <c r="G22" s="358"/>
      <c r="H22" s="358"/>
      <c r="I22" s="358"/>
      <c r="J22" s="358"/>
    </row>
    <row r="23" spans="1:10" s="329" customFormat="1" ht="15.75" customHeight="1">
      <c r="A23" s="500"/>
      <c r="B23" s="359" t="s">
        <v>287</v>
      </c>
      <c r="C23" s="502"/>
      <c r="E23" s="358"/>
      <c r="F23" s="358"/>
      <c r="G23" s="358"/>
      <c r="H23" s="358"/>
      <c r="I23" s="358"/>
      <c r="J23" s="358"/>
    </row>
    <row r="24" spans="1:10" s="245" customFormat="1" ht="15.75" customHeight="1">
      <c r="A24" s="465" t="s">
        <v>288</v>
      </c>
      <c r="B24" s="497"/>
      <c r="C24" s="498"/>
      <c r="D24" s="360">
        <v>2</v>
      </c>
      <c r="E24" s="234">
        <v>9</v>
      </c>
      <c r="F24" s="234">
        <v>2</v>
      </c>
      <c r="G24" s="234">
        <v>548</v>
      </c>
      <c r="H24" s="234">
        <v>7</v>
      </c>
      <c r="I24" s="234">
        <v>541</v>
      </c>
      <c r="J24" s="234">
        <v>18</v>
      </c>
    </row>
    <row r="25" spans="1:10" s="245" customFormat="1" ht="15.75" customHeight="1">
      <c r="A25" s="353" t="s">
        <v>280</v>
      </c>
      <c r="B25" s="227" t="s">
        <v>289</v>
      </c>
      <c r="C25" s="355" t="s">
        <v>282</v>
      </c>
      <c r="D25" s="361"/>
      <c r="E25" s="234"/>
      <c r="F25" s="234"/>
      <c r="G25" s="234"/>
      <c r="H25" s="234"/>
      <c r="I25" s="234"/>
      <c r="J25" s="234"/>
    </row>
    <row r="26" spans="1:10" s="245" customFormat="1" ht="15.75" customHeight="1">
      <c r="A26" s="465" t="s">
        <v>290</v>
      </c>
      <c r="B26" s="497"/>
      <c r="C26" s="498"/>
      <c r="D26" s="65">
        <v>3</v>
      </c>
      <c r="E26" s="234">
        <v>99</v>
      </c>
      <c r="F26" s="234">
        <v>56</v>
      </c>
      <c r="G26" s="234">
        <v>1210</v>
      </c>
      <c r="H26" s="234">
        <v>795</v>
      </c>
      <c r="I26" s="234">
        <v>415</v>
      </c>
      <c r="J26" s="234">
        <v>3564</v>
      </c>
    </row>
    <row r="27" spans="1:10" s="245" customFormat="1" ht="15.75" customHeight="1">
      <c r="A27" s="353" t="s">
        <v>280</v>
      </c>
      <c r="B27" s="227" t="s">
        <v>291</v>
      </c>
      <c r="C27" s="355" t="s">
        <v>282</v>
      </c>
      <c r="D27" s="65"/>
      <c r="E27" s="234"/>
      <c r="F27" s="234"/>
      <c r="G27" s="234"/>
      <c r="H27" s="234"/>
      <c r="I27" s="234"/>
      <c r="J27" s="234"/>
    </row>
    <row r="28" spans="1:10" s="245" customFormat="1" ht="6.75" customHeight="1" thickBot="1">
      <c r="A28" s="362"/>
      <c r="B28" s="363"/>
      <c r="C28" s="364"/>
      <c r="D28" s="365"/>
      <c r="E28" s="366"/>
      <c r="F28" s="366"/>
      <c r="G28" s="367"/>
      <c r="H28" s="367"/>
      <c r="I28" s="367"/>
      <c r="J28" s="367"/>
    </row>
    <row r="29" spans="1:10" s="245" customFormat="1" ht="15.75" customHeight="1">
      <c r="A29" s="368" t="s">
        <v>292</v>
      </c>
      <c r="B29" s="369"/>
      <c r="C29" s="370"/>
      <c r="D29" s="251"/>
      <c r="E29" s="251"/>
      <c r="F29" s="251"/>
      <c r="G29" s="251"/>
      <c r="H29" s="251"/>
      <c r="I29" s="251"/>
      <c r="J29" s="251"/>
    </row>
    <row r="30" spans="1:10" s="245" customFormat="1" ht="15.75" customHeight="1">
      <c r="A30" s="249" t="s">
        <v>293</v>
      </c>
      <c r="B30" s="371"/>
      <c r="C30" s="251"/>
      <c r="D30" s="251"/>
      <c r="E30" s="251"/>
      <c r="F30" s="251"/>
      <c r="G30" s="251"/>
      <c r="H30" s="251"/>
      <c r="I30" s="251"/>
      <c r="J30" s="251"/>
    </row>
    <row r="31" spans="1:10" s="245" customFormat="1" ht="15.75" customHeight="1">
      <c r="A31" s="251" t="s">
        <v>294</v>
      </c>
      <c r="B31" s="371"/>
      <c r="C31" s="251"/>
      <c r="D31" s="251"/>
      <c r="E31" s="251"/>
      <c r="F31" s="251"/>
      <c r="G31" s="251"/>
      <c r="H31" s="251"/>
      <c r="I31" s="251"/>
      <c r="J31" s="251"/>
    </row>
    <row r="32" spans="1:10" s="245" customFormat="1" ht="13.5">
      <c r="A32" s="329"/>
      <c r="B32" s="330"/>
      <c r="C32" s="329"/>
      <c r="D32" s="329"/>
      <c r="E32" s="329"/>
      <c r="F32" s="329"/>
      <c r="G32" s="329"/>
      <c r="H32" s="329"/>
      <c r="I32" s="329"/>
      <c r="J32" s="329"/>
    </row>
    <row r="33" spans="1:10" s="245" customFormat="1" ht="13.5">
      <c r="A33" s="329"/>
      <c r="B33" s="330"/>
      <c r="C33" s="329"/>
      <c r="D33" s="329"/>
      <c r="E33" s="329"/>
      <c r="F33" s="329"/>
      <c r="G33" s="329"/>
      <c r="H33" s="329"/>
      <c r="I33" s="329"/>
      <c r="J33" s="329"/>
    </row>
    <row r="34" spans="1:10" s="245" customFormat="1" ht="13.5">
      <c r="A34" s="329"/>
      <c r="B34" s="330"/>
      <c r="C34" s="329"/>
      <c r="D34" s="329"/>
      <c r="E34" s="329"/>
      <c r="F34" s="329"/>
      <c r="G34" s="329"/>
      <c r="H34" s="329"/>
      <c r="I34" s="329"/>
      <c r="J34" s="329"/>
    </row>
    <row r="35" spans="1:10" s="245" customFormat="1" ht="13.5">
      <c r="A35" s="329"/>
      <c r="B35" s="330"/>
      <c r="C35" s="329"/>
      <c r="D35" s="329"/>
      <c r="E35" s="329"/>
      <c r="F35" s="329"/>
      <c r="G35" s="329"/>
      <c r="H35" s="329"/>
      <c r="I35" s="329"/>
      <c r="J35" s="329"/>
    </row>
    <row r="38" ht="13.5">
      <c r="J38" s="372"/>
    </row>
  </sheetData>
  <mergeCells count="13">
    <mergeCell ref="D7:D8"/>
    <mergeCell ref="E7:E8"/>
    <mergeCell ref="F7:F8"/>
    <mergeCell ref="G7:I7"/>
    <mergeCell ref="A16:C16"/>
    <mergeCell ref="A18:C18"/>
    <mergeCell ref="A7:C8"/>
    <mergeCell ref="A20:C20"/>
    <mergeCell ref="A24:C24"/>
    <mergeCell ref="A26:C26"/>
    <mergeCell ref="B21:B22"/>
    <mergeCell ref="A21:A23"/>
    <mergeCell ref="C21:C23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showGridLines="0" zoomScaleSheetLayoutView="100" workbookViewId="0" topLeftCell="A1">
      <selection activeCell="A1" sqref="A1:K1"/>
    </sheetView>
  </sheetViews>
  <sheetFormatPr defaultColWidth="8.796875" defaultRowHeight="14.25"/>
  <cols>
    <col min="1" max="1" width="13.59765625" style="0" customWidth="1"/>
    <col min="2" max="11" width="7.69921875" style="0" customWidth="1"/>
    <col min="12" max="19" width="7.3984375" style="0" customWidth="1"/>
    <col min="20" max="16384" width="11.3984375" style="0" customWidth="1"/>
  </cols>
  <sheetData>
    <row r="1" spans="1:11" ht="21">
      <c r="A1" s="331" t="s">
        <v>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ht="10.5" customHeight="1"/>
    <row r="3" spans="1:11" ht="14.25" thickBot="1">
      <c r="A3" s="1"/>
      <c r="B3" s="1"/>
      <c r="C3" s="1"/>
      <c r="D3" s="1"/>
      <c r="E3" s="1"/>
      <c r="F3" s="1"/>
      <c r="G3" s="1"/>
      <c r="H3" s="1"/>
      <c r="I3" s="2"/>
      <c r="J3" s="1"/>
      <c r="K3" s="2" t="s">
        <v>8</v>
      </c>
    </row>
    <row r="4" spans="1:11" ht="13.5">
      <c r="A4" s="377" t="s">
        <v>9</v>
      </c>
      <c r="B4" s="5"/>
      <c r="C4" s="6"/>
      <c r="D4" s="259" t="s">
        <v>10</v>
      </c>
      <c r="E4" s="259"/>
      <c r="F4" s="259"/>
      <c r="G4" s="259"/>
      <c r="H4" s="259"/>
      <c r="I4" s="259"/>
      <c r="J4" s="6"/>
      <c r="K4" s="6"/>
    </row>
    <row r="5" spans="1:12" ht="13.5">
      <c r="A5" s="378"/>
      <c r="B5" s="280" t="s">
        <v>11</v>
      </c>
      <c r="C5" s="281"/>
      <c r="D5" s="280" t="s">
        <v>12</v>
      </c>
      <c r="E5" s="281"/>
      <c r="F5" s="280" t="s">
        <v>13</v>
      </c>
      <c r="G5" s="281"/>
      <c r="H5" s="280" t="s">
        <v>14</v>
      </c>
      <c r="I5" s="333"/>
      <c r="J5" s="332" t="s">
        <v>15</v>
      </c>
      <c r="K5" s="333"/>
      <c r="L5" s="4"/>
    </row>
    <row r="6" spans="1:12" ht="13.5">
      <c r="A6" s="379"/>
      <c r="B6" s="9" t="s">
        <v>0</v>
      </c>
      <c r="C6" s="9" t="s">
        <v>1</v>
      </c>
      <c r="D6" s="9" t="s">
        <v>0</v>
      </c>
      <c r="E6" s="9" t="s">
        <v>1</v>
      </c>
      <c r="F6" s="9" t="s">
        <v>0</v>
      </c>
      <c r="G6" s="9" t="s">
        <v>1</v>
      </c>
      <c r="H6" s="9" t="s">
        <v>0</v>
      </c>
      <c r="I6" s="8" t="s">
        <v>1</v>
      </c>
      <c r="J6" s="24" t="s">
        <v>0</v>
      </c>
      <c r="K6" s="24" t="s">
        <v>1</v>
      </c>
      <c r="L6" s="4"/>
    </row>
    <row r="7" spans="1:11" ht="13.5">
      <c r="A7" s="10" t="s">
        <v>2</v>
      </c>
      <c r="B7" s="11"/>
      <c r="C7" s="12"/>
      <c r="D7" s="12"/>
      <c r="E7" s="12"/>
      <c r="F7" s="12"/>
      <c r="G7" s="12"/>
      <c r="H7" s="12"/>
      <c r="I7" s="12"/>
      <c r="J7" s="12"/>
      <c r="K7" s="12"/>
    </row>
    <row r="8" spans="1:11" ht="13.5">
      <c r="A8" s="13" t="s">
        <v>19</v>
      </c>
      <c r="B8" s="31">
        <v>116.5</v>
      </c>
      <c r="C8" s="32">
        <v>115.7</v>
      </c>
      <c r="D8" s="32">
        <v>122.3</v>
      </c>
      <c r="E8" s="32">
        <v>121.2</v>
      </c>
      <c r="F8" s="32">
        <v>128</v>
      </c>
      <c r="G8" s="32">
        <v>126.9</v>
      </c>
      <c r="H8" s="32">
        <v>133.2</v>
      </c>
      <c r="I8" s="32">
        <v>133.3</v>
      </c>
      <c r="J8" s="32">
        <v>138.8</v>
      </c>
      <c r="K8" s="32">
        <v>140</v>
      </c>
    </row>
    <row r="9" spans="1:11" ht="14.25" customHeight="1">
      <c r="A9" s="20">
        <v>12</v>
      </c>
      <c r="B9" s="31">
        <v>116.7</v>
      </c>
      <c r="C9" s="32">
        <v>115.4</v>
      </c>
      <c r="D9" s="32">
        <v>122.4</v>
      </c>
      <c r="E9" s="32">
        <v>121.7</v>
      </c>
      <c r="F9" s="32">
        <v>127.9</v>
      </c>
      <c r="G9" s="32">
        <v>127.1</v>
      </c>
      <c r="H9" s="32">
        <v>133.4</v>
      </c>
      <c r="I9" s="32">
        <v>132.9</v>
      </c>
      <c r="J9" s="32">
        <v>138.8</v>
      </c>
      <c r="K9" s="32">
        <v>140.2</v>
      </c>
    </row>
    <row r="10" spans="1:11" ht="13.5">
      <c r="A10" s="20">
        <v>13</v>
      </c>
      <c r="B10" s="27">
        <v>116.4</v>
      </c>
      <c r="C10" s="28">
        <v>115.6</v>
      </c>
      <c r="D10" s="28">
        <v>122.5</v>
      </c>
      <c r="E10" s="28">
        <v>121.4</v>
      </c>
      <c r="F10" s="28">
        <v>127.9</v>
      </c>
      <c r="G10" s="28">
        <v>127.3</v>
      </c>
      <c r="H10" s="28">
        <v>133.2</v>
      </c>
      <c r="I10" s="28">
        <v>133.1</v>
      </c>
      <c r="J10" s="28">
        <v>138.7</v>
      </c>
      <c r="K10" s="28">
        <v>139.7</v>
      </c>
    </row>
    <row r="11" spans="1:11" ht="13.5">
      <c r="A11" s="20">
        <v>14</v>
      </c>
      <c r="B11" s="33">
        <v>116.4</v>
      </c>
      <c r="C11" s="34">
        <v>115.5</v>
      </c>
      <c r="D11" s="34">
        <v>122.3</v>
      </c>
      <c r="E11" s="34">
        <v>121.4</v>
      </c>
      <c r="F11" s="34">
        <v>128.3</v>
      </c>
      <c r="G11" s="34">
        <v>127.3</v>
      </c>
      <c r="H11" s="34">
        <v>133.3</v>
      </c>
      <c r="I11" s="34">
        <v>133.3</v>
      </c>
      <c r="J11" s="34">
        <v>138.8</v>
      </c>
      <c r="K11" s="34">
        <v>140</v>
      </c>
    </row>
    <row r="12" spans="1:11" s="22" customFormat="1" ht="14.25" customHeight="1">
      <c r="A12" s="23">
        <v>15</v>
      </c>
      <c r="B12" s="29">
        <v>116.8</v>
      </c>
      <c r="C12" s="22">
        <v>115.5</v>
      </c>
      <c r="D12" s="30">
        <v>122.3</v>
      </c>
      <c r="E12" s="22">
        <v>121.4</v>
      </c>
      <c r="F12" s="30">
        <v>127.9</v>
      </c>
      <c r="G12" s="30">
        <v>127.3</v>
      </c>
      <c r="H12" s="30">
        <v>133.4</v>
      </c>
      <c r="I12" s="30">
        <v>133.1</v>
      </c>
      <c r="J12" s="30">
        <v>138.9</v>
      </c>
      <c r="K12" s="30">
        <v>140.1</v>
      </c>
    </row>
    <row r="13" spans="1:11" ht="13.5">
      <c r="A13" s="7"/>
      <c r="B13" s="25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3.5">
      <c r="A14" s="7" t="s">
        <v>3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3.5">
      <c r="A15" s="13" t="s">
        <v>19</v>
      </c>
      <c r="B15" s="27">
        <v>21.6</v>
      </c>
      <c r="C15" s="28">
        <v>21</v>
      </c>
      <c r="D15" s="28">
        <v>24.2</v>
      </c>
      <c r="E15" s="28">
        <v>23.5</v>
      </c>
      <c r="F15" s="28">
        <v>27.6</v>
      </c>
      <c r="G15" s="28">
        <v>26.4</v>
      </c>
      <c r="H15" s="28">
        <v>30.9</v>
      </c>
      <c r="I15" s="28">
        <v>30.5</v>
      </c>
      <c r="J15" s="28">
        <v>34.7</v>
      </c>
      <c r="K15" s="28">
        <v>34.7</v>
      </c>
    </row>
    <row r="16" spans="1:11" ht="13.5">
      <c r="A16" s="20">
        <v>12</v>
      </c>
      <c r="B16" s="27">
        <v>21.7</v>
      </c>
      <c r="C16" s="28">
        <v>20.9</v>
      </c>
      <c r="D16" s="28">
        <v>24.3</v>
      </c>
      <c r="E16" s="28">
        <v>23.7</v>
      </c>
      <c r="F16" s="28">
        <v>27.2</v>
      </c>
      <c r="G16" s="28">
        <v>26.5</v>
      </c>
      <c r="H16" s="28">
        <v>31</v>
      </c>
      <c r="I16" s="28">
        <v>29.9</v>
      </c>
      <c r="J16" s="28">
        <v>34.7</v>
      </c>
      <c r="K16" s="28">
        <v>34.9</v>
      </c>
    </row>
    <row r="17" spans="1:11" ht="13.5">
      <c r="A17" s="20">
        <v>13</v>
      </c>
      <c r="B17" s="27">
        <v>21.5</v>
      </c>
      <c r="C17" s="28">
        <v>21</v>
      </c>
      <c r="D17" s="28">
        <v>24.3</v>
      </c>
      <c r="E17" s="28">
        <v>23.3</v>
      </c>
      <c r="F17" s="28">
        <v>27.4</v>
      </c>
      <c r="G17" s="28">
        <v>26.7</v>
      </c>
      <c r="H17" s="28">
        <v>30.6</v>
      </c>
      <c r="I17" s="28">
        <v>30</v>
      </c>
      <c r="J17" s="28">
        <v>34.7</v>
      </c>
      <c r="K17" s="28">
        <v>34.2</v>
      </c>
    </row>
    <row r="18" spans="1:11" ht="13.5">
      <c r="A18" s="20">
        <v>14</v>
      </c>
      <c r="B18" s="33">
        <v>21.4</v>
      </c>
      <c r="C18" s="34">
        <v>21</v>
      </c>
      <c r="D18" s="34">
        <v>24.2</v>
      </c>
      <c r="E18" s="34">
        <v>23.6</v>
      </c>
      <c r="F18" s="34">
        <v>27.7</v>
      </c>
      <c r="G18" s="34">
        <v>26.5</v>
      </c>
      <c r="H18" s="34">
        <v>31</v>
      </c>
      <c r="I18" s="34">
        <v>30.4</v>
      </c>
      <c r="J18" s="34">
        <v>34.4</v>
      </c>
      <c r="K18" s="34">
        <v>34.4</v>
      </c>
    </row>
    <row r="19" spans="1:11" s="22" customFormat="1" ht="13.5">
      <c r="A19" s="23">
        <v>15</v>
      </c>
      <c r="B19" s="29">
        <v>21.6</v>
      </c>
      <c r="C19" s="30">
        <v>21.2</v>
      </c>
      <c r="D19" s="30">
        <v>24.2</v>
      </c>
      <c r="E19" s="30">
        <v>23.6</v>
      </c>
      <c r="F19" s="30">
        <v>27.4</v>
      </c>
      <c r="G19" s="30">
        <v>26.7</v>
      </c>
      <c r="H19" s="30">
        <v>31.1</v>
      </c>
      <c r="I19" s="30">
        <v>29.8</v>
      </c>
      <c r="J19" s="30">
        <v>34.8</v>
      </c>
      <c r="K19" s="30">
        <v>34.5</v>
      </c>
    </row>
    <row r="20" spans="1:11" ht="13.5">
      <c r="A20" s="7"/>
      <c r="B20" s="27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3.5">
      <c r="A21" s="7" t="s">
        <v>4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3.5">
      <c r="A22" s="13" t="s">
        <v>19</v>
      </c>
      <c r="B22" s="27">
        <v>65.1</v>
      </c>
      <c r="C22" s="28">
        <v>64.7</v>
      </c>
      <c r="D22" s="28">
        <v>67.7</v>
      </c>
      <c r="E22" s="28">
        <v>67.2</v>
      </c>
      <c r="F22" s="28">
        <v>70.5</v>
      </c>
      <c r="G22" s="28">
        <v>69.8</v>
      </c>
      <c r="H22" s="28">
        <v>72.8</v>
      </c>
      <c r="I22" s="28">
        <v>72.8</v>
      </c>
      <c r="J22" s="28">
        <v>75.2</v>
      </c>
      <c r="K22" s="28">
        <v>75.8</v>
      </c>
    </row>
    <row r="23" spans="1:11" ht="13.5">
      <c r="A23" s="20">
        <v>12</v>
      </c>
      <c r="B23" s="27">
        <v>65.4</v>
      </c>
      <c r="C23" s="28">
        <v>64.7</v>
      </c>
      <c r="D23" s="28">
        <v>67.7</v>
      </c>
      <c r="E23" s="28">
        <v>67.3</v>
      </c>
      <c r="F23" s="28">
        <v>70.4</v>
      </c>
      <c r="G23" s="28">
        <v>70.1</v>
      </c>
      <c r="H23" s="28">
        <v>72.7</v>
      </c>
      <c r="I23" s="28">
        <v>72.5</v>
      </c>
      <c r="J23" s="28">
        <v>75.1</v>
      </c>
      <c r="K23" s="28">
        <v>76.1</v>
      </c>
    </row>
    <row r="24" spans="1:11" ht="13.5">
      <c r="A24" s="20">
        <v>13</v>
      </c>
      <c r="B24" s="27">
        <v>64.9</v>
      </c>
      <c r="C24" s="28">
        <v>64.6</v>
      </c>
      <c r="D24" s="28">
        <v>67.8</v>
      </c>
      <c r="E24" s="28">
        <v>67.3</v>
      </c>
      <c r="F24" s="28">
        <v>70.2</v>
      </c>
      <c r="G24" s="28">
        <v>70</v>
      </c>
      <c r="H24" s="28">
        <v>72.5</v>
      </c>
      <c r="I24" s="28">
        <v>72.7</v>
      </c>
      <c r="J24" s="28">
        <v>74.9</v>
      </c>
      <c r="K24" s="28">
        <v>75.8</v>
      </c>
    </row>
    <row r="25" spans="1:11" ht="13.5">
      <c r="A25" s="20">
        <v>14</v>
      </c>
      <c r="B25" s="33">
        <v>64.9</v>
      </c>
      <c r="C25" s="34">
        <v>64.7</v>
      </c>
      <c r="D25" s="34">
        <v>67.6</v>
      </c>
      <c r="E25" s="34">
        <v>67.3</v>
      </c>
      <c r="F25" s="34">
        <v>70.6</v>
      </c>
      <c r="G25" s="34">
        <v>70.2</v>
      </c>
      <c r="H25" s="34">
        <v>72.7</v>
      </c>
      <c r="I25" s="34">
        <v>72.7</v>
      </c>
      <c r="J25" s="34">
        <v>74.9</v>
      </c>
      <c r="K25" s="34">
        <v>76</v>
      </c>
    </row>
    <row r="26" spans="1:11" s="22" customFormat="1" ht="14.25" customHeight="1">
      <c r="A26" s="23">
        <v>15</v>
      </c>
      <c r="B26" s="29">
        <v>65.2</v>
      </c>
      <c r="C26" s="30">
        <v>64.6</v>
      </c>
      <c r="D26" s="30">
        <v>67.6</v>
      </c>
      <c r="E26" s="30">
        <v>67.4</v>
      </c>
      <c r="F26" s="30">
        <v>70.2</v>
      </c>
      <c r="G26" s="30">
        <v>70</v>
      </c>
      <c r="H26" s="30">
        <v>72.7</v>
      </c>
      <c r="I26" s="30">
        <v>72.7</v>
      </c>
      <c r="J26" s="30">
        <v>75.1</v>
      </c>
      <c r="K26" s="30">
        <v>76</v>
      </c>
    </row>
    <row r="27" spans="1:11" ht="14.25" thickBot="1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3.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4.25" thickBot="1">
      <c r="A29" s="16"/>
      <c r="B29" s="16"/>
      <c r="C29" s="16"/>
      <c r="D29" s="16"/>
      <c r="E29" s="16"/>
      <c r="F29" s="16"/>
      <c r="G29" s="16"/>
      <c r="H29" s="16"/>
      <c r="I29" s="18"/>
      <c r="J29" s="17"/>
      <c r="K29" s="17"/>
    </row>
    <row r="30" spans="1:11" ht="13.5">
      <c r="A30" s="377" t="s">
        <v>9</v>
      </c>
      <c r="B30" s="258" t="s">
        <v>16</v>
      </c>
      <c r="C30" s="354"/>
      <c r="D30" s="5"/>
      <c r="E30" s="259" t="s">
        <v>17</v>
      </c>
      <c r="F30" s="259"/>
      <c r="G30" s="259"/>
      <c r="H30" s="259"/>
      <c r="I30" s="6"/>
      <c r="J30" s="17"/>
      <c r="K30" s="17"/>
    </row>
    <row r="31" spans="1:11" ht="13.5">
      <c r="A31" s="378"/>
      <c r="B31" s="280" t="s">
        <v>18</v>
      </c>
      <c r="C31" s="281"/>
      <c r="D31" s="280" t="s">
        <v>11</v>
      </c>
      <c r="E31" s="281"/>
      <c r="F31" s="280" t="s">
        <v>12</v>
      </c>
      <c r="G31" s="281"/>
      <c r="H31" s="280" t="s">
        <v>13</v>
      </c>
      <c r="I31" s="333"/>
      <c r="J31" s="17"/>
      <c r="K31" s="17"/>
    </row>
    <row r="32" spans="1:11" ht="13.5">
      <c r="A32" s="379"/>
      <c r="B32" s="9" t="s">
        <v>0</v>
      </c>
      <c r="C32" s="9" t="s">
        <v>1</v>
      </c>
      <c r="D32" s="9" t="s">
        <v>0</v>
      </c>
      <c r="E32" s="9" t="s">
        <v>1</v>
      </c>
      <c r="F32" s="9" t="s">
        <v>0</v>
      </c>
      <c r="G32" s="9" t="s">
        <v>1</v>
      </c>
      <c r="H32" s="9" t="s">
        <v>0</v>
      </c>
      <c r="I32" s="8" t="s">
        <v>1</v>
      </c>
      <c r="J32" s="17"/>
      <c r="K32" s="17"/>
    </row>
    <row r="33" spans="1:11" ht="13.5">
      <c r="A33" s="10" t="s">
        <v>2</v>
      </c>
      <c r="B33" s="12"/>
      <c r="C33" s="12"/>
      <c r="D33" s="12"/>
      <c r="E33" s="12"/>
      <c r="F33" s="12"/>
      <c r="G33" s="12"/>
      <c r="H33" s="12"/>
      <c r="I33" s="12"/>
      <c r="J33" s="17"/>
      <c r="K33" s="17"/>
    </row>
    <row r="34" spans="1:11" ht="13.5">
      <c r="A34" s="13" t="s">
        <v>19</v>
      </c>
      <c r="B34" s="32">
        <v>145.4</v>
      </c>
      <c r="C34" s="32">
        <v>146.9</v>
      </c>
      <c r="D34" s="32">
        <v>152.5</v>
      </c>
      <c r="E34" s="32">
        <v>152</v>
      </c>
      <c r="F34" s="32">
        <v>159</v>
      </c>
      <c r="G34" s="32">
        <v>155</v>
      </c>
      <c r="H34" s="32">
        <v>165</v>
      </c>
      <c r="I34" s="32">
        <v>156.1</v>
      </c>
      <c r="J34" s="17"/>
      <c r="K34" s="17"/>
    </row>
    <row r="35" spans="1:11" ht="13.5">
      <c r="A35" s="20">
        <v>12</v>
      </c>
      <c r="B35" s="32">
        <v>145.1</v>
      </c>
      <c r="C35" s="32">
        <v>146.7</v>
      </c>
      <c r="D35" s="32">
        <v>152.7</v>
      </c>
      <c r="E35" s="32">
        <v>151.8</v>
      </c>
      <c r="F35" s="32">
        <v>160</v>
      </c>
      <c r="G35" s="32">
        <v>154.9</v>
      </c>
      <c r="H35" s="32">
        <v>165.1</v>
      </c>
      <c r="I35" s="32">
        <v>156.5</v>
      </c>
      <c r="J35" s="17"/>
      <c r="K35" s="17"/>
    </row>
    <row r="36" spans="1:11" ht="13.5">
      <c r="A36" s="20">
        <v>13</v>
      </c>
      <c r="B36" s="27">
        <v>145.1</v>
      </c>
      <c r="C36" s="28">
        <v>147.1</v>
      </c>
      <c r="D36" s="28">
        <v>152.5</v>
      </c>
      <c r="E36" s="28">
        <v>151.8</v>
      </c>
      <c r="F36" s="28">
        <v>159.9</v>
      </c>
      <c r="G36" s="28">
        <v>154.6</v>
      </c>
      <c r="H36" s="28">
        <v>165.3</v>
      </c>
      <c r="I36" s="28">
        <v>156.3</v>
      </c>
      <c r="J36" s="17"/>
      <c r="K36" s="17"/>
    </row>
    <row r="37" spans="1:11" ht="13.5">
      <c r="A37" s="20">
        <v>14</v>
      </c>
      <c r="B37" s="33">
        <v>145</v>
      </c>
      <c r="C37" s="34">
        <v>146.6</v>
      </c>
      <c r="D37" s="34">
        <v>152.3</v>
      </c>
      <c r="E37" s="34">
        <v>152</v>
      </c>
      <c r="F37" s="34">
        <v>159.6</v>
      </c>
      <c r="G37" s="34">
        <v>154.6</v>
      </c>
      <c r="H37" s="34">
        <v>165.3</v>
      </c>
      <c r="I37" s="34">
        <v>156.1</v>
      </c>
      <c r="J37" s="17"/>
      <c r="K37" s="17"/>
    </row>
    <row r="38" spans="1:11" s="22" customFormat="1" ht="14.25" customHeight="1">
      <c r="A38" s="23">
        <v>15</v>
      </c>
      <c r="B38" s="29">
        <v>144.9</v>
      </c>
      <c r="C38" s="30">
        <v>147</v>
      </c>
      <c r="D38" s="30">
        <v>152.4</v>
      </c>
      <c r="E38" s="30">
        <v>151.7</v>
      </c>
      <c r="F38" s="30">
        <v>159.8</v>
      </c>
      <c r="G38" s="30">
        <v>155.1</v>
      </c>
      <c r="H38" s="30">
        <v>165</v>
      </c>
      <c r="I38" s="30">
        <v>156.2</v>
      </c>
      <c r="J38" s="21"/>
      <c r="K38" s="21"/>
    </row>
    <row r="39" spans="1:11" ht="13.5">
      <c r="A39" s="7"/>
      <c r="B39" s="25"/>
      <c r="C39" s="26"/>
      <c r="D39" s="26"/>
      <c r="E39" s="26"/>
      <c r="F39" s="26"/>
      <c r="G39" s="26"/>
      <c r="H39" s="26"/>
      <c r="I39" s="26"/>
      <c r="J39" s="17"/>
      <c r="K39" s="17"/>
    </row>
    <row r="40" spans="1:11" ht="13.5">
      <c r="A40" s="7" t="s">
        <v>3</v>
      </c>
      <c r="B40" s="25"/>
      <c r="C40" s="26"/>
      <c r="D40" s="26"/>
      <c r="E40" s="26"/>
      <c r="F40" s="26"/>
      <c r="G40" s="26"/>
      <c r="H40" s="26"/>
      <c r="I40" s="26"/>
      <c r="J40" s="17"/>
      <c r="K40" s="17"/>
    </row>
    <row r="41" spans="1:11" ht="13.5">
      <c r="A41" s="13" t="s">
        <v>19</v>
      </c>
      <c r="B41" s="27">
        <v>39.4</v>
      </c>
      <c r="C41" s="28">
        <v>40.3</v>
      </c>
      <c r="D41" s="28">
        <v>45.6</v>
      </c>
      <c r="E41" s="28">
        <v>45.2</v>
      </c>
      <c r="F41" s="28">
        <v>49.8</v>
      </c>
      <c r="G41" s="28">
        <v>48</v>
      </c>
      <c r="H41" s="28">
        <v>55</v>
      </c>
      <c r="I41" s="28">
        <v>50.6</v>
      </c>
      <c r="J41" s="17"/>
      <c r="K41" s="17"/>
    </row>
    <row r="42" spans="1:11" ht="13.5">
      <c r="A42" s="20">
        <v>12</v>
      </c>
      <c r="B42" s="27">
        <v>39</v>
      </c>
      <c r="C42" s="28">
        <v>39.8</v>
      </c>
      <c r="D42" s="28">
        <v>45.1</v>
      </c>
      <c r="E42" s="28">
        <v>44.9</v>
      </c>
      <c r="F42" s="28">
        <v>50.4</v>
      </c>
      <c r="G42" s="28">
        <v>48</v>
      </c>
      <c r="H42" s="28">
        <v>54.9</v>
      </c>
      <c r="I42" s="28">
        <v>50.8</v>
      </c>
      <c r="J42" s="17"/>
      <c r="K42" s="17"/>
    </row>
    <row r="43" spans="1:11" ht="13.5">
      <c r="A43" s="20">
        <v>13</v>
      </c>
      <c r="B43" s="27">
        <v>39.1</v>
      </c>
      <c r="C43" s="28">
        <v>40</v>
      </c>
      <c r="D43" s="28">
        <v>45.2</v>
      </c>
      <c r="E43" s="28">
        <v>44.7</v>
      </c>
      <c r="F43" s="28">
        <v>50</v>
      </c>
      <c r="G43" s="28">
        <v>48</v>
      </c>
      <c r="H43" s="28">
        <v>55.4</v>
      </c>
      <c r="I43" s="28">
        <v>50.6</v>
      </c>
      <c r="J43" s="17"/>
      <c r="K43" s="17"/>
    </row>
    <row r="44" spans="1:11" ht="13.5">
      <c r="A44" s="20">
        <v>14</v>
      </c>
      <c r="B44" s="33">
        <v>39.3</v>
      </c>
      <c r="C44" s="34">
        <v>39.5</v>
      </c>
      <c r="D44" s="34">
        <v>45</v>
      </c>
      <c r="E44" s="34">
        <v>45.2</v>
      </c>
      <c r="F44" s="34">
        <v>50.1</v>
      </c>
      <c r="G44" s="34">
        <v>47.8</v>
      </c>
      <c r="H44" s="34">
        <v>55.3</v>
      </c>
      <c r="I44" s="34">
        <v>50.9</v>
      </c>
      <c r="J44" s="17"/>
      <c r="K44" s="17"/>
    </row>
    <row r="45" spans="1:11" s="22" customFormat="1" ht="14.25" customHeight="1">
      <c r="A45" s="23">
        <v>15</v>
      </c>
      <c r="B45" s="29">
        <v>38.7</v>
      </c>
      <c r="C45" s="30">
        <v>39.7</v>
      </c>
      <c r="D45" s="30">
        <v>45.1</v>
      </c>
      <c r="E45" s="30">
        <v>44.3</v>
      </c>
      <c r="F45" s="30">
        <v>50</v>
      </c>
      <c r="G45" s="30">
        <v>48.4</v>
      </c>
      <c r="H45" s="30">
        <v>55.4</v>
      </c>
      <c r="I45" s="30">
        <v>50.6</v>
      </c>
      <c r="J45" s="21"/>
      <c r="K45" s="21"/>
    </row>
    <row r="46" spans="1:11" ht="13.5">
      <c r="A46" s="7"/>
      <c r="B46" s="25"/>
      <c r="C46" s="26"/>
      <c r="D46" s="26"/>
      <c r="E46" s="26"/>
      <c r="F46" s="26"/>
      <c r="G46" s="26"/>
      <c r="H46" s="26"/>
      <c r="I46" s="26"/>
      <c r="J46" s="17"/>
      <c r="K46" s="17"/>
    </row>
    <row r="47" spans="1:11" ht="13.5">
      <c r="A47" s="7" t="s">
        <v>4</v>
      </c>
      <c r="B47" s="25"/>
      <c r="C47" s="26"/>
      <c r="D47" s="26"/>
      <c r="E47" s="26"/>
      <c r="F47" s="26"/>
      <c r="G47" s="26"/>
      <c r="H47" s="26"/>
      <c r="I47" s="26"/>
      <c r="J47" s="17"/>
      <c r="K47" s="17"/>
    </row>
    <row r="48" spans="1:11" ht="13.5">
      <c r="A48" s="13" t="s">
        <v>19</v>
      </c>
      <c r="B48" s="27">
        <v>78</v>
      </c>
      <c r="C48" s="28">
        <v>79.3</v>
      </c>
      <c r="D48" s="28">
        <v>80.9</v>
      </c>
      <c r="E48" s="28">
        <v>82.2</v>
      </c>
      <c r="F48" s="28">
        <v>83.9</v>
      </c>
      <c r="G48" s="28">
        <v>83.5</v>
      </c>
      <c r="H48" s="28">
        <v>87.1</v>
      </c>
      <c r="I48" s="28">
        <v>84</v>
      </c>
      <c r="J48" s="17"/>
      <c r="K48" s="17"/>
    </row>
    <row r="49" spans="1:11" ht="13.5">
      <c r="A49" s="20">
        <v>12</v>
      </c>
      <c r="B49" s="27">
        <v>77.9</v>
      </c>
      <c r="C49" s="28">
        <v>79.3</v>
      </c>
      <c r="D49" s="28">
        <v>81.2</v>
      </c>
      <c r="E49" s="28">
        <v>81.8</v>
      </c>
      <c r="F49" s="28">
        <v>84.2</v>
      </c>
      <c r="G49" s="28">
        <v>83.5</v>
      </c>
      <c r="H49" s="28">
        <v>87.3</v>
      </c>
      <c r="I49" s="28">
        <v>84.5</v>
      </c>
      <c r="J49" s="17"/>
      <c r="K49" s="17"/>
    </row>
    <row r="50" spans="1:11" ht="13.5">
      <c r="A50" s="20">
        <v>13</v>
      </c>
      <c r="B50" s="27">
        <v>77.9</v>
      </c>
      <c r="C50" s="28">
        <v>79.3</v>
      </c>
      <c r="D50" s="28">
        <v>80.8</v>
      </c>
      <c r="E50" s="28">
        <v>81.8</v>
      </c>
      <c r="F50" s="28">
        <v>84.5</v>
      </c>
      <c r="G50" s="28">
        <v>83.3</v>
      </c>
      <c r="H50" s="28">
        <v>87.6</v>
      </c>
      <c r="I50" s="28">
        <v>84.2</v>
      </c>
      <c r="J50" s="17"/>
      <c r="K50" s="17"/>
    </row>
    <row r="51" spans="1:11" ht="13.5">
      <c r="A51" s="20">
        <v>14</v>
      </c>
      <c r="B51" s="33">
        <v>77.8</v>
      </c>
      <c r="C51" s="34">
        <v>79.3</v>
      </c>
      <c r="D51" s="34">
        <v>81</v>
      </c>
      <c r="E51" s="34">
        <v>82.3</v>
      </c>
      <c r="F51" s="34">
        <v>84.4</v>
      </c>
      <c r="G51" s="34">
        <v>83.2</v>
      </c>
      <c r="H51" s="34">
        <v>87.3</v>
      </c>
      <c r="I51" s="34">
        <v>84.3</v>
      </c>
      <c r="J51" s="17"/>
      <c r="K51" s="17"/>
    </row>
    <row r="52" spans="1:11" s="22" customFormat="1" ht="14.25" customHeight="1">
      <c r="A52" s="23">
        <v>15</v>
      </c>
      <c r="B52" s="29">
        <v>77.7</v>
      </c>
      <c r="C52" s="30">
        <v>79.4</v>
      </c>
      <c r="D52" s="30">
        <v>81.1</v>
      </c>
      <c r="E52" s="30">
        <v>81.8</v>
      </c>
      <c r="F52" s="30">
        <v>84.7</v>
      </c>
      <c r="G52" s="30">
        <v>83.4</v>
      </c>
      <c r="H52" s="30">
        <v>87.6</v>
      </c>
      <c r="I52" s="30">
        <v>84.1</v>
      </c>
      <c r="J52" s="21"/>
      <c r="K52" s="21"/>
    </row>
    <row r="53" spans="1:11" ht="14.25" thickBot="1">
      <c r="A53" s="14"/>
      <c r="B53" s="16"/>
      <c r="C53" s="16"/>
      <c r="D53" s="16"/>
      <c r="E53" s="16"/>
      <c r="F53" s="16"/>
      <c r="G53" s="16"/>
      <c r="H53" s="16"/>
      <c r="I53" s="16"/>
      <c r="J53" s="19"/>
      <c r="K53" s="17"/>
    </row>
    <row r="54" spans="1:10" ht="13.5">
      <c r="A54" s="3" t="s">
        <v>5</v>
      </c>
      <c r="B54" s="3"/>
      <c r="C54" s="3"/>
      <c r="D54" s="3"/>
      <c r="E54" s="3"/>
      <c r="F54" s="3"/>
      <c r="G54" s="3"/>
      <c r="H54" s="3"/>
      <c r="I54" s="3"/>
      <c r="J54" s="4"/>
    </row>
    <row r="55" ht="13.5">
      <c r="A55" t="s">
        <v>6</v>
      </c>
    </row>
  </sheetData>
  <mergeCells count="15">
    <mergeCell ref="B30:C30"/>
    <mergeCell ref="D4:I4"/>
    <mergeCell ref="A4:A6"/>
    <mergeCell ref="B5:C5"/>
    <mergeCell ref="A30:A32"/>
    <mergeCell ref="E30:H30"/>
    <mergeCell ref="B31:C31"/>
    <mergeCell ref="D31:E31"/>
    <mergeCell ref="F31:G31"/>
    <mergeCell ref="H31:I31"/>
    <mergeCell ref="A1:K1"/>
    <mergeCell ref="J5:K5"/>
    <mergeCell ref="D5:E5"/>
    <mergeCell ref="F5:G5"/>
    <mergeCell ref="H5:I5"/>
  </mergeCells>
  <printOptions/>
  <pageMargins left="0.5118110236220472" right="0.5118110236220472" top="0.31496062992125984" bottom="0.1968503937007874" header="1.3385826771653544" footer="0.1968503937007874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showGridLines="0" zoomScale="90" zoomScaleNormal="9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796875" defaultRowHeight="14.25"/>
  <cols>
    <col min="1" max="1" width="12.09765625" style="37" customWidth="1"/>
    <col min="2" max="2" width="8.09765625" style="37" customWidth="1"/>
    <col min="3" max="11" width="8.19921875" style="37" customWidth="1"/>
    <col min="12" max="21" width="9.3984375" style="37" customWidth="1"/>
    <col min="22" max="22" width="3.5" style="37" customWidth="1"/>
    <col min="23" max="23" width="8.69921875" style="37" customWidth="1"/>
    <col min="24" max="24" width="11" style="37" customWidth="1"/>
    <col min="25" max="31" width="6.3984375" style="37" customWidth="1"/>
    <col min="32" max="32" width="7.3984375" style="37" customWidth="1"/>
    <col min="33" max="33" width="5.3984375" style="37" customWidth="1"/>
    <col min="34" max="34" width="11.3984375" style="37" customWidth="1"/>
    <col min="35" max="36" width="5.3984375" style="37" customWidth="1"/>
    <col min="37" max="37" width="7.3984375" style="37" customWidth="1"/>
    <col min="38" max="40" width="5.3984375" style="37" customWidth="1"/>
    <col min="41" max="41" width="7.3984375" style="37" customWidth="1"/>
    <col min="42" max="44" width="5.3984375" style="37" customWidth="1"/>
    <col min="45" max="45" width="7.3984375" style="37" customWidth="1"/>
    <col min="46" max="48" width="5.3984375" style="37" customWidth="1"/>
    <col min="49" max="49" width="8.3984375" style="37" customWidth="1"/>
    <col min="50" max="50" width="16.3984375" style="37" customWidth="1"/>
    <col min="51" max="51" width="3.3984375" style="37" customWidth="1"/>
    <col min="52" max="52" width="5.3984375" style="37" customWidth="1"/>
    <col min="53" max="53" width="4.3984375" style="37" customWidth="1"/>
    <col min="54" max="54" width="3.3984375" style="37" customWidth="1"/>
    <col min="55" max="55" width="5.3984375" style="37" customWidth="1"/>
    <col min="56" max="57" width="3.3984375" style="37" customWidth="1"/>
    <col min="58" max="58" width="5.3984375" style="37" customWidth="1"/>
    <col min="59" max="60" width="3.3984375" style="37" customWidth="1"/>
    <col min="61" max="66" width="6.3984375" style="37" customWidth="1"/>
    <col min="67" max="67" width="8.3984375" style="37" customWidth="1"/>
    <col min="68" max="68" width="20.3984375" style="37" customWidth="1"/>
    <col min="69" max="69" width="8.8984375" style="37" customWidth="1"/>
    <col min="70" max="71" width="6.3984375" style="37" customWidth="1"/>
    <col min="72" max="73" width="5.3984375" style="37" customWidth="1"/>
    <col min="74" max="74" width="6.3984375" style="37" customWidth="1"/>
    <col min="75" max="76" width="5.3984375" style="37" customWidth="1"/>
    <col min="77" max="77" width="6.3984375" style="37" customWidth="1"/>
    <col min="78" max="79" width="5.3984375" style="37" customWidth="1"/>
    <col min="80" max="80" width="8.3984375" style="37" customWidth="1"/>
    <col min="81" max="81" width="20.3984375" style="37" customWidth="1"/>
    <col min="82" max="85" width="8.8984375" style="37" customWidth="1"/>
    <col min="86" max="89" width="7.3984375" style="37" customWidth="1"/>
    <col min="90" max="90" width="11.3984375" style="37" customWidth="1"/>
    <col min="91" max="91" width="19.3984375" style="37" customWidth="1"/>
    <col min="92" max="16384" width="7.3984375" style="37" customWidth="1"/>
  </cols>
  <sheetData>
    <row r="1" ht="13.5">
      <c r="U1" s="38"/>
    </row>
    <row r="2" spans="1:21" s="40" customFormat="1" ht="18.75">
      <c r="A2" s="39" t="s">
        <v>20</v>
      </c>
      <c r="U2" s="41"/>
    </row>
    <row r="3" s="40" customFormat="1" ht="13.5"/>
    <row r="4" s="40" customFormat="1" ht="13.5"/>
    <row r="5" spans="1:21" s="40" customFormat="1" ht="14.25" thickBot="1">
      <c r="A5" s="42" t="s">
        <v>21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s="40" customFormat="1" ht="11.25" customHeight="1">
      <c r="A6" s="99" t="s">
        <v>22</v>
      </c>
      <c r="B6" s="36" t="s">
        <v>23</v>
      </c>
      <c r="C6" s="36" t="s">
        <v>24</v>
      </c>
      <c r="D6" s="151" t="s">
        <v>25</v>
      </c>
      <c r="E6" s="125"/>
      <c r="F6" s="125"/>
      <c r="G6" s="125"/>
      <c r="H6" s="125"/>
      <c r="I6" s="126"/>
      <c r="J6" s="43"/>
      <c r="K6" s="44" t="s">
        <v>26</v>
      </c>
      <c r="L6" s="44" t="s">
        <v>27</v>
      </c>
      <c r="M6" s="44"/>
      <c r="N6" s="44"/>
      <c r="O6" s="44"/>
      <c r="P6" s="44"/>
      <c r="Q6" s="44"/>
      <c r="R6" s="45"/>
      <c r="S6" s="229" t="s">
        <v>28</v>
      </c>
      <c r="T6" s="209"/>
      <c r="U6" s="209"/>
    </row>
    <row r="7" spans="1:21" s="40" customFormat="1" ht="11.25" customHeight="1">
      <c r="A7" s="81"/>
      <c r="B7" s="384"/>
      <c r="C7" s="384"/>
      <c r="D7" s="212" t="s">
        <v>29</v>
      </c>
      <c r="E7" s="185"/>
      <c r="F7" s="166"/>
      <c r="G7" s="212" t="s">
        <v>30</v>
      </c>
      <c r="H7" s="185"/>
      <c r="I7" s="166"/>
      <c r="J7" s="35"/>
      <c r="K7" s="46" t="s">
        <v>31</v>
      </c>
      <c r="L7" s="47" t="s">
        <v>32</v>
      </c>
      <c r="M7" s="98" t="s">
        <v>33</v>
      </c>
      <c r="N7" s="166"/>
      <c r="O7" s="98" t="s">
        <v>34</v>
      </c>
      <c r="P7" s="166"/>
      <c r="Q7" s="98" t="s">
        <v>35</v>
      </c>
      <c r="R7" s="166"/>
      <c r="S7" s="210"/>
      <c r="T7" s="211"/>
      <c r="U7" s="211"/>
    </row>
    <row r="8" spans="1:21" s="40" customFormat="1" ht="11.25" customHeight="1">
      <c r="A8" s="50"/>
      <c r="B8" s="385"/>
      <c r="C8" s="385"/>
      <c r="D8" s="49" t="s">
        <v>36</v>
      </c>
      <c r="E8" s="49" t="s">
        <v>37</v>
      </c>
      <c r="F8" s="49" t="s">
        <v>38</v>
      </c>
      <c r="G8" s="49" t="s">
        <v>39</v>
      </c>
      <c r="H8" s="49" t="s">
        <v>0</v>
      </c>
      <c r="I8" s="49" t="s">
        <v>1</v>
      </c>
      <c r="J8" s="49" t="s">
        <v>39</v>
      </c>
      <c r="K8" s="48" t="s">
        <v>0</v>
      </c>
      <c r="L8" s="51" t="s">
        <v>1</v>
      </c>
      <c r="M8" s="49" t="s">
        <v>0</v>
      </c>
      <c r="N8" s="49" t="s">
        <v>1</v>
      </c>
      <c r="O8" s="49" t="s">
        <v>0</v>
      </c>
      <c r="P8" s="49" t="s">
        <v>1</v>
      </c>
      <c r="Q8" s="49" t="s">
        <v>0</v>
      </c>
      <c r="R8" s="49" t="s">
        <v>1</v>
      </c>
      <c r="S8" s="49" t="s">
        <v>39</v>
      </c>
      <c r="T8" s="49" t="s">
        <v>0</v>
      </c>
      <c r="U8" s="48" t="s">
        <v>1</v>
      </c>
    </row>
    <row r="9" spans="1:21" s="40" customFormat="1" ht="15.75" customHeight="1">
      <c r="A9" s="52" t="s">
        <v>40</v>
      </c>
      <c r="B9" s="53">
        <v>47</v>
      </c>
      <c r="C9" s="54">
        <v>283</v>
      </c>
      <c r="D9" s="54">
        <v>394</v>
      </c>
      <c r="E9" s="54">
        <v>28</v>
      </c>
      <c r="F9" s="54">
        <v>366</v>
      </c>
      <c r="G9" s="55">
        <v>25</v>
      </c>
      <c r="H9" s="54">
        <v>5</v>
      </c>
      <c r="I9" s="54">
        <v>20</v>
      </c>
      <c r="J9" s="54">
        <v>6702</v>
      </c>
      <c r="K9" s="54">
        <v>3358</v>
      </c>
      <c r="L9" s="54">
        <v>3344</v>
      </c>
      <c r="M9" s="54">
        <v>1049</v>
      </c>
      <c r="N9" s="54">
        <v>1016</v>
      </c>
      <c r="O9" s="54">
        <v>1200</v>
      </c>
      <c r="P9" s="54">
        <v>1240</v>
      </c>
      <c r="Q9" s="54">
        <v>1109</v>
      </c>
      <c r="R9" s="54">
        <v>1088</v>
      </c>
      <c r="S9" s="54">
        <v>2360</v>
      </c>
      <c r="T9" s="54">
        <v>1244</v>
      </c>
      <c r="U9" s="54">
        <v>1116</v>
      </c>
    </row>
    <row r="10" spans="1:21" s="40" customFormat="1" ht="15.75" customHeight="1">
      <c r="A10" s="56">
        <v>12</v>
      </c>
      <c r="B10" s="53">
        <v>46</v>
      </c>
      <c r="C10" s="54">
        <v>275</v>
      </c>
      <c r="D10" s="54">
        <v>391</v>
      </c>
      <c r="E10" s="54">
        <v>24</v>
      </c>
      <c r="F10" s="54">
        <v>367</v>
      </c>
      <c r="G10" s="55">
        <v>21</v>
      </c>
      <c r="H10" s="54">
        <v>5</v>
      </c>
      <c r="I10" s="54">
        <v>16</v>
      </c>
      <c r="J10" s="54">
        <v>6698</v>
      </c>
      <c r="K10" s="54">
        <v>3337</v>
      </c>
      <c r="L10" s="54">
        <v>3361</v>
      </c>
      <c r="M10" s="54">
        <v>985</v>
      </c>
      <c r="N10" s="54">
        <v>1054</v>
      </c>
      <c r="O10" s="54">
        <v>1150</v>
      </c>
      <c r="P10" s="54">
        <v>1068</v>
      </c>
      <c r="Q10" s="54">
        <v>1202</v>
      </c>
      <c r="R10" s="54">
        <v>1239</v>
      </c>
      <c r="S10" s="54">
        <v>2195</v>
      </c>
      <c r="T10" s="54">
        <v>1114</v>
      </c>
      <c r="U10" s="54">
        <v>1081</v>
      </c>
    </row>
    <row r="11" spans="1:21" s="40" customFormat="1" ht="15.75" customHeight="1">
      <c r="A11" s="56">
        <v>13</v>
      </c>
      <c r="B11" s="53">
        <v>44</v>
      </c>
      <c r="C11" s="54">
        <v>272</v>
      </c>
      <c r="D11" s="54">
        <v>389</v>
      </c>
      <c r="E11" s="54">
        <v>24</v>
      </c>
      <c r="F11" s="54">
        <v>365</v>
      </c>
      <c r="G11" s="55">
        <v>24</v>
      </c>
      <c r="H11" s="54">
        <v>6</v>
      </c>
      <c r="I11" s="54">
        <v>18</v>
      </c>
      <c r="J11" s="54">
        <v>6475</v>
      </c>
      <c r="K11" s="54">
        <v>3234</v>
      </c>
      <c r="L11" s="54">
        <v>3241</v>
      </c>
      <c r="M11" s="54">
        <v>1032</v>
      </c>
      <c r="N11" s="54">
        <v>1055</v>
      </c>
      <c r="O11" s="54">
        <v>1051</v>
      </c>
      <c r="P11" s="54">
        <v>1115</v>
      </c>
      <c r="Q11" s="54">
        <v>1151</v>
      </c>
      <c r="R11" s="54">
        <v>1071</v>
      </c>
      <c r="S11" s="54">
        <v>2412</v>
      </c>
      <c r="T11" s="54">
        <v>1196</v>
      </c>
      <c r="U11" s="54">
        <v>1216</v>
      </c>
    </row>
    <row r="12" spans="1:21" s="40" customFormat="1" ht="15.75" customHeight="1">
      <c r="A12" s="56">
        <v>14</v>
      </c>
      <c r="B12" s="53">
        <v>44</v>
      </c>
      <c r="C12" s="54">
        <v>270</v>
      </c>
      <c r="D12" s="54">
        <v>394</v>
      </c>
      <c r="E12" s="54">
        <v>27</v>
      </c>
      <c r="F12" s="54">
        <v>367</v>
      </c>
      <c r="G12" s="55">
        <v>25</v>
      </c>
      <c r="H12" s="54">
        <v>4</v>
      </c>
      <c r="I12" s="54">
        <v>21</v>
      </c>
      <c r="J12" s="54">
        <v>6546</v>
      </c>
      <c r="K12" s="54">
        <v>3251</v>
      </c>
      <c r="L12" s="54">
        <v>3295</v>
      </c>
      <c r="M12" s="54">
        <v>1111</v>
      </c>
      <c r="N12" s="54">
        <v>1089</v>
      </c>
      <c r="O12" s="54">
        <v>1091</v>
      </c>
      <c r="P12" s="54">
        <v>1100</v>
      </c>
      <c r="Q12" s="54">
        <v>1049</v>
      </c>
      <c r="R12" s="54">
        <v>1106</v>
      </c>
      <c r="S12" s="54">
        <v>2211</v>
      </c>
      <c r="T12" s="54">
        <v>1140</v>
      </c>
      <c r="U12" s="54">
        <v>1071</v>
      </c>
    </row>
    <row r="13" spans="1:23" s="40" customFormat="1" ht="15.75" customHeight="1">
      <c r="A13" s="57">
        <v>15</v>
      </c>
      <c r="B13" s="58">
        <v>44</v>
      </c>
      <c r="C13" s="59">
        <v>273</v>
      </c>
      <c r="D13" s="59">
        <v>405</v>
      </c>
      <c r="E13" s="59">
        <v>26</v>
      </c>
      <c r="F13" s="59">
        <v>379</v>
      </c>
      <c r="G13" s="59">
        <v>25</v>
      </c>
      <c r="H13" s="59">
        <v>4</v>
      </c>
      <c r="I13" s="59">
        <v>21</v>
      </c>
      <c r="J13" s="59">
        <v>6604</v>
      </c>
      <c r="K13" s="59">
        <v>3316</v>
      </c>
      <c r="L13" s="59">
        <v>3288</v>
      </c>
      <c r="M13" s="59">
        <v>1106</v>
      </c>
      <c r="N13" s="59">
        <v>1048</v>
      </c>
      <c r="O13" s="59">
        <v>1144</v>
      </c>
      <c r="P13" s="59">
        <v>1130</v>
      </c>
      <c r="Q13" s="59">
        <v>1066</v>
      </c>
      <c r="R13" s="59">
        <v>1110</v>
      </c>
      <c r="S13" s="59">
        <v>2158</v>
      </c>
      <c r="T13" s="59">
        <v>1057</v>
      </c>
      <c r="U13" s="59">
        <v>1101</v>
      </c>
      <c r="V13" s="60"/>
      <c r="W13" s="60"/>
    </row>
    <row r="14" spans="1:23" s="40" customFormat="1" ht="15.75" customHeight="1">
      <c r="A14" s="61">
        <v>16</v>
      </c>
      <c r="B14" s="62">
        <f>SUM(B15:B17)</f>
        <v>44</v>
      </c>
      <c r="C14" s="63">
        <f>SUM(C15:C17)</f>
        <v>273</v>
      </c>
      <c r="D14" s="63">
        <f aca="true" t="shared" si="0" ref="D14:U14">SUM(D15:D17)</f>
        <v>422</v>
      </c>
      <c r="E14" s="63">
        <f t="shared" si="0"/>
        <v>29</v>
      </c>
      <c r="F14" s="63">
        <f t="shared" si="0"/>
        <v>393</v>
      </c>
      <c r="G14" s="63">
        <f t="shared" si="0"/>
        <v>31</v>
      </c>
      <c r="H14" s="63">
        <f t="shared" si="0"/>
        <v>3</v>
      </c>
      <c r="I14" s="63">
        <f t="shared" si="0"/>
        <v>28</v>
      </c>
      <c r="J14" s="63">
        <f t="shared" si="0"/>
        <v>6684</v>
      </c>
      <c r="K14" s="63">
        <f t="shared" si="0"/>
        <v>3398</v>
      </c>
      <c r="L14" s="63">
        <f t="shared" si="0"/>
        <v>3286</v>
      </c>
      <c r="M14" s="63">
        <f t="shared" si="0"/>
        <v>1059</v>
      </c>
      <c r="N14" s="63">
        <f t="shared" si="0"/>
        <v>1027</v>
      </c>
      <c r="O14" s="63">
        <f t="shared" si="0"/>
        <v>1180</v>
      </c>
      <c r="P14" s="63">
        <f t="shared" si="0"/>
        <v>1135</v>
      </c>
      <c r="Q14" s="63">
        <f t="shared" si="0"/>
        <v>1159</v>
      </c>
      <c r="R14" s="63">
        <f t="shared" si="0"/>
        <v>1124</v>
      </c>
      <c r="S14" s="63">
        <f t="shared" si="0"/>
        <v>2138</v>
      </c>
      <c r="T14" s="63">
        <f t="shared" si="0"/>
        <v>1054</v>
      </c>
      <c r="U14" s="63">
        <f t="shared" si="0"/>
        <v>1084</v>
      </c>
      <c r="V14" s="63"/>
      <c r="W14" s="60"/>
    </row>
    <row r="15" spans="1:23" s="40" customFormat="1" ht="15.75" customHeight="1">
      <c r="A15" s="64" t="s">
        <v>41</v>
      </c>
      <c r="B15" s="65">
        <v>18</v>
      </c>
      <c r="C15" s="66">
        <v>70</v>
      </c>
      <c r="D15" s="66">
        <v>123</v>
      </c>
      <c r="E15" s="66">
        <v>9</v>
      </c>
      <c r="F15" s="66">
        <v>114</v>
      </c>
      <c r="G15" s="67" t="s">
        <v>42</v>
      </c>
      <c r="H15" s="67" t="s">
        <v>42</v>
      </c>
      <c r="I15" s="67" t="s">
        <v>42</v>
      </c>
      <c r="J15" s="66">
        <v>1991</v>
      </c>
      <c r="K15" s="66">
        <v>990</v>
      </c>
      <c r="L15" s="66">
        <v>1001</v>
      </c>
      <c r="M15" s="66">
        <v>326</v>
      </c>
      <c r="N15" s="66">
        <v>332</v>
      </c>
      <c r="O15" s="66">
        <v>329</v>
      </c>
      <c r="P15" s="66">
        <v>338</v>
      </c>
      <c r="Q15" s="66">
        <v>335</v>
      </c>
      <c r="R15" s="66">
        <v>331</v>
      </c>
      <c r="S15" s="66">
        <v>632</v>
      </c>
      <c r="T15" s="66">
        <v>298</v>
      </c>
      <c r="U15" s="66">
        <v>334</v>
      </c>
      <c r="V15" s="60"/>
      <c r="W15" s="60"/>
    </row>
    <row r="16" spans="1:21" s="68" customFormat="1" ht="15.75" customHeight="1">
      <c r="A16" s="64" t="s">
        <v>43</v>
      </c>
      <c r="B16" s="67" t="s">
        <v>42</v>
      </c>
      <c r="C16" s="67" t="s">
        <v>42</v>
      </c>
      <c r="D16" s="67">
        <v>8</v>
      </c>
      <c r="E16" s="67" t="s">
        <v>42</v>
      </c>
      <c r="F16" s="67">
        <v>8</v>
      </c>
      <c r="G16" s="67" t="s">
        <v>42</v>
      </c>
      <c r="H16" s="67" t="s">
        <v>42</v>
      </c>
      <c r="I16" s="67" t="s">
        <v>42</v>
      </c>
      <c r="J16" s="67">
        <v>158</v>
      </c>
      <c r="K16" s="67">
        <v>77</v>
      </c>
      <c r="L16" s="67">
        <v>81</v>
      </c>
      <c r="M16" s="67">
        <v>10</v>
      </c>
      <c r="N16" s="67">
        <v>9</v>
      </c>
      <c r="O16" s="67">
        <v>34</v>
      </c>
      <c r="P16" s="67">
        <v>36</v>
      </c>
      <c r="Q16" s="67">
        <v>33</v>
      </c>
      <c r="R16" s="67">
        <v>36</v>
      </c>
      <c r="S16" s="67" t="s">
        <v>42</v>
      </c>
      <c r="T16" s="67" t="s">
        <v>42</v>
      </c>
      <c r="U16" s="67" t="s">
        <v>42</v>
      </c>
    </row>
    <row r="17" spans="1:23" s="40" customFormat="1" ht="15.75" customHeight="1" thickBot="1">
      <c r="A17" s="69" t="s">
        <v>44</v>
      </c>
      <c r="B17" s="70">
        <v>26</v>
      </c>
      <c r="C17" s="71">
        <v>203</v>
      </c>
      <c r="D17" s="71">
        <v>291</v>
      </c>
      <c r="E17" s="71">
        <v>20</v>
      </c>
      <c r="F17" s="71">
        <v>271</v>
      </c>
      <c r="G17" s="71">
        <v>31</v>
      </c>
      <c r="H17" s="71">
        <v>3</v>
      </c>
      <c r="I17" s="71">
        <v>28</v>
      </c>
      <c r="J17" s="71">
        <v>4535</v>
      </c>
      <c r="K17" s="71">
        <v>2331</v>
      </c>
      <c r="L17" s="71">
        <v>2204</v>
      </c>
      <c r="M17" s="71">
        <v>723</v>
      </c>
      <c r="N17" s="71">
        <v>686</v>
      </c>
      <c r="O17" s="71">
        <v>817</v>
      </c>
      <c r="P17" s="71">
        <v>761</v>
      </c>
      <c r="Q17" s="71">
        <v>791</v>
      </c>
      <c r="R17" s="71">
        <v>757</v>
      </c>
      <c r="S17" s="71">
        <v>1506</v>
      </c>
      <c r="T17" s="71">
        <v>756</v>
      </c>
      <c r="U17" s="71">
        <v>750</v>
      </c>
      <c r="V17" s="60"/>
      <c r="W17" s="60"/>
    </row>
    <row r="18" spans="1:21" s="40" customFormat="1" ht="15.75" customHeight="1">
      <c r="A18" s="72" t="s">
        <v>45</v>
      </c>
      <c r="B18" s="73"/>
      <c r="C18" s="73"/>
      <c r="D18" s="73"/>
      <c r="E18" s="73"/>
      <c r="F18" s="74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1:21" ht="13.5">
      <c r="A19" s="75"/>
      <c r="B19" s="75"/>
      <c r="C19" s="75"/>
      <c r="D19" s="75"/>
      <c r="E19" s="75"/>
      <c r="F19" s="76"/>
      <c r="G19" s="77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</row>
    <row r="20" ht="20.25" customHeight="1"/>
  </sheetData>
  <mergeCells count="10">
    <mergeCell ref="A6:A8"/>
    <mergeCell ref="B6:B8"/>
    <mergeCell ref="C6:C8"/>
    <mergeCell ref="Q7:R7"/>
    <mergeCell ref="S6:U7"/>
    <mergeCell ref="G7:I7"/>
    <mergeCell ref="D6:I6"/>
    <mergeCell ref="M7:N7"/>
    <mergeCell ref="O7:P7"/>
    <mergeCell ref="D7:F7"/>
  </mergeCells>
  <printOptions/>
  <pageMargins left="0.5118110236220472" right="0" top="0.984251968503937" bottom="0.984251968503937" header="0.5118110236220472" footer="0.5118110236220472"/>
  <pageSetup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4"/>
  <sheetViews>
    <sheetView showGridLines="0" zoomScale="90" zoomScaleNormal="9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796875" defaultRowHeight="14.25"/>
  <cols>
    <col min="1" max="1" width="12.09765625" style="37" customWidth="1"/>
    <col min="2" max="3" width="5.59765625" style="37" customWidth="1"/>
    <col min="4" max="4" width="7.09765625" style="37" customWidth="1"/>
    <col min="5" max="11" width="7" style="37" customWidth="1"/>
    <col min="12" max="13" width="7.3984375" style="37" customWidth="1"/>
    <col min="14" max="26" width="7.19921875" style="37" customWidth="1"/>
    <col min="27" max="27" width="13.3984375" style="37" customWidth="1"/>
    <col min="28" max="29" width="7.3984375" style="37" customWidth="1"/>
    <col min="30" max="37" width="6.3984375" style="37" customWidth="1"/>
    <col min="38" max="38" width="7.3984375" style="37" customWidth="1"/>
    <col min="39" max="39" width="5.3984375" style="37" customWidth="1"/>
    <col min="40" max="40" width="11.3984375" style="37" customWidth="1"/>
    <col min="41" max="42" width="5.3984375" style="37" customWidth="1"/>
    <col min="43" max="43" width="7.3984375" style="37" customWidth="1"/>
    <col min="44" max="46" width="5.3984375" style="37" customWidth="1"/>
    <col min="47" max="47" width="7.3984375" style="37" customWidth="1"/>
    <col min="48" max="50" width="5.3984375" style="37" customWidth="1"/>
    <col min="51" max="51" width="7.3984375" style="37" customWidth="1"/>
    <col min="52" max="54" width="5.3984375" style="37" customWidth="1"/>
    <col min="55" max="55" width="8.3984375" style="37" customWidth="1"/>
    <col min="56" max="56" width="16.3984375" style="37" customWidth="1"/>
    <col min="57" max="57" width="3.3984375" style="37" customWidth="1"/>
    <col min="58" max="58" width="5.3984375" style="37" customWidth="1"/>
    <col min="59" max="59" width="4.3984375" style="37" customWidth="1"/>
    <col min="60" max="60" width="3.3984375" style="37" customWidth="1"/>
    <col min="61" max="61" width="5.3984375" style="37" customWidth="1"/>
    <col min="62" max="63" width="3.3984375" style="37" customWidth="1"/>
    <col min="64" max="64" width="5.3984375" style="37" customWidth="1"/>
    <col min="65" max="66" width="3.3984375" style="37" customWidth="1"/>
    <col min="67" max="72" width="6.3984375" style="37" customWidth="1"/>
    <col min="73" max="73" width="8.3984375" style="37" customWidth="1"/>
    <col min="74" max="74" width="20.3984375" style="37" customWidth="1"/>
    <col min="75" max="75" width="8.8984375" style="37" customWidth="1"/>
    <col min="76" max="77" width="6.3984375" style="37" customWidth="1"/>
    <col min="78" max="79" width="5.3984375" style="37" customWidth="1"/>
    <col min="80" max="80" width="6.3984375" style="37" customWidth="1"/>
    <col min="81" max="82" width="5.3984375" style="37" customWidth="1"/>
    <col min="83" max="83" width="6.3984375" style="37" customWidth="1"/>
    <col min="84" max="85" width="5.3984375" style="37" customWidth="1"/>
    <col min="86" max="86" width="8.3984375" style="37" customWidth="1"/>
    <col min="87" max="87" width="20.3984375" style="37" customWidth="1"/>
    <col min="88" max="91" width="8.8984375" style="37" customWidth="1"/>
    <col min="92" max="95" width="7.3984375" style="37" customWidth="1"/>
    <col min="96" max="96" width="11.3984375" style="37" customWidth="1"/>
    <col min="97" max="97" width="19.3984375" style="37" customWidth="1"/>
    <col min="98" max="16384" width="7.3984375" style="37" customWidth="1"/>
  </cols>
  <sheetData>
    <row r="2" spans="1:13" ht="18.75">
      <c r="A2" s="78" t="s">
        <v>46</v>
      </c>
      <c r="M2" s="38"/>
    </row>
    <row r="3" spans="1:13" ht="13.5">
      <c r="A3" s="79"/>
      <c r="M3" s="38"/>
    </row>
    <row r="5" spans="1:26" ht="14.25" thickBot="1">
      <c r="A5" s="80" t="s">
        <v>21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ht="12" customHeight="1">
      <c r="A6" s="386" t="s">
        <v>22</v>
      </c>
      <c r="B6" s="391" t="s">
        <v>47</v>
      </c>
      <c r="C6" s="392"/>
      <c r="D6" s="393" t="s">
        <v>48</v>
      </c>
      <c r="E6" s="395" t="s">
        <v>49</v>
      </c>
      <c r="F6" s="396"/>
      <c r="G6" s="397"/>
      <c r="H6" s="395" t="s">
        <v>50</v>
      </c>
      <c r="I6" s="396"/>
      <c r="J6" s="397"/>
      <c r="K6" s="82" t="s">
        <v>51</v>
      </c>
      <c r="L6" s="83"/>
      <c r="M6" s="84"/>
      <c r="N6" s="84"/>
      <c r="O6" s="403" t="s">
        <v>52</v>
      </c>
      <c r="P6" s="403"/>
      <c r="Q6" s="403"/>
      <c r="R6" s="403"/>
      <c r="S6" s="403"/>
      <c r="T6" s="403"/>
      <c r="U6" s="403"/>
      <c r="V6" s="403"/>
      <c r="W6" s="84"/>
      <c r="X6" s="84"/>
      <c r="Y6" s="84"/>
      <c r="Z6" s="84"/>
    </row>
    <row r="7" spans="1:26" ht="11.25" customHeight="1">
      <c r="A7" s="387"/>
      <c r="B7" s="389" t="s">
        <v>53</v>
      </c>
      <c r="C7" s="389" t="s">
        <v>54</v>
      </c>
      <c r="D7" s="394"/>
      <c r="E7" s="398" t="s">
        <v>55</v>
      </c>
      <c r="F7" s="399"/>
      <c r="G7" s="388"/>
      <c r="H7" s="398" t="s">
        <v>55</v>
      </c>
      <c r="I7" s="399"/>
      <c r="J7" s="388"/>
      <c r="K7" s="85" t="s">
        <v>56</v>
      </c>
      <c r="L7" s="86" t="s">
        <v>57</v>
      </c>
      <c r="M7" s="87"/>
      <c r="N7" s="88" t="s">
        <v>58</v>
      </c>
      <c r="O7" s="400" t="s">
        <v>11</v>
      </c>
      <c r="P7" s="401"/>
      <c r="Q7" s="400" t="s">
        <v>12</v>
      </c>
      <c r="R7" s="401"/>
      <c r="S7" s="400" t="s">
        <v>13</v>
      </c>
      <c r="T7" s="401"/>
      <c r="U7" s="400" t="s">
        <v>14</v>
      </c>
      <c r="V7" s="401"/>
      <c r="W7" s="400" t="s">
        <v>15</v>
      </c>
      <c r="X7" s="401"/>
      <c r="Y7" s="400" t="s">
        <v>18</v>
      </c>
      <c r="Z7" s="402"/>
    </row>
    <row r="8" spans="1:26" ht="13.5">
      <c r="A8" s="388"/>
      <c r="B8" s="390"/>
      <c r="C8" s="390"/>
      <c r="D8" s="390"/>
      <c r="E8" s="91" t="s">
        <v>59</v>
      </c>
      <c r="F8" s="91" t="s">
        <v>0</v>
      </c>
      <c r="G8" s="91" t="s">
        <v>1</v>
      </c>
      <c r="H8" s="91" t="s">
        <v>59</v>
      </c>
      <c r="I8" s="91" t="s">
        <v>0</v>
      </c>
      <c r="J8" s="91" t="s">
        <v>1</v>
      </c>
      <c r="K8" s="92" t="s">
        <v>60</v>
      </c>
      <c r="L8" s="91" t="s">
        <v>59</v>
      </c>
      <c r="M8" s="89" t="s">
        <v>0</v>
      </c>
      <c r="N8" s="93" t="s">
        <v>1</v>
      </c>
      <c r="O8" s="91" t="s">
        <v>0</v>
      </c>
      <c r="P8" s="91" t="s">
        <v>1</v>
      </c>
      <c r="Q8" s="91" t="s">
        <v>0</v>
      </c>
      <c r="R8" s="91" t="s">
        <v>1</v>
      </c>
      <c r="S8" s="91" t="s">
        <v>0</v>
      </c>
      <c r="T8" s="91" t="s">
        <v>1</v>
      </c>
      <c r="U8" s="91" t="s">
        <v>0</v>
      </c>
      <c r="V8" s="91" t="s">
        <v>1</v>
      </c>
      <c r="W8" s="91" t="s">
        <v>0</v>
      </c>
      <c r="X8" s="91" t="s">
        <v>1</v>
      </c>
      <c r="Y8" s="91" t="s">
        <v>0</v>
      </c>
      <c r="Z8" s="89" t="s">
        <v>1</v>
      </c>
    </row>
    <row r="9" spans="1:26" ht="15.75" customHeight="1">
      <c r="A9" s="94" t="s">
        <v>61</v>
      </c>
      <c r="B9" s="95">
        <v>42</v>
      </c>
      <c r="C9" s="96">
        <v>1</v>
      </c>
      <c r="D9" s="96">
        <v>687</v>
      </c>
      <c r="E9" s="96">
        <v>1023</v>
      </c>
      <c r="F9" s="96">
        <v>312</v>
      </c>
      <c r="G9" s="96">
        <v>711</v>
      </c>
      <c r="H9" s="96">
        <v>297</v>
      </c>
      <c r="I9" s="96">
        <v>67</v>
      </c>
      <c r="J9" s="96">
        <v>230</v>
      </c>
      <c r="K9" s="96">
        <v>229</v>
      </c>
      <c r="L9" s="96">
        <v>19907</v>
      </c>
      <c r="M9" s="96">
        <v>10181</v>
      </c>
      <c r="N9" s="96">
        <v>9726</v>
      </c>
      <c r="O9" s="96">
        <v>1686</v>
      </c>
      <c r="P9" s="96">
        <v>1513</v>
      </c>
      <c r="Q9" s="96">
        <v>1668</v>
      </c>
      <c r="R9" s="96">
        <v>1601</v>
      </c>
      <c r="S9" s="96">
        <v>1616</v>
      </c>
      <c r="T9" s="96">
        <v>1535</v>
      </c>
      <c r="U9" s="96">
        <v>1640</v>
      </c>
      <c r="V9" s="96">
        <v>1639</v>
      </c>
      <c r="W9" s="96">
        <v>1756</v>
      </c>
      <c r="X9" s="96">
        <v>1658</v>
      </c>
      <c r="Y9" s="96">
        <v>1815</v>
      </c>
      <c r="Z9" s="96">
        <v>1780</v>
      </c>
    </row>
    <row r="10" spans="1:26" ht="15.75" customHeight="1">
      <c r="A10" s="97">
        <v>12</v>
      </c>
      <c r="B10" s="95">
        <v>42</v>
      </c>
      <c r="C10" s="96">
        <v>1</v>
      </c>
      <c r="D10" s="96">
        <v>678</v>
      </c>
      <c r="E10" s="96">
        <v>1007</v>
      </c>
      <c r="F10" s="96">
        <v>308</v>
      </c>
      <c r="G10" s="96">
        <v>699</v>
      </c>
      <c r="H10" s="96">
        <v>292</v>
      </c>
      <c r="I10" s="96">
        <v>64</v>
      </c>
      <c r="J10" s="96">
        <v>228</v>
      </c>
      <c r="K10" s="96">
        <v>226</v>
      </c>
      <c r="L10" s="96">
        <v>19312</v>
      </c>
      <c r="M10" s="96">
        <v>9925</v>
      </c>
      <c r="N10" s="96">
        <v>9387</v>
      </c>
      <c r="O10" s="96">
        <v>1600</v>
      </c>
      <c r="P10" s="96">
        <v>1510</v>
      </c>
      <c r="Q10" s="96">
        <v>1678</v>
      </c>
      <c r="R10" s="96">
        <v>1497</v>
      </c>
      <c r="S10" s="96">
        <v>1642</v>
      </c>
      <c r="T10" s="96">
        <v>1580</v>
      </c>
      <c r="U10" s="96">
        <v>1625</v>
      </c>
      <c r="V10" s="96">
        <v>1547</v>
      </c>
      <c r="W10" s="96">
        <v>1630</v>
      </c>
      <c r="X10" s="96">
        <v>1616</v>
      </c>
      <c r="Y10" s="96">
        <v>1750</v>
      </c>
      <c r="Z10" s="96">
        <v>1637</v>
      </c>
    </row>
    <row r="11" spans="1:26" ht="15.75" customHeight="1">
      <c r="A11" s="97">
        <v>13</v>
      </c>
      <c r="B11" s="95">
        <v>42</v>
      </c>
      <c r="C11" s="96">
        <v>1</v>
      </c>
      <c r="D11" s="96">
        <v>675</v>
      </c>
      <c r="E11" s="96">
        <v>1024</v>
      </c>
      <c r="F11" s="96">
        <v>301</v>
      </c>
      <c r="G11" s="96">
        <v>723</v>
      </c>
      <c r="H11" s="96">
        <v>297</v>
      </c>
      <c r="I11" s="96">
        <v>57</v>
      </c>
      <c r="J11" s="96">
        <v>240</v>
      </c>
      <c r="K11" s="96">
        <v>229</v>
      </c>
      <c r="L11" s="96">
        <v>19255</v>
      </c>
      <c r="M11" s="96">
        <v>9843</v>
      </c>
      <c r="N11" s="96">
        <v>9412</v>
      </c>
      <c r="O11" s="96">
        <v>1722</v>
      </c>
      <c r="P11" s="96">
        <v>1691</v>
      </c>
      <c r="Q11" s="96">
        <v>1588</v>
      </c>
      <c r="R11" s="96">
        <v>1514</v>
      </c>
      <c r="S11" s="96">
        <v>1668</v>
      </c>
      <c r="T11" s="96">
        <v>1508</v>
      </c>
      <c r="U11" s="96">
        <v>1609</v>
      </c>
      <c r="V11" s="96">
        <v>1562</v>
      </c>
      <c r="W11" s="96">
        <v>1628</v>
      </c>
      <c r="X11" s="96">
        <v>1535</v>
      </c>
      <c r="Y11" s="96">
        <v>1628</v>
      </c>
      <c r="Z11" s="96">
        <v>1602</v>
      </c>
    </row>
    <row r="12" spans="1:26" ht="15.75" customHeight="1">
      <c r="A12" s="97">
        <v>14</v>
      </c>
      <c r="B12" s="95">
        <v>42</v>
      </c>
      <c r="C12" s="96">
        <v>1</v>
      </c>
      <c r="D12" s="96">
        <v>679</v>
      </c>
      <c r="E12" s="96">
        <v>1066</v>
      </c>
      <c r="F12" s="96">
        <v>309</v>
      </c>
      <c r="G12" s="96">
        <v>757</v>
      </c>
      <c r="H12" s="96">
        <v>295</v>
      </c>
      <c r="I12" s="96">
        <v>52</v>
      </c>
      <c r="J12" s="96">
        <v>243</v>
      </c>
      <c r="K12" s="96">
        <v>229</v>
      </c>
      <c r="L12" s="96">
        <v>19106</v>
      </c>
      <c r="M12" s="96">
        <v>9817</v>
      </c>
      <c r="N12" s="96">
        <v>9289</v>
      </c>
      <c r="O12" s="96">
        <v>1635</v>
      </c>
      <c r="P12" s="96">
        <v>1524</v>
      </c>
      <c r="Q12" s="96">
        <v>1730</v>
      </c>
      <c r="R12" s="96">
        <v>1669</v>
      </c>
      <c r="S12" s="96">
        <v>1569</v>
      </c>
      <c r="T12" s="96">
        <v>1513</v>
      </c>
      <c r="U12" s="96">
        <v>1650</v>
      </c>
      <c r="V12" s="96">
        <v>1509</v>
      </c>
      <c r="W12" s="96">
        <v>1630</v>
      </c>
      <c r="X12" s="96">
        <v>1558</v>
      </c>
      <c r="Y12" s="96">
        <v>1603</v>
      </c>
      <c r="Z12" s="96">
        <v>1516</v>
      </c>
    </row>
    <row r="13" spans="1:26" s="104" customFormat="1" ht="15.75" customHeight="1">
      <c r="A13" s="100">
        <v>15</v>
      </c>
      <c r="B13" s="101">
        <v>42</v>
      </c>
      <c r="C13" s="102">
        <v>1</v>
      </c>
      <c r="D13" s="103">
        <v>684</v>
      </c>
      <c r="E13" s="103">
        <v>1101</v>
      </c>
      <c r="F13" s="103">
        <v>336</v>
      </c>
      <c r="G13" s="103">
        <v>765</v>
      </c>
      <c r="H13" s="103">
        <v>271</v>
      </c>
      <c r="I13" s="103">
        <v>52</v>
      </c>
      <c r="J13" s="103">
        <v>219</v>
      </c>
      <c r="K13" s="103">
        <v>136</v>
      </c>
      <c r="L13" s="103">
        <v>19116</v>
      </c>
      <c r="M13" s="103">
        <v>9742</v>
      </c>
      <c r="N13" s="103">
        <v>9374</v>
      </c>
      <c r="O13" s="103">
        <v>1570</v>
      </c>
      <c r="P13" s="103">
        <v>1618</v>
      </c>
      <c r="Q13" s="103">
        <v>1610</v>
      </c>
      <c r="R13" s="103">
        <v>1526</v>
      </c>
      <c r="S13" s="103">
        <v>1729</v>
      </c>
      <c r="T13" s="103">
        <v>1658</v>
      </c>
      <c r="U13" s="103">
        <v>1562</v>
      </c>
      <c r="V13" s="103">
        <v>1501</v>
      </c>
      <c r="W13" s="103">
        <v>1657</v>
      </c>
      <c r="X13" s="103">
        <v>1509</v>
      </c>
      <c r="Y13" s="103">
        <v>1614</v>
      </c>
      <c r="Z13" s="103">
        <v>1562</v>
      </c>
    </row>
    <row r="14" spans="1:26" s="40" customFormat="1" ht="15.75" customHeight="1">
      <c r="A14" s="61">
        <v>16</v>
      </c>
      <c r="B14" s="105">
        <f>SUM(B15:B16)</f>
        <v>42</v>
      </c>
      <c r="C14" s="106">
        <f>SUM(C15:C16)</f>
        <v>1</v>
      </c>
      <c r="D14" s="106">
        <f aca="true" t="shared" si="0" ref="D14:Z14">SUM(D15:D16)</f>
        <v>689</v>
      </c>
      <c r="E14" s="106">
        <f t="shared" si="0"/>
        <v>1081</v>
      </c>
      <c r="F14" s="106">
        <f t="shared" si="0"/>
        <v>330</v>
      </c>
      <c r="G14" s="106">
        <f t="shared" si="0"/>
        <v>751</v>
      </c>
      <c r="H14" s="106">
        <f t="shared" si="0"/>
        <v>259</v>
      </c>
      <c r="I14" s="106">
        <f t="shared" si="0"/>
        <v>50</v>
      </c>
      <c r="J14" s="106">
        <f t="shared" si="0"/>
        <v>209</v>
      </c>
      <c r="K14" s="106">
        <f t="shared" si="0"/>
        <v>136</v>
      </c>
      <c r="L14" s="106">
        <f t="shared" si="0"/>
        <v>19146</v>
      </c>
      <c r="M14" s="106">
        <f t="shared" si="0"/>
        <v>9738</v>
      </c>
      <c r="N14" s="106">
        <f t="shared" si="0"/>
        <v>9408</v>
      </c>
      <c r="O14" s="106">
        <f t="shared" si="0"/>
        <v>1624</v>
      </c>
      <c r="P14" s="106">
        <f t="shared" si="0"/>
        <v>1597</v>
      </c>
      <c r="Q14" s="106">
        <f t="shared" si="0"/>
        <v>1570</v>
      </c>
      <c r="R14" s="106">
        <f t="shared" si="0"/>
        <v>1638</v>
      </c>
      <c r="S14" s="106">
        <f t="shared" si="0"/>
        <v>1611</v>
      </c>
      <c r="T14" s="106">
        <f t="shared" si="0"/>
        <v>1530</v>
      </c>
      <c r="U14" s="106">
        <f t="shared" si="0"/>
        <v>1714</v>
      </c>
      <c r="V14" s="106">
        <f t="shared" si="0"/>
        <v>1645</v>
      </c>
      <c r="W14" s="106">
        <f t="shared" si="0"/>
        <v>1567</v>
      </c>
      <c r="X14" s="106">
        <f t="shared" si="0"/>
        <v>1503</v>
      </c>
      <c r="Y14" s="106">
        <f t="shared" si="0"/>
        <v>1652</v>
      </c>
      <c r="Z14" s="106">
        <f t="shared" si="0"/>
        <v>1495</v>
      </c>
    </row>
    <row r="15" spans="1:26" s="40" customFormat="1" ht="15.75" customHeight="1">
      <c r="A15" s="64" t="s">
        <v>41</v>
      </c>
      <c r="B15" s="107">
        <v>41</v>
      </c>
      <c r="C15" s="66">
        <v>1</v>
      </c>
      <c r="D15" s="108">
        <v>671</v>
      </c>
      <c r="E15" s="108">
        <v>1057</v>
      </c>
      <c r="F15" s="108">
        <v>311</v>
      </c>
      <c r="G15" s="108">
        <v>746</v>
      </c>
      <c r="H15" s="108">
        <v>255</v>
      </c>
      <c r="I15" s="108">
        <v>49</v>
      </c>
      <c r="J15" s="108">
        <v>206</v>
      </c>
      <c r="K15" s="108">
        <v>132</v>
      </c>
      <c r="L15" s="108">
        <v>18459</v>
      </c>
      <c r="M15" s="108">
        <v>9397</v>
      </c>
      <c r="N15" s="108">
        <v>9062</v>
      </c>
      <c r="O15" s="108">
        <v>1564</v>
      </c>
      <c r="P15" s="108">
        <v>1537</v>
      </c>
      <c r="Q15" s="108">
        <v>1514</v>
      </c>
      <c r="R15" s="108">
        <v>1576</v>
      </c>
      <c r="S15" s="108">
        <v>1553</v>
      </c>
      <c r="T15" s="108">
        <v>1474</v>
      </c>
      <c r="U15" s="108">
        <v>1654</v>
      </c>
      <c r="V15" s="108">
        <v>1587</v>
      </c>
      <c r="W15" s="108">
        <v>1512</v>
      </c>
      <c r="X15" s="108">
        <v>1445</v>
      </c>
      <c r="Y15" s="108">
        <v>1600</v>
      </c>
      <c r="Z15" s="108">
        <v>1443</v>
      </c>
    </row>
    <row r="16" spans="1:26" s="40" customFormat="1" ht="15.75" customHeight="1" thickBot="1">
      <c r="A16" s="109" t="s">
        <v>43</v>
      </c>
      <c r="B16" s="110">
        <v>1</v>
      </c>
      <c r="C16" s="71" t="s">
        <v>62</v>
      </c>
      <c r="D16" s="111">
        <v>18</v>
      </c>
      <c r="E16" s="111">
        <v>24</v>
      </c>
      <c r="F16" s="111">
        <v>19</v>
      </c>
      <c r="G16" s="111">
        <v>5</v>
      </c>
      <c r="H16" s="111">
        <v>4</v>
      </c>
      <c r="I16" s="111">
        <v>1</v>
      </c>
      <c r="J16" s="111">
        <v>3</v>
      </c>
      <c r="K16" s="111">
        <v>4</v>
      </c>
      <c r="L16" s="111">
        <v>687</v>
      </c>
      <c r="M16" s="111">
        <v>341</v>
      </c>
      <c r="N16" s="111">
        <v>346</v>
      </c>
      <c r="O16" s="111">
        <v>60</v>
      </c>
      <c r="P16" s="111">
        <v>60</v>
      </c>
      <c r="Q16" s="111">
        <v>56</v>
      </c>
      <c r="R16" s="111">
        <v>62</v>
      </c>
      <c r="S16" s="111">
        <v>58</v>
      </c>
      <c r="T16" s="111">
        <v>56</v>
      </c>
      <c r="U16" s="111">
        <v>60</v>
      </c>
      <c r="V16" s="111">
        <v>58</v>
      </c>
      <c r="W16" s="111">
        <v>55</v>
      </c>
      <c r="X16" s="111">
        <v>58</v>
      </c>
      <c r="Y16" s="111">
        <v>52</v>
      </c>
      <c r="Z16" s="111">
        <v>52</v>
      </c>
    </row>
    <row r="17" spans="1:13" ht="13.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</row>
    <row r="18" spans="1:13" ht="13.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</row>
    <row r="19" spans="1:13" ht="13.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</row>
    <row r="20" spans="1:13" ht="13.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</row>
    <row r="21" spans="1:7" ht="13.5">
      <c r="A21" s="112"/>
      <c r="B21" s="112"/>
      <c r="C21" s="112"/>
      <c r="D21" s="112"/>
      <c r="E21" s="112"/>
      <c r="F21" s="112"/>
      <c r="G21" s="112"/>
    </row>
    <row r="22" spans="1:7" ht="13.5">
      <c r="A22" s="112"/>
      <c r="B22" s="112"/>
      <c r="C22" s="112"/>
      <c r="D22" s="112"/>
      <c r="E22" s="112"/>
      <c r="F22" s="112"/>
      <c r="G22" s="112"/>
    </row>
    <row r="23" spans="1:7" ht="13.5">
      <c r="A23" s="112"/>
      <c r="B23" s="112"/>
      <c r="C23" s="112"/>
      <c r="D23" s="112"/>
      <c r="E23" s="112"/>
      <c r="F23" s="112"/>
      <c r="G23" s="112"/>
    </row>
    <row r="24" spans="1:6" ht="13.5">
      <c r="A24" s="112"/>
      <c r="B24" s="112"/>
      <c r="C24" s="112"/>
      <c r="D24" s="112"/>
      <c r="E24" s="112"/>
      <c r="F24" s="112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mergeCells count="16">
    <mergeCell ref="W7:X7"/>
    <mergeCell ref="Y7:Z7"/>
    <mergeCell ref="O6:V6"/>
    <mergeCell ref="O7:P7"/>
    <mergeCell ref="Q7:R7"/>
    <mergeCell ref="S7:T7"/>
    <mergeCell ref="U7:V7"/>
    <mergeCell ref="D6:D8"/>
    <mergeCell ref="E6:G6"/>
    <mergeCell ref="H6:J6"/>
    <mergeCell ref="E7:G7"/>
    <mergeCell ref="H7:J7"/>
    <mergeCell ref="A6:A8"/>
    <mergeCell ref="B7:B8"/>
    <mergeCell ref="C7:C8"/>
    <mergeCell ref="B6:C6"/>
  </mergeCells>
  <printOptions/>
  <pageMargins left="0.5118110236220472" right="0" top="0.984251968503937" bottom="0.984251968503937" header="0.5118110236220472" footer="0.511811023622047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17"/>
  <sheetViews>
    <sheetView showGridLines="0" zoomScale="90" zoomScaleNormal="9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796875" defaultRowHeight="14.25"/>
  <cols>
    <col min="1" max="1" width="12.09765625" style="37" customWidth="1"/>
    <col min="2" max="3" width="8.8984375" style="37" customWidth="1"/>
    <col min="4" max="12" width="7.09765625" style="37" customWidth="1"/>
    <col min="13" max="22" width="9.3984375" style="37" customWidth="1"/>
    <col min="23" max="24" width="7.3984375" style="37" customWidth="1"/>
    <col min="25" max="32" width="6.3984375" style="37" customWidth="1"/>
    <col min="33" max="33" width="7.3984375" style="37" customWidth="1"/>
    <col min="34" max="34" width="5.3984375" style="37" customWidth="1"/>
    <col min="35" max="35" width="11.3984375" style="37" customWidth="1"/>
    <col min="36" max="37" width="5.3984375" style="37" customWidth="1"/>
    <col min="38" max="38" width="7.3984375" style="37" customWidth="1"/>
    <col min="39" max="41" width="5.3984375" style="37" customWidth="1"/>
    <col min="42" max="42" width="7.3984375" style="37" customWidth="1"/>
    <col min="43" max="45" width="5.3984375" style="37" customWidth="1"/>
    <col min="46" max="46" width="7.3984375" style="37" customWidth="1"/>
    <col min="47" max="49" width="5.3984375" style="37" customWidth="1"/>
    <col min="50" max="50" width="8.3984375" style="37" customWidth="1"/>
    <col min="51" max="51" width="16.3984375" style="37" customWidth="1"/>
    <col min="52" max="52" width="3.3984375" style="37" customWidth="1"/>
    <col min="53" max="53" width="5.3984375" style="37" customWidth="1"/>
    <col min="54" max="54" width="4.3984375" style="37" customWidth="1"/>
    <col min="55" max="55" width="3.3984375" style="37" customWidth="1"/>
    <col min="56" max="56" width="5.3984375" style="37" customWidth="1"/>
    <col min="57" max="58" width="3.3984375" style="37" customWidth="1"/>
    <col min="59" max="59" width="5.3984375" style="37" customWidth="1"/>
    <col min="60" max="61" width="3.3984375" style="37" customWidth="1"/>
    <col min="62" max="67" width="6.3984375" style="37" customWidth="1"/>
    <col min="68" max="68" width="8.3984375" style="37" customWidth="1"/>
    <col min="69" max="69" width="20.3984375" style="37" customWidth="1"/>
    <col min="70" max="70" width="8.8984375" style="37" customWidth="1"/>
    <col min="71" max="72" width="6.3984375" style="37" customWidth="1"/>
    <col min="73" max="74" width="5.3984375" style="37" customWidth="1"/>
    <col min="75" max="75" width="6.3984375" style="37" customWidth="1"/>
    <col min="76" max="77" width="5.3984375" style="37" customWidth="1"/>
    <col min="78" max="78" width="6.3984375" style="37" customWidth="1"/>
    <col min="79" max="80" width="5.3984375" style="37" customWidth="1"/>
    <col min="81" max="81" width="8.3984375" style="37" customWidth="1"/>
    <col min="82" max="82" width="20.3984375" style="37" customWidth="1"/>
    <col min="83" max="86" width="8.8984375" style="37" customWidth="1"/>
    <col min="87" max="90" width="7.3984375" style="37" customWidth="1"/>
    <col min="91" max="91" width="11.3984375" style="37" customWidth="1"/>
    <col min="92" max="92" width="19.3984375" style="37" customWidth="1"/>
    <col min="93" max="16384" width="7.3984375" style="37" customWidth="1"/>
  </cols>
  <sheetData>
    <row r="2" ht="18.75">
      <c r="A2" s="78" t="s">
        <v>140</v>
      </c>
    </row>
    <row r="5" spans="1:22" ht="13.5" customHeight="1" thickBot="1">
      <c r="A5" s="80" t="s">
        <v>21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143"/>
      <c r="N5" s="80"/>
      <c r="O5" s="80"/>
      <c r="P5" s="80"/>
      <c r="Q5" s="80"/>
      <c r="R5" s="80"/>
      <c r="S5" s="80"/>
      <c r="T5" s="80"/>
      <c r="U5" s="80"/>
      <c r="V5" s="80"/>
    </row>
    <row r="6" spans="1:22" ht="12" customHeight="1">
      <c r="A6" s="386" t="s">
        <v>22</v>
      </c>
      <c r="B6" s="393" t="s">
        <v>47</v>
      </c>
      <c r="C6" s="393" t="s">
        <v>141</v>
      </c>
      <c r="D6" s="404" t="s">
        <v>142</v>
      </c>
      <c r="E6" s="403"/>
      <c r="F6" s="403"/>
      <c r="G6" s="403"/>
      <c r="H6" s="403"/>
      <c r="I6" s="392"/>
      <c r="J6" s="405" t="s">
        <v>143</v>
      </c>
      <c r="K6" s="406"/>
      <c r="L6" s="406"/>
      <c r="M6" s="144" t="s">
        <v>144</v>
      </c>
      <c r="N6" s="83"/>
      <c r="O6" s="403" t="s">
        <v>145</v>
      </c>
      <c r="P6" s="403"/>
      <c r="Q6" s="403"/>
      <c r="R6" s="403"/>
      <c r="S6" s="403"/>
      <c r="T6" s="403"/>
      <c r="U6" s="84"/>
      <c r="V6" s="84"/>
    </row>
    <row r="7" spans="1:22" ht="12" customHeight="1">
      <c r="A7" s="387"/>
      <c r="B7" s="394"/>
      <c r="C7" s="394"/>
      <c r="D7" s="400" t="s">
        <v>146</v>
      </c>
      <c r="E7" s="402"/>
      <c r="F7" s="401"/>
      <c r="G7" s="400" t="s">
        <v>147</v>
      </c>
      <c r="H7" s="402"/>
      <c r="I7" s="401"/>
      <c r="J7" s="407" t="s">
        <v>148</v>
      </c>
      <c r="K7" s="408"/>
      <c r="L7" s="408"/>
      <c r="M7" s="144" t="s">
        <v>149</v>
      </c>
      <c r="N7" s="400" t="s">
        <v>150</v>
      </c>
      <c r="O7" s="402"/>
      <c r="P7" s="401"/>
      <c r="Q7" s="400" t="s">
        <v>151</v>
      </c>
      <c r="R7" s="401"/>
      <c r="S7" s="400" t="s">
        <v>152</v>
      </c>
      <c r="T7" s="401"/>
      <c r="U7" s="400" t="s">
        <v>153</v>
      </c>
      <c r="V7" s="402"/>
    </row>
    <row r="8" spans="1:22" ht="12" customHeight="1">
      <c r="A8" s="388"/>
      <c r="B8" s="390"/>
      <c r="C8" s="390"/>
      <c r="D8" s="91" t="s">
        <v>59</v>
      </c>
      <c r="E8" s="91" t="s">
        <v>0</v>
      </c>
      <c r="F8" s="91" t="s">
        <v>1</v>
      </c>
      <c r="G8" s="91" t="s">
        <v>59</v>
      </c>
      <c r="H8" s="91" t="s">
        <v>0</v>
      </c>
      <c r="I8" s="91" t="s">
        <v>1</v>
      </c>
      <c r="J8" s="91" t="s">
        <v>59</v>
      </c>
      <c r="K8" s="91" t="s">
        <v>0</v>
      </c>
      <c r="L8" s="89" t="s">
        <v>1</v>
      </c>
      <c r="M8" s="90" t="s">
        <v>154</v>
      </c>
      <c r="N8" s="91" t="s">
        <v>59</v>
      </c>
      <c r="O8" s="91" t="s">
        <v>0</v>
      </c>
      <c r="P8" s="91" t="s">
        <v>1</v>
      </c>
      <c r="Q8" s="91" t="s">
        <v>0</v>
      </c>
      <c r="R8" s="91" t="s">
        <v>1</v>
      </c>
      <c r="S8" s="91" t="s">
        <v>0</v>
      </c>
      <c r="T8" s="91" t="s">
        <v>1</v>
      </c>
      <c r="U8" s="91" t="s">
        <v>0</v>
      </c>
      <c r="V8" s="89" t="s">
        <v>1</v>
      </c>
    </row>
    <row r="9" spans="1:22" ht="15.75" customHeight="1">
      <c r="A9" s="145" t="s">
        <v>155</v>
      </c>
      <c r="B9" s="146">
        <v>22</v>
      </c>
      <c r="C9" s="147">
        <v>342</v>
      </c>
      <c r="D9" s="147">
        <v>717</v>
      </c>
      <c r="E9" s="147">
        <v>394</v>
      </c>
      <c r="F9" s="147">
        <v>323</v>
      </c>
      <c r="G9" s="148">
        <v>50</v>
      </c>
      <c r="H9" s="147">
        <v>28</v>
      </c>
      <c r="I9" s="147">
        <v>22</v>
      </c>
      <c r="J9" s="148">
        <v>91</v>
      </c>
      <c r="K9" s="148">
        <v>36</v>
      </c>
      <c r="L9" s="148">
        <v>55</v>
      </c>
      <c r="M9" s="148">
        <v>119</v>
      </c>
      <c r="N9" s="147">
        <v>11599</v>
      </c>
      <c r="O9" s="147">
        <v>5875</v>
      </c>
      <c r="P9" s="147">
        <v>5724</v>
      </c>
      <c r="Q9" s="147">
        <v>1910</v>
      </c>
      <c r="R9" s="147">
        <v>1857</v>
      </c>
      <c r="S9" s="147">
        <v>1935</v>
      </c>
      <c r="T9" s="147">
        <v>1873</v>
      </c>
      <c r="U9" s="147">
        <v>2030</v>
      </c>
      <c r="V9" s="147">
        <v>1994</v>
      </c>
    </row>
    <row r="10" spans="1:22" ht="15.75" customHeight="1">
      <c r="A10" s="97">
        <v>12</v>
      </c>
      <c r="B10" s="146">
        <v>22</v>
      </c>
      <c r="C10" s="147">
        <v>337</v>
      </c>
      <c r="D10" s="147">
        <v>696</v>
      </c>
      <c r="E10" s="147">
        <v>379</v>
      </c>
      <c r="F10" s="147">
        <v>317</v>
      </c>
      <c r="G10" s="148">
        <v>46</v>
      </c>
      <c r="H10" s="147">
        <v>25</v>
      </c>
      <c r="I10" s="147">
        <v>21</v>
      </c>
      <c r="J10" s="148">
        <v>86</v>
      </c>
      <c r="K10" s="148">
        <v>34</v>
      </c>
      <c r="L10" s="148">
        <v>52</v>
      </c>
      <c r="M10" s="148">
        <v>119</v>
      </c>
      <c r="N10" s="147">
        <v>11169</v>
      </c>
      <c r="O10" s="147">
        <v>5660</v>
      </c>
      <c r="P10" s="147">
        <v>5509</v>
      </c>
      <c r="Q10" s="147">
        <v>1840</v>
      </c>
      <c r="R10" s="147">
        <v>1781</v>
      </c>
      <c r="S10" s="147">
        <v>1902</v>
      </c>
      <c r="T10" s="147">
        <v>1861</v>
      </c>
      <c r="U10" s="147">
        <v>1918</v>
      </c>
      <c r="V10" s="147">
        <v>1867</v>
      </c>
    </row>
    <row r="11" spans="1:22" ht="15.75" customHeight="1">
      <c r="A11" s="97">
        <v>13</v>
      </c>
      <c r="B11" s="146">
        <v>22</v>
      </c>
      <c r="C11" s="147">
        <v>327</v>
      </c>
      <c r="D11" s="147">
        <v>695</v>
      </c>
      <c r="E11" s="147">
        <v>384</v>
      </c>
      <c r="F11" s="147">
        <v>311</v>
      </c>
      <c r="G11" s="148">
        <v>48</v>
      </c>
      <c r="H11" s="147">
        <v>25</v>
      </c>
      <c r="I11" s="147">
        <v>23</v>
      </c>
      <c r="J11" s="148">
        <v>95</v>
      </c>
      <c r="K11" s="148">
        <v>35</v>
      </c>
      <c r="L11" s="148">
        <v>60</v>
      </c>
      <c r="M11" s="148">
        <v>116</v>
      </c>
      <c r="N11" s="147">
        <v>10667</v>
      </c>
      <c r="O11" s="147">
        <v>5473</v>
      </c>
      <c r="P11" s="147">
        <v>5194</v>
      </c>
      <c r="Q11" s="147">
        <v>1749</v>
      </c>
      <c r="R11" s="147">
        <v>1592</v>
      </c>
      <c r="S11" s="147">
        <v>1821</v>
      </c>
      <c r="T11" s="147">
        <v>1758</v>
      </c>
      <c r="U11" s="147">
        <v>1903</v>
      </c>
      <c r="V11" s="147">
        <v>1844</v>
      </c>
    </row>
    <row r="12" spans="1:22" ht="15.75" customHeight="1">
      <c r="A12" s="97">
        <v>14</v>
      </c>
      <c r="B12" s="146">
        <v>22</v>
      </c>
      <c r="C12" s="147">
        <v>314</v>
      </c>
      <c r="D12" s="147">
        <v>690</v>
      </c>
      <c r="E12" s="147">
        <v>373</v>
      </c>
      <c r="F12" s="147">
        <v>317</v>
      </c>
      <c r="G12" s="148">
        <v>48</v>
      </c>
      <c r="H12" s="147">
        <v>29</v>
      </c>
      <c r="I12" s="147">
        <v>19</v>
      </c>
      <c r="J12" s="148">
        <v>91</v>
      </c>
      <c r="K12" s="148">
        <v>34</v>
      </c>
      <c r="L12" s="148">
        <v>57</v>
      </c>
      <c r="M12" s="148">
        <v>109</v>
      </c>
      <c r="N12" s="147">
        <v>10039</v>
      </c>
      <c r="O12" s="147">
        <v>5146</v>
      </c>
      <c r="P12" s="147">
        <v>4893</v>
      </c>
      <c r="Q12" s="147">
        <v>1599</v>
      </c>
      <c r="R12" s="147">
        <v>1570</v>
      </c>
      <c r="S12" s="147">
        <v>1739</v>
      </c>
      <c r="T12" s="147">
        <v>1583</v>
      </c>
      <c r="U12" s="147">
        <v>1808</v>
      </c>
      <c r="V12" s="147">
        <v>1740</v>
      </c>
    </row>
    <row r="13" spans="1:22" s="104" customFormat="1" ht="15.75" customHeight="1">
      <c r="A13" s="149">
        <v>15</v>
      </c>
      <c r="B13" s="150">
        <v>22</v>
      </c>
      <c r="C13" s="102">
        <v>307</v>
      </c>
      <c r="D13" s="102">
        <v>690</v>
      </c>
      <c r="E13" s="102">
        <v>370</v>
      </c>
      <c r="F13" s="102">
        <v>320</v>
      </c>
      <c r="G13" s="102">
        <v>48</v>
      </c>
      <c r="H13" s="102">
        <v>23</v>
      </c>
      <c r="I13" s="102">
        <v>25</v>
      </c>
      <c r="J13" s="102">
        <v>71</v>
      </c>
      <c r="K13" s="102">
        <v>33</v>
      </c>
      <c r="L13" s="102">
        <v>38</v>
      </c>
      <c r="M13" s="102">
        <v>65</v>
      </c>
      <c r="N13" s="102">
        <v>9515</v>
      </c>
      <c r="O13" s="102">
        <v>4895</v>
      </c>
      <c r="P13" s="102">
        <v>4620</v>
      </c>
      <c r="Q13" s="102">
        <v>1571</v>
      </c>
      <c r="R13" s="102">
        <v>1476</v>
      </c>
      <c r="S13" s="102">
        <v>1596</v>
      </c>
      <c r="T13" s="102">
        <v>1572</v>
      </c>
      <c r="U13" s="102">
        <v>1728</v>
      </c>
      <c r="V13" s="102">
        <v>1572</v>
      </c>
    </row>
    <row r="14" spans="1:22" s="40" customFormat="1" ht="15.75" customHeight="1">
      <c r="A14" s="152">
        <v>16</v>
      </c>
      <c r="B14" s="62">
        <f>B15+B16+B17</f>
        <v>22</v>
      </c>
      <c r="C14" s="63">
        <f>SUM(C15:C17)</f>
        <v>307</v>
      </c>
      <c r="D14" s="63">
        <f aca="true" t="shared" si="0" ref="D14:V14">SUM(D15:D17)</f>
        <v>682</v>
      </c>
      <c r="E14" s="63">
        <f t="shared" si="0"/>
        <v>367</v>
      </c>
      <c r="F14" s="63">
        <f t="shared" si="0"/>
        <v>315</v>
      </c>
      <c r="G14" s="63">
        <f t="shared" si="0"/>
        <v>49</v>
      </c>
      <c r="H14" s="63">
        <f t="shared" si="0"/>
        <v>25</v>
      </c>
      <c r="I14" s="63">
        <f t="shared" si="0"/>
        <v>24</v>
      </c>
      <c r="J14" s="63">
        <f t="shared" si="0"/>
        <v>65</v>
      </c>
      <c r="K14" s="63">
        <f t="shared" si="0"/>
        <v>28</v>
      </c>
      <c r="L14" s="63">
        <f t="shared" si="0"/>
        <v>37</v>
      </c>
      <c r="M14" s="63">
        <f t="shared" si="0"/>
        <v>66</v>
      </c>
      <c r="N14" s="63">
        <f t="shared" si="0"/>
        <v>9340</v>
      </c>
      <c r="O14" s="63">
        <f t="shared" si="0"/>
        <v>4728</v>
      </c>
      <c r="P14" s="63">
        <f t="shared" si="0"/>
        <v>4612</v>
      </c>
      <c r="Q14" s="63">
        <f t="shared" si="0"/>
        <v>1576</v>
      </c>
      <c r="R14" s="63">
        <f t="shared" si="0"/>
        <v>1558</v>
      </c>
      <c r="S14" s="63">
        <f t="shared" si="0"/>
        <v>1562</v>
      </c>
      <c r="T14" s="63">
        <f t="shared" si="0"/>
        <v>1478</v>
      </c>
      <c r="U14" s="63">
        <f t="shared" si="0"/>
        <v>1590</v>
      </c>
      <c r="V14" s="63">
        <f t="shared" si="0"/>
        <v>1576</v>
      </c>
    </row>
    <row r="15" spans="1:22" s="40" customFormat="1" ht="15.75" customHeight="1">
      <c r="A15" s="64" t="s">
        <v>41</v>
      </c>
      <c r="B15" s="65">
        <v>18</v>
      </c>
      <c r="C15" s="66">
        <v>286</v>
      </c>
      <c r="D15" s="66">
        <v>634</v>
      </c>
      <c r="E15" s="66">
        <v>330</v>
      </c>
      <c r="F15" s="66">
        <v>304</v>
      </c>
      <c r="G15" s="153">
        <v>19</v>
      </c>
      <c r="H15" s="66">
        <v>8</v>
      </c>
      <c r="I15" s="66">
        <v>11</v>
      </c>
      <c r="J15" s="154">
        <v>52</v>
      </c>
      <c r="K15" s="154">
        <v>21</v>
      </c>
      <c r="L15" s="154">
        <v>31</v>
      </c>
      <c r="M15" s="154">
        <v>59</v>
      </c>
      <c r="N15" s="66">
        <v>8700</v>
      </c>
      <c r="O15" s="66">
        <v>4411</v>
      </c>
      <c r="P15" s="66">
        <v>4289</v>
      </c>
      <c r="Q15" s="66">
        <v>1472</v>
      </c>
      <c r="R15" s="66">
        <v>1440</v>
      </c>
      <c r="S15" s="66">
        <v>1451</v>
      </c>
      <c r="T15" s="66">
        <v>1384</v>
      </c>
      <c r="U15" s="66">
        <v>1488</v>
      </c>
      <c r="V15" s="66">
        <v>1465</v>
      </c>
    </row>
    <row r="16" spans="1:22" s="40" customFormat="1" ht="15.75" customHeight="1">
      <c r="A16" s="64" t="s">
        <v>43</v>
      </c>
      <c r="B16" s="65">
        <v>1</v>
      </c>
      <c r="C16" s="66">
        <v>9</v>
      </c>
      <c r="D16" s="66">
        <v>19</v>
      </c>
      <c r="E16" s="66">
        <v>14</v>
      </c>
      <c r="F16" s="66">
        <v>5</v>
      </c>
      <c r="G16" s="153">
        <v>6</v>
      </c>
      <c r="H16" s="66">
        <v>3</v>
      </c>
      <c r="I16" s="66">
        <v>3</v>
      </c>
      <c r="J16" s="154">
        <v>3</v>
      </c>
      <c r="K16" s="154">
        <v>2</v>
      </c>
      <c r="L16" s="154">
        <v>1</v>
      </c>
      <c r="M16" s="154">
        <v>3</v>
      </c>
      <c r="N16" s="66">
        <v>358</v>
      </c>
      <c r="O16" s="66">
        <v>173</v>
      </c>
      <c r="P16" s="66">
        <v>185</v>
      </c>
      <c r="Q16" s="66">
        <v>57</v>
      </c>
      <c r="R16" s="66">
        <v>65</v>
      </c>
      <c r="S16" s="66">
        <v>56</v>
      </c>
      <c r="T16" s="66">
        <v>61</v>
      </c>
      <c r="U16" s="66">
        <v>60</v>
      </c>
      <c r="V16" s="66">
        <v>59</v>
      </c>
    </row>
    <row r="17" spans="1:22" s="40" customFormat="1" ht="15.75" customHeight="1" thickBot="1">
      <c r="A17" s="109" t="s">
        <v>44</v>
      </c>
      <c r="B17" s="70">
        <v>3</v>
      </c>
      <c r="C17" s="71">
        <v>12</v>
      </c>
      <c r="D17" s="71">
        <v>29</v>
      </c>
      <c r="E17" s="71">
        <v>23</v>
      </c>
      <c r="F17" s="71">
        <v>6</v>
      </c>
      <c r="G17" s="155">
        <v>24</v>
      </c>
      <c r="H17" s="71">
        <v>14</v>
      </c>
      <c r="I17" s="71">
        <v>10</v>
      </c>
      <c r="J17" s="156">
        <v>10</v>
      </c>
      <c r="K17" s="156">
        <v>5</v>
      </c>
      <c r="L17" s="156">
        <v>5</v>
      </c>
      <c r="M17" s="156">
        <v>4</v>
      </c>
      <c r="N17" s="71">
        <v>282</v>
      </c>
      <c r="O17" s="71">
        <v>144</v>
      </c>
      <c r="P17" s="71">
        <v>138</v>
      </c>
      <c r="Q17" s="71">
        <v>47</v>
      </c>
      <c r="R17" s="71">
        <v>53</v>
      </c>
      <c r="S17" s="71">
        <v>55</v>
      </c>
      <c r="T17" s="71">
        <v>33</v>
      </c>
      <c r="U17" s="71">
        <v>42</v>
      </c>
      <c r="V17" s="71">
        <v>52</v>
      </c>
    </row>
  </sheetData>
  <mergeCells count="13">
    <mergeCell ref="S7:T7"/>
    <mergeCell ref="U7:V7"/>
    <mergeCell ref="O6:T6"/>
    <mergeCell ref="J6:L6"/>
    <mergeCell ref="J7:L7"/>
    <mergeCell ref="N7:P7"/>
    <mergeCell ref="Q7:R7"/>
    <mergeCell ref="A6:A8"/>
    <mergeCell ref="B6:B8"/>
    <mergeCell ref="C6:C8"/>
    <mergeCell ref="D6:I6"/>
    <mergeCell ref="D7:F7"/>
    <mergeCell ref="G7:I7"/>
  </mergeCells>
  <printOptions/>
  <pageMargins left="0.5118110236220472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L17"/>
  <sheetViews>
    <sheetView showGridLines="0" zoomScale="90" zoomScaleNormal="9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796875" defaultRowHeight="14.25"/>
  <cols>
    <col min="1" max="1" width="12.09765625" style="0" customWidth="1"/>
    <col min="2" max="2" width="8.19921875" style="0" customWidth="1"/>
    <col min="3" max="3" width="8.19921875" style="157" customWidth="1"/>
    <col min="4" max="5" width="8.19921875" style="0" customWidth="1"/>
    <col min="6" max="6" width="8.19921875" style="157" customWidth="1"/>
    <col min="7" max="8" width="8.19921875" style="0" customWidth="1"/>
    <col min="9" max="9" width="8.19921875" style="157" customWidth="1"/>
    <col min="10" max="11" width="8.19921875" style="0" customWidth="1"/>
    <col min="12" max="22" width="8.5" style="0" customWidth="1"/>
    <col min="23" max="23" width="5.69921875" style="0" customWidth="1"/>
    <col min="24" max="24" width="12.69921875" style="0" customWidth="1"/>
    <col min="25" max="32" width="6.3984375" style="0" customWidth="1"/>
    <col min="33" max="33" width="7.3984375" style="0" customWidth="1"/>
    <col min="34" max="34" width="5.3984375" style="0" customWidth="1"/>
    <col min="35" max="35" width="11.3984375" style="0" customWidth="1"/>
    <col min="36" max="37" width="5.3984375" style="0" customWidth="1"/>
    <col min="38" max="38" width="7.3984375" style="0" customWidth="1"/>
    <col min="39" max="41" width="5.3984375" style="0" customWidth="1"/>
    <col min="42" max="42" width="7.3984375" style="0" customWidth="1"/>
    <col min="43" max="45" width="5.3984375" style="0" customWidth="1"/>
    <col min="46" max="46" width="7.3984375" style="0" customWidth="1"/>
    <col min="47" max="49" width="5.3984375" style="0" customWidth="1"/>
    <col min="50" max="50" width="8.3984375" style="0" customWidth="1"/>
    <col min="51" max="51" width="16.3984375" style="0" customWidth="1"/>
    <col min="52" max="52" width="3.3984375" style="0" customWidth="1"/>
    <col min="53" max="53" width="5.3984375" style="0" customWidth="1"/>
    <col min="54" max="54" width="4.3984375" style="0" customWidth="1"/>
    <col min="55" max="55" width="3.3984375" style="0" customWidth="1"/>
    <col min="56" max="56" width="5.3984375" style="0" customWidth="1"/>
    <col min="57" max="58" width="3.3984375" style="0" customWidth="1"/>
    <col min="59" max="59" width="5.3984375" style="0" customWidth="1"/>
    <col min="60" max="61" width="3.3984375" style="0" customWidth="1"/>
    <col min="62" max="67" width="6.3984375" style="0" customWidth="1"/>
    <col min="68" max="68" width="8.3984375" style="0" customWidth="1"/>
    <col min="69" max="69" width="20.3984375" style="0" customWidth="1"/>
    <col min="71" max="72" width="6.3984375" style="0" customWidth="1"/>
    <col min="73" max="74" width="5.3984375" style="0" customWidth="1"/>
    <col min="75" max="75" width="6.3984375" style="0" customWidth="1"/>
    <col min="76" max="77" width="5.3984375" style="0" customWidth="1"/>
    <col min="78" max="78" width="6.3984375" style="0" customWidth="1"/>
    <col min="79" max="80" width="5.3984375" style="0" customWidth="1"/>
    <col min="81" max="81" width="8.3984375" style="0" customWidth="1"/>
    <col min="82" max="82" width="20.3984375" style="0" customWidth="1"/>
    <col min="87" max="90" width="7.3984375" style="0" customWidth="1"/>
    <col min="91" max="91" width="11.3984375" style="0" customWidth="1"/>
    <col min="92" max="92" width="19.3984375" style="0" customWidth="1"/>
    <col min="93" max="16384" width="7.3984375" style="0" customWidth="1"/>
  </cols>
  <sheetData>
    <row r="1" s="157" customFormat="1" ht="13.5"/>
    <row r="2" s="157" customFormat="1" ht="18.75">
      <c r="A2" s="39" t="s">
        <v>156</v>
      </c>
    </row>
    <row r="3" s="157" customFormat="1" ht="13.5">
      <c r="K3" s="158"/>
    </row>
    <row r="4" s="157" customFormat="1" ht="13.5"/>
    <row r="5" spans="1:22" s="157" customFormat="1" ht="14.25" thickBot="1">
      <c r="A5" s="42" t="s">
        <v>21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</row>
    <row r="6" spans="1:22" s="157" customFormat="1" ht="12" customHeight="1">
      <c r="A6" s="414" t="s">
        <v>22</v>
      </c>
      <c r="B6" s="415" t="s">
        <v>157</v>
      </c>
      <c r="C6" s="418" t="s">
        <v>158</v>
      </c>
      <c r="D6" s="413"/>
      <c r="E6" s="413"/>
      <c r="F6" s="413"/>
      <c r="G6" s="413"/>
      <c r="H6" s="419"/>
      <c r="I6" s="421" t="s">
        <v>159</v>
      </c>
      <c r="J6" s="422"/>
      <c r="K6" s="423"/>
      <c r="L6" s="160"/>
      <c r="M6" s="413" t="s">
        <v>160</v>
      </c>
      <c r="N6" s="413"/>
      <c r="O6" s="413"/>
      <c r="P6" s="413"/>
      <c r="Q6" s="413"/>
      <c r="R6" s="413"/>
      <c r="S6" s="413"/>
      <c r="T6" s="160"/>
      <c r="U6" s="160"/>
      <c r="V6" s="160"/>
    </row>
    <row r="7" spans="1:22" s="157" customFormat="1" ht="12" customHeight="1">
      <c r="A7" s="81"/>
      <c r="B7" s="416"/>
      <c r="C7" s="420" t="s">
        <v>29</v>
      </c>
      <c r="D7" s="409"/>
      <c r="E7" s="410"/>
      <c r="F7" s="420" t="s">
        <v>161</v>
      </c>
      <c r="G7" s="409"/>
      <c r="H7" s="410"/>
      <c r="I7" s="424" t="s">
        <v>162</v>
      </c>
      <c r="J7" s="425"/>
      <c r="K7" s="426"/>
      <c r="L7" s="409" t="s">
        <v>163</v>
      </c>
      <c r="M7" s="409"/>
      <c r="N7" s="410"/>
      <c r="O7" s="161" t="s">
        <v>164</v>
      </c>
      <c r="P7" s="162" t="s">
        <v>165</v>
      </c>
      <c r="Q7" s="161" t="s">
        <v>166</v>
      </c>
      <c r="R7" s="162" t="s">
        <v>165</v>
      </c>
      <c r="S7" s="161" t="s">
        <v>167</v>
      </c>
      <c r="T7" s="162" t="s">
        <v>165</v>
      </c>
      <c r="U7" s="411" t="s">
        <v>168</v>
      </c>
      <c r="V7" s="412"/>
    </row>
    <row r="8" spans="1:22" s="157" customFormat="1" ht="12" customHeight="1">
      <c r="A8" s="50"/>
      <c r="B8" s="417"/>
      <c r="C8" s="163" t="s">
        <v>59</v>
      </c>
      <c r="D8" s="163" t="s">
        <v>0</v>
      </c>
      <c r="E8" s="163" t="s">
        <v>1</v>
      </c>
      <c r="F8" s="163" t="s">
        <v>59</v>
      </c>
      <c r="G8" s="163" t="s">
        <v>0</v>
      </c>
      <c r="H8" s="163" t="s">
        <v>1</v>
      </c>
      <c r="I8" s="164" t="s">
        <v>59</v>
      </c>
      <c r="J8" s="164" t="s">
        <v>0</v>
      </c>
      <c r="K8" s="164" t="s">
        <v>1</v>
      </c>
      <c r="L8" s="162" t="s">
        <v>59</v>
      </c>
      <c r="M8" s="163" t="s">
        <v>0</v>
      </c>
      <c r="N8" s="163" t="s">
        <v>1</v>
      </c>
      <c r="O8" s="163" t="s">
        <v>0</v>
      </c>
      <c r="P8" s="163" t="s">
        <v>1</v>
      </c>
      <c r="Q8" s="163" t="s">
        <v>0</v>
      </c>
      <c r="R8" s="163" t="s">
        <v>1</v>
      </c>
      <c r="S8" s="163" t="s">
        <v>0</v>
      </c>
      <c r="T8" s="163" t="s">
        <v>1</v>
      </c>
      <c r="U8" s="163" t="s">
        <v>0</v>
      </c>
      <c r="V8" s="161" t="s">
        <v>1</v>
      </c>
    </row>
    <row r="9" spans="1:22" s="157" customFormat="1" ht="15.75" customHeight="1">
      <c r="A9" s="94" t="s">
        <v>170</v>
      </c>
      <c r="B9" s="53">
        <v>12</v>
      </c>
      <c r="C9" s="54">
        <v>831</v>
      </c>
      <c r="D9" s="54">
        <v>555</v>
      </c>
      <c r="E9" s="54">
        <v>276</v>
      </c>
      <c r="F9" s="55">
        <v>138</v>
      </c>
      <c r="G9" s="54">
        <v>66</v>
      </c>
      <c r="H9" s="54">
        <v>72</v>
      </c>
      <c r="I9" s="55">
        <v>170</v>
      </c>
      <c r="J9" s="55">
        <v>77</v>
      </c>
      <c r="K9" s="55">
        <v>93</v>
      </c>
      <c r="L9" s="54">
        <v>11524</v>
      </c>
      <c r="M9" s="54">
        <v>5046</v>
      </c>
      <c r="N9" s="54">
        <v>6478</v>
      </c>
      <c r="O9" s="54">
        <v>1705</v>
      </c>
      <c r="P9" s="54">
        <v>2182</v>
      </c>
      <c r="Q9" s="54">
        <v>1736</v>
      </c>
      <c r="R9" s="54">
        <v>2064</v>
      </c>
      <c r="S9" s="54">
        <v>1605</v>
      </c>
      <c r="T9" s="54">
        <v>2159</v>
      </c>
      <c r="U9" s="165" t="s">
        <v>42</v>
      </c>
      <c r="V9" s="55">
        <v>73</v>
      </c>
    </row>
    <row r="10" spans="1:22" s="157" customFormat="1" ht="15.75" customHeight="1">
      <c r="A10" s="56">
        <v>12</v>
      </c>
      <c r="B10" s="53">
        <v>12</v>
      </c>
      <c r="C10" s="54">
        <v>800</v>
      </c>
      <c r="D10" s="54">
        <v>538</v>
      </c>
      <c r="E10" s="54">
        <v>262</v>
      </c>
      <c r="F10" s="55">
        <v>129</v>
      </c>
      <c r="G10" s="54">
        <v>57</v>
      </c>
      <c r="H10" s="54">
        <v>72</v>
      </c>
      <c r="I10" s="55">
        <v>155</v>
      </c>
      <c r="J10" s="55">
        <v>74</v>
      </c>
      <c r="K10" s="55">
        <v>81</v>
      </c>
      <c r="L10" s="54">
        <v>11279</v>
      </c>
      <c r="M10" s="54">
        <v>5038</v>
      </c>
      <c r="N10" s="54">
        <v>6241</v>
      </c>
      <c r="O10" s="54">
        <v>1670</v>
      </c>
      <c r="P10" s="54">
        <v>2079</v>
      </c>
      <c r="Q10" s="54">
        <v>1673</v>
      </c>
      <c r="R10" s="54">
        <v>2109</v>
      </c>
      <c r="S10" s="54">
        <v>1695</v>
      </c>
      <c r="T10" s="54">
        <v>1990</v>
      </c>
      <c r="U10" s="165" t="s">
        <v>42</v>
      </c>
      <c r="V10" s="55">
        <v>63</v>
      </c>
    </row>
    <row r="11" spans="1:22" s="157" customFormat="1" ht="15.75" customHeight="1">
      <c r="A11" s="56">
        <v>13</v>
      </c>
      <c r="B11" s="53">
        <v>12</v>
      </c>
      <c r="C11" s="54">
        <v>795</v>
      </c>
      <c r="D11" s="54">
        <v>521</v>
      </c>
      <c r="E11" s="54">
        <v>274</v>
      </c>
      <c r="F11" s="55">
        <v>144</v>
      </c>
      <c r="G11" s="54">
        <v>64</v>
      </c>
      <c r="H11" s="54">
        <v>80</v>
      </c>
      <c r="I11" s="55">
        <v>152</v>
      </c>
      <c r="J11" s="54">
        <v>72</v>
      </c>
      <c r="K11" s="54">
        <v>80</v>
      </c>
      <c r="L11" s="54">
        <v>11292</v>
      </c>
      <c r="M11" s="54">
        <v>5102</v>
      </c>
      <c r="N11" s="54">
        <v>6190</v>
      </c>
      <c r="O11" s="54">
        <v>1839</v>
      </c>
      <c r="P11" s="54">
        <v>2084</v>
      </c>
      <c r="Q11" s="54">
        <v>1632</v>
      </c>
      <c r="R11" s="54">
        <v>2014</v>
      </c>
      <c r="S11" s="54">
        <v>1630</v>
      </c>
      <c r="T11" s="54">
        <v>2038</v>
      </c>
      <c r="U11" s="165">
        <v>1</v>
      </c>
      <c r="V11" s="54">
        <v>54</v>
      </c>
    </row>
    <row r="12" spans="1:22" s="40" customFormat="1" ht="15.75" customHeight="1">
      <c r="A12" s="56">
        <v>14</v>
      </c>
      <c r="B12" s="53">
        <v>12</v>
      </c>
      <c r="C12" s="54">
        <v>801</v>
      </c>
      <c r="D12" s="54">
        <v>516</v>
      </c>
      <c r="E12" s="54">
        <v>285</v>
      </c>
      <c r="F12" s="55">
        <v>143</v>
      </c>
      <c r="G12" s="54">
        <v>62</v>
      </c>
      <c r="H12" s="54">
        <v>81</v>
      </c>
      <c r="I12" s="55">
        <v>157</v>
      </c>
      <c r="J12" s="54">
        <v>76</v>
      </c>
      <c r="K12" s="54">
        <v>81</v>
      </c>
      <c r="L12" s="54">
        <v>11156</v>
      </c>
      <c r="M12" s="54">
        <v>5125</v>
      </c>
      <c r="N12" s="54">
        <v>6031</v>
      </c>
      <c r="O12" s="54">
        <v>1761</v>
      </c>
      <c r="P12" s="54">
        <v>2015</v>
      </c>
      <c r="Q12" s="54">
        <v>1779</v>
      </c>
      <c r="R12" s="54">
        <v>2021</v>
      </c>
      <c r="S12" s="54">
        <v>1582</v>
      </c>
      <c r="T12" s="54">
        <v>1940</v>
      </c>
      <c r="U12" s="165">
        <v>3</v>
      </c>
      <c r="V12" s="54">
        <v>55</v>
      </c>
    </row>
    <row r="13" spans="1:22" s="168" customFormat="1" ht="15.75" customHeight="1">
      <c r="A13" s="167">
        <v>15</v>
      </c>
      <c r="B13" s="58">
        <v>12</v>
      </c>
      <c r="C13" s="59">
        <v>794</v>
      </c>
      <c r="D13" s="59">
        <v>501</v>
      </c>
      <c r="E13" s="59">
        <v>293</v>
      </c>
      <c r="F13" s="59">
        <v>162</v>
      </c>
      <c r="G13" s="59">
        <v>69</v>
      </c>
      <c r="H13" s="59">
        <v>93</v>
      </c>
      <c r="I13" s="59">
        <v>156</v>
      </c>
      <c r="J13" s="59">
        <v>75</v>
      </c>
      <c r="K13" s="59">
        <v>81</v>
      </c>
      <c r="L13" s="59">
        <v>11198</v>
      </c>
      <c r="M13" s="59">
        <v>5239</v>
      </c>
      <c r="N13" s="59">
        <v>5959</v>
      </c>
      <c r="O13" s="59">
        <v>1785</v>
      </c>
      <c r="P13" s="59">
        <v>1984</v>
      </c>
      <c r="Q13" s="59">
        <v>1712</v>
      </c>
      <c r="R13" s="59">
        <v>1938</v>
      </c>
      <c r="S13" s="59">
        <v>1737</v>
      </c>
      <c r="T13" s="59">
        <v>1974</v>
      </c>
      <c r="U13" s="59">
        <v>5</v>
      </c>
      <c r="V13" s="59">
        <v>63</v>
      </c>
    </row>
    <row r="14" spans="1:22" s="157" customFormat="1" ht="15.75" customHeight="1">
      <c r="A14" s="169">
        <v>16</v>
      </c>
      <c r="B14" s="62">
        <f aca="true" t="shared" si="0" ref="B14:V14">SUM(B15:B17)</f>
        <v>12</v>
      </c>
      <c r="C14" s="63">
        <f t="shared" si="0"/>
        <v>785</v>
      </c>
      <c r="D14" s="63">
        <f t="shared" si="0"/>
        <v>497</v>
      </c>
      <c r="E14" s="63">
        <f t="shared" si="0"/>
        <v>288</v>
      </c>
      <c r="F14" s="63">
        <f t="shared" si="0"/>
        <v>159</v>
      </c>
      <c r="G14" s="63">
        <f t="shared" si="0"/>
        <v>72</v>
      </c>
      <c r="H14" s="63">
        <f t="shared" si="0"/>
        <v>87</v>
      </c>
      <c r="I14" s="63">
        <f t="shared" si="0"/>
        <v>166</v>
      </c>
      <c r="J14" s="63">
        <f t="shared" si="0"/>
        <v>78</v>
      </c>
      <c r="K14" s="63">
        <f t="shared" si="0"/>
        <v>88</v>
      </c>
      <c r="L14" s="63">
        <f t="shared" si="0"/>
        <v>10837</v>
      </c>
      <c r="M14" s="63">
        <f t="shared" si="0"/>
        <v>5068</v>
      </c>
      <c r="N14" s="63">
        <f t="shared" si="0"/>
        <v>5769</v>
      </c>
      <c r="O14" s="63">
        <f t="shared" si="0"/>
        <v>1646</v>
      </c>
      <c r="P14" s="63">
        <f t="shared" si="0"/>
        <v>1844</v>
      </c>
      <c r="Q14" s="63">
        <f t="shared" si="0"/>
        <v>1744</v>
      </c>
      <c r="R14" s="63">
        <f t="shared" si="0"/>
        <v>1957</v>
      </c>
      <c r="S14" s="63">
        <f t="shared" si="0"/>
        <v>1675</v>
      </c>
      <c r="T14" s="63">
        <f t="shared" si="0"/>
        <v>1903</v>
      </c>
      <c r="U14" s="63">
        <f t="shared" si="0"/>
        <v>3</v>
      </c>
      <c r="V14" s="63">
        <f t="shared" si="0"/>
        <v>65</v>
      </c>
    </row>
    <row r="15" spans="1:38" s="157" customFormat="1" ht="15.75" customHeight="1">
      <c r="A15" s="64" t="s">
        <v>41</v>
      </c>
      <c r="B15" s="170">
        <v>1</v>
      </c>
      <c r="C15" s="171">
        <f>D15+E15</f>
        <v>70</v>
      </c>
      <c r="D15" s="171">
        <v>43</v>
      </c>
      <c r="E15" s="171">
        <v>27</v>
      </c>
      <c r="F15" s="171">
        <f>G15+H15</f>
        <v>22</v>
      </c>
      <c r="G15" s="171">
        <v>2</v>
      </c>
      <c r="H15" s="171">
        <v>20</v>
      </c>
      <c r="I15" s="171">
        <f>J15+K15</f>
        <v>8</v>
      </c>
      <c r="J15" s="171">
        <v>4</v>
      </c>
      <c r="K15" s="171">
        <v>4</v>
      </c>
      <c r="L15" s="171">
        <v>1054</v>
      </c>
      <c r="M15" s="171">
        <v>431</v>
      </c>
      <c r="N15" s="171">
        <v>623</v>
      </c>
      <c r="O15" s="171">
        <v>149</v>
      </c>
      <c r="P15" s="171">
        <v>198</v>
      </c>
      <c r="Q15" s="171">
        <v>149</v>
      </c>
      <c r="R15" s="171">
        <v>211</v>
      </c>
      <c r="S15" s="171">
        <v>133</v>
      </c>
      <c r="T15" s="171">
        <v>214</v>
      </c>
      <c r="U15" s="165" t="s">
        <v>42</v>
      </c>
      <c r="V15" s="165" t="s">
        <v>42</v>
      </c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</row>
    <row r="16" spans="1:38" s="157" customFormat="1" ht="15.75" customHeight="1">
      <c r="A16" s="64" t="s">
        <v>169</v>
      </c>
      <c r="B16" s="170">
        <v>7</v>
      </c>
      <c r="C16" s="171">
        <v>508</v>
      </c>
      <c r="D16" s="171">
        <v>315</v>
      </c>
      <c r="E16" s="171">
        <v>193</v>
      </c>
      <c r="F16" s="171">
        <v>84</v>
      </c>
      <c r="G16" s="171">
        <v>55</v>
      </c>
      <c r="H16" s="171">
        <v>29</v>
      </c>
      <c r="I16" s="171">
        <v>101</v>
      </c>
      <c r="J16" s="171">
        <v>52</v>
      </c>
      <c r="K16" s="171">
        <v>49</v>
      </c>
      <c r="L16" s="171">
        <v>6698</v>
      </c>
      <c r="M16" s="171">
        <v>3116</v>
      </c>
      <c r="N16" s="171">
        <v>3582</v>
      </c>
      <c r="O16" s="171">
        <v>1004</v>
      </c>
      <c r="P16" s="171">
        <v>1132</v>
      </c>
      <c r="Q16" s="171">
        <v>1054</v>
      </c>
      <c r="R16" s="171">
        <v>1165</v>
      </c>
      <c r="S16" s="171">
        <v>1055</v>
      </c>
      <c r="T16" s="171">
        <v>1220</v>
      </c>
      <c r="U16" s="171">
        <v>3</v>
      </c>
      <c r="V16" s="171">
        <v>65</v>
      </c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</row>
    <row r="17" spans="1:38" s="157" customFormat="1" ht="15.75" customHeight="1" thickBot="1">
      <c r="A17" s="109" t="s">
        <v>44</v>
      </c>
      <c r="B17" s="173">
        <v>4</v>
      </c>
      <c r="C17" s="174">
        <v>207</v>
      </c>
      <c r="D17" s="174">
        <v>139</v>
      </c>
      <c r="E17" s="174">
        <v>68</v>
      </c>
      <c r="F17" s="174">
        <v>53</v>
      </c>
      <c r="G17" s="174">
        <v>15</v>
      </c>
      <c r="H17" s="174">
        <v>38</v>
      </c>
      <c r="I17" s="174">
        <v>57</v>
      </c>
      <c r="J17" s="174">
        <v>22</v>
      </c>
      <c r="K17" s="174">
        <v>35</v>
      </c>
      <c r="L17" s="174">
        <v>3085</v>
      </c>
      <c r="M17" s="174">
        <v>1521</v>
      </c>
      <c r="N17" s="174">
        <v>1564</v>
      </c>
      <c r="O17" s="174">
        <v>493</v>
      </c>
      <c r="P17" s="174">
        <v>514</v>
      </c>
      <c r="Q17" s="174">
        <v>541</v>
      </c>
      <c r="R17" s="174">
        <v>581</v>
      </c>
      <c r="S17" s="174">
        <v>487</v>
      </c>
      <c r="T17" s="174">
        <v>469</v>
      </c>
      <c r="U17" s="175" t="s">
        <v>42</v>
      </c>
      <c r="V17" s="175" t="s">
        <v>42</v>
      </c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</row>
    <row r="18" s="157" customFormat="1" ht="13.5"/>
    <row r="19" s="157" customFormat="1" ht="13.5"/>
    <row r="20" s="157" customFormat="1" ht="13.5"/>
  </sheetData>
  <mergeCells count="10">
    <mergeCell ref="L7:N7"/>
    <mergeCell ref="U7:V7"/>
    <mergeCell ref="M6:S6"/>
    <mergeCell ref="A6:A8"/>
    <mergeCell ref="B6:B8"/>
    <mergeCell ref="C6:H6"/>
    <mergeCell ref="C7:E7"/>
    <mergeCell ref="F7:H7"/>
    <mergeCell ref="I6:K6"/>
    <mergeCell ref="I7:K7"/>
  </mergeCells>
  <printOptions/>
  <pageMargins left="0.5118110236220472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18"/>
  <sheetViews>
    <sheetView showGridLines="0" zoomScale="90" zoomScaleNormal="9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796875" defaultRowHeight="14.25"/>
  <cols>
    <col min="1" max="1" width="12.19921875" style="0" customWidth="1"/>
    <col min="2" max="11" width="8.09765625" style="0" customWidth="1"/>
    <col min="12" max="22" width="8.5" style="0" customWidth="1"/>
    <col min="23" max="23" width="13.3984375" style="0" customWidth="1"/>
    <col min="24" max="25" width="7.3984375" style="0" customWidth="1"/>
    <col min="26" max="33" width="6.3984375" style="0" customWidth="1"/>
    <col min="34" max="34" width="7.3984375" style="0" customWidth="1"/>
    <col min="35" max="35" width="5.3984375" style="0" customWidth="1"/>
    <col min="36" max="36" width="11.3984375" style="0" customWidth="1"/>
    <col min="37" max="38" width="5.3984375" style="0" customWidth="1"/>
    <col min="39" max="39" width="7.3984375" style="0" customWidth="1"/>
    <col min="40" max="42" width="5.3984375" style="0" customWidth="1"/>
    <col min="43" max="43" width="7.3984375" style="0" customWidth="1"/>
    <col min="44" max="46" width="5.3984375" style="0" customWidth="1"/>
    <col min="47" max="47" width="7.3984375" style="0" customWidth="1"/>
    <col min="48" max="50" width="5.3984375" style="0" customWidth="1"/>
    <col min="51" max="51" width="8.3984375" style="0" customWidth="1"/>
    <col min="52" max="52" width="16.3984375" style="0" customWidth="1"/>
    <col min="53" max="53" width="3.3984375" style="0" customWidth="1"/>
    <col min="54" max="54" width="5.3984375" style="0" customWidth="1"/>
    <col min="55" max="55" width="4.3984375" style="0" customWidth="1"/>
    <col min="56" max="56" width="3.3984375" style="0" customWidth="1"/>
    <col min="57" max="57" width="5.3984375" style="0" customWidth="1"/>
    <col min="58" max="59" width="3.3984375" style="0" customWidth="1"/>
    <col min="60" max="60" width="5.3984375" style="0" customWidth="1"/>
    <col min="61" max="62" width="3.3984375" style="0" customWidth="1"/>
    <col min="63" max="68" width="6.3984375" style="0" customWidth="1"/>
    <col min="69" max="69" width="8.3984375" style="0" customWidth="1"/>
    <col min="70" max="70" width="20.3984375" style="0" customWidth="1"/>
    <col min="72" max="73" width="6.3984375" style="0" customWidth="1"/>
    <col min="74" max="75" width="5.3984375" style="0" customWidth="1"/>
    <col min="76" max="76" width="6.3984375" style="0" customWidth="1"/>
    <col min="77" max="78" width="5.3984375" style="0" customWidth="1"/>
    <col min="79" max="79" width="6.3984375" style="0" customWidth="1"/>
    <col min="80" max="81" width="5.3984375" style="0" customWidth="1"/>
    <col min="82" max="82" width="8.3984375" style="0" customWidth="1"/>
    <col min="83" max="83" width="20.3984375" style="0" customWidth="1"/>
    <col min="88" max="91" width="7.3984375" style="0" customWidth="1"/>
    <col min="92" max="92" width="11.3984375" style="0" customWidth="1"/>
    <col min="93" max="93" width="19.3984375" style="0" customWidth="1"/>
    <col min="94" max="16384" width="7.3984375" style="0" customWidth="1"/>
  </cols>
  <sheetData>
    <row r="2" ht="18.75">
      <c r="A2" s="78" t="s">
        <v>171</v>
      </c>
    </row>
    <row r="5" spans="1:22" ht="14.25" thickBot="1">
      <c r="A5" s="80" t="s">
        <v>21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2" customHeight="1">
      <c r="A6" s="386" t="s">
        <v>22</v>
      </c>
      <c r="B6" s="438" t="s">
        <v>157</v>
      </c>
      <c r="C6" s="441" t="s">
        <v>172</v>
      </c>
      <c r="D6" s="435"/>
      <c r="E6" s="435"/>
      <c r="F6" s="435"/>
      <c r="G6" s="435"/>
      <c r="H6" s="442"/>
      <c r="I6" s="429" t="s">
        <v>173</v>
      </c>
      <c r="J6" s="430"/>
      <c r="K6" s="431"/>
      <c r="L6" s="176"/>
      <c r="M6" s="435" t="s">
        <v>160</v>
      </c>
      <c r="N6" s="435"/>
      <c r="O6" s="435"/>
      <c r="P6" s="435"/>
      <c r="Q6" s="435"/>
      <c r="R6" s="435"/>
      <c r="S6" s="435"/>
      <c r="T6" s="176"/>
      <c r="U6" s="176"/>
      <c r="V6" s="176"/>
    </row>
    <row r="7" spans="1:22" ht="12" customHeight="1">
      <c r="A7" s="387"/>
      <c r="B7" s="439"/>
      <c r="C7" s="443" t="s">
        <v>29</v>
      </c>
      <c r="D7" s="436"/>
      <c r="E7" s="437"/>
      <c r="F7" s="443" t="s">
        <v>161</v>
      </c>
      <c r="G7" s="436"/>
      <c r="H7" s="437"/>
      <c r="I7" s="432" t="s">
        <v>162</v>
      </c>
      <c r="J7" s="433"/>
      <c r="K7" s="434"/>
      <c r="L7" s="436" t="s">
        <v>174</v>
      </c>
      <c r="M7" s="436"/>
      <c r="N7" s="437"/>
      <c r="O7" s="427" t="s">
        <v>175</v>
      </c>
      <c r="P7" s="437"/>
      <c r="Q7" s="427" t="s">
        <v>176</v>
      </c>
      <c r="R7" s="437"/>
      <c r="S7" s="427" t="s">
        <v>177</v>
      </c>
      <c r="T7" s="437"/>
      <c r="U7" s="427" t="s">
        <v>178</v>
      </c>
      <c r="V7" s="428"/>
    </row>
    <row r="8" spans="1:22" ht="12" customHeight="1">
      <c r="A8" s="388"/>
      <c r="B8" s="440"/>
      <c r="C8" s="181" t="s">
        <v>59</v>
      </c>
      <c r="D8" s="181" t="s">
        <v>0</v>
      </c>
      <c r="E8" s="181" t="s">
        <v>1</v>
      </c>
      <c r="F8" s="181" t="s">
        <v>59</v>
      </c>
      <c r="G8" s="181" t="s">
        <v>0</v>
      </c>
      <c r="H8" s="181" t="s">
        <v>1</v>
      </c>
      <c r="I8" s="182" t="s">
        <v>59</v>
      </c>
      <c r="J8" s="182" t="s">
        <v>0</v>
      </c>
      <c r="K8" s="182" t="s">
        <v>1</v>
      </c>
      <c r="L8" s="183" t="s">
        <v>59</v>
      </c>
      <c r="M8" s="181" t="s">
        <v>0</v>
      </c>
      <c r="N8" s="181" t="s">
        <v>1</v>
      </c>
      <c r="O8" s="181" t="s">
        <v>0</v>
      </c>
      <c r="P8" s="181" t="s">
        <v>1</v>
      </c>
      <c r="Q8" s="181" t="s">
        <v>0</v>
      </c>
      <c r="R8" s="181" t="s">
        <v>1</v>
      </c>
      <c r="S8" s="181" t="s">
        <v>0</v>
      </c>
      <c r="T8" s="181" t="s">
        <v>1</v>
      </c>
      <c r="U8" s="181" t="s">
        <v>0</v>
      </c>
      <c r="V8" s="180" t="s">
        <v>1</v>
      </c>
    </row>
    <row r="9" spans="1:22" ht="15.75" customHeight="1">
      <c r="A9" s="94" t="s">
        <v>170</v>
      </c>
      <c r="B9" s="146">
        <v>3</v>
      </c>
      <c r="C9" s="147">
        <v>34</v>
      </c>
      <c r="D9" s="147">
        <v>26</v>
      </c>
      <c r="E9" s="147">
        <v>8</v>
      </c>
      <c r="F9" s="148">
        <v>2</v>
      </c>
      <c r="G9" s="147">
        <v>2</v>
      </c>
      <c r="H9" s="184" t="s">
        <v>42</v>
      </c>
      <c r="I9" s="148">
        <v>3</v>
      </c>
      <c r="J9" s="148">
        <v>3</v>
      </c>
      <c r="K9" s="184" t="s">
        <v>42</v>
      </c>
      <c r="L9" s="147">
        <v>254</v>
      </c>
      <c r="M9" s="147">
        <v>183</v>
      </c>
      <c r="N9" s="147">
        <v>71</v>
      </c>
      <c r="O9" s="147">
        <v>62</v>
      </c>
      <c r="P9" s="147">
        <v>23</v>
      </c>
      <c r="Q9" s="147">
        <v>36</v>
      </c>
      <c r="R9" s="147">
        <v>16</v>
      </c>
      <c r="S9" s="147">
        <v>40</v>
      </c>
      <c r="T9" s="147">
        <v>19</v>
      </c>
      <c r="U9" s="148">
        <v>45</v>
      </c>
      <c r="V9" s="148">
        <v>13</v>
      </c>
    </row>
    <row r="10" spans="1:22" ht="15.75" customHeight="1">
      <c r="A10" s="97">
        <v>12</v>
      </c>
      <c r="B10" s="146">
        <v>3</v>
      </c>
      <c r="C10" s="147">
        <v>34</v>
      </c>
      <c r="D10" s="147">
        <v>26</v>
      </c>
      <c r="E10" s="147">
        <v>8</v>
      </c>
      <c r="F10" s="148">
        <v>2</v>
      </c>
      <c r="G10" s="147">
        <v>2</v>
      </c>
      <c r="H10" s="184" t="s">
        <v>42</v>
      </c>
      <c r="I10" s="148">
        <v>3</v>
      </c>
      <c r="J10" s="148">
        <v>3</v>
      </c>
      <c r="K10" s="184" t="s">
        <v>42</v>
      </c>
      <c r="L10" s="147">
        <v>245</v>
      </c>
      <c r="M10" s="147">
        <v>174</v>
      </c>
      <c r="N10" s="147">
        <v>71</v>
      </c>
      <c r="O10" s="147">
        <v>59</v>
      </c>
      <c r="P10" s="147">
        <v>24</v>
      </c>
      <c r="Q10" s="147">
        <v>45</v>
      </c>
      <c r="R10" s="147">
        <v>16</v>
      </c>
      <c r="S10" s="147">
        <v>30</v>
      </c>
      <c r="T10" s="147">
        <v>14</v>
      </c>
      <c r="U10" s="148">
        <v>40</v>
      </c>
      <c r="V10" s="148">
        <v>17</v>
      </c>
    </row>
    <row r="11" spans="1:22" ht="15.75" customHeight="1">
      <c r="A11" s="97">
        <v>13</v>
      </c>
      <c r="B11" s="146">
        <v>3</v>
      </c>
      <c r="C11" s="147">
        <v>33</v>
      </c>
      <c r="D11" s="147">
        <v>24</v>
      </c>
      <c r="E11" s="147">
        <v>9</v>
      </c>
      <c r="F11" s="148">
        <v>1</v>
      </c>
      <c r="G11" s="147">
        <v>1</v>
      </c>
      <c r="H11" s="147" t="s">
        <v>42</v>
      </c>
      <c r="I11" s="148">
        <v>3</v>
      </c>
      <c r="J11" s="148">
        <v>3</v>
      </c>
      <c r="K11" s="147" t="s">
        <v>42</v>
      </c>
      <c r="L11" s="147">
        <v>219</v>
      </c>
      <c r="M11" s="147">
        <v>155</v>
      </c>
      <c r="N11" s="147">
        <v>64</v>
      </c>
      <c r="O11" s="147">
        <v>41</v>
      </c>
      <c r="P11" s="147">
        <v>21</v>
      </c>
      <c r="Q11" s="147">
        <v>48</v>
      </c>
      <c r="R11" s="147">
        <v>17</v>
      </c>
      <c r="S11" s="147">
        <v>37</v>
      </c>
      <c r="T11" s="147">
        <v>14</v>
      </c>
      <c r="U11" s="148">
        <v>29</v>
      </c>
      <c r="V11" s="148">
        <v>12</v>
      </c>
    </row>
    <row r="12" spans="1:22" ht="15.75" customHeight="1">
      <c r="A12" s="97">
        <v>14</v>
      </c>
      <c r="B12" s="146">
        <v>3</v>
      </c>
      <c r="C12" s="147">
        <v>32</v>
      </c>
      <c r="D12" s="147">
        <v>24</v>
      </c>
      <c r="E12" s="147">
        <v>8</v>
      </c>
      <c r="F12" s="184" t="s">
        <v>42</v>
      </c>
      <c r="G12" s="147" t="s">
        <v>42</v>
      </c>
      <c r="H12" s="147" t="s">
        <v>42</v>
      </c>
      <c r="I12" s="148">
        <v>3</v>
      </c>
      <c r="J12" s="148">
        <v>3</v>
      </c>
      <c r="K12" s="147" t="s">
        <v>42</v>
      </c>
      <c r="L12" s="147">
        <v>218</v>
      </c>
      <c r="M12" s="147">
        <v>153</v>
      </c>
      <c r="N12" s="147">
        <v>65</v>
      </c>
      <c r="O12" s="147">
        <v>37</v>
      </c>
      <c r="P12" s="147">
        <v>18</v>
      </c>
      <c r="Q12" s="147">
        <v>36</v>
      </c>
      <c r="R12" s="147">
        <v>18</v>
      </c>
      <c r="S12" s="147">
        <v>46</v>
      </c>
      <c r="T12" s="147">
        <v>15</v>
      </c>
      <c r="U12" s="148">
        <v>34</v>
      </c>
      <c r="V12" s="148">
        <v>14</v>
      </c>
    </row>
    <row r="13" spans="1:22" ht="15.75" customHeight="1">
      <c r="A13" s="97">
        <v>15</v>
      </c>
      <c r="B13" s="146">
        <v>3</v>
      </c>
      <c r="C13" s="147">
        <v>32</v>
      </c>
      <c r="D13" s="147">
        <v>22</v>
      </c>
      <c r="E13" s="147">
        <v>10</v>
      </c>
      <c r="F13" s="184">
        <v>1</v>
      </c>
      <c r="G13" s="147" t="s">
        <v>42</v>
      </c>
      <c r="H13" s="147">
        <v>1</v>
      </c>
      <c r="I13" s="148">
        <v>3</v>
      </c>
      <c r="J13" s="148">
        <v>3</v>
      </c>
      <c r="K13" s="147" t="s">
        <v>42</v>
      </c>
      <c r="L13" s="147">
        <v>195</v>
      </c>
      <c r="M13" s="147">
        <v>138</v>
      </c>
      <c r="N13" s="147">
        <v>57</v>
      </c>
      <c r="O13" s="147">
        <v>29</v>
      </c>
      <c r="P13" s="147">
        <v>14</v>
      </c>
      <c r="Q13" s="147">
        <v>33</v>
      </c>
      <c r="R13" s="147">
        <v>17</v>
      </c>
      <c r="S13" s="147">
        <v>35</v>
      </c>
      <c r="T13" s="147">
        <v>14</v>
      </c>
      <c r="U13" s="148">
        <v>41</v>
      </c>
      <c r="V13" s="148">
        <v>12</v>
      </c>
    </row>
    <row r="14" spans="1:22" s="191" customFormat="1" ht="15.75" customHeight="1" thickBot="1">
      <c r="A14" s="186">
        <v>16</v>
      </c>
      <c r="B14" s="187">
        <v>3</v>
      </c>
      <c r="C14" s="188">
        <v>30</v>
      </c>
      <c r="D14" s="188">
        <v>21</v>
      </c>
      <c r="E14" s="188">
        <v>9</v>
      </c>
      <c r="F14" s="189">
        <v>4</v>
      </c>
      <c r="G14" s="188">
        <v>2</v>
      </c>
      <c r="H14" s="188">
        <v>2</v>
      </c>
      <c r="I14" s="190">
        <v>3</v>
      </c>
      <c r="J14" s="190">
        <v>3</v>
      </c>
      <c r="K14" s="188" t="s">
        <v>42</v>
      </c>
      <c r="L14" s="188">
        <v>189</v>
      </c>
      <c r="M14" s="188">
        <v>136</v>
      </c>
      <c r="N14" s="188">
        <v>53</v>
      </c>
      <c r="O14" s="188">
        <v>44</v>
      </c>
      <c r="P14" s="188">
        <v>13</v>
      </c>
      <c r="Q14" s="188">
        <v>27</v>
      </c>
      <c r="R14" s="188">
        <v>13</v>
      </c>
      <c r="S14" s="188">
        <v>29</v>
      </c>
      <c r="T14" s="188">
        <v>15</v>
      </c>
      <c r="U14" s="190">
        <v>36</v>
      </c>
      <c r="V14" s="190">
        <v>12</v>
      </c>
    </row>
    <row r="15" ht="13.5">
      <c r="C15" s="192"/>
    </row>
    <row r="16" ht="13.5">
      <c r="C16" s="193"/>
    </row>
    <row r="17" ht="13.5">
      <c r="C17" s="193"/>
    </row>
    <row r="18" ht="13.5">
      <c r="C18" s="193"/>
    </row>
  </sheetData>
  <mergeCells count="13">
    <mergeCell ref="A6:A8"/>
    <mergeCell ref="B6:B8"/>
    <mergeCell ref="C6:H6"/>
    <mergeCell ref="C7:E7"/>
    <mergeCell ref="F7:H7"/>
    <mergeCell ref="U7:V7"/>
    <mergeCell ref="I6:K6"/>
    <mergeCell ref="I7:K7"/>
    <mergeCell ref="M6:S6"/>
    <mergeCell ref="L7:N7"/>
    <mergeCell ref="O7:P7"/>
    <mergeCell ref="Q7:R7"/>
    <mergeCell ref="S7:T7"/>
  </mergeCells>
  <printOptions/>
  <pageMargins left="0.5118110236220472" right="0" top="0.984251968503937" bottom="0.98425196850393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15"/>
  <sheetViews>
    <sheetView showGridLines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796875" defaultRowHeight="14.25"/>
  <cols>
    <col min="1" max="1" width="10.5" style="0" customWidth="1"/>
    <col min="2" max="14" width="6.3984375" style="0" customWidth="1"/>
    <col min="15" max="24" width="6.8984375" style="0" customWidth="1"/>
    <col min="25" max="28" width="7.3984375" style="0" customWidth="1"/>
    <col min="29" max="36" width="6.3984375" style="0" customWidth="1"/>
    <col min="37" max="37" width="7.3984375" style="0" customWidth="1"/>
    <col min="38" max="38" width="5.3984375" style="0" customWidth="1"/>
    <col min="39" max="39" width="11.3984375" style="0" customWidth="1"/>
    <col min="40" max="41" width="5.3984375" style="0" customWidth="1"/>
    <col min="42" max="42" width="7.3984375" style="0" customWidth="1"/>
    <col min="43" max="45" width="5.3984375" style="0" customWidth="1"/>
    <col min="46" max="46" width="7.3984375" style="0" customWidth="1"/>
    <col min="47" max="49" width="5.3984375" style="0" customWidth="1"/>
    <col min="50" max="50" width="7.3984375" style="0" customWidth="1"/>
    <col min="51" max="53" width="5.3984375" style="0" customWidth="1"/>
    <col min="54" max="54" width="8.3984375" style="0" customWidth="1"/>
    <col min="55" max="55" width="16.3984375" style="0" customWidth="1"/>
    <col min="56" max="56" width="3.3984375" style="0" customWidth="1"/>
    <col min="57" max="57" width="5.3984375" style="0" customWidth="1"/>
    <col min="58" max="58" width="4.3984375" style="0" customWidth="1"/>
    <col min="59" max="59" width="3.3984375" style="0" customWidth="1"/>
    <col min="60" max="60" width="5.3984375" style="0" customWidth="1"/>
    <col min="61" max="62" width="3.3984375" style="0" customWidth="1"/>
    <col min="63" max="63" width="5.3984375" style="0" customWidth="1"/>
    <col min="64" max="65" width="3.3984375" style="0" customWidth="1"/>
    <col min="66" max="71" width="6.3984375" style="0" customWidth="1"/>
    <col min="72" max="72" width="8.3984375" style="0" customWidth="1"/>
    <col min="73" max="73" width="20.3984375" style="0" customWidth="1"/>
    <col min="75" max="76" width="6.3984375" style="0" customWidth="1"/>
    <col min="77" max="78" width="5.3984375" style="0" customWidth="1"/>
    <col min="79" max="79" width="6.3984375" style="0" customWidth="1"/>
    <col min="80" max="81" width="5.3984375" style="0" customWidth="1"/>
    <col min="82" max="82" width="6.3984375" style="0" customWidth="1"/>
    <col min="83" max="84" width="5.3984375" style="0" customWidth="1"/>
    <col min="85" max="85" width="8.3984375" style="0" customWidth="1"/>
    <col min="86" max="86" width="20.3984375" style="0" customWidth="1"/>
    <col min="91" max="94" width="7.3984375" style="0" customWidth="1"/>
    <col min="95" max="95" width="11.3984375" style="0" customWidth="1"/>
    <col min="96" max="96" width="19.3984375" style="0" customWidth="1"/>
    <col min="97" max="16384" width="7.3984375" style="0" customWidth="1"/>
  </cols>
  <sheetData>
    <row r="2" ht="18.75">
      <c r="A2" s="78" t="s">
        <v>179</v>
      </c>
    </row>
    <row r="5" spans="1:24" ht="14.25" thickBot="1">
      <c r="A5" s="194" t="s">
        <v>21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</row>
    <row r="6" spans="1:27" ht="12" customHeight="1">
      <c r="A6" s="447" t="s">
        <v>22</v>
      </c>
      <c r="B6" s="438" t="s">
        <v>157</v>
      </c>
      <c r="C6" s="441" t="s">
        <v>180</v>
      </c>
      <c r="D6" s="435"/>
      <c r="E6" s="435"/>
      <c r="F6" s="435"/>
      <c r="G6" s="435"/>
      <c r="H6" s="442"/>
      <c r="I6" s="429" t="s">
        <v>181</v>
      </c>
      <c r="J6" s="444"/>
      <c r="K6" s="444"/>
      <c r="L6" s="441" t="s">
        <v>192</v>
      </c>
      <c r="M6" s="446"/>
      <c r="N6" s="442"/>
      <c r="O6" s="435" t="s">
        <v>182</v>
      </c>
      <c r="P6" s="435"/>
      <c r="Q6" s="435"/>
      <c r="R6" s="435"/>
      <c r="S6" s="435"/>
      <c r="T6" s="435"/>
      <c r="U6" s="435"/>
      <c r="V6" s="435"/>
      <c r="W6" s="435"/>
      <c r="X6" s="442"/>
      <c r="Y6" s="449" t="s">
        <v>183</v>
      </c>
      <c r="Z6" s="450"/>
      <c r="AA6" s="450"/>
    </row>
    <row r="7" spans="1:27" ht="12" customHeight="1">
      <c r="A7" s="448"/>
      <c r="B7" s="439"/>
      <c r="C7" s="443" t="s">
        <v>29</v>
      </c>
      <c r="D7" s="436"/>
      <c r="E7" s="437"/>
      <c r="F7" s="443" t="s">
        <v>184</v>
      </c>
      <c r="G7" s="436"/>
      <c r="H7" s="437"/>
      <c r="I7" s="432" t="s">
        <v>162</v>
      </c>
      <c r="J7" s="445"/>
      <c r="K7" s="445"/>
      <c r="L7" s="443" t="s">
        <v>185</v>
      </c>
      <c r="M7" s="428"/>
      <c r="N7" s="437"/>
      <c r="O7" s="428" t="s">
        <v>175</v>
      </c>
      <c r="P7" s="437"/>
      <c r="Q7" s="427" t="s">
        <v>176</v>
      </c>
      <c r="R7" s="437"/>
      <c r="S7" s="427" t="s">
        <v>177</v>
      </c>
      <c r="T7" s="437"/>
      <c r="U7" s="427" t="s">
        <v>178</v>
      </c>
      <c r="V7" s="437"/>
      <c r="W7" s="443" t="s">
        <v>186</v>
      </c>
      <c r="X7" s="437"/>
      <c r="Y7" s="451" t="s">
        <v>187</v>
      </c>
      <c r="Z7" s="452"/>
      <c r="AA7" s="452"/>
    </row>
    <row r="8" spans="1:27" ht="12" customHeight="1">
      <c r="A8" s="434"/>
      <c r="B8" s="440"/>
      <c r="C8" s="181" t="s">
        <v>59</v>
      </c>
      <c r="D8" s="181" t="s">
        <v>0</v>
      </c>
      <c r="E8" s="181" t="s">
        <v>1</v>
      </c>
      <c r="F8" s="181" t="s">
        <v>59</v>
      </c>
      <c r="G8" s="181" t="s">
        <v>0</v>
      </c>
      <c r="H8" s="181" t="s">
        <v>1</v>
      </c>
      <c r="I8" s="181" t="s">
        <v>59</v>
      </c>
      <c r="J8" s="181" t="s">
        <v>0</v>
      </c>
      <c r="K8" s="180" t="s">
        <v>1</v>
      </c>
      <c r="L8" s="182" t="s">
        <v>36</v>
      </c>
      <c r="M8" s="182" t="s">
        <v>0</v>
      </c>
      <c r="N8" s="182" t="s">
        <v>1</v>
      </c>
      <c r="O8" s="179" t="s">
        <v>0</v>
      </c>
      <c r="P8" s="181" t="s">
        <v>1</v>
      </c>
      <c r="Q8" s="181" t="s">
        <v>0</v>
      </c>
      <c r="R8" s="181" t="s">
        <v>1</v>
      </c>
      <c r="S8" s="181" t="s">
        <v>0</v>
      </c>
      <c r="T8" s="181" t="s">
        <v>1</v>
      </c>
      <c r="U8" s="181" t="s">
        <v>0</v>
      </c>
      <c r="V8" s="181" t="s">
        <v>1</v>
      </c>
      <c r="W8" s="182" t="s">
        <v>0</v>
      </c>
      <c r="X8" s="182" t="s">
        <v>1</v>
      </c>
      <c r="Y8" s="198" t="s">
        <v>188</v>
      </c>
      <c r="Z8" s="200" t="s">
        <v>189</v>
      </c>
      <c r="AA8" s="199" t="s">
        <v>190</v>
      </c>
    </row>
    <row r="9" spans="1:27" ht="15.75" customHeight="1">
      <c r="A9" s="197" t="s">
        <v>193</v>
      </c>
      <c r="B9" s="201">
        <v>1</v>
      </c>
      <c r="C9" s="202">
        <v>64</v>
      </c>
      <c r="D9" s="202">
        <v>63</v>
      </c>
      <c r="E9" s="202">
        <v>1</v>
      </c>
      <c r="F9" s="203">
        <v>47</v>
      </c>
      <c r="G9" s="202">
        <v>40</v>
      </c>
      <c r="H9" s="202">
        <v>7</v>
      </c>
      <c r="I9" s="203">
        <v>59</v>
      </c>
      <c r="J9" s="203">
        <v>43</v>
      </c>
      <c r="K9" s="203">
        <v>16</v>
      </c>
      <c r="L9" s="202">
        <v>798</v>
      </c>
      <c r="M9" s="202">
        <v>673</v>
      </c>
      <c r="N9" s="202">
        <v>125</v>
      </c>
      <c r="O9" s="202">
        <v>143</v>
      </c>
      <c r="P9" s="202">
        <v>25</v>
      </c>
      <c r="Q9" s="202">
        <v>134</v>
      </c>
      <c r="R9" s="202">
        <v>32</v>
      </c>
      <c r="S9" s="202">
        <v>130</v>
      </c>
      <c r="T9" s="202">
        <v>29</v>
      </c>
      <c r="U9" s="203">
        <v>142</v>
      </c>
      <c r="V9" s="203">
        <v>20</v>
      </c>
      <c r="W9" s="203">
        <v>124</v>
      </c>
      <c r="X9" s="203">
        <v>19</v>
      </c>
      <c r="Y9" s="184">
        <v>22</v>
      </c>
      <c r="Z9" s="184">
        <v>21</v>
      </c>
      <c r="AA9" s="184">
        <v>1</v>
      </c>
    </row>
    <row r="10" spans="1:27" ht="15.75" customHeight="1">
      <c r="A10" s="204">
        <v>12</v>
      </c>
      <c r="B10" s="205">
        <v>1</v>
      </c>
      <c r="C10" s="206">
        <v>66</v>
      </c>
      <c r="D10" s="206">
        <v>65</v>
      </c>
      <c r="E10" s="206">
        <v>1</v>
      </c>
      <c r="F10" s="206">
        <v>39</v>
      </c>
      <c r="G10" s="206">
        <v>31</v>
      </c>
      <c r="H10" s="206">
        <v>8</v>
      </c>
      <c r="I10" s="206">
        <v>57</v>
      </c>
      <c r="J10" s="206">
        <v>40</v>
      </c>
      <c r="K10" s="206">
        <v>17</v>
      </c>
      <c r="L10" s="206">
        <v>807</v>
      </c>
      <c r="M10" s="206">
        <v>686</v>
      </c>
      <c r="N10" s="206">
        <v>121</v>
      </c>
      <c r="O10" s="206">
        <v>148</v>
      </c>
      <c r="P10" s="206">
        <v>16</v>
      </c>
      <c r="Q10" s="206">
        <v>143</v>
      </c>
      <c r="R10" s="206">
        <v>26</v>
      </c>
      <c r="S10" s="206">
        <v>137</v>
      </c>
      <c r="T10" s="206">
        <v>32</v>
      </c>
      <c r="U10" s="206">
        <v>132</v>
      </c>
      <c r="V10" s="206">
        <v>32</v>
      </c>
      <c r="W10" s="206">
        <v>126</v>
      </c>
      <c r="X10" s="206">
        <v>15</v>
      </c>
      <c r="Y10" s="184">
        <v>47</v>
      </c>
      <c r="Z10" s="184">
        <v>43</v>
      </c>
      <c r="AA10" s="184">
        <v>4</v>
      </c>
    </row>
    <row r="11" spans="1:27" ht="15.75" customHeight="1">
      <c r="A11" s="204">
        <v>13</v>
      </c>
      <c r="B11" s="205">
        <v>1</v>
      </c>
      <c r="C11" s="206">
        <v>64</v>
      </c>
      <c r="D11" s="206">
        <v>61</v>
      </c>
      <c r="E11" s="206">
        <v>3</v>
      </c>
      <c r="F11" s="206">
        <v>33</v>
      </c>
      <c r="G11" s="206">
        <v>25</v>
      </c>
      <c r="H11" s="206">
        <v>8</v>
      </c>
      <c r="I11" s="206">
        <v>57</v>
      </c>
      <c r="J11" s="206">
        <v>40</v>
      </c>
      <c r="K11" s="206">
        <v>17</v>
      </c>
      <c r="L11" s="206">
        <v>806</v>
      </c>
      <c r="M11" s="206">
        <v>683</v>
      </c>
      <c r="N11" s="206">
        <v>123</v>
      </c>
      <c r="O11" s="206">
        <v>147</v>
      </c>
      <c r="P11" s="206">
        <v>21</v>
      </c>
      <c r="Q11" s="206">
        <v>144</v>
      </c>
      <c r="R11" s="206">
        <v>17</v>
      </c>
      <c r="S11" s="206">
        <v>143</v>
      </c>
      <c r="T11" s="206">
        <v>25</v>
      </c>
      <c r="U11" s="206">
        <v>134</v>
      </c>
      <c r="V11" s="206">
        <v>29</v>
      </c>
      <c r="W11" s="206">
        <v>115</v>
      </c>
      <c r="X11" s="206">
        <v>31</v>
      </c>
      <c r="Y11" s="207">
        <v>51</v>
      </c>
      <c r="Z11" s="207">
        <v>49</v>
      </c>
      <c r="AA11" s="207">
        <v>2</v>
      </c>
    </row>
    <row r="12" spans="1:27" s="208" customFormat="1" ht="15.75" customHeight="1">
      <c r="A12" s="204">
        <v>14</v>
      </c>
      <c r="B12" s="205">
        <v>1</v>
      </c>
      <c r="C12" s="206">
        <v>65</v>
      </c>
      <c r="D12" s="206">
        <v>63</v>
      </c>
      <c r="E12" s="206">
        <v>2</v>
      </c>
      <c r="F12" s="206">
        <v>36</v>
      </c>
      <c r="G12" s="206">
        <v>29</v>
      </c>
      <c r="H12" s="206">
        <v>7</v>
      </c>
      <c r="I12" s="206">
        <v>56</v>
      </c>
      <c r="J12" s="206">
        <v>37</v>
      </c>
      <c r="K12" s="206">
        <v>19</v>
      </c>
      <c r="L12" s="206">
        <v>810</v>
      </c>
      <c r="M12" s="206">
        <v>706</v>
      </c>
      <c r="N12" s="206">
        <v>104</v>
      </c>
      <c r="O12" s="206">
        <v>151</v>
      </c>
      <c r="P12" s="206">
        <v>13</v>
      </c>
      <c r="Q12" s="206">
        <v>149</v>
      </c>
      <c r="R12" s="206">
        <v>21</v>
      </c>
      <c r="S12" s="206">
        <v>147</v>
      </c>
      <c r="T12" s="206">
        <v>18</v>
      </c>
      <c r="U12" s="206">
        <v>142</v>
      </c>
      <c r="V12" s="206">
        <v>22</v>
      </c>
      <c r="W12" s="206">
        <v>117</v>
      </c>
      <c r="X12" s="206">
        <v>30</v>
      </c>
      <c r="Y12" s="207">
        <v>46</v>
      </c>
      <c r="Z12" s="207">
        <v>42</v>
      </c>
      <c r="AA12" s="207">
        <v>4</v>
      </c>
    </row>
    <row r="13" spans="1:27" s="208" customFormat="1" ht="15.75" customHeight="1">
      <c r="A13" s="204">
        <v>15</v>
      </c>
      <c r="B13" s="205">
        <v>1</v>
      </c>
      <c r="C13" s="206">
        <v>66</v>
      </c>
      <c r="D13" s="206">
        <v>64</v>
      </c>
      <c r="E13" s="206">
        <v>2</v>
      </c>
      <c r="F13" s="206">
        <v>29</v>
      </c>
      <c r="G13" s="206">
        <v>22</v>
      </c>
      <c r="H13" s="206">
        <v>7</v>
      </c>
      <c r="I13" s="206">
        <v>56</v>
      </c>
      <c r="J13" s="206">
        <v>36</v>
      </c>
      <c r="K13" s="206">
        <v>20</v>
      </c>
      <c r="L13" s="206">
        <v>804</v>
      </c>
      <c r="M13" s="206">
        <v>714</v>
      </c>
      <c r="N13" s="206">
        <v>90</v>
      </c>
      <c r="O13" s="206">
        <v>147</v>
      </c>
      <c r="P13" s="206">
        <v>19</v>
      </c>
      <c r="Q13" s="206">
        <v>149</v>
      </c>
      <c r="R13" s="206">
        <v>13</v>
      </c>
      <c r="S13" s="206">
        <v>154</v>
      </c>
      <c r="T13" s="206">
        <v>21</v>
      </c>
      <c r="U13" s="206">
        <v>144</v>
      </c>
      <c r="V13" s="206">
        <v>17</v>
      </c>
      <c r="W13" s="206">
        <v>120</v>
      </c>
      <c r="X13" s="206">
        <v>20</v>
      </c>
      <c r="Y13" s="207">
        <v>48</v>
      </c>
      <c r="Z13" s="207">
        <v>39</v>
      </c>
      <c r="AA13" s="207">
        <v>9</v>
      </c>
    </row>
    <row r="14" spans="1:27" s="157" customFormat="1" ht="15.75" customHeight="1" thickBot="1">
      <c r="A14" s="213">
        <v>16</v>
      </c>
      <c r="B14" s="214">
        <v>1</v>
      </c>
      <c r="C14" s="215">
        <v>63</v>
      </c>
      <c r="D14" s="215">
        <v>62</v>
      </c>
      <c r="E14" s="215">
        <v>1</v>
      </c>
      <c r="F14" s="215">
        <v>22</v>
      </c>
      <c r="G14" s="215">
        <v>17</v>
      </c>
      <c r="H14" s="215">
        <v>5</v>
      </c>
      <c r="I14" s="215">
        <v>63</v>
      </c>
      <c r="J14" s="215">
        <v>42</v>
      </c>
      <c r="K14" s="215">
        <v>21</v>
      </c>
      <c r="L14" s="215">
        <v>811</v>
      </c>
      <c r="M14" s="215">
        <v>727</v>
      </c>
      <c r="N14" s="215">
        <v>84</v>
      </c>
      <c r="O14" s="215">
        <v>151</v>
      </c>
      <c r="P14" s="215">
        <v>15</v>
      </c>
      <c r="Q14" s="215">
        <v>149</v>
      </c>
      <c r="R14" s="215">
        <v>19</v>
      </c>
      <c r="S14" s="215">
        <v>153</v>
      </c>
      <c r="T14" s="215">
        <v>14</v>
      </c>
      <c r="U14" s="215">
        <v>148</v>
      </c>
      <c r="V14" s="215">
        <v>20</v>
      </c>
      <c r="W14" s="215">
        <v>126</v>
      </c>
      <c r="X14" s="215">
        <v>16</v>
      </c>
      <c r="Y14" s="216">
        <v>63</v>
      </c>
      <c r="Z14" s="216">
        <v>51</v>
      </c>
      <c r="AA14" s="216">
        <v>12</v>
      </c>
    </row>
    <row r="15" ht="15.75" customHeight="1">
      <c r="A15" t="s">
        <v>191</v>
      </c>
    </row>
  </sheetData>
  <mergeCells count="17">
    <mergeCell ref="Y6:AA6"/>
    <mergeCell ref="Y7:AA7"/>
    <mergeCell ref="W7:X7"/>
    <mergeCell ref="S7:T7"/>
    <mergeCell ref="U7:V7"/>
    <mergeCell ref="A6:A8"/>
    <mergeCell ref="C6:H6"/>
    <mergeCell ref="C7:E7"/>
    <mergeCell ref="F7:H7"/>
    <mergeCell ref="B6:B8"/>
    <mergeCell ref="I6:K6"/>
    <mergeCell ref="I7:K7"/>
    <mergeCell ref="L7:N7"/>
    <mergeCell ref="Q7:R7"/>
    <mergeCell ref="L6:N6"/>
    <mergeCell ref="O7:P7"/>
    <mergeCell ref="O6:X6"/>
  </mergeCells>
  <printOptions/>
  <pageMargins left="0.5118110236220472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38"/>
  <sheetViews>
    <sheetView showGridLines="0" view="pageBreakPreview" zoomScaleNormal="90" zoomScaleSheetLayoutView="10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8.796875" defaultRowHeight="14.25"/>
  <cols>
    <col min="1" max="1" width="0.8984375" style="0" customWidth="1"/>
    <col min="2" max="2" width="17.09765625" style="0" customWidth="1"/>
    <col min="3" max="3" width="3.8984375" style="0" customWidth="1"/>
    <col min="4" max="18" width="4.09765625" style="0" customWidth="1"/>
    <col min="19" max="21" width="6.69921875" style="0" customWidth="1"/>
    <col min="22" max="29" width="5.69921875" style="0" customWidth="1"/>
    <col min="30" max="33" width="4.69921875" style="0" customWidth="1"/>
    <col min="34" max="35" width="5.69921875" style="0" customWidth="1"/>
    <col min="36" max="36" width="11.3984375" style="0" customWidth="1"/>
    <col min="37" max="37" width="13.3984375" style="0" customWidth="1"/>
    <col min="38" max="39" width="7.3984375" style="0" customWidth="1"/>
    <col min="40" max="47" width="6.3984375" style="0" customWidth="1"/>
    <col min="48" max="48" width="7.3984375" style="0" customWidth="1"/>
    <col min="49" max="49" width="5.3984375" style="0" customWidth="1"/>
    <col min="50" max="50" width="11.3984375" style="0" customWidth="1"/>
    <col min="51" max="52" width="5.3984375" style="0" customWidth="1"/>
    <col min="53" max="53" width="7.3984375" style="0" customWidth="1"/>
    <col min="54" max="56" width="5.3984375" style="0" customWidth="1"/>
    <col min="57" max="57" width="7.3984375" style="0" customWidth="1"/>
    <col min="58" max="60" width="5.3984375" style="0" customWidth="1"/>
    <col min="61" max="61" width="7.3984375" style="0" customWidth="1"/>
    <col min="62" max="64" width="5.3984375" style="0" customWidth="1"/>
    <col min="65" max="65" width="8.3984375" style="0" customWidth="1"/>
    <col min="66" max="66" width="16.3984375" style="0" customWidth="1"/>
    <col min="67" max="67" width="3.3984375" style="0" customWidth="1"/>
    <col min="68" max="68" width="5.3984375" style="0" customWidth="1"/>
    <col min="69" max="69" width="4.3984375" style="0" customWidth="1"/>
    <col min="70" max="70" width="3.3984375" style="0" customWidth="1"/>
    <col min="71" max="71" width="5.3984375" style="0" customWidth="1"/>
    <col min="72" max="73" width="3.3984375" style="0" customWidth="1"/>
    <col min="74" max="74" width="5.3984375" style="0" customWidth="1"/>
    <col min="75" max="76" width="3.3984375" style="0" customWidth="1"/>
    <col min="77" max="82" width="6.3984375" style="0" customWidth="1"/>
    <col min="83" max="83" width="8.3984375" style="0" customWidth="1"/>
    <col min="84" max="84" width="20.3984375" style="0" customWidth="1"/>
    <col min="86" max="87" width="6.3984375" style="0" customWidth="1"/>
    <col min="88" max="89" width="5.3984375" style="0" customWidth="1"/>
    <col min="90" max="90" width="6.3984375" style="0" customWidth="1"/>
    <col min="91" max="92" width="5.3984375" style="0" customWidth="1"/>
    <col min="93" max="93" width="6.3984375" style="0" customWidth="1"/>
    <col min="94" max="95" width="5.3984375" style="0" customWidth="1"/>
    <col min="96" max="96" width="8.3984375" style="0" customWidth="1"/>
    <col min="97" max="97" width="20.3984375" style="0" customWidth="1"/>
    <col min="102" max="105" width="7.3984375" style="0" customWidth="1"/>
    <col min="106" max="106" width="11.3984375" style="0" customWidth="1"/>
    <col min="107" max="107" width="19.3984375" style="0" customWidth="1"/>
    <col min="108" max="16384" width="7.3984375" style="0" customWidth="1"/>
  </cols>
  <sheetData>
    <row r="1" spans="1:18" ht="18.75">
      <c r="A1" s="78" t="s">
        <v>194</v>
      </c>
      <c r="R1" s="113"/>
    </row>
    <row r="2" ht="13.5">
      <c r="R2" s="113"/>
    </row>
    <row r="3" ht="13.5">
      <c r="R3" s="113"/>
    </row>
    <row r="4" spans="1:35" ht="18" thickBot="1">
      <c r="A4" s="80" t="s">
        <v>21</v>
      </c>
      <c r="B4" s="21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5" customHeight="1">
      <c r="A5" s="406" t="s">
        <v>195</v>
      </c>
      <c r="B5" s="397"/>
      <c r="C5" s="460" t="s">
        <v>196</v>
      </c>
      <c r="D5" s="441" t="s">
        <v>197</v>
      </c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2"/>
      <c r="S5" s="464" t="s">
        <v>198</v>
      </c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464"/>
    </row>
    <row r="6" spans="1:35" ht="15" customHeight="1">
      <c r="A6" s="386"/>
      <c r="B6" s="459"/>
      <c r="C6" s="461"/>
      <c r="D6" s="443" t="s">
        <v>199</v>
      </c>
      <c r="E6" s="428"/>
      <c r="F6" s="437"/>
      <c r="G6" s="443" t="s">
        <v>200</v>
      </c>
      <c r="H6" s="437"/>
      <c r="I6" s="443" t="s">
        <v>201</v>
      </c>
      <c r="J6" s="437"/>
      <c r="K6" s="443" t="s">
        <v>202</v>
      </c>
      <c r="L6" s="437"/>
      <c r="M6" s="443" t="s">
        <v>203</v>
      </c>
      <c r="N6" s="437"/>
      <c r="O6" s="443" t="s">
        <v>204</v>
      </c>
      <c r="P6" s="437"/>
      <c r="Q6" s="443" t="s">
        <v>205</v>
      </c>
      <c r="R6" s="437"/>
      <c r="S6" s="453" t="s">
        <v>206</v>
      </c>
      <c r="T6" s="453"/>
      <c r="U6" s="454"/>
      <c r="V6" s="427" t="s">
        <v>151</v>
      </c>
      <c r="W6" s="437"/>
      <c r="X6" s="427" t="s">
        <v>207</v>
      </c>
      <c r="Y6" s="437"/>
      <c r="Z6" s="427" t="s">
        <v>153</v>
      </c>
      <c r="AA6" s="437"/>
      <c r="AB6" s="427" t="s">
        <v>208</v>
      </c>
      <c r="AC6" s="437"/>
      <c r="AD6" s="427" t="s">
        <v>209</v>
      </c>
      <c r="AE6" s="437"/>
      <c r="AF6" s="427" t="s">
        <v>210</v>
      </c>
      <c r="AG6" s="437"/>
      <c r="AH6" s="427" t="s">
        <v>211</v>
      </c>
      <c r="AI6" s="428"/>
    </row>
    <row r="7" spans="1:35" ht="15" customHeight="1">
      <c r="A7" s="408"/>
      <c r="B7" s="388"/>
      <c r="C7" s="440"/>
      <c r="D7" s="182" t="s">
        <v>212</v>
      </c>
      <c r="E7" s="182" t="s">
        <v>0</v>
      </c>
      <c r="F7" s="182" t="s">
        <v>1</v>
      </c>
      <c r="G7" s="182" t="s">
        <v>0</v>
      </c>
      <c r="H7" s="182" t="s">
        <v>1</v>
      </c>
      <c r="I7" s="182" t="s">
        <v>0</v>
      </c>
      <c r="J7" s="182" t="s">
        <v>1</v>
      </c>
      <c r="K7" s="182" t="s">
        <v>0</v>
      </c>
      <c r="L7" s="182" t="s">
        <v>1</v>
      </c>
      <c r="M7" s="182" t="s">
        <v>0</v>
      </c>
      <c r="N7" s="182" t="s">
        <v>1</v>
      </c>
      <c r="O7" s="182" t="s">
        <v>0</v>
      </c>
      <c r="P7" s="182" t="s">
        <v>1</v>
      </c>
      <c r="Q7" s="182" t="s">
        <v>0</v>
      </c>
      <c r="R7" s="182" t="s">
        <v>1</v>
      </c>
      <c r="S7" s="183" t="s">
        <v>213</v>
      </c>
      <c r="T7" s="218" t="s">
        <v>0</v>
      </c>
      <c r="U7" s="181" t="s">
        <v>1</v>
      </c>
      <c r="V7" s="181" t="s">
        <v>0</v>
      </c>
      <c r="W7" s="181" t="s">
        <v>1</v>
      </c>
      <c r="X7" s="181" t="s">
        <v>0</v>
      </c>
      <c r="Y7" s="181" t="s">
        <v>1</v>
      </c>
      <c r="Z7" s="181" t="s">
        <v>0</v>
      </c>
      <c r="AA7" s="181" t="s">
        <v>1</v>
      </c>
      <c r="AB7" s="181" t="s">
        <v>0</v>
      </c>
      <c r="AC7" s="181" t="s">
        <v>1</v>
      </c>
      <c r="AD7" s="181" t="s">
        <v>0</v>
      </c>
      <c r="AE7" s="181" t="s">
        <v>1</v>
      </c>
      <c r="AF7" s="181" t="s">
        <v>0</v>
      </c>
      <c r="AG7" s="181" t="s">
        <v>1</v>
      </c>
      <c r="AH7" s="181" t="s">
        <v>0</v>
      </c>
      <c r="AI7" s="180" t="s">
        <v>1</v>
      </c>
    </row>
    <row r="8" spans="1:35" ht="15.75" customHeight="1">
      <c r="A8" s="471" t="s">
        <v>236</v>
      </c>
      <c r="B8" s="472"/>
      <c r="C8" s="146">
        <v>4</v>
      </c>
      <c r="D8" s="147">
        <v>451</v>
      </c>
      <c r="E8" s="147">
        <v>392</v>
      </c>
      <c r="F8" s="147">
        <v>59</v>
      </c>
      <c r="G8" s="147">
        <v>3</v>
      </c>
      <c r="H8" s="184" t="s">
        <v>42</v>
      </c>
      <c r="I8" s="147">
        <v>2</v>
      </c>
      <c r="J8" s="184" t="s">
        <v>42</v>
      </c>
      <c r="K8" s="147">
        <v>212</v>
      </c>
      <c r="L8" s="147">
        <v>23</v>
      </c>
      <c r="M8" s="147">
        <v>123</v>
      </c>
      <c r="N8" s="147">
        <v>14</v>
      </c>
      <c r="O8" s="147">
        <v>37</v>
      </c>
      <c r="P8" s="147">
        <v>10</v>
      </c>
      <c r="Q8" s="147">
        <v>17</v>
      </c>
      <c r="R8" s="147">
        <v>12</v>
      </c>
      <c r="S8" s="147">
        <v>6910</v>
      </c>
      <c r="T8" s="219">
        <v>3862</v>
      </c>
      <c r="U8" s="147">
        <v>3048</v>
      </c>
      <c r="V8" s="147">
        <v>902</v>
      </c>
      <c r="W8" s="147">
        <v>850</v>
      </c>
      <c r="X8" s="147">
        <v>896</v>
      </c>
      <c r="Y8" s="147">
        <v>826</v>
      </c>
      <c r="Z8" s="147">
        <v>767</v>
      </c>
      <c r="AA8" s="147">
        <v>606</v>
      </c>
      <c r="AB8" s="147">
        <v>1165</v>
      </c>
      <c r="AC8" s="147">
        <v>645</v>
      </c>
      <c r="AD8" s="184" t="s">
        <v>42</v>
      </c>
      <c r="AE8" s="184" t="s">
        <v>42</v>
      </c>
      <c r="AF8" s="184" t="s">
        <v>42</v>
      </c>
      <c r="AG8" s="184" t="s">
        <v>42</v>
      </c>
      <c r="AH8" s="147">
        <v>132</v>
      </c>
      <c r="AI8" s="147">
        <v>121</v>
      </c>
    </row>
    <row r="9" spans="1:35" s="22" customFormat="1" ht="15.75" customHeight="1">
      <c r="A9" s="462">
        <v>12</v>
      </c>
      <c r="B9" s="463"/>
      <c r="C9" s="95">
        <v>4</v>
      </c>
      <c r="D9" s="96">
        <v>479</v>
      </c>
      <c r="E9" s="96">
        <v>416</v>
      </c>
      <c r="F9" s="96">
        <v>63</v>
      </c>
      <c r="G9" s="96">
        <v>3</v>
      </c>
      <c r="H9" s="184" t="s">
        <v>42</v>
      </c>
      <c r="I9" s="96">
        <v>3</v>
      </c>
      <c r="J9" s="184" t="s">
        <v>42</v>
      </c>
      <c r="K9" s="96">
        <v>222</v>
      </c>
      <c r="L9" s="96">
        <v>23</v>
      </c>
      <c r="M9" s="96">
        <v>130</v>
      </c>
      <c r="N9" s="96">
        <v>16</v>
      </c>
      <c r="O9" s="96">
        <v>28</v>
      </c>
      <c r="P9" s="96">
        <v>9</v>
      </c>
      <c r="Q9" s="96">
        <v>22</v>
      </c>
      <c r="R9" s="96">
        <v>15</v>
      </c>
      <c r="S9" s="96">
        <v>6775</v>
      </c>
      <c r="T9" s="220">
        <v>3878</v>
      </c>
      <c r="U9" s="96">
        <v>2897</v>
      </c>
      <c r="V9" s="96">
        <v>843</v>
      </c>
      <c r="W9" s="96">
        <v>788</v>
      </c>
      <c r="X9" s="96">
        <v>872</v>
      </c>
      <c r="Y9" s="96">
        <v>843</v>
      </c>
      <c r="Z9" s="96">
        <v>921</v>
      </c>
      <c r="AA9" s="96">
        <v>511</v>
      </c>
      <c r="AB9" s="96">
        <v>1072</v>
      </c>
      <c r="AC9" s="96">
        <v>647</v>
      </c>
      <c r="AD9" s="184" t="s">
        <v>42</v>
      </c>
      <c r="AE9" s="184" t="s">
        <v>42</v>
      </c>
      <c r="AF9" s="184" t="s">
        <v>42</v>
      </c>
      <c r="AG9" s="184" t="s">
        <v>42</v>
      </c>
      <c r="AH9" s="96">
        <v>170</v>
      </c>
      <c r="AI9" s="96">
        <v>108</v>
      </c>
    </row>
    <row r="10" spans="1:35" s="37" customFormat="1" ht="15.75" customHeight="1">
      <c r="A10" s="462">
        <v>13</v>
      </c>
      <c r="B10" s="463"/>
      <c r="C10" s="201">
        <v>4</v>
      </c>
      <c r="D10" s="202">
        <v>478</v>
      </c>
      <c r="E10" s="202">
        <v>414</v>
      </c>
      <c r="F10" s="202">
        <v>64</v>
      </c>
      <c r="G10" s="202">
        <v>3</v>
      </c>
      <c r="H10" s="207" t="s">
        <v>42</v>
      </c>
      <c r="I10" s="202">
        <v>3</v>
      </c>
      <c r="J10" s="207" t="s">
        <v>42</v>
      </c>
      <c r="K10" s="202">
        <v>226</v>
      </c>
      <c r="L10" s="202">
        <v>21</v>
      </c>
      <c r="M10" s="202">
        <v>139</v>
      </c>
      <c r="N10" s="202">
        <v>18</v>
      </c>
      <c r="O10" s="202">
        <v>24</v>
      </c>
      <c r="P10" s="202">
        <v>13</v>
      </c>
      <c r="Q10" s="202">
        <v>19</v>
      </c>
      <c r="R10" s="202">
        <v>12</v>
      </c>
      <c r="S10" s="221">
        <v>6753</v>
      </c>
      <c r="T10" s="221">
        <v>3951</v>
      </c>
      <c r="U10" s="202">
        <v>2802</v>
      </c>
      <c r="V10" s="202">
        <v>833</v>
      </c>
      <c r="W10" s="202">
        <v>781</v>
      </c>
      <c r="X10" s="202">
        <v>825</v>
      </c>
      <c r="Y10" s="202">
        <v>779</v>
      </c>
      <c r="Z10" s="202">
        <v>910</v>
      </c>
      <c r="AA10" s="202">
        <v>562</v>
      </c>
      <c r="AB10" s="202">
        <v>1206</v>
      </c>
      <c r="AC10" s="202">
        <v>540</v>
      </c>
      <c r="AD10" s="207" t="s">
        <v>42</v>
      </c>
      <c r="AE10" s="207" t="s">
        <v>42</v>
      </c>
      <c r="AF10" s="207" t="s">
        <v>42</v>
      </c>
      <c r="AG10" s="207" t="s">
        <v>42</v>
      </c>
      <c r="AH10" s="202">
        <v>177</v>
      </c>
      <c r="AI10" s="202">
        <v>140</v>
      </c>
    </row>
    <row r="11" spans="1:35" s="208" customFormat="1" ht="15.75" customHeight="1">
      <c r="A11" s="457">
        <v>14</v>
      </c>
      <c r="B11" s="458"/>
      <c r="C11" s="201">
        <v>4</v>
      </c>
      <c r="D11" s="202">
        <v>476</v>
      </c>
      <c r="E11" s="202">
        <v>408</v>
      </c>
      <c r="F11" s="202">
        <v>68</v>
      </c>
      <c r="G11" s="202">
        <v>2</v>
      </c>
      <c r="H11" s="207">
        <v>1</v>
      </c>
      <c r="I11" s="202">
        <v>3</v>
      </c>
      <c r="J11" s="207" t="s">
        <v>42</v>
      </c>
      <c r="K11" s="202">
        <v>231</v>
      </c>
      <c r="L11" s="202">
        <v>20</v>
      </c>
      <c r="M11" s="202">
        <v>128</v>
      </c>
      <c r="N11" s="202">
        <v>23</v>
      </c>
      <c r="O11" s="202">
        <v>26</v>
      </c>
      <c r="P11" s="202">
        <v>12</v>
      </c>
      <c r="Q11" s="202">
        <v>18</v>
      </c>
      <c r="R11" s="202">
        <v>12</v>
      </c>
      <c r="S11" s="221">
        <v>6780</v>
      </c>
      <c r="T11" s="221">
        <v>3931</v>
      </c>
      <c r="U11" s="202">
        <v>2849</v>
      </c>
      <c r="V11" s="202">
        <v>820</v>
      </c>
      <c r="W11" s="202">
        <v>785</v>
      </c>
      <c r="X11" s="202">
        <v>816</v>
      </c>
      <c r="Y11" s="202">
        <v>768</v>
      </c>
      <c r="Z11" s="202">
        <v>829</v>
      </c>
      <c r="AA11" s="202">
        <v>577</v>
      </c>
      <c r="AB11" s="202">
        <v>1210</v>
      </c>
      <c r="AC11" s="202">
        <v>602</v>
      </c>
      <c r="AD11" s="207" t="s">
        <v>42</v>
      </c>
      <c r="AE11" s="207" t="s">
        <v>42</v>
      </c>
      <c r="AF11" s="207" t="s">
        <v>42</v>
      </c>
      <c r="AG11" s="207" t="s">
        <v>42</v>
      </c>
      <c r="AH11" s="202">
        <v>256</v>
      </c>
      <c r="AI11" s="202">
        <v>117</v>
      </c>
    </row>
    <row r="12" spans="1:36" s="104" customFormat="1" ht="15.75" customHeight="1">
      <c r="A12" s="455">
        <v>15</v>
      </c>
      <c r="B12" s="456"/>
      <c r="C12" s="150">
        <v>4</v>
      </c>
      <c r="D12" s="102">
        <v>473</v>
      </c>
      <c r="E12" s="102">
        <v>404</v>
      </c>
      <c r="F12" s="102">
        <v>69</v>
      </c>
      <c r="G12" s="102">
        <v>2</v>
      </c>
      <c r="H12" s="102">
        <v>1</v>
      </c>
      <c r="I12" s="102">
        <v>3</v>
      </c>
      <c r="J12" s="222" t="s">
        <v>214</v>
      </c>
      <c r="K12" s="102">
        <v>225</v>
      </c>
      <c r="L12" s="102">
        <v>21</v>
      </c>
      <c r="M12" s="102">
        <v>134</v>
      </c>
      <c r="N12" s="102">
        <v>21</v>
      </c>
      <c r="O12" s="102">
        <v>22</v>
      </c>
      <c r="P12" s="102">
        <v>12</v>
      </c>
      <c r="Q12" s="102">
        <v>18</v>
      </c>
      <c r="R12" s="102">
        <v>14</v>
      </c>
      <c r="S12" s="223">
        <v>6840</v>
      </c>
      <c r="T12" s="223">
        <v>3973</v>
      </c>
      <c r="U12" s="102">
        <v>2867</v>
      </c>
      <c r="V12" s="102">
        <v>843</v>
      </c>
      <c r="W12" s="102">
        <v>781</v>
      </c>
      <c r="X12" s="102">
        <v>805</v>
      </c>
      <c r="Y12" s="102">
        <v>779</v>
      </c>
      <c r="Z12" s="102">
        <v>827</v>
      </c>
      <c r="AA12" s="102">
        <v>553</v>
      </c>
      <c r="AB12" s="102">
        <v>1138</v>
      </c>
      <c r="AC12" s="102">
        <v>623</v>
      </c>
      <c r="AD12" s="222" t="s">
        <v>214</v>
      </c>
      <c r="AE12" s="222" t="s">
        <v>214</v>
      </c>
      <c r="AF12" s="222" t="s">
        <v>214</v>
      </c>
      <c r="AG12" s="222" t="s">
        <v>214</v>
      </c>
      <c r="AH12" s="102">
        <v>360</v>
      </c>
      <c r="AI12" s="102">
        <v>131</v>
      </c>
      <c r="AJ12" s="224"/>
    </row>
    <row r="13" spans="1:36" s="157" customFormat="1" ht="15.75" customHeight="1">
      <c r="A13" s="467">
        <v>16</v>
      </c>
      <c r="B13" s="468"/>
      <c r="C13" s="62">
        <v>3</v>
      </c>
      <c r="D13" s="63">
        <f>SUM(D15:D25)</f>
        <v>577</v>
      </c>
      <c r="E13" s="63">
        <f>SUM(E15:E25)</f>
        <v>490</v>
      </c>
      <c r="F13" s="63">
        <f>SUM(F15:F25)</f>
        <v>87</v>
      </c>
      <c r="G13" s="63">
        <f>SUM(G15:G25)+G14</f>
        <v>2</v>
      </c>
      <c r="H13" s="225" t="s">
        <v>42</v>
      </c>
      <c r="I13" s="63">
        <f>SUM(I15:I25)+I14</f>
        <v>3</v>
      </c>
      <c r="J13" s="225" t="s">
        <v>42</v>
      </c>
      <c r="K13" s="63">
        <f aca="true" t="shared" si="0" ref="K13:R13">SUM(K15:K25)</f>
        <v>235</v>
      </c>
      <c r="L13" s="63">
        <f t="shared" si="0"/>
        <v>25</v>
      </c>
      <c r="M13" s="63">
        <f>SUM(M15:M25)</f>
        <v>146</v>
      </c>
      <c r="N13" s="63">
        <f t="shared" si="0"/>
        <v>20</v>
      </c>
      <c r="O13" s="63">
        <f t="shared" si="0"/>
        <v>22</v>
      </c>
      <c r="P13" s="63">
        <f t="shared" si="0"/>
        <v>11</v>
      </c>
      <c r="Q13" s="63">
        <f t="shared" si="0"/>
        <v>85</v>
      </c>
      <c r="R13" s="63">
        <f t="shared" si="0"/>
        <v>31</v>
      </c>
      <c r="S13" s="63">
        <f>SUM(S15:S25)-S21-S22</f>
        <v>7693</v>
      </c>
      <c r="T13" s="63">
        <f>SUM(T15:T25)-T21-T22</f>
        <v>4421</v>
      </c>
      <c r="U13" s="63">
        <f>SUM(U15:U25)-U21-U22</f>
        <v>3272</v>
      </c>
      <c r="V13" s="63">
        <f>SUM(V15:V25)</f>
        <v>884</v>
      </c>
      <c r="W13" s="63">
        <f aca="true" t="shared" si="1" ref="W13:AG13">SUM(W15:W25)</f>
        <v>724</v>
      </c>
      <c r="X13" s="63">
        <f t="shared" si="1"/>
        <v>897</v>
      </c>
      <c r="Y13" s="63">
        <f t="shared" si="1"/>
        <v>854</v>
      </c>
      <c r="Z13" s="63">
        <f t="shared" si="1"/>
        <v>898</v>
      </c>
      <c r="AA13" s="63">
        <f t="shared" si="1"/>
        <v>696</v>
      </c>
      <c r="AB13" s="63">
        <f t="shared" si="1"/>
        <v>1213</v>
      </c>
      <c r="AC13" s="63">
        <f t="shared" si="1"/>
        <v>700</v>
      </c>
      <c r="AD13" s="63">
        <f t="shared" si="1"/>
        <v>57</v>
      </c>
      <c r="AE13" s="63">
        <f t="shared" si="1"/>
        <v>25</v>
      </c>
      <c r="AF13" s="63">
        <f t="shared" si="1"/>
        <v>47</v>
      </c>
      <c r="AG13" s="63">
        <f t="shared" si="1"/>
        <v>53</v>
      </c>
      <c r="AH13" s="63">
        <f>SUM(AH15:AH25)-AH21-AH22</f>
        <v>425</v>
      </c>
      <c r="AI13" s="63">
        <f>SUM(AI15:AI25)-AI21-AI22</f>
        <v>220</v>
      </c>
      <c r="AJ13" s="226"/>
    </row>
    <row r="14" spans="1:35" s="157" customFormat="1" ht="15.75" customHeight="1">
      <c r="A14" s="465" t="s">
        <v>215</v>
      </c>
      <c r="B14" s="466"/>
      <c r="C14" s="65">
        <v>1</v>
      </c>
      <c r="D14" s="66">
        <f>SUM(D15:D22)</f>
        <v>513</v>
      </c>
      <c r="E14" s="66">
        <f>SUM(E15:E22)</f>
        <v>447</v>
      </c>
      <c r="F14" s="66">
        <f>SUM(F15:F22)</f>
        <v>66</v>
      </c>
      <c r="G14" s="207">
        <v>1</v>
      </c>
      <c r="H14" s="207" t="s">
        <v>42</v>
      </c>
      <c r="I14" s="207">
        <v>2</v>
      </c>
      <c r="J14" s="207" t="s">
        <v>42</v>
      </c>
      <c r="K14" s="66">
        <f aca="true" t="shared" si="2" ref="K14:AI14">SUM(K15:K20)</f>
        <v>210</v>
      </c>
      <c r="L14" s="66">
        <f t="shared" si="2"/>
        <v>17</v>
      </c>
      <c r="M14" s="66">
        <f t="shared" si="2"/>
        <v>143</v>
      </c>
      <c r="N14" s="66">
        <f t="shared" si="2"/>
        <v>16</v>
      </c>
      <c r="O14" s="66">
        <f t="shared" si="2"/>
        <v>11</v>
      </c>
      <c r="P14" s="66">
        <f t="shared" si="2"/>
        <v>2</v>
      </c>
      <c r="Q14" s="66">
        <f t="shared" si="2"/>
        <v>83</v>
      </c>
      <c r="R14" s="66">
        <f t="shared" si="2"/>
        <v>31</v>
      </c>
      <c r="S14" s="66">
        <f t="shared" si="2"/>
        <v>6865</v>
      </c>
      <c r="T14" s="66">
        <f t="shared" si="2"/>
        <v>4024</v>
      </c>
      <c r="U14" s="66">
        <f t="shared" si="2"/>
        <v>2841</v>
      </c>
      <c r="V14" s="66">
        <f t="shared" si="2"/>
        <v>783</v>
      </c>
      <c r="W14" s="66">
        <f t="shared" si="2"/>
        <v>541</v>
      </c>
      <c r="X14" s="66">
        <f t="shared" si="2"/>
        <v>797</v>
      </c>
      <c r="Y14" s="66">
        <f t="shared" si="2"/>
        <v>652</v>
      </c>
      <c r="Z14" s="66">
        <f t="shared" si="2"/>
        <v>813</v>
      </c>
      <c r="AA14" s="66">
        <f t="shared" si="2"/>
        <v>673</v>
      </c>
      <c r="AB14" s="66">
        <f t="shared" si="2"/>
        <v>1111</v>
      </c>
      <c r="AC14" s="66">
        <f t="shared" si="2"/>
        <v>685</v>
      </c>
      <c r="AD14" s="66">
        <f t="shared" si="2"/>
        <v>57</v>
      </c>
      <c r="AE14" s="66">
        <f t="shared" si="2"/>
        <v>25</v>
      </c>
      <c r="AF14" s="66">
        <f t="shared" si="2"/>
        <v>47</v>
      </c>
      <c r="AG14" s="66">
        <f t="shared" si="2"/>
        <v>53</v>
      </c>
      <c r="AH14" s="66">
        <f t="shared" si="2"/>
        <v>416</v>
      </c>
      <c r="AI14" s="66">
        <f t="shared" si="2"/>
        <v>212</v>
      </c>
    </row>
    <row r="15" spans="1:35" s="157" customFormat="1" ht="15.75" customHeight="1">
      <c r="A15" s="227"/>
      <c r="B15" s="228" t="s">
        <v>216</v>
      </c>
      <c r="C15" s="230"/>
      <c r="D15" s="66">
        <v>104</v>
      </c>
      <c r="E15" s="66">
        <v>88</v>
      </c>
      <c r="F15" s="66">
        <v>16</v>
      </c>
      <c r="G15" s="207" t="s">
        <v>42</v>
      </c>
      <c r="H15" s="207" t="s">
        <v>42</v>
      </c>
      <c r="I15" s="207" t="s">
        <v>42</v>
      </c>
      <c r="J15" s="207" t="s">
        <v>42</v>
      </c>
      <c r="K15" s="66">
        <v>62</v>
      </c>
      <c r="L15" s="66">
        <v>8</v>
      </c>
      <c r="M15" s="66">
        <v>24</v>
      </c>
      <c r="N15" s="66">
        <v>8</v>
      </c>
      <c r="O15" s="66">
        <v>1</v>
      </c>
      <c r="P15" s="207" t="s">
        <v>42</v>
      </c>
      <c r="Q15" s="231">
        <v>1</v>
      </c>
      <c r="R15" s="207" t="s">
        <v>42</v>
      </c>
      <c r="S15" s="66">
        <f>SUM(V15:AI15)</f>
        <v>1030</v>
      </c>
      <c r="T15" s="232">
        <f aca="true" t="shared" si="3" ref="T15:U19">V15+X15+Z15+AB15+AH15</f>
        <v>268</v>
      </c>
      <c r="U15" s="232">
        <f t="shared" si="3"/>
        <v>762</v>
      </c>
      <c r="V15" s="233">
        <v>61</v>
      </c>
      <c r="W15" s="66">
        <v>167</v>
      </c>
      <c r="X15" s="233">
        <v>61</v>
      </c>
      <c r="Y15" s="66">
        <v>169</v>
      </c>
      <c r="Z15" s="233">
        <v>50</v>
      </c>
      <c r="AA15" s="233">
        <v>176</v>
      </c>
      <c r="AB15" s="233">
        <v>61</v>
      </c>
      <c r="AC15" s="233">
        <v>189</v>
      </c>
      <c r="AD15" s="207" t="s">
        <v>42</v>
      </c>
      <c r="AE15" s="207" t="s">
        <v>42</v>
      </c>
      <c r="AF15" s="207" t="s">
        <v>42</v>
      </c>
      <c r="AG15" s="207" t="s">
        <v>42</v>
      </c>
      <c r="AH15" s="233">
        <v>35</v>
      </c>
      <c r="AI15" s="66">
        <v>61</v>
      </c>
    </row>
    <row r="16" spans="1:35" s="157" customFormat="1" ht="15.75" customHeight="1">
      <c r="A16" s="227"/>
      <c r="B16" s="228" t="s">
        <v>217</v>
      </c>
      <c r="C16" s="230"/>
      <c r="D16" s="66">
        <v>27</v>
      </c>
      <c r="E16" s="66">
        <v>23</v>
      </c>
      <c r="F16" s="66">
        <v>4</v>
      </c>
      <c r="G16" s="207" t="s">
        <v>42</v>
      </c>
      <c r="H16" s="207" t="s">
        <v>42</v>
      </c>
      <c r="I16" s="207" t="s">
        <v>42</v>
      </c>
      <c r="J16" s="207" t="s">
        <v>42</v>
      </c>
      <c r="K16" s="66">
        <v>9</v>
      </c>
      <c r="L16" s="207" t="s">
        <v>42</v>
      </c>
      <c r="M16" s="66">
        <v>14</v>
      </c>
      <c r="N16" s="66">
        <v>2</v>
      </c>
      <c r="O16" s="207" t="s">
        <v>42</v>
      </c>
      <c r="P16" s="207" t="s">
        <v>42</v>
      </c>
      <c r="Q16" s="207" t="s">
        <v>42</v>
      </c>
      <c r="R16" s="233">
        <v>2</v>
      </c>
      <c r="S16" s="66">
        <f aca="true" t="shared" si="4" ref="S16:S22">SUM(V16:AI16)</f>
        <v>928</v>
      </c>
      <c r="T16" s="232">
        <f t="shared" si="3"/>
        <v>539</v>
      </c>
      <c r="U16" s="232">
        <f t="shared" si="3"/>
        <v>389</v>
      </c>
      <c r="V16" s="233">
        <v>107</v>
      </c>
      <c r="W16" s="66">
        <v>68</v>
      </c>
      <c r="X16" s="233">
        <v>113</v>
      </c>
      <c r="Y16" s="66">
        <v>98</v>
      </c>
      <c r="Z16" s="233">
        <v>117</v>
      </c>
      <c r="AA16" s="233">
        <v>114</v>
      </c>
      <c r="AB16" s="233">
        <v>188</v>
      </c>
      <c r="AC16" s="233">
        <v>99</v>
      </c>
      <c r="AD16" s="207" t="s">
        <v>42</v>
      </c>
      <c r="AE16" s="207" t="s">
        <v>42</v>
      </c>
      <c r="AF16" s="207" t="s">
        <v>42</v>
      </c>
      <c r="AG16" s="207" t="s">
        <v>42</v>
      </c>
      <c r="AH16" s="233">
        <v>14</v>
      </c>
      <c r="AI16" s="66">
        <v>10</v>
      </c>
    </row>
    <row r="17" spans="1:35" s="157" customFormat="1" ht="15.75" customHeight="1">
      <c r="A17" s="227"/>
      <c r="B17" s="228" t="s">
        <v>218</v>
      </c>
      <c r="C17" s="230"/>
      <c r="D17" s="66">
        <v>63</v>
      </c>
      <c r="E17" s="66">
        <v>54</v>
      </c>
      <c r="F17" s="66">
        <v>9</v>
      </c>
      <c r="G17" s="207" t="s">
        <v>42</v>
      </c>
      <c r="H17" s="207" t="s">
        <v>42</v>
      </c>
      <c r="I17" s="207" t="s">
        <v>42</v>
      </c>
      <c r="J17" s="207" t="s">
        <v>42</v>
      </c>
      <c r="K17" s="66">
        <v>31</v>
      </c>
      <c r="L17" s="207" t="s">
        <v>42</v>
      </c>
      <c r="M17" s="66">
        <v>21</v>
      </c>
      <c r="N17" s="233">
        <v>1</v>
      </c>
      <c r="O17" s="234">
        <v>2</v>
      </c>
      <c r="P17" s="207" t="s">
        <v>42</v>
      </c>
      <c r="Q17" s="207" t="s">
        <v>42</v>
      </c>
      <c r="R17" s="233">
        <v>8</v>
      </c>
      <c r="S17" s="66">
        <f t="shared" si="4"/>
        <v>1746</v>
      </c>
      <c r="T17" s="232">
        <f t="shared" si="3"/>
        <v>1040</v>
      </c>
      <c r="U17" s="232">
        <f t="shared" si="3"/>
        <v>706</v>
      </c>
      <c r="V17" s="233">
        <v>204</v>
      </c>
      <c r="W17" s="66">
        <v>121</v>
      </c>
      <c r="X17" s="233">
        <v>224</v>
      </c>
      <c r="Y17" s="66">
        <v>180</v>
      </c>
      <c r="Z17" s="233">
        <v>222</v>
      </c>
      <c r="AA17" s="233">
        <v>179</v>
      </c>
      <c r="AB17" s="233">
        <v>352</v>
      </c>
      <c r="AC17" s="233">
        <v>203</v>
      </c>
      <c r="AD17" s="207" t="s">
        <v>42</v>
      </c>
      <c r="AE17" s="207" t="s">
        <v>42</v>
      </c>
      <c r="AF17" s="207" t="s">
        <v>42</v>
      </c>
      <c r="AG17" s="207" t="s">
        <v>42</v>
      </c>
      <c r="AH17" s="233">
        <v>38</v>
      </c>
      <c r="AI17" s="66">
        <v>23</v>
      </c>
    </row>
    <row r="18" spans="1:35" s="157" customFormat="1" ht="15.75" customHeight="1">
      <c r="A18" s="227"/>
      <c r="B18" s="228" t="s">
        <v>219</v>
      </c>
      <c r="C18" s="230"/>
      <c r="D18" s="66">
        <v>86</v>
      </c>
      <c r="E18" s="66">
        <v>82</v>
      </c>
      <c r="F18" s="66">
        <v>4</v>
      </c>
      <c r="G18" s="207" t="s">
        <v>42</v>
      </c>
      <c r="H18" s="207" t="s">
        <v>42</v>
      </c>
      <c r="I18" s="207" t="s">
        <v>42</v>
      </c>
      <c r="J18" s="207" t="s">
        <v>42</v>
      </c>
      <c r="K18" s="66">
        <v>41</v>
      </c>
      <c r="L18" s="66">
        <v>1</v>
      </c>
      <c r="M18" s="66">
        <v>30</v>
      </c>
      <c r="N18" s="235"/>
      <c r="O18" s="66">
        <v>5</v>
      </c>
      <c r="P18" s="207" t="s">
        <v>42</v>
      </c>
      <c r="Q18" s="233">
        <v>6</v>
      </c>
      <c r="R18" s="233">
        <v>3</v>
      </c>
      <c r="S18" s="66">
        <f t="shared" si="4"/>
        <v>1406</v>
      </c>
      <c r="T18" s="232">
        <f t="shared" si="3"/>
        <v>1282</v>
      </c>
      <c r="U18" s="232">
        <f t="shared" si="3"/>
        <v>124</v>
      </c>
      <c r="V18" s="233">
        <v>256</v>
      </c>
      <c r="W18" s="66">
        <v>20</v>
      </c>
      <c r="X18" s="233">
        <v>253</v>
      </c>
      <c r="Y18" s="233">
        <v>25</v>
      </c>
      <c r="Z18" s="233">
        <v>252</v>
      </c>
      <c r="AA18" s="233">
        <v>28</v>
      </c>
      <c r="AB18" s="233">
        <v>324</v>
      </c>
      <c r="AC18" s="233">
        <v>35</v>
      </c>
      <c r="AD18" s="207" t="s">
        <v>42</v>
      </c>
      <c r="AE18" s="207" t="s">
        <v>42</v>
      </c>
      <c r="AF18" s="207" t="s">
        <v>42</v>
      </c>
      <c r="AG18" s="207" t="s">
        <v>42</v>
      </c>
      <c r="AH18" s="233">
        <v>197</v>
      </c>
      <c r="AI18" s="233">
        <v>16</v>
      </c>
    </row>
    <row r="19" spans="1:35" s="157" customFormat="1" ht="15.75" customHeight="1">
      <c r="A19" s="227"/>
      <c r="B19" s="228" t="s">
        <v>220</v>
      </c>
      <c r="C19" s="67"/>
      <c r="D19" s="66">
        <v>65</v>
      </c>
      <c r="E19" s="66">
        <v>64</v>
      </c>
      <c r="F19" s="66">
        <v>1</v>
      </c>
      <c r="G19" s="207" t="s">
        <v>42</v>
      </c>
      <c r="H19" s="207" t="s">
        <v>42</v>
      </c>
      <c r="I19" s="207" t="s">
        <v>42</v>
      </c>
      <c r="J19" s="207" t="s">
        <v>42</v>
      </c>
      <c r="K19" s="234">
        <v>31</v>
      </c>
      <c r="L19" s="207" t="s">
        <v>42</v>
      </c>
      <c r="M19" s="234">
        <v>23</v>
      </c>
      <c r="N19" s="231">
        <v>1</v>
      </c>
      <c r="O19" s="207" t="s">
        <v>42</v>
      </c>
      <c r="P19" s="207" t="s">
        <v>42</v>
      </c>
      <c r="Q19" s="67">
        <v>10</v>
      </c>
      <c r="R19" s="207" t="s">
        <v>42</v>
      </c>
      <c r="S19" s="66">
        <f t="shared" si="4"/>
        <v>789</v>
      </c>
      <c r="T19" s="232">
        <f t="shared" si="3"/>
        <v>459</v>
      </c>
      <c r="U19" s="232">
        <f t="shared" si="3"/>
        <v>330</v>
      </c>
      <c r="V19" s="233">
        <v>92</v>
      </c>
      <c r="W19" s="66">
        <v>78</v>
      </c>
      <c r="X19" s="233">
        <v>80</v>
      </c>
      <c r="Y19" s="66">
        <v>89</v>
      </c>
      <c r="Z19" s="233">
        <v>97</v>
      </c>
      <c r="AA19" s="233">
        <v>72</v>
      </c>
      <c r="AB19" s="233">
        <v>124</v>
      </c>
      <c r="AC19" s="233">
        <v>60</v>
      </c>
      <c r="AD19" s="207" t="s">
        <v>42</v>
      </c>
      <c r="AE19" s="207" t="s">
        <v>42</v>
      </c>
      <c r="AF19" s="207" t="s">
        <v>42</v>
      </c>
      <c r="AG19" s="207" t="s">
        <v>42</v>
      </c>
      <c r="AH19" s="233">
        <v>66</v>
      </c>
      <c r="AI19" s="66">
        <v>31</v>
      </c>
    </row>
    <row r="20" spans="1:35" s="157" customFormat="1" ht="15.75" customHeight="1">
      <c r="A20" s="227"/>
      <c r="B20" s="228" t="s">
        <v>221</v>
      </c>
      <c r="C20" s="67"/>
      <c r="D20" s="66">
        <v>168</v>
      </c>
      <c r="E20" s="66">
        <v>136</v>
      </c>
      <c r="F20" s="66">
        <v>32</v>
      </c>
      <c r="G20" s="207" t="s">
        <v>42</v>
      </c>
      <c r="H20" s="207" t="s">
        <v>42</v>
      </c>
      <c r="I20" s="207" t="s">
        <v>42</v>
      </c>
      <c r="J20" s="207" t="s">
        <v>42</v>
      </c>
      <c r="K20" s="234">
        <v>36</v>
      </c>
      <c r="L20" s="67">
        <v>8</v>
      </c>
      <c r="M20" s="234">
        <v>31</v>
      </c>
      <c r="N20" s="231">
        <v>4</v>
      </c>
      <c r="O20" s="231">
        <v>3</v>
      </c>
      <c r="P20" s="234">
        <v>2</v>
      </c>
      <c r="Q20" s="67">
        <v>66</v>
      </c>
      <c r="R20" s="67">
        <v>18</v>
      </c>
      <c r="S20" s="66">
        <f t="shared" si="4"/>
        <v>966</v>
      </c>
      <c r="T20" s="232">
        <f>V20+X20+Z20+AB20+AH20+AD20+AF20</f>
        <v>436</v>
      </c>
      <c r="U20" s="232">
        <f>W20+Y20+AA20+AC20+AI20+AE20+AG20</f>
        <v>530</v>
      </c>
      <c r="V20" s="233">
        <v>63</v>
      </c>
      <c r="W20" s="66">
        <v>87</v>
      </c>
      <c r="X20" s="233">
        <v>66</v>
      </c>
      <c r="Y20" s="66">
        <v>91</v>
      </c>
      <c r="Z20" s="233">
        <v>75</v>
      </c>
      <c r="AA20" s="233">
        <v>104</v>
      </c>
      <c r="AB20" s="233">
        <v>62</v>
      </c>
      <c r="AC20" s="233">
        <v>99</v>
      </c>
      <c r="AD20" s="233">
        <v>57</v>
      </c>
      <c r="AE20" s="233">
        <v>25</v>
      </c>
      <c r="AF20" s="233">
        <v>47</v>
      </c>
      <c r="AG20" s="233">
        <v>53</v>
      </c>
      <c r="AH20" s="233">
        <v>66</v>
      </c>
      <c r="AI20" s="66">
        <v>71</v>
      </c>
    </row>
    <row r="21" spans="1:35" s="157" customFormat="1" ht="15.75" customHeight="1">
      <c r="A21" s="236" t="s">
        <v>222</v>
      </c>
      <c r="B21" s="237" t="s">
        <v>223</v>
      </c>
      <c r="C21" s="67"/>
      <c r="D21" s="207" t="s">
        <v>42</v>
      </c>
      <c r="E21" s="207" t="s">
        <v>42</v>
      </c>
      <c r="F21" s="207" t="s">
        <v>42</v>
      </c>
      <c r="G21" s="207" t="s">
        <v>42</v>
      </c>
      <c r="H21" s="207" t="s">
        <v>42</v>
      </c>
      <c r="I21" s="207" t="s">
        <v>42</v>
      </c>
      <c r="J21" s="207" t="s">
        <v>42</v>
      </c>
      <c r="K21" s="207" t="s">
        <v>42</v>
      </c>
      <c r="L21" s="207" t="s">
        <v>42</v>
      </c>
      <c r="M21" s="207" t="s">
        <v>42</v>
      </c>
      <c r="N21" s="207" t="s">
        <v>42</v>
      </c>
      <c r="O21" s="207" t="s">
        <v>42</v>
      </c>
      <c r="P21" s="207" t="s">
        <v>42</v>
      </c>
      <c r="Q21" s="207" t="s">
        <v>42</v>
      </c>
      <c r="R21" s="207" t="s">
        <v>42</v>
      </c>
      <c r="S21" s="66">
        <f t="shared" si="4"/>
        <v>30</v>
      </c>
      <c r="T21" s="238">
        <v>22</v>
      </c>
      <c r="U21" s="238">
        <v>8</v>
      </c>
      <c r="V21" s="207" t="s">
        <v>42</v>
      </c>
      <c r="W21" s="207" t="s">
        <v>42</v>
      </c>
      <c r="X21" s="207" t="s">
        <v>42</v>
      </c>
      <c r="Y21" s="207" t="s">
        <v>42</v>
      </c>
      <c r="Z21" s="207" t="s">
        <v>42</v>
      </c>
      <c r="AA21" s="207" t="s">
        <v>42</v>
      </c>
      <c r="AB21" s="207" t="s">
        <v>42</v>
      </c>
      <c r="AC21" s="207" t="s">
        <v>42</v>
      </c>
      <c r="AD21" s="207" t="s">
        <v>42</v>
      </c>
      <c r="AE21" s="207" t="s">
        <v>42</v>
      </c>
      <c r="AF21" s="207" t="s">
        <v>42</v>
      </c>
      <c r="AG21" s="207" t="s">
        <v>42</v>
      </c>
      <c r="AH21" s="239">
        <v>22</v>
      </c>
      <c r="AI21" s="240">
        <v>8</v>
      </c>
    </row>
    <row r="22" spans="1:35" s="157" customFormat="1" ht="15.75" customHeight="1">
      <c r="A22" s="236" t="s">
        <v>222</v>
      </c>
      <c r="B22" s="237" t="s">
        <v>224</v>
      </c>
      <c r="C22" s="67"/>
      <c r="D22" s="207" t="s">
        <v>42</v>
      </c>
      <c r="E22" s="207" t="s">
        <v>42</v>
      </c>
      <c r="F22" s="207" t="s">
        <v>42</v>
      </c>
      <c r="G22" s="207" t="s">
        <v>42</v>
      </c>
      <c r="H22" s="207" t="s">
        <v>42</v>
      </c>
      <c r="I22" s="207" t="s">
        <v>42</v>
      </c>
      <c r="J22" s="207" t="s">
        <v>42</v>
      </c>
      <c r="K22" s="207" t="s">
        <v>42</v>
      </c>
      <c r="L22" s="207" t="s">
        <v>42</v>
      </c>
      <c r="M22" s="207" t="s">
        <v>42</v>
      </c>
      <c r="N22" s="207" t="s">
        <v>42</v>
      </c>
      <c r="O22" s="207" t="s">
        <v>42</v>
      </c>
      <c r="P22" s="207" t="s">
        <v>42</v>
      </c>
      <c r="Q22" s="207" t="s">
        <v>42</v>
      </c>
      <c r="R22" s="207" t="s">
        <v>42</v>
      </c>
      <c r="S22" s="66">
        <f t="shared" si="4"/>
        <v>38</v>
      </c>
      <c r="T22" s="238">
        <v>35</v>
      </c>
      <c r="U22" s="238">
        <v>3</v>
      </c>
      <c r="V22" s="207" t="s">
        <v>42</v>
      </c>
      <c r="W22" s="207" t="s">
        <v>42</v>
      </c>
      <c r="X22" s="207" t="s">
        <v>42</v>
      </c>
      <c r="Y22" s="207" t="s">
        <v>42</v>
      </c>
      <c r="Z22" s="207" t="s">
        <v>42</v>
      </c>
      <c r="AA22" s="207" t="s">
        <v>42</v>
      </c>
      <c r="AB22" s="207" t="s">
        <v>42</v>
      </c>
      <c r="AC22" s="207" t="s">
        <v>42</v>
      </c>
      <c r="AD22" s="207" t="s">
        <v>42</v>
      </c>
      <c r="AE22" s="207" t="s">
        <v>42</v>
      </c>
      <c r="AF22" s="207" t="s">
        <v>42</v>
      </c>
      <c r="AG22" s="207" t="s">
        <v>42</v>
      </c>
      <c r="AH22" s="239">
        <v>35</v>
      </c>
      <c r="AI22" s="240">
        <v>3</v>
      </c>
    </row>
    <row r="23" spans="1:35" s="157" customFormat="1" ht="15.75" customHeight="1">
      <c r="A23" s="469" t="s">
        <v>225</v>
      </c>
      <c r="B23" s="470"/>
      <c r="C23" s="241">
        <v>1</v>
      </c>
      <c r="D23" s="66">
        <v>37</v>
      </c>
      <c r="E23" s="234">
        <v>31</v>
      </c>
      <c r="F23" s="234">
        <v>6</v>
      </c>
      <c r="G23" s="234">
        <v>1</v>
      </c>
      <c r="H23" s="207" t="s">
        <v>42</v>
      </c>
      <c r="I23" s="67">
        <v>1</v>
      </c>
      <c r="J23" s="207" t="s">
        <v>42</v>
      </c>
      <c r="K23" s="234">
        <v>17</v>
      </c>
      <c r="L23" s="67">
        <v>2</v>
      </c>
      <c r="M23" s="234">
        <v>2</v>
      </c>
      <c r="N23" s="207" t="s">
        <v>42</v>
      </c>
      <c r="O23" s="234">
        <v>8</v>
      </c>
      <c r="P23" s="234">
        <v>4</v>
      </c>
      <c r="Q23" s="231">
        <v>2</v>
      </c>
      <c r="R23" s="207" t="s">
        <v>42</v>
      </c>
      <c r="S23" s="66">
        <v>466</v>
      </c>
      <c r="T23" s="232">
        <v>382</v>
      </c>
      <c r="U23" s="66">
        <v>84</v>
      </c>
      <c r="V23" s="233">
        <v>90</v>
      </c>
      <c r="W23" s="66">
        <v>18</v>
      </c>
      <c r="X23" s="233">
        <v>96</v>
      </c>
      <c r="Y23" s="66">
        <v>24</v>
      </c>
      <c r="Z23" s="233">
        <v>85</v>
      </c>
      <c r="AA23" s="233">
        <v>23</v>
      </c>
      <c r="AB23" s="233">
        <v>102</v>
      </c>
      <c r="AC23" s="233">
        <v>15</v>
      </c>
      <c r="AD23" s="207" t="s">
        <v>42</v>
      </c>
      <c r="AE23" s="207" t="s">
        <v>42</v>
      </c>
      <c r="AF23" s="207" t="s">
        <v>42</v>
      </c>
      <c r="AG23" s="207" t="s">
        <v>42</v>
      </c>
      <c r="AH23" s="233">
        <v>9</v>
      </c>
      <c r="AI23" s="233">
        <v>4</v>
      </c>
    </row>
    <row r="24" spans="1:35" s="157" customFormat="1" ht="15.75" customHeight="1">
      <c r="A24" s="469" t="s">
        <v>226</v>
      </c>
      <c r="B24" s="470"/>
      <c r="C24" s="241">
        <v>1</v>
      </c>
      <c r="D24" s="66">
        <v>27</v>
      </c>
      <c r="E24" s="234">
        <v>12</v>
      </c>
      <c r="F24" s="234">
        <v>15</v>
      </c>
      <c r="G24" s="207" t="s">
        <v>42</v>
      </c>
      <c r="H24" s="207" t="s">
        <v>42</v>
      </c>
      <c r="I24" s="207" t="s">
        <v>42</v>
      </c>
      <c r="J24" s="207" t="s">
        <v>42</v>
      </c>
      <c r="K24" s="234">
        <v>8</v>
      </c>
      <c r="L24" s="234">
        <v>6</v>
      </c>
      <c r="M24" s="234">
        <v>1</v>
      </c>
      <c r="N24" s="234">
        <v>4</v>
      </c>
      <c r="O24" s="234">
        <v>3</v>
      </c>
      <c r="P24" s="234">
        <v>5</v>
      </c>
      <c r="Q24" s="207" t="s">
        <v>42</v>
      </c>
      <c r="R24" s="207" t="s">
        <v>42</v>
      </c>
      <c r="S24" s="234">
        <v>362</v>
      </c>
      <c r="T24" s="242">
        <v>15</v>
      </c>
      <c r="U24" s="234">
        <v>347</v>
      </c>
      <c r="V24" s="67">
        <v>11</v>
      </c>
      <c r="W24" s="234">
        <v>165</v>
      </c>
      <c r="X24" s="67">
        <v>4</v>
      </c>
      <c r="Y24" s="234">
        <v>178</v>
      </c>
      <c r="Z24" s="207" t="s">
        <v>42</v>
      </c>
      <c r="AA24" s="207" t="s">
        <v>42</v>
      </c>
      <c r="AB24" s="207" t="s">
        <v>42</v>
      </c>
      <c r="AC24" s="207" t="s">
        <v>42</v>
      </c>
      <c r="AD24" s="207" t="s">
        <v>42</v>
      </c>
      <c r="AE24" s="207" t="s">
        <v>42</v>
      </c>
      <c r="AF24" s="207" t="s">
        <v>42</v>
      </c>
      <c r="AG24" s="207" t="s">
        <v>42</v>
      </c>
      <c r="AH24" s="207" t="s">
        <v>42</v>
      </c>
      <c r="AI24" s="207">
        <v>4</v>
      </c>
    </row>
    <row r="25" spans="1:56" s="157" customFormat="1" ht="15.75" customHeight="1" thickBot="1">
      <c r="A25" s="465" t="s">
        <v>227</v>
      </c>
      <c r="B25" s="466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175"/>
      <c r="T25" s="175"/>
      <c r="U25" s="175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</row>
    <row r="26" spans="1:35" s="252" customFormat="1" ht="15.75" customHeight="1">
      <c r="A26" s="246" t="s">
        <v>228</v>
      </c>
      <c r="B26" s="247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9"/>
      <c r="T26" s="250"/>
      <c r="U26" s="251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</row>
    <row r="27" spans="1:35" ht="15.75" customHeight="1">
      <c r="A27" s="148" t="s">
        <v>229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253"/>
      <c r="T27" s="253"/>
      <c r="U27" s="253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spans="1:35" ht="15.75" customHeight="1">
      <c r="A28" s="148" t="s">
        <v>230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254"/>
      <c r="M28" s="254"/>
      <c r="N28" s="254"/>
      <c r="O28" s="17"/>
      <c r="P28" s="17"/>
      <c r="Q28" s="17"/>
      <c r="R28" s="17"/>
      <c r="S28" s="254"/>
      <c r="T28" s="254"/>
      <c r="U28" s="254"/>
      <c r="V28" s="17"/>
      <c r="W28" s="17"/>
      <c r="X28" s="17"/>
      <c r="Y28" s="17"/>
      <c r="Z28" s="17"/>
      <c r="AA28" s="255"/>
      <c r="AB28" s="17"/>
      <c r="AC28" s="17"/>
      <c r="AD28" s="17"/>
      <c r="AE28" s="17"/>
      <c r="AF28" s="17"/>
      <c r="AG28" s="17"/>
      <c r="AH28" s="17"/>
      <c r="AI28" s="17"/>
    </row>
    <row r="29" spans="1:35" ht="15.75" customHeight="1">
      <c r="A29" s="148" t="s">
        <v>231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254"/>
      <c r="T29" s="254"/>
      <c r="U29" s="254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ht="15.75" customHeight="1">
      <c r="A30" s="148" t="s">
        <v>232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254"/>
      <c r="T30" s="254"/>
      <c r="U30" s="254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</row>
    <row r="31" spans="1:32" ht="15.75" customHeight="1">
      <c r="A31" s="148" t="s">
        <v>233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5" ht="15.75" customHeight="1">
      <c r="A32" s="148" t="s">
        <v>234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</row>
    <row r="33" spans="1:35" s="252" customFormat="1" ht="15.75" customHeight="1">
      <c r="A33" s="256" t="s">
        <v>235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</row>
    <row r="34" spans="1:35" ht="15.75" customHeight="1">
      <c r="A34" s="25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  <row r="35" spans="1:35" ht="15.75" customHeight="1">
      <c r="A35" s="25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1:35" ht="15.75" customHeight="1">
      <c r="A36" s="25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</row>
    <row r="37" spans="1:35" ht="15.75" customHeight="1">
      <c r="A37" s="25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</row>
    <row r="38" spans="7:35" ht="11.25" customHeight="1"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</row>
    <row r="39" ht="11.25" customHeight="1"/>
  </sheetData>
  <mergeCells count="29">
    <mergeCell ref="AD6:AE6"/>
    <mergeCell ref="AF6:AG6"/>
    <mergeCell ref="A8:B8"/>
    <mergeCell ref="A9:B9"/>
    <mergeCell ref="D6:F6"/>
    <mergeCell ref="Z6:AA6"/>
    <mergeCell ref="X6:Y6"/>
    <mergeCell ref="G6:H6"/>
    <mergeCell ref="I6:J6"/>
    <mergeCell ref="Q6:R6"/>
    <mergeCell ref="A25:B25"/>
    <mergeCell ref="A13:B13"/>
    <mergeCell ref="A14:B14"/>
    <mergeCell ref="A23:B23"/>
    <mergeCell ref="A24:B24"/>
    <mergeCell ref="A12:B12"/>
    <mergeCell ref="AB6:AC6"/>
    <mergeCell ref="AH6:AI6"/>
    <mergeCell ref="A11:B11"/>
    <mergeCell ref="A5:B7"/>
    <mergeCell ref="C5:C7"/>
    <mergeCell ref="V6:W6"/>
    <mergeCell ref="A10:B10"/>
    <mergeCell ref="D5:R5"/>
    <mergeCell ref="S5:AI5"/>
    <mergeCell ref="S6:U6"/>
    <mergeCell ref="K6:L6"/>
    <mergeCell ref="M6:N6"/>
    <mergeCell ref="O6:P6"/>
  </mergeCells>
  <printOptions/>
  <pageMargins left="0.5118110236220472" right="0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K.Yoshida</cp:lastModifiedBy>
  <cp:lastPrinted>2004-12-20T01:32:05Z</cp:lastPrinted>
  <dcterms:created xsi:type="dcterms:W3CDTF">2000-01-20T00:44:33Z</dcterms:created>
  <dcterms:modified xsi:type="dcterms:W3CDTF">2005-06-10T09:38:15Z</dcterms:modified>
  <cp:category/>
  <cp:version/>
  <cp:contentType/>
  <cp:contentStatus/>
</cp:coreProperties>
</file>