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各種人口資料(szzsvf01サーバへ移行済)\02_推計人口\01_推計人口\R07_推計人口\R070201\"/>
    </mc:Choice>
  </mc:AlternateContent>
  <xr:revisionPtr revIDLastSave="0" documentId="13_ncr:1_{11B2BFB0-F40D-43FA-B30D-6BACF7544B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24" i="1" l="1"/>
  <c r="O25" i="1"/>
  <c r="O26" i="1"/>
  <c r="O23" i="1"/>
  <c r="S24" i="1"/>
  <c r="S25" i="1"/>
  <c r="S26" i="1"/>
  <c r="S23" i="1"/>
  <c r="Q11" i="1"/>
  <c r="O11" i="1"/>
  <c r="M11" i="1"/>
  <c r="K11" i="1"/>
  <c r="I11" i="1"/>
  <c r="G11" i="1"/>
  <c r="Q10" i="1"/>
  <c r="O10" i="1"/>
  <c r="M10" i="1"/>
  <c r="K10" i="1"/>
  <c r="I10" i="1"/>
  <c r="G10" i="1"/>
  <c r="S9" i="1"/>
  <c r="S8" i="1"/>
  <c r="S7" i="1"/>
  <c r="R17" i="1"/>
  <c r="Q17" i="1"/>
  <c r="S17" i="1"/>
  <c r="P18" i="1"/>
  <c r="P19" i="1"/>
  <c r="J18" i="1"/>
  <c r="J19" i="1"/>
  <c r="E18" i="1"/>
  <c r="E19" i="1"/>
  <c r="T17" i="1"/>
  <c r="M17" i="1"/>
  <c r="L17" i="1"/>
  <c r="N17" i="1"/>
  <c r="F17" i="1"/>
  <c r="H17" i="1"/>
  <c r="S10" i="1" l="1"/>
  <c r="I19" i="1"/>
  <c r="D19" i="1" s="1"/>
  <c r="I18" i="1"/>
  <c r="D18" i="1" s="1"/>
  <c r="P17" i="1"/>
  <c r="E17" i="1"/>
  <c r="S11" i="1"/>
  <c r="J17" i="1"/>
  <c r="I17" i="1" l="1"/>
  <c r="D17" i="1" s="1"/>
</calcChain>
</file>

<file path=xl/sharedStrings.xml><?xml version="1.0" encoding="utf-8"?>
<sst xmlns="http://schemas.openxmlformats.org/spreadsheetml/2006/main" count="59" uniqueCount="46">
  <si>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</si>
  <si>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</si>
  <si>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</si>
  <si>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</si>
  <si>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</si>
  <si>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</si>
  <si>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</si>
  <si>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</si>
  <si>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</si>
  <si>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</si>
  <si>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</si>
  <si>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</si>
  <si>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</si>
  <si>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</si>
  <si>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</si>
  <si>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</si>
  <si>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</si>
  <si>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</si>
  <si>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</si>
  <si>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</si>
  <si>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</si>
  <si>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</si>
  <si>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</si>
  <si>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</si>
  <si>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</si>
  <si>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</si>
  <si>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t xml:space="preserve"> 対前月増加      A-B</t>
    <rPh sb="1" eb="2">
      <t>タイ</t>
    </rPh>
    <rPh sb="2" eb="4">
      <t>ゼンゲツ</t>
    </rPh>
    <rPh sb="4" eb="6">
      <t>ゾウカ</t>
    </rPh>
    <phoneticPr fontId="7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</si>
  <si>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</si>
  <si>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</si>
  <si>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r>
      <t xml:space="preserve">F = </t>
    </r>
    <r>
      <rPr>
        <sz val="11"/>
        <rFont val="明朝"/>
        <family val="1"/>
        <charset val="128"/>
      </rPr>
      <t>E/D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</si>
  <si>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</si>
  <si>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r>
      <t>人 口
増</t>
    </r>
    <r>
      <rPr>
        <sz val="11"/>
        <rFont val="明朝"/>
        <family val="1"/>
        <charset val="128"/>
      </rPr>
      <t xml:space="preserve"> 加
G=H+I</t>
    </r>
    <rPh sb="0" eb="7">
      <t>ジンコウゾウカ</t>
    </rPh>
    <phoneticPr fontId="7"/>
  </si>
  <si>
    <r>
      <t>自 然
増</t>
    </r>
    <r>
      <rPr>
        <sz val="11"/>
        <rFont val="明朝"/>
        <family val="1"/>
        <charset val="128"/>
      </rPr>
      <t xml:space="preserve"> 加
H=J-K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</si>
  <si>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</si>
  <si>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</si>
  <si>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加
I=L-M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</si>
  <si>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</si>
  <si>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</si>
  <si>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市    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</si>
  <si>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</si>
  <si>
    <t>（令和7年2月）</t>
    <rPh sb="1" eb="3">
      <t>レイワ</t>
    </rPh>
    <rPh sb="4" eb="5">
      <t>ネン</t>
    </rPh>
    <rPh sb="6" eb="7">
      <t>ガツ</t>
    </rPh>
    <phoneticPr fontId="3"/>
  </si>
  <si>
    <t>令和6年2月1日現在 C</t>
    <phoneticPr fontId="3"/>
  </si>
  <si>
    <t>1月中の人口動態</t>
    <rPh sb="1" eb="2">
      <t>ガツ</t>
    </rPh>
    <rPh sb="2" eb="3">
      <t>チュウ</t>
    </rPh>
    <rPh sb="4" eb="6">
      <t>ジンコウ</t>
    </rPh>
    <rPh sb="6" eb="8">
      <t>ドウタイ</t>
    </rPh>
    <phoneticPr fontId="3"/>
  </si>
  <si>
    <t>令和7年1月1日現在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</si>
  <si>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令和7年2月1日現在 A</t>
    <phoneticPr fontId="3"/>
  </si>
  <si>
    <t>令和7年1月1日現在 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</si>
</sst>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&quot;（&quot;ggge&quot;年&quot;m&quot;月&quot;&quot;）&quot;"/>
    <numFmt numFmtId="178" formatCode="0.00_ ;[Red]\-0.00\ "/>
    <numFmt numFmtId="179" formatCode="#,##0.0;[Red]\-#,##0.0"/>
    <numFmt numFmtId="181" formatCode="0.00_ "/>
    <numFmt numFmtId="182" formatCode="#,##0.0"/>
    <numFmt numFmtId="183" formatCode="m&quot;月中の人口動態&quot;"/>
    <numFmt numFmtId="184" formatCode="[$-411]ggge&quot;年&quot;m&quot;月1日現在 A&quot;"/>
    <numFmt numFmtId="185" formatCode="0.00_);[Red]\(0.00\)"/>
    <numFmt numFmtId="186" formatCode="[$-411]ggge&quot;年&quot;m&quot;月1日現在 B&quot;"/>
    <numFmt numFmtId="187" formatCode="[$-411]ggge&quot;年&quot;m&quot;月1日現在 C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83" fontId="0" fillId="2" borderId="0" xfId="0" applyNumberFormat="1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78" fontId="0" fillId="2" borderId="10" xfId="0" applyNumberFormat="1" applyFill="1" applyBorder="1" applyAlignment="1">
      <alignment vertical="center"/>
    </xf>
    <xf numFmtId="178" fontId="0" fillId="2" borderId="11" xfId="0" applyNumberFormat="1" applyFill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179" fontId="0" fillId="2" borderId="10" xfId="1" applyNumberFormat="1" applyFont="1" applyFill="1" applyBorder="1" applyAlignment="1">
      <alignment vertical="center"/>
    </xf>
    <xf numFmtId="179" fontId="0" fillId="2" borderId="11" xfId="1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38" fontId="0" fillId="2" borderId="6" xfId="0" applyNumberForma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181" fontId="0" fillId="2" borderId="6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182" fontId="0" fillId="2" borderId="6" xfId="1" applyNumberFormat="1" applyFont="1" applyFill="1" applyBorder="1" applyAlignment="1">
      <alignment vertical="center"/>
    </xf>
    <xf numFmtId="0" fontId="0" fillId="2" borderId="0" xfId="0" applyFill="1" applyAlignment="1">
      <alignment horizontal="right" vertical="top"/>
    </xf>
    <xf numFmtId="49" fontId="8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184" fontId="2" fillId="2" borderId="6" xfId="0" applyNumberFormat="1" applyFont="1" applyFill="1" applyBorder="1" applyAlignment="1">
      <alignment horizontal="center" vertical="center"/>
    </xf>
    <xf numFmtId="185" fontId="0" fillId="2" borderId="6" xfId="0" applyNumberFormat="1" applyFill="1" applyBorder="1" applyAlignment="1">
      <alignment vertical="center"/>
    </xf>
    <xf numFmtId="182" fontId="0" fillId="2" borderId="6" xfId="0" applyNumberFormat="1" applyFill="1" applyBorder="1" applyAlignment="1">
      <alignment vertical="center"/>
    </xf>
    <xf numFmtId="186" fontId="2" fillId="2" borderId="6" xfId="0" applyNumberFormat="1" applyFont="1" applyFill="1" applyBorder="1" applyAlignment="1">
      <alignment horizontal="center" vertical="center"/>
    </xf>
    <xf numFmtId="40" fontId="0" fillId="2" borderId="6" xfId="0" applyNumberFormat="1" applyFill="1" applyBorder="1" applyAlignment="1">
      <alignment vertical="center"/>
    </xf>
    <xf numFmtId="187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38" fontId="1" fillId="0" borderId="6" xfId="0" applyNumberFormat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38" fontId="1" fillId="0" borderId="10" xfId="0" applyNumberFormat="1" applyFont="1" applyFill="1" applyBorder="1" applyAlignment="1">
      <alignment vertical="center"/>
    </xf>
    <xf numFmtId="38" fontId="1" fillId="0" borderId="1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0</xdr:row>
      <xdr:rowOff>0</xdr:rowOff>
    </xdr:from>
    <xdr:to>
      <xdr:col>12</xdr:col>
      <xdr:colOff>117523</xdr:colOff>
      <xdr:row>2</xdr:row>
      <xdr:rowOff>175769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3F3E4525-BDBB-119F-D9DD-D3C3D8F75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U35"/>
  <sheetViews>
    <sheetView tabSelected="1" view="pageBreakPreview" zoomScale="115" zoomScaleNormal="100" zoomScaleSheetLayoutView="115" workbookViewId="0"/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F1" s="22"/>
      <c r="G1" s="22"/>
      <c r="H1" s="22"/>
      <c r="I1" s="22"/>
      <c r="J1" s="22"/>
      <c r="K1" s="22"/>
      <c r="L1" s="22"/>
      <c r="M1" s="23" t="s">
        <v>40</v>
      </c>
      <c r="N1" s="23"/>
      <c r="O1" s="23"/>
      <c r="P1" s="23"/>
    </row>
    <row r="2" spans="1:21" ht="18" customHeight="1" thickTop="1">
      <c r="A2" s="1"/>
      <c r="B2" s="3"/>
      <c r="C2" s="4"/>
      <c r="D2" s="4"/>
      <c r="E2" s="4"/>
      <c r="F2" s="22"/>
      <c r="G2" s="22"/>
      <c r="H2" s="22"/>
      <c r="I2" s="22"/>
      <c r="J2" s="22"/>
      <c r="K2" s="22"/>
      <c r="L2" s="22"/>
      <c r="M2" s="23"/>
      <c r="N2" s="23"/>
      <c r="O2" s="23"/>
      <c r="P2" s="23"/>
      <c r="Q2" s="4"/>
      <c r="R2" s="4"/>
      <c r="S2" s="4"/>
      <c r="T2" s="4"/>
      <c r="U2" s="5"/>
    </row>
    <row r="3" spans="1:21">
      <c r="A3" s="1"/>
      <c r="B3" s="6"/>
      <c r="P3" s="24" t="s">
        <v>0</v>
      </c>
      <c r="Q3" s="24"/>
      <c r="R3" s="24"/>
      <c r="S3" s="24"/>
      <c r="T3" s="24"/>
      <c r="U3" s="7"/>
    </row>
    <row r="4" spans="1:21" ht="15" customHeight="1">
      <c r="B4" s="6"/>
      <c r="C4" s="8"/>
      <c r="U4" s="7"/>
    </row>
    <row r="5" spans="1:21" ht="23" customHeight="1">
      <c r="B5" s="6"/>
      <c r="C5" s="25" t="s">
        <v>1</v>
      </c>
      <c r="D5" s="25"/>
      <c r="E5" s="25"/>
      <c r="F5" s="25"/>
      <c r="U5" s="7"/>
    </row>
    <row r="6" spans="1:21" s="15" customFormat="1" ht="24" customHeight="1">
      <c r="B6" s="16"/>
      <c r="C6" s="26" t="s">
        <v>2</v>
      </c>
      <c r="D6" s="26"/>
      <c r="E6" s="26"/>
      <c r="F6" s="26"/>
      <c r="G6" s="26" t="s">
        <v>27</v>
      </c>
      <c r="H6" s="26"/>
      <c r="I6" s="27" t="s">
        <v>28</v>
      </c>
      <c r="J6" s="27"/>
      <c r="K6" s="26" t="s">
        <v>3</v>
      </c>
      <c r="L6" s="26"/>
      <c r="M6" s="26" t="s">
        <v>4</v>
      </c>
      <c r="N6" s="26"/>
      <c r="O6" s="26" t="s">
        <v>29</v>
      </c>
      <c r="P6" s="26"/>
      <c r="Q6" s="26" t="s">
        <v>30</v>
      </c>
      <c r="R6" s="26"/>
      <c r="S6" s="26" t="s">
        <v>5</v>
      </c>
      <c r="T6" s="26"/>
      <c r="U6" s="18"/>
    </row>
    <row r="7" spans="1:21" s="15" customFormat="1" ht="24" customHeight="1">
      <c r="B7" s="16"/>
      <c r="C7" s="34" t="s">
        <v>44</v>
      </c>
      <c r="D7" s="34"/>
      <c r="E7" s="34"/>
      <c r="F7" s="34"/>
      <c r="G7" s="28">
        <v>192454</v>
      </c>
      <c r="H7" s="27"/>
      <c r="I7" s="28">
        <v>408625</v>
      </c>
      <c r="J7" s="27"/>
      <c r="K7" s="28">
        <v>197781</v>
      </c>
      <c r="L7" s="27"/>
      <c r="M7" s="28">
        <v>210844</v>
      </c>
      <c r="N7" s="27"/>
      <c r="O7" s="29">
        <f>I7/G7</f>
        <v>2.123234643083542</v>
      </c>
      <c r="P7" s="30"/>
      <c r="Q7" s="31">
        <v>375.67</v>
      </c>
      <c r="R7" s="31"/>
      <c r="S7" s="32">
        <f>I7/Q7</f>
        <v>1087.7232677615991</v>
      </c>
      <c r="T7" s="33"/>
      <c r="U7" s="18"/>
    </row>
    <row r="8" spans="1:21" s="15" customFormat="1" ht="24" customHeight="1">
      <c r="B8" s="16"/>
      <c r="C8" s="34" t="s">
        <v>45</v>
      </c>
      <c r="D8" s="34"/>
      <c r="E8" s="34"/>
      <c r="F8" s="34"/>
      <c r="G8" s="28">
        <v>192537</v>
      </c>
      <c r="H8" s="27"/>
      <c r="I8" s="28">
        <v>409038</v>
      </c>
      <c r="J8" s="27"/>
      <c r="K8" s="28">
        <v>198036</v>
      </c>
      <c r="L8" s="27"/>
      <c r="M8" s="28">
        <v>211002</v>
      </c>
      <c r="N8" s="27"/>
      <c r="O8" s="29">
        <f>I8/G8</f>
        <v>2.1244643886629584</v>
      </c>
      <c r="P8" s="30"/>
      <c r="Q8" s="31">
        <v>375.67</v>
      </c>
      <c r="R8" s="31"/>
      <c r="S8" s="32">
        <f>I8/Q8</f>
        <v>1088.8226368887588</v>
      </c>
      <c r="T8" s="33"/>
      <c r="U8" s="18"/>
    </row>
    <row r="9" spans="1:21" s="15" customFormat="1" ht="24" customHeight="1">
      <c r="B9" s="16"/>
      <c r="C9" s="34" t="s">
        <v>41</v>
      </c>
      <c r="D9" s="34"/>
      <c r="E9" s="34"/>
      <c r="F9" s="34"/>
      <c r="G9" s="35">
        <v>191030</v>
      </c>
      <c r="H9" s="27"/>
      <c r="I9" s="28">
        <v>410936</v>
      </c>
      <c r="J9" s="27"/>
      <c r="K9" s="35">
        <v>198926</v>
      </c>
      <c r="L9" s="27"/>
      <c r="M9" s="35">
        <v>212010</v>
      </c>
      <c r="N9" s="27"/>
      <c r="O9" s="29">
        <f>I9/G9</f>
        <v>2.1511595037428677</v>
      </c>
      <c r="P9" s="30"/>
      <c r="Q9" s="31">
        <v>375.67</v>
      </c>
      <c r="R9" s="31"/>
      <c r="S9" s="32">
        <f>I9/Q9</f>
        <v>1093.8749434343972</v>
      </c>
      <c r="T9" s="33"/>
      <c r="U9" s="18"/>
    </row>
    <row r="10" spans="1:21" s="15" customFormat="1" ht="24" customHeight="1">
      <c r="B10" s="16"/>
      <c r="C10" s="36" t="s">
        <v>26</v>
      </c>
      <c r="D10" s="36"/>
      <c r="E10" s="36"/>
      <c r="F10" s="36"/>
      <c r="G10" s="28">
        <f>G7-G8</f>
        <v>-83</v>
      </c>
      <c r="H10" s="27"/>
      <c r="I10" s="28">
        <f>I7-I8</f>
        <v>-413</v>
      </c>
      <c r="J10" s="27"/>
      <c r="K10" s="28">
        <f>K7-K8</f>
        <v>-255</v>
      </c>
      <c r="L10" s="27"/>
      <c r="M10" s="28">
        <f>M7-M8</f>
        <v>-158</v>
      </c>
      <c r="N10" s="27"/>
      <c r="O10" s="37">
        <f>O7-O8</f>
        <v>-1.2297455794163525E-3</v>
      </c>
      <c r="P10" s="37"/>
      <c r="Q10" s="38">
        <f>Q7-Q8</f>
        <v>0</v>
      </c>
      <c r="R10" s="38"/>
      <c r="S10" s="39">
        <f>S7-S8</f>
        <v>-1.0993691271596617</v>
      </c>
      <c r="T10" s="39"/>
      <c r="U10" s="18"/>
    </row>
    <row r="11" spans="1:21" s="15" customFormat="1" ht="24" customHeight="1">
      <c r="B11" s="16"/>
      <c r="C11" s="36" t="s">
        <v>6</v>
      </c>
      <c r="D11" s="36"/>
      <c r="E11" s="36"/>
      <c r="F11" s="36"/>
      <c r="G11" s="28">
        <f>G7-G9</f>
        <v>1424</v>
      </c>
      <c r="H11" s="27"/>
      <c r="I11" s="28">
        <f>I7-I9</f>
        <v>-2311</v>
      </c>
      <c r="J11" s="27"/>
      <c r="K11" s="28">
        <f>K7-K9</f>
        <v>-1145</v>
      </c>
      <c r="L11" s="27"/>
      <c r="M11" s="28">
        <f>M7-M9</f>
        <v>-1166</v>
      </c>
      <c r="N11" s="27"/>
      <c r="O11" s="37">
        <f>O7-O9</f>
        <v>-2.7924860659325645E-2</v>
      </c>
      <c r="P11" s="37"/>
      <c r="Q11" s="38">
        <f>Q7-Q9</f>
        <v>0</v>
      </c>
      <c r="R11" s="38"/>
      <c r="S11" s="39">
        <f>S7-S9</f>
        <v>-6.1516756727980919</v>
      </c>
      <c r="T11" s="39"/>
      <c r="U11" s="18"/>
    </row>
    <row r="12" spans="1:21" ht="30.65" customHeight="1">
      <c r="B12" s="6"/>
      <c r="P12" s="40" t="s">
        <v>7</v>
      </c>
      <c r="Q12" s="40"/>
      <c r="R12" s="40"/>
      <c r="S12" s="40"/>
      <c r="T12" s="40"/>
      <c r="U12" s="7"/>
    </row>
    <row r="13" spans="1:21" ht="23" customHeight="1">
      <c r="B13" s="6"/>
      <c r="C13" s="41" t="s">
        <v>42</v>
      </c>
      <c r="D13" s="41"/>
      <c r="E13" s="41"/>
      <c r="F13" s="41"/>
      <c r="G13" s="41"/>
      <c r="H13" s="9"/>
      <c r="I13" s="20" t="s">
        <v>8</v>
      </c>
      <c r="J13" s="20"/>
      <c r="K13" s="20"/>
      <c r="L13" s="20"/>
      <c r="U13" s="7"/>
    </row>
    <row r="14" spans="1:21" s="15" customFormat="1" ht="24" customHeight="1">
      <c r="B14" s="16"/>
      <c r="C14" s="26" t="s">
        <v>9</v>
      </c>
      <c r="D14" s="42" t="s">
        <v>31</v>
      </c>
      <c r="E14" s="26" t="s">
        <v>10</v>
      </c>
      <c r="F14" s="26"/>
      <c r="G14" s="26"/>
      <c r="H14" s="26"/>
      <c r="I14" s="26" t="s">
        <v>11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18"/>
    </row>
    <row r="15" spans="1:21" s="15" customFormat="1" ht="24" customHeight="1">
      <c r="B15" s="16"/>
      <c r="C15" s="26"/>
      <c r="D15" s="42"/>
      <c r="E15" s="42" t="s">
        <v>32</v>
      </c>
      <c r="F15" s="42" t="s">
        <v>33</v>
      </c>
      <c r="G15" s="26"/>
      <c r="H15" s="42" t="s">
        <v>34</v>
      </c>
      <c r="I15" s="42" t="s">
        <v>35</v>
      </c>
      <c r="J15" s="26" t="s">
        <v>36</v>
      </c>
      <c r="K15" s="26"/>
      <c r="L15" s="26"/>
      <c r="M15" s="26"/>
      <c r="N15" s="26"/>
      <c r="O15" s="26"/>
      <c r="P15" s="26" t="s">
        <v>37</v>
      </c>
      <c r="Q15" s="26"/>
      <c r="R15" s="26"/>
      <c r="S15" s="26"/>
      <c r="T15" s="26"/>
      <c r="U15" s="18"/>
    </row>
    <row r="16" spans="1:21" s="15" customFormat="1" ht="24" customHeight="1">
      <c r="B16" s="16"/>
      <c r="C16" s="26"/>
      <c r="D16" s="42"/>
      <c r="E16" s="26"/>
      <c r="F16" s="26"/>
      <c r="G16" s="26"/>
      <c r="H16" s="26"/>
      <c r="I16" s="42"/>
      <c r="J16" s="26" t="s">
        <v>12</v>
      </c>
      <c r="K16" s="26"/>
      <c r="L16" s="17" t="s">
        <v>13</v>
      </c>
      <c r="M16" s="17" t="s">
        <v>14</v>
      </c>
      <c r="N16" s="26" t="s">
        <v>15</v>
      </c>
      <c r="O16" s="26"/>
      <c r="P16" s="17" t="s">
        <v>12</v>
      </c>
      <c r="Q16" s="17" t="s">
        <v>13</v>
      </c>
      <c r="R16" s="26" t="s">
        <v>14</v>
      </c>
      <c r="S16" s="26"/>
      <c r="T16" s="17" t="s">
        <v>15</v>
      </c>
      <c r="U16" s="18"/>
    </row>
    <row r="17" spans="2:21" s="15" customFormat="1" ht="27" customHeight="1">
      <c r="B17" s="16"/>
      <c r="C17" s="17" t="s">
        <v>16</v>
      </c>
      <c r="D17" s="19">
        <f>E17+I17</f>
        <v>-413</v>
      </c>
      <c r="E17" s="19">
        <f>F17-H17</f>
        <v>-440</v>
      </c>
      <c r="F17" s="43">
        <f>SUM(F18:F19)</f>
        <v>216</v>
      </c>
      <c r="G17" s="44"/>
      <c r="H17" s="19">
        <f>SUM(H18:H19)</f>
        <v>656</v>
      </c>
      <c r="I17" s="19">
        <f>J17-P17</f>
        <v>27</v>
      </c>
      <c r="J17" s="28">
        <f>SUM(L17:N17)</f>
        <v>784</v>
      </c>
      <c r="K17" s="27"/>
      <c r="L17" s="19">
        <f>SUM(L18:L19)</f>
        <v>184</v>
      </c>
      <c r="M17" s="19">
        <f>SUM(M18:M19)</f>
        <v>598</v>
      </c>
      <c r="N17" s="28">
        <f>SUM(N18:N19)</f>
        <v>2</v>
      </c>
      <c r="O17" s="27"/>
      <c r="P17" s="19">
        <f>SUM(Q17:T17)</f>
        <v>757</v>
      </c>
      <c r="Q17" s="19">
        <f>Q18+Q19</f>
        <v>170</v>
      </c>
      <c r="R17" s="45">
        <f>R18+R19</f>
        <v>577</v>
      </c>
      <c r="S17" s="46">
        <f>SUM(S18:S19)</f>
        <v>0</v>
      </c>
      <c r="T17" s="19">
        <f>SUM(T18:T19)</f>
        <v>10</v>
      </c>
      <c r="U17" s="18"/>
    </row>
    <row r="18" spans="2:21" s="15" customFormat="1" ht="27" customHeight="1">
      <c r="B18" s="16"/>
      <c r="C18" s="17" t="s">
        <v>3</v>
      </c>
      <c r="D18" s="19">
        <f>E18+I18</f>
        <v>-255</v>
      </c>
      <c r="E18" s="19">
        <f>F18-H18</f>
        <v>-260</v>
      </c>
      <c r="F18" s="55">
        <v>100</v>
      </c>
      <c r="G18" s="56"/>
      <c r="H18" s="57">
        <v>360</v>
      </c>
      <c r="I18" s="58">
        <f>J18-P18</f>
        <v>5</v>
      </c>
      <c r="J18" s="59">
        <f>SUM(L18:N18)</f>
        <v>435</v>
      </c>
      <c r="K18" s="60"/>
      <c r="L18" s="57">
        <v>88</v>
      </c>
      <c r="M18" s="57">
        <v>345</v>
      </c>
      <c r="N18" s="55">
        <v>2</v>
      </c>
      <c r="O18" s="56"/>
      <c r="P18" s="58">
        <f>SUM(Q18:T18)</f>
        <v>430</v>
      </c>
      <c r="Q18" s="57">
        <v>91</v>
      </c>
      <c r="R18" s="61">
        <v>329</v>
      </c>
      <c r="S18" s="62"/>
      <c r="T18" s="57">
        <v>10</v>
      </c>
      <c r="U18" s="18"/>
    </row>
    <row r="19" spans="2:21" s="15" customFormat="1" ht="27" customHeight="1">
      <c r="B19" s="16"/>
      <c r="C19" s="17" t="s">
        <v>4</v>
      </c>
      <c r="D19" s="19">
        <f>E19+I19</f>
        <v>-158</v>
      </c>
      <c r="E19" s="19">
        <f>F19-H19</f>
        <v>-180</v>
      </c>
      <c r="F19" s="55">
        <v>116</v>
      </c>
      <c r="G19" s="56"/>
      <c r="H19" s="57">
        <v>296</v>
      </c>
      <c r="I19" s="58">
        <f>J19-P19</f>
        <v>22</v>
      </c>
      <c r="J19" s="59">
        <f>SUM(L19:N19)</f>
        <v>349</v>
      </c>
      <c r="K19" s="60"/>
      <c r="L19" s="57">
        <v>96</v>
      </c>
      <c r="M19" s="57">
        <v>253</v>
      </c>
      <c r="N19" s="55">
        <v>0</v>
      </c>
      <c r="O19" s="56"/>
      <c r="P19" s="58">
        <f>SUM(Q19:T19)</f>
        <v>327</v>
      </c>
      <c r="Q19" s="57">
        <v>79</v>
      </c>
      <c r="R19" s="55">
        <v>248</v>
      </c>
      <c r="S19" s="56"/>
      <c r="T19" s="57">
        <v>0</v>
      </c>
      <c r="U19" s="18"/>
    </row>
    <row r="20" spans="2:21" ht="30.65" customHeight="1">
      <c r="B20" s="6"/>
      <c r="U20" s="7"/>
    </row>
    <row r="21" spans="2:21" ht="23" customHeight="1">
      <c r="B21" s="6"/>
      <c r="C21" s="25" t="s">
        <v>17</v>
      </c>
      <c r="D21" s="25"/>
      <c r="E21" s="25"/>
      <c r="F21" s="25"/>
      <c r="G21" s="25"/>
      <c r="H21" s="25"/>
      <c r="I21" s="10"/>
      <c r="K21" s="47" t="s">
        <v>43</v>
      </c>
      <c r="L21" s="47"/>
      <c r="M21" s="47"/>
      <c r="N21" s="47"/>
      <c r="U21" s="7"/>
    </row>
    <row r="22" spans="2:21" ht="27" customHeight="1">
      <c r="B22" s="6"/>
      <c r="C22" s="26" t="s">
        <v>38</v>
      </c>
      <c r="D22" s="26"/>
      <c r="E22" s="26"/>
      <c r="F22" s="26"/>
      <c r="G22" s="26" t="s">
        <v>27</v>
      </c>
      <c r="H22" s="26"/>
      <c r="I22" s="27" t="s">
        <v>39</v>
      </c>
      <c r="J22" s="27"/>
      <c r="K22" s="26" t="s">
        <v>3</v>
      </c>
      <c r="L22" s="26"/>
      <c r="M22" s="26" t="s">
        <v>4</v>
      </c>
      <c r="N22" s="26"/>
      <c r="O22" s="26" t="s">
        <v>29</v>
      </c>
      <c r="P22" s="26"/>
      <c r="Q22" s="26" t="s">
        <v>30</v>
      </c>
      <c r="R22" s="26"/>
      <c r="S22" s="26" t="s">
        <v>5</v>
      </c>
      <c r="T22" s="26"/>
      <c r="U22" s="7"/>
    </row>
    <row r="23" spans="2:21" ht="27" customHeight="1">
      <c r="B23" s="6"/>
      <c r="C23" s="48" t="s">
        <v>18</v>
      </c>
      <c r="D23" s="48"/>
      <c r="E23" s="48"/>
      <c r="F23" s="48"/>
      <c r="G23" s="28">
        <v>192537</v>
      </c>
      <c r="H23" s="27"/>
      <c r="I23" s="28">
        <v>409038</v>
      </c>
      <c r="J23" s="27"/>
      <c r="K23" s="28">
        <v>198036</v>
      </c>
      <c r="L23" s="27"/>
      <c r="M23" s="28">
        <v>211002</v>
      </c>
      <c r="N23" s="27"/>
      <c r="O23" s="49">
        <f>I23/G23</f>
        <v>2.1244643886629584</v>
      </c>
      <c r="P23" s="49"/>
      <c r="Q23" s="38">
        <v>375.67</v>
      </c>
      <c r="R23" s="38"/>
      <c r="S23" s="50">
        <f>I23/Q23</f>
        <v>1088.8226368887588</v>
      </c>
      <c r="T23" s="50"/>
      <c r="U23" s="7"/>
    </row>
    <row r="24" spans="2:21" ht="27" customHeight="1">
      <c r="B24" s="6"/>
      <c r="C24" s="51" t="s">
        <v>19</v>
      </c>
      <c r="D24" s="51"/>
      <c r="E24" s="51"/>
      <c r="F24" s="51"/>
      <c r="G24" s="63">
        <v>244869</v>
      </c>
      <c r="H24" s="56"/>
      <c r="I24" s="64">
        <v>498105</v>
      </c>
      <c r="J24" s="64"/>
      <c r="K24" s="63">
        <v>233947</v>
      </c>
      <c r="L24" s="56"/>
      <c r="M24" s="63">
        <v>264158</v>
      </c>
      <c r="N24" s="65"/>
      <c r="O24" s="49">
        <f>I24/G24</f>
        <v>2.0341692905186037</v>
      </c>
      <c r="P24" s="49"/>
      <c r="Q24" s="52">
        <v>429.35</v>
      </c>
      <c r="R24" s="27"/>
      <c r="S24" s="50">
        <f>I24/Q24</f>
        <v>1160.1374170257366</v>
      </c>
      <c r="T24" s="50"/>
      <c r="U24" s="7"/>
    </row>
    <row r="25" spans="2:21" ht="27" customHeight="1">
      <c r="B25" s="6"/>
      <c r="C25" s="53" t="s">
        <v>20</v>
      </c>
      <c r="D25" s="53"/>
      <c r="E25" s="53"/>
      <c r="F25" s="53"/>
      <c r="G25" s="63">
        <v>153845</v>
      </c>
      <c r="H25" s="56"/>
      <c r="I25" s="64">
        <v>313109</v>
      </c>
      <c r="J25" s="64"/>
      <c r="K25" s="66">
        <v>146535</v>
      </c>
      <c r="L25" s="67"/>
      <c r="M25" s="63">
        <v>166574</v>
      </c>
      <c r="N25" s="65"/>
      <c r="O25" s="49">
        <f>I25/G25</f>
        <v>2.0352237641782311</v>
      </c>
      <c r="P25" s="49"/>
      <c r="Q25" s="52">
        <v>309</v>
      </c>
      <c r="R25" s="27"/>
      <c r="S25" s="50">
        <f>I25/Q25</f>
        <v>1013.2977346278317</v>
      </c>
      <c r="T25" s="50"/>
      <c r="U25" s="7"/>
    </row>
    <row r="26" spans="2:21" ht="27" customHeight="1">
      <c r="B26" s="6"/>
      <c r="C26" s="54" t="s">
        <v>21</v>
      </c>
      <c r="D26" s="54"/>
      <c r="E26" s="54"/>
      <c r="F26" s="54"/>
      <c r="G26" s="63">
        <v>121247</v>
      </c>
      <c r="H26" s="56"/>
      <c r="I26" s="64">
        <v>244985</v>
      </c>
      <c r="J26" s="64"/>
      <c r="K26" s="66">
        <v>116731</v>
      </c>
      <c r="L26" s="67"/>
      <c r="M26" s="63">
        <v>128254</v>
      </c>
      <c r="N26" s="65"/>
      <c r="O26" s="49">
        <f>I26/G26</f>
        <v>2.0205448382228015</v>
      </c>
      <c r="P26" s="49"/>
      <c r="Q26" s="52">
        <v>191.52</v>
      </c>
      <c r="R26" s="27"/>
      <c r="S26" s="50">
        <f>I26/Q26</f>
        <v>1279.1614452798663</v>
      </c>
      <c r="T26" s="50"/>
      <c r="U26" s="7"/>
    </row>
    <row r="27" spans="2:21">
      <c r="B27" s="6"/>
      <c r="P27" s="40" t="s">
        <v>7</v>
      </c>
      <c r="Q27" s="40"/>
      <c r="R27" s="40"/>
      <c r="S27" s="40"/>
      <c r="T27" s="40"/>
      <c r="U27" s="7"/>
    </row>
    <row r="28" spans="2:21" ht="21" customHeight="1">
      <c r="B28" s="6"/>
      <c r="U28" s="7"/>
    </row>
    <row r="29" spans="2:21" ht="20.5" customHeight="1">
      <c r="B29" s="11"/>
      <c r="C29" s="2" t="s">
        <v>22</v>
      </c>
      <c r="U29" s="7"/>
    </row>
    <row r="30" spans="2:21" ht="20.5" customHeight="1">
      <c r="B30" s="6"/>
      <c r="C30" s="2" t="s">
        <v>23</v>
      </c>
      <c r="U30" s="7"/>
    </row>
    <row r="31" spans="2:21" ht="20.5" customHeight="1">
      <c r="B31" s="6"/>
      <c r="C31" s="2" t="s">
        <v>24</v>
      </c>
      <c r="U31" s="7"/>
    </row>
    <row r="32" spans="2:21" ht="20.5" customHeight="1">
      <c r="B32" s="6"/>
      <c r="C32" s="2" t="s">
        <v>25</v>
      </c>
      <c r="U32" s="7"/>
    </row>
    <row r="33" spans="2:21" ht="20.5" customHeight="1">
      <c r="B33" s="6"/>
      <c r="U33" s="7"/>
    </row>
    <row r="34" spans="2:21" ht="14.5" thickBot="1">
      <c r="B34" s="12"/>
      <c r="C34" s="2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</row>
    <row r="35" spans="2:21" ht="14.5" thickTop="1">
      <c r="C35" s="15"/>
    </row>
  </sheetData>
  <mergeCells count="122"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友澤 求枝</cp:lastModifiedBy>
  <cp:lastPrinted>2024-03-04T00:45:12Z</cp:lastPrinted>
  <dcterms:created xsi:type="dcterms:W3CDTF">2024-01-05T01:57:17Z</dcterms:created>
  <dcterms:modified xsi:type="dcterms:W3CDTF">2025-02-05T00:24:47Z</dcterms:modified>
</cp:coreProperties>
</file>