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data\m5798\デスクトップ\人口HP掲載データ\"/>
    </mc:Choice>
  </mc:AlternateContent>
  <xr:revisionPtr revIDLastSave="0" documentId="13_ncr:1_{9A123A1A-9B0C-4E25-BD21-0174851DC6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11" i="1"/>
  <c r="S8" i="1"/>
  <c r="S7" i="1"/>
  <c r="S10" i="1" s="1"/>
  <c r="R17" i="1"/>
  <c r="Q17" i="1"/>
  <c r="S17" i="1"/>
  <c r="P18" i="1"/>
  <c r="P19" i="1"/>
  <c r="J18" i="1"/>
  <c r="I18" i="1" s="1"/>
  <c r="D18" i="1" s="1"/>
  <c r="J19" i="1"/>
  <c r="I19" i="1" s="1"/>
  <c r="E18" i="1"/>
  <c r="E19" i="1"/>
  <c r="T17" i="1"/>
  <c r="P17" i="1" s="1"/>
  <c r="M17" i="1"/>
  <c r="L17" i="1"/>
  <c r="N17" i="1"/>
  <c r="F17" i="1"/>
  <c r="H17" i="1"/>
  <c r="E17" i="1"/>
  <c r="J17" i="1" l="1"/>
  <c r="I17" i="1" s="1"/>
  <c r="D17" i="1" s="1"/>
  <c r="D19" i="1"/>
</calcChain>
</file>

<file path=xl/sharedStrings.xml><?xml version="1.0" encoding="utf-8"?>
<sst xmlns="http://schemas.openxmlformats.org/spreadsheetml/2006/main" count="57" uniqueCount="44">
  <si>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</si>
  <si>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</si>
  <si>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</si>
  <si>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</si>
  <si>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</si>
  <si>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</si>
  <si>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</si>
  <si>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t xml:space="preserve">F = </t>
    </r>
    <r>
      <rPr>
        <sz val="11"/>
        <rFont val="明朝"/>
        <family val="1"/>
        <charset val="128"/>
      </rPr>
      <t>E</t>
    </r>
    <r>
      <rPr>
        <sz val="11"/>
        <rFont val="明朝"/>
        <family val="1"/>
        <charset val="128"/>
      </rPr>
      <t>/</t>
    </r>
    <r>
      <rPr>
        <sz val="11"/>
        <rFont val="明朝"/>
        <family val="1"/>
        <charset val="128"/>
      </rPr>
      <t>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</si>
  <si>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</si>
  <si>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</si>
  <si>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</si>
  <si>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</si>
  <si>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</si>
  <si>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</si>
  <si>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r>
      <t>人 口
増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 xml:space="preserve">加
</t>
    </r>
    <r>
      <rPr>
        <sz val="11"/>
        <rFont val="明朝"/>
        <family val="1"/>
        <charset val="128"/>
      </rPr>
      <t>G</t>
    </r>
    <r>
      <rPr>
        <sz val="11"/>
        <rFont val="明朝"/>
        <family val="1"/>
        <charset val="128"/>
      </rPr>
      <t>=</t>
    </r>
    <r>
      <rPr>
        <sz val="11"/>
        <rFont val="明朝"/>
        <family val="1"/>
        <charset val="128"/>
      </rPr>
      <t>H+I</t>
    </r>
    <rPh sb="0" eb="7">
      <t>ジンコウゾウカ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</si>
  <si>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</si>
  <si>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</si>
  <si>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r>
      <t>自 然
増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 xml:space="preserve">加
</t>
    </r>
    <r>
      <rPr>
        <sz val="11"/>
        <rFont val="明朝"/>
        <family val="1"/>
        <charset val="128"/>
      </rPr>
      <t>H</t>
    </r>
    <r>
      <rPr>
        <sz val="11"/>
        <rFont val="明朝"/>
        <family val="1"/>
        <charset val="128"/>
      </rPr>
      <t>=</t>
    </r>
    <r>
      <rPr>
        <sz val="11"/>
        <rFont val="明朝"/>
        <family val="1"/>
        <charset val="128"/>
      </rPr>
      <t>J</t>
    </r>
    <r>
      <rPr>
        <sz val="11"/>
        <rFont val="明朝"/>
        <family val="1"/>
        <charset val="128"/>
      </rPr>
      <t>-</t>
    </r>
    <r>
      <rPr>
        <sz val="11"/>
        <rFont val="明朝"/>
        <family val="1"/>
        <charset val="128"/>
      </rPr>
      <t>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</si>
  <si>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</si>
  <si>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</si>
  <si>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 xml:space="preserve">加
</t>
    </r>
    <r>
      <rPr>
        <sz val="11"/>
        <rFont val="明朝"/>
        <family val="1"/>
        <charset val="128"/>
      </rPr>
      <t>I</t>
    </r>
    <r>
      <rPr>
        <sz val="11"/>
        <rFont val="明朝"/>
        <family val="1"/>
        <charset val="128"/>
      </rPr>
      <t>=</t>
    </r>
    <r>
      <rPr>
        <sz val="11"/>
        <rFont val="明朝"/>
        <family val="1"/>
        <charset val="128"/>
      </rPr>
      <t>L</t>
    </r>
    <r>
      <rPr>
        <sz val="11"/>
        <rFont val="明朝"/>
        <family val="1"/>
        <charset val="128"/>
      </rPr>
      <t>-</t>
    </r>
    <r>
      <rPr>
        <sz val="11"/>
        <rFont val="明朝"/>
        <family val="1"/>
        <charset val="128"/>
      </rPr>
      <t>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</si>
  <si>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</si>
  <si>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</si>
  <si>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</si>
  <si>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</si>
  <si>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</si>
  <si>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</si>
  <si>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</si>
  <si>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</si>
  <si>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</t>
    </r>
    <r>
      <rPr>
        <sz val="11"/>
        <rFont val="明朝"/>
        <family val="1"/>
        <charset val="128"/>
      </rPr>
      <t>市</t>
    </r>
    <r>
      <rPr>
        <sz val="11"/>
        <rFont val="明朝"/>
        <family val="1"/>
        <charset val="128"/>
      </rPr>
      <t xml:space="preserve">    </t>
    </r>
    <r>
      <rPr>
        <sz val="11"/>
        <rFont val="明朝"/>
        <family val="1"/>
        <charset val="128"/>
      </rPr>
      <t>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</si>
  <si>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</si>
  <si>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</si>
  <si>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</si>
  <si>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</si>
  <si>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</si>
  <si>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</si>
  <si>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</si>
  <si>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</si>
  <si>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</si>
  <si>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</si>
  <si>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t>令和5年12月1日現在 C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</si>
  <si>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</si>
  <si>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（令和6年12月）</t>
    <rPh sb="1" eb="3">
      <t>レイワ</t>
    </rPh>
    <rPh sb="4" eb="5">
      <t>ネン</t>
    </rPh>
    <rPh sb="7" eb="8">
      <t>ガツ</t>
    </rPh>
    <phoneticPr fontId="3"/>
  </si>
  <si>
    <t>11月中の人口動態</t>
    <rPh sb="2" eb="3">
      <t>ガツ</t>
    </rPh>
    <rPh sb="3" eb="4">
      <t>チュウ</t>
    </rPh>
    <rPh sb="5" eb="7">
      <t>ジンコウ</t>
    </rPh>
    <rPh sb="7" eb="9">
      <t>ドウタイ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</si>
</sst>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&quot;（&quot;ggge&quot;年&quot;m&quot;月&quot;&quot;）&quot;"/>
    <numFmt numFmtId="177" formatCode="[&lt;=43585][$-411]ggge&quot;年&quot;m&quot;月1日現在 A&quot;;[&gt;=43831]ggge&quot;年&quot;m&quot;月1日現在 A&quot;;&quot;令和元年&quot;m&quot;月1日現在 A&quot;"/>
    <numFmt numFmtId="178" formatCode="0.00_ ;[Red]\-0.00\ "/>
    <numFmt numFmtId="179" formatCode="#,##0.0;[Red]\-#,##0.0"/>
    <numFmt numFmtId="180" formatCode="[&lt;=43585][$-411]ggge&quot;年&quot;m&quot;月1日現在 B&quot;;[&gt;=43831]ggge&quot;年&quot;m&quot;月1日現在 B&quot;;&quot;令和元年&quot;m&quot;月1日現在 B&quot;"/>
    <numFmt numFmtId="181" formatCode="0.00_ "/>
    <numFmt numFmtId="182" formatCode="#,##0.0"/>
    <numFmt numFmtId="183" formatCode="m&quot;月中の人口動態&quot;"/>
    <numFmt numFmtId="184" formatCode="[$-411]ggge&quot;年&quot;m&quot;月1日現在 A&quot;"/>
    <numFmt numFmtId="185" formatCode="0.00_);[Red]\(0.00\)"/>
    <numFmt numFmtId="186" formatCode="[$-411]ggge&quot;年&quot;m&quot;月1日現在 B&quot;"/>
    <numFmt numFmtId="187" formatCode="[$-411]ggge&quot;年&quot;m&quot;月1日現在 C&quot;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183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77" fontId="1" fillId="2" borderId="6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78" fontId="1" fillId="2" borderId="10" xfId="0" applyNumberFormat="1" applyFont="1" applyFill="1" applyBorder="1" applyAlignment="1">
      <alignment vertical="center"/>
    </xf>
    <xf numFmtId="178" fontId="1" fillId="2" borderId="11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179" fontId="1" fillId="2" borderId="10" xfId="1" applyNumberFormat="1" applyFont="1" applyFill="1" applyBorder="1" applyAlignment="1">
      <alignment vertical="center"/>
    </xf>
    <xf numFmtId="179" fontId="1" fillId="2" borderId="11" xfId="1" applyNumberFormat="1" applyFont="1" applyFill="1" applyBorder="1" applyAlignment="1">
      <alignment vertical="center"/>
    </xf>
    <xf numFmtId="180" fontId="1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38" fontId="1" fillId="2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81" fontId="1" fillId="2" borderId="6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vertical="center"/>
    </xf>
    <xf numFmtId="182" fontId="1" fillId="2" borderId="6" xfId="1" applyNumberFormat="1" applyFont="1" applyFill="1" applyBorder="1" applyAlignment="1">
      <alignment vertical="center"/>
    </xf>
    <xf numFmtId="0" fontId="1" fillId="2" borderId="0" xfId="0" applyFont="1" applyFill="1" applyAlignment="1">
      <alignment horizontal="right" vertical="top"/>
    </xf>
    <xf numFmtId="49" fontId="10" fillId="2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184" fontId="2" fillId="2" borderId="6" xfId="0" applyNumberFormat="1" applyFont="1" applyFill="1" applyBorder="1" applyAlignment="1">
      <alignment horizontal="center" vertical="center"/>
    </xf>
    <xf numFmtId="185" fontId="1" fillId="2" borderId="6" xfId="0" applyNumberFormat="1" applyFont="1" applyFill="1" applyBorder="1" applyAlignment="1">
      <alignment vertical="center"/>
    </xf>
    <xf numFmtId="182" fontId="1" fillId="2" borderId="6" xfId="0" applyNumberFormat="1" applyFont="1" applyFill="1" applyBorder="1" applyAlignment="1">
      <alignment vertical="center"/>
    </xf>
    <xf numFmtId="186" fontId="2" fillId="2" borderId="6" xfId="0" applyNumberFormat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vertical="center"/>
    </xf>
    <xf numFmtId="40" fontId="1" fillId="2" borderId="6" xfId="0" applyNumberFormat="1" applyFont="1" applyFill="1" applyBorder="1" applyAlignment="1">
      <alignment vertical="center"/>
    </xf>
    <xf numFmtId="187" fontId="2" fillId="2" borderId="6" xfId="0" applyNumberFormat="1" applyFont="1" applyFill="1" applyBorder="1" applyAlignment="1">
      <alignment horizontal="center" vertical="center"/>
    </xf>
    <xf numFmtId="38" fontId="1" fillId="2" borderId="10" xfId="0" applyNumberFormat="1" applyFont="1" applyFill="1" applyBorder="1" applyAlignment="1">
      <alignment vertical="center"/>
    </xf>
    <xf numFmtId="38" fontId="1" fillId="2" borderId="11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="115" zoomScaleNormal="100" zoomScaleSheetLayoutView="115" workbookViewId="0"/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22"/>
      <c r="G1" s="22"/>
      <c r="H1" s="22"/>
      <c r="I1" s="22"/>
      <c r="J1" s="22"/>
      <c r="K1" s="22"/>
      <c r="L1" s="22"/>
      <c r="M1" s="23" t="s">
        <v>42</v>
      </c>
      <c r="N1" s="23"/>
      <c r="O1" s="23"/>
      <c r="P1" s="23"/>
    </row>
    <row r="2" spans="1:21" ht="18" customHeight="1" thickTop="1">
      <c r="A2" s="1"/>
      <c r="B2" s="3"/>
      <c r="C2" s="4"/>
      <c r="D2" s="4"/>
      <c r="E2" s="4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  <c r="Q2" s="4"/>
      <c r="R2" s="4"/>
      <c r="S2" s="4"/>
      <c r="T2" s="4"/>
      <c r="U2" s="5"/>
    </row>
    <row r="3" spans="1:21">
      <c r="A3" s="1"/>
      <c r="B3" s="6"/>
      <c r="P3" s="24" t="s">
        <v>0</v>
      </c>
      <c r="Q3" s="24"/>
      <c r="R3" s="24"/>
      <c r="S3" s="24"/>
      <c r="T3" s="24"/>
      <c r="U3" s="7"/>
    </row>
    <row r="4" spans="1:21" ht="15" customHeight="1">
      <c r="B4" s="6"/>
      <c r="C4" s="8"/>
      <c r="U4" s="7"/>
    </row>
    <row r="5" spans="1:21" ht="23" customHeight="1">
      <c r="B5" s="6"/>
      <c r="C5" s="25" t="s">
        <v>1</v>
      </c>
      <c r="D5" s="25"/>
      <c r="E5" s="25"/>
      <c r="F5" s="25"/>
      <c r="U5" s="7"/>
    </row>
    <row r="6" spans="1:21" s="9" customFormat="1" ht="24" customHeight="1">
      <c r="B6" s="10"/>
      <c r="C6" s="26" t="s">
        <v>2</v>
      </c>
      <c r="D6" s="26"/>
      <c r="E6" s="26"/>
      <c r="F6" s="26"/>
      <c r="G6" s="26" t="s">
        <v>3</v>
      </c>
      <c r="H6" s="26"/>
      <c r="I6" s="27" t="s">
        <v>4</v>
      </c>
      <c r="J6" s="27"/>
      <c r="K6" s="26" t="s">
        <v>5</v>
      </c>
      <c r="L6" s="26"/>
      <c r="M6" s="26" t="s">
        <v>6</v>
      </c>
      <c r="N6" s="26"/>
      <c r="O6" s="26" t="s">
        <v>7</v>
      </c>
      <c r="P6" s="26"/>
      <c r="Q6" s="26" t="s">
        <v>8</v>
      </c>
      <c r="R6" s="26"/>
      <c r="S6" s="26" t="s">
        <v>9</v>
      </c>
      <c r="T6" s="26"/>
      <c r="U6" s="12"/>
    </row>
    <row r="7" spans="1:21" s="9" customFormat="1" ht="24" customHeight="1">
      <c r="B7" s="10"/>
      <c r="C7" s="28">
        <v>45627</v>
      </c>
      <c r="D7" s="28"/>
      <c r="E7" s="28"/>
      <c r="F7" s="28"/>
      <c r="G7" s="29">
        <v>192554</v>
      </c>
      <c r="H7" s="27"/>
      <c r="I7" s="29">
        <v>409138</v>
      </c>
      <c r="J7" s="27"/>
      <c r="K7" s="29">
        <v>198090</v>
      </c>
      <c r="L7" s="27"/>
      <c r="M7" s="30">
        <v>211048</v>
      </c>
      <c r="N7" s="27"/>
      <c r="O7" s="31">
        <f>I7/G7</f>
        <v>2.1247961610768926</v>
      </c>
      <c r="P7" s="32"/>
      <c r="Q7" s="33">
        <v>375.67</v>
      </c>
      <c r="R7" s="33"/>
      <c r="S7" s="34">
        <f>I7/Q7</f>
        <v>1089.0888279607102</v>
      </c>
      <c r="T7" s="35"/>
      <c r="U7" s="12"/>
    </row>
    <row r="8" spans="1:21" s="9" customFormat="1" ht="24" customHeight="1">
      <c r="B8" s="10"/>
      <c r="C8" s="36">
        <v>45597</v>
      </c>
      <c r="D8" s="36"/>
      <c r="E8" s="36"/>
      <c r="F8" s="36"/>
      <c r="G8" s="29">
        <v>192536</v>
      </c>
      <c r="H8" s="27"/>
      <c r="I8" s="29">
        <v>409266</v>
      </c>
      <c r="J8" s="27"/>
      <c r="K8" s="29">
        <v>198097</v>
      </c>
      <c r="L8" s="27"/>
      <c r="M8" s="29">
        <v>211169</v>
      </c>
      <c r="N8" s="27"/>
      <c r="O8" s="31">
        <f>I8/G8</f>
        <v>2.125659616902813</v>
      </c>
      <c r="P8" s="32"/>
      <c r="Q8" s="33">
        <v>375.67</v>
      </c>
      <c r="R8" s="33"/>
      <c r="S8" s="34">
        <f>I8/Q8</f>
        <v>1089.429552532808</v>
      </c>
      <c r="T8" s="35"/>
      <c r="U8" s="12"/>
    </row>
    <row r="9" spans="1:21" s="9" customFormat="1" ht="24" customHeight="1">
      <c r="B9" s="10"/>
      <c r="C9" s="37" t="s">
        <v>40</v>
      </c>
      <c r="D9" s="37"/>
      <c r="E9" s="37"/>
      <c r="F9" s="37"/>
      <c r="G9" s="38">
        <v>190991</v>
      </c>
      <c r="H9" s="27"/>
      <c r="I9" s="29">
        <v>411290</v>
      </c>
      <c r="J9" s="27"/>
      <c r="K9" s="38">
        <v>199105</v>
      </c>
      <c r="L9" s="27"/>
      <c r="M9" s="38">
        <v>212185</v>
      </c>
      <c r="N9" s="27"/>
      <c r="O9" s="31">
        <f>I9/G9</f>
        <v>2.1534522569126295</v>
      </c>
      <c r="P9" s="32"/>
      <c r="Q9" s="33">
        <v>375.67</v>
      </c>
      <c r="R9" s="33"/>
      <c r="S9" s="34">
        <f>I9/Q9</f>
        <v>1094.8172598291053</v>
      </c>
      <c r="T9" s="35"/>
      <c r="U9" s="12"/>
    </row>
    <row r="10" spans="1:21" s="9" customFormat="1" ht="24" customHeight="1">
      <c r="B10" s="10"/>
      <c r="C10" s="39" t="s">
        <v>39</v>
      </c>
      <c r="D10" s="39"/>
      <c r="E10" s="39"/>
      <c r="F10" s="39"/>
      <c r="G10" s="29">
        <f>G7-G8</f>
        <v>18</v>
      </c>
      <c r="H10" s="27"/>
      <c r="I10" s="29">
        <f>I7-I8</f>
        <v>-128</v>
      </c>
      <c r="J10" s="27"/>
      <c r="K10" s="29">
        <f>K7-K8</f>
        <v>-7</v>
      </c>
      <c r="L10" s="27"/>
      <c r="M10" s="29">
        <f>M7-M8</f>
        <v>-121</v>
      </c>
      <c r="N10" s="27"/>
      <c r="O10" s="40">
        <f>O7-O8</f>
        <v>-8.634558259204006E-4</v>
      </c>
      <c r="P10" s="40"/>
      <c r="Q10" s="41">
        <f>Q7-Q8</f>
        <v>0</v>
      </c>
      <c r="R10" s="41"/>
      <c r="S10" s="42">
        <f>S7-S8</f>
        <v>-0.34072457209776985</v>
      </c>
      <c r="T10" s="42"/>
      <c r="U10" s="12"/>
    </row>
    <row r="11" spans="1:21" s="9" customFormat="1" ht="24" customHeight="1">
      <c r="B11" s="10"/>
      <c r="C11" s="39" t="s">
        <v>10</v>
      </c>
      <c r="D11" s="39"/>
      <c r="E11" s="39"/>
      <c r="F11" s="39"/>
      <c r="G11" s="29">
        <f>G7-G9</f>
        <v>1563</v>
      </c>
      <c r="H11" s="27"/>
      <c r="I11" s="29">
        <f>I7-I9</f>
        <v>-2152</v>
      </c>
      <c r="J11" s="27"/>
      <c r="K11" s="29">
        <f>K7-K9</f>
        <v>-1015</v>
      </c>
      <c r="L11" s="27"/>
      <c r="M11" s="29">
        <f>M7-M9</f>
        <v>-1137</v>
      </c>
      <c r="N11" s="27"/>
      <c r="O11" s="40">
        <f>O7-O9</f>
        <v>-2.8656095835736917E-2</v>
      </c>
      <c r="P11" s="40"/>
      <c r="Q11" s="41">
        <f>Q7-Q9</f>
        <v>0</v>
      </c>
      <c r="R11" s="41"/>
      <c r="S11" s="42">
        <f>S7-S9</f>
        <v>-5.7284318683950914</v>
      </c>
      <c r="T11" s="42"/>
      <c r="U11" s="12"/>
    </row>
    <row r="12" spans="1:21" ht="30.65" customHeight="1">
      <c r="B12" s="6"/>
      <c r="P12" s="43" t="s">
        <v>11</v>
      </c>
      <c r="Q12" s="43"/>
      <c r="R12" s="43"/>
      <c r="S12" s="43"/>
      <c r="T12" s="43"/>
      <c r="U12" s="7"/>
    </row>
    <row r="13" spans="1:21" ht="23" customHeight="1">
      <c r="B13" s="6"/>
      <c r="C13" s="44" t="s">
        <v>43</v>
      </c>
      <c r="D13" s="44"/>
      <c r="E13" s="44"/>
      <c r="F13" s="44"/>
      <c r="G13" s="44"/>
      <c r="H13" s="14"/>
      <c r="I13" s="15" t="s">
        <v>12</v>
      </c>
      <c r="J13" s="15"/>
      <c r="K13" s="15"/>
      <c r="L13" s="15"/>
      <c r="U13" s="7"/>
    </row>
    <row r="14" spans="1:21" s="9" customFormat="1" ht="24" customHeight="1">
      <c r="B14" s="10"/>
      <c r="C14" s="26" t="s">
        <v>13</v>
      </c>
      <c r="D14" s="45" t="s">
        <v>14</v>
      </c>
      <c r="E14" s="26" t="s">
        <v>15</v>
      </c>
      <c r="F14" s="26"/>
      <c r="G14" s="26"/>
      <c r="H14" s="26"/>
      <c r="I14" s="26" t="s">
        <v>16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2"/>
    </row>
    <row r="15" spans="1:21" s="9" customFormat="1" ht="24" customHeight="1">
      <c r="B15" s="10"/>
      <c r="C15" s="26"/>
      <c r="D15" s="45"/>
      <c r="E15" s="45" t="s">
        <v>17</v>
      </c>
      <c r="F15" s="45" t="s">
        <v>18</v>
      </c>
      <c r="G15" s="26"/>
      <c r="H15" s="45" t="s">
        <v>19</v>
      </c>
      <c r="I15" s="45" t="s">
        <v>20</v>
      </c>
      <c r="J15" s="26" t="s">
        <v>21</v>
      </c>
      <c r="K15" s="26"/>
      <c r="L15" s="26"/>
      <c r="M15" s="26"/>
      <c r="N15" s="26"/>
      <c r="O15" s="26"/>
      <c r="P15" s="26" t="s">
        <v>22</v>
      </c>
      <c r="Q15" s="26"/>
      <c r="R15" s="26"/>
      <c r="S15" s="26"/>
      <c r="T15" s="26"/>
      <c r="U15" s="12"/>
    </row>
    <row r="16" spans="1:21" s="9" customFormat="1" ht="24" customHeight="1">
      <c r="B16" s="10"/>
      <c r="C16" s="26"/>
      <c r="D16" s="45"/>
      <c r="E16" s="26"/>
      <c r="F16" s="26"/>
      <c r="G16" s="26"/>
      <c r="H16" s="26"/>
      <c r="I16" s="45"/>
      <c r="J16" s="26" t="s">
        <v>23</v>
      </c>
      <c r="K16" s="26"/>
      <c r="L16" s="11" t="s">
        <v>24</v>
      </c>
      <c r="M16" s="11" t="s">
        <v>25</v>
      </c>
      <c r="N16" s="26" t="s">
        <v>26</v>
      </c>
      <c r="O16" s="26"/>
      <c r="P16" s="11" t="s">
        <v>23</v>
      </c>
      <c r="Q16" s="11" t="s">
        <v>24</v>
      </c>
      <c r="R16" s="26" t="s">
        <v>25</v>
      </c>
      <c r="S16" s="26"/>
      <c r="T16" s="11" t="s">
        <v>26</v>
      </c>
      <c r="U16" s="12"/>
    </row>
    <row r="17" spans="2:21" s="9" customFormat="1" ht="27" customHeight="1">
      <c r="B17" s="10"/>
      <c r="C17" s="11" t="s">
        <v>27</v>
      </c>
      <c r="D17" s="13">
        <f>E17+I17</f>
        <v>-128</v>
      </c>
      <c r="E17" s="13">
        <f>F17-H17</f>
        <v>-214</v>
      </c>
      <c r="F17" s="46">
        <f>SUM(F18:F19)</f>
        <v>202</v>
      </c>
      <c r="G17" s="47"/>
      <c r="H17" s="13">
        <f>SUM(H18:H19)</f>
        <v>416</v>
      </c>
      <c r="I17" s="13">
        <f>J17-P17</f>
        <v>86</v>
      </c>
      <c r="J17" s="29">
        <f>SUM(L17:N17)</f>
        <v>760</v>
      </c>
      <c r="K17" s="27"/>
      <c r="L17" s="13">
        <f>SUM(L18:L19)</f>
        <v>223</v>
      </c>
      <c r="M17" s="13">
        <f>SUM(M18:M19)</f>
        <v>534</v>
      </c>
      <c r="N17" s="29">
        <f>SUM(N18:N19)</f>
        <v>3</v>
      </c>
      <c r="O17" s="27"/>
      <c r="P17" s="13">
        <f>SUM(Q17:T17)</f>
        <v>674</v>
      </c>
      <c r="Q17" s="13">
        <f>Q18+Q19</f>
        <v>150</v>
      </c>
      <c r="R17" s="48">
        <f>R18+R19</f>
        <v>517</v>
      </c>
      <c r="S17" s="49">
        <f>SUM(S18:S19)</f>
        <v>0</v>
      </c>
      <c r="T17" s="13">
        <f>SUM(T18:T19)</f>
        <v>7</v>
      </c>
      <c r="U17" s="12"/>
    </row>
    <row r="18" spans="2:21" s="9" customFormat="1" ht="27" customHeight="1">
      <c r="B18" s="10"/>
      <c r="C18" s="11" t="s">
        <v>5</v>
      </c>
      <c r="D18" s="13">
        <f>E18+I18</f>
        <v>-7</v>
      </c>
      <c r="E18" s="13">
        <f>F18-H18</f>
        <v>-89</v>
      </c>
      <c r="F18" s="29">
        <v>109</v>
      </c>
      <c r="G18" s="27"/>
      <c r="H18" s="13">
        <v>198</v>
      </c>
      <c r="I18" s="13">
        <f>J18-P18</f>
        <v>82</v>
      </c>
      <c r="J18" s="29">
        <f>SUM(L18:N18)</f>
        <v>431</v>
      </c>
      <c r="K18" s="27"/>
      <c r="L18" s="13">
        <v>110</v>
      </c>
      <c r="M18" s="13">
        <v>320</v>
      </c>
      <c r="N18" s="29">
        <v>1</v>
      </c>
      <c r="O18" s="27"/>
      <c r="P18" s="13">
        <f>SUM(Q18:T18)</f>
        <v>349</v>
      </c>
      <c r="Q18" s="13">
        <v>76</v>
      </c>
      <c r="R18" s="48">
        <v>266</v>
      </c>
      <c r="S18" s="49"/>
      <c r="T18" s="13">
        <v>7</v>
      </c>
      <c r="U18" s="12"/>
    </row>
    <row r="19" spans="2:21" s="9" customFormat="1" ht="27" customHeight="1">
      <c r="B19" s="10"/>
      <c r="C19" s="11" t="s">
        <v>6</v>
      </c>
      <c r="D19" s="13">
        <f>E19+I19</f>
        <v>-121</v>
      </c>
      <c r="E19" s="13">
        <f>F19-H19</f>
        <v>-125</v>
      </c>
      <c r="F19" s="29">
        <v>93</v>
      </c>
      <c r="G19" s="27"/>
      <c r="H19" s="13">
        <v>218</v>
      </c>
      <c r="I19" s="13">
        <f>J19-P19</f>
        <v>4</v>
      </c>
      <c r="J19" s="29">
        <f>SUM(L19:N19)</f>
        <v>329</v>
      </c>
      <c r="K19" s="27"/>
      <c r="L19" s="13">
        <v>113</v>
      </c>
      <c r="M19" s="13">
        <v>214</v>
      </c>
      <c r="N19" s="29">
        <v>2</v>
      </c>
      <c r="O19" s="27"/>
      <c r="P19" s="13">
        <f>SUM(Q19:T19)</f>
        <v>325</v>
      </c>
      <c r="Q19" s="13">
        <v>74</v>
      </c>
      <c r="R19" s="29">
        <v>251</v>
      </c>
      <c r="S19" s="27"/>
      <c r="T19" s="13">
        <v>0</v>
      </c>
      <c r="U19" s="12"/>
    </row>
    <row r="20" spans="2:21" ht="30.65" customHeight="1">
      <c r="B20" s="6"/>
      <c r="U20" s="7"/>
    </row>
    <row r="21" spans="2:21" ht="23" customHeight="1">
      <c r="B21" s="6"/>
      <c r="C21" s="25" t="s">
        <v>28</v>
      </c>
      <c r="D21" s="25"/>
      <c r="E21" s="25"/>
      <c r="F21" s="25"/>
      <c r="G21" s="25"/>
      <c r="H21" s="25"/>
      <c r="I21" s="16"/>
      <c r="K21" s="50" t="s">
        <v>41</v>
      </c>
      <c r="L21" s="50"/>
      <c r="M21" s="50"/>
      <c r="N21" s="50"/>
      <c r="U21" s="7"/>
    </row>
    <row r="22" spans="2:21" ht="27" customHeight="1">
      <c r="B22" s="6"/>
      <c r="C22" s="26" t="s">
        <v>29</v>
      </c>
      <c r="D22" s="26"/>
      <c r="E22" s="26"/>
      <c r="F22" s="26"/>
      <c r="G22" s="26" t="s">
        <v>3</v>
      </c>
      <c r="H22" s="26"/>
      <c r="I22" s="27" t="s">
        <v>30</v>
      </c>
      <c r="J22" s="27"/>
      <c r="K22" s="26" t="s">
        <v>5</v>
      </c>
      <c r="L22" s="26"/>
      <c r="M22" s="26" t="s">
        <v>6</v>
      </c>
      <c r="N22" s="26"/>
      <c r="O22" s="26" t="s">
        <v>7</v>
      </c>
      <c r="P22" s="26"/>
      <c r="Q22" s="26" t="s">
        <v>8</v>
      </c>
      <c r="R22" s="26"/>
      <c r="S22" s="26" t="s">
        <v>9</v>
      </c>
      <c r="T22" s="26"/>
      <c r="U22" s="7"/>
    </row>
    <row r="23" spans="2:21" ht="27" customHeight="1">
      <c r="B23" s="6"/>
      <c r="C23" s="51" t="s">
        <v>31</v>
      </c>
      <c r="D23" s="51"/>
      <c r="E23" s="51"/>
      <c r="F23" s="51"/>
      <c r="G23" s="29">
        <v>192536</v>
      </c>
      <c r="H23" s="27"/>
      <c r="I23" s="29">
        <v>409266</v>
      </c>
      <c r="J23" s="27"/>
      <c r="K23" s="29">
        <v>198097</v>
      </c>
      <c r="L23" s="27"/>
      <c r="M23" s="29">
        <v>211169</v>
      </c>
      <c r="N23" s="27"/>
      <c r="O23" s="52">
        <f>I23/G23</f>
        <v>2.125659616902813</v>
      </c>
      <c r="P23" s="52"/>
      <c r="Q23" s="41">
        <v>375.67</v>
      </c>
      <c r="R23" s="41"/>
      <c r="S23" s="53">
        <f>I23/Q23</f>
        <v>1089.429552532808</v>
      </c>
      <c r="T23" s="53"/>
      <c r="U23" s="7"/>
    </row>
    <row r="24" spans="2:21" ht="27" customHeight="1">
      <c r="B24" s="6"/>
      <c r="C24" s="54" t="s">
        <v>32</v>
      </c>
      <c r="D24" s="54"/>
      <c r="E24" s="54"/>
      <c r="F24" s="54"/>
      <c r="G24" s="38">
        <v>245089</v>
      </c>
      <c r="H24" s="27"/>
      <c r="I24" s="55">
        <v>498614</v>
      </c>
      <c r="J24" s="55"/>
      <c r="K24" s="38">
        <v>234192</v>
      </c>
      <c r="L24" s="27"/>
      <c r="M24" s="38">
        <v>264422</v>
      </c>
      <c r="N24" s="27"/>
      <c r="O24" s="52">
        <f>I24/G24</f>
        <v>2.0344201494151104</v>
      </c>
      <c r="P24" s="52"/>
      <c r="Q24" s="56">
        <v>429.35</v>
      </c>
      <c r="R24" s="27"/>
      <c r="S24" s="53">
        <f>I24/Q24</f>
        <v>1161.3229300104808</v>
      </c>
      <c r="T24" s="53"/>
      <c r="U24" s="7"/>
    </row>
    <row r="25" spans="2:21" ht="27" customHeight="1">
      <c r="B25" s="6"/>
      <c r="C25" s="57" t="s">
        <v>33</v>
      </c>
      <c r="D25" s="57"/>
      <c r="E25" s="57"/>
      <c r="F25" s="57"/>
      <c r="G25" s="38">
        <v>154076</v>
      </c>
      <c r="H25" s="27"/>
      <c r="I25" s="55">
        <v>313626</v>
      </c>
      <c r="J25" s="55"/>
      <c r="K25" s="58">
        <v>146756</v>
      </c>
      <c r="L25" s="59"/>
      <c r="M25" s="38">
        <v>166870</v>
      </c>
      <c r="N25" s="27"/>
      <c r="O25" s="52">
        <f>I25/G25</f>
        <v>2.0355279212855995</v>
      </c>
      <c r="P25" s="52"/>
      <c r="Q25" s="56">
        <v>309</v>
      </c>
      <c r="R25" s="27"/>
      <c r="S25" s="53">
        <f>I25/Q25</f>
        <v>1014.9708737864078</v>
      </c>
      <c r="T25" s="53"/>
      <c r="U25" s="7"/>
    </row>
    <row r="26" spans="2:21" ht="27" customHeight="1">
      <c r="B26" s="6"/>
      <c r="C26" s="60" t="s">
        <v>34</v>
      </c>
      <c r="D26" s="60"/>
      <c r="E26" s="60"/>
      <c r="F26" s="60"/>
      <c r="G26" s="38">
        <v>121262</v>
      </c>
      <c r="H26" s="27"/>
      <c r="I26" s="55">
        <v>245282</v>
      </c>
      <c r="J26" s="55"/>
      <c r="K26" s="58">
        <v>116878</v>
      </c>
      <c r="L26" s="59"/>
      <c r="M26" s="38">
        <v>128404</v>
      </c>
      <c r="N26" s="27"/>
      <c r="O26" s="52">
        <f>I26/G26</f>
        <v>2.0227441407860667</v>
      </c>
      <c r="P26" s="52"/>
      <c r="Q26" s="56">
        <v>191.52</v>
      </c>
      <c r="R26" s="27"/>
      <c r="S26" s="53">
        <f>I26/Q26</f>
        <v>1280.7121971595654</v>
      </c>
      <c r="T26" s="53"/>
      <c r="U26" s="7"/>
    </row>
    <row r="27" spans="2:21">
      <c r="B27" s="6"/>
      <c r="P27" s="43" t="s">
        <v>11</v>
      </c>
      <c r="Q27" s="43"/>
      <c r="R27" s="43"/>
      <c r="S27" s="43"/>
      <c r="T27" s="43"/>
      <c r="U27" s="7"/>
    </row>
    <row r="28" spans="2:21" ht="21" customHeight="1">
      <c r="B28" s="6"/>
      <c r="U28" s="7"/>
    </row>
    <row r="29" spans="2:21" ht="20.5" customHeight="1">
      <c r="B29" s="17"/>
      <c r="C29" s="2" t="s">
        <v>35</v>
      </c>
      <c r="U29" s="7"/>
    </row>
    <row r="30" spans="2:21" ht="20.5" customHeight="1">
      <c r="B30" s="6"/>
      <c r="C30" s="2" t="s">
        <v>36</v>
      </c>
      <c r="U30" s="7"/>
    </row>
    <row r="31" spans="2:21" ht="20.5" customHeight="1">
      <c r="B31" s="6"/>
      <c r="C31" s="2" t="s">
        <v>37</v>
      </c>
      <c r="U31" s="7"/>
    </row>
    <row r="32" spans="2:21" ht="20.5" customHeight="1">
      <c r="B32" s="6"/>
      <c r="C32" s="2" t="s">
        <v>38</v>
      </c>
      <c r="U32" s="7"/>
    </row>
    <row r="33" spans="2:21" ht="20.5" customHeight="1">
      <c r="B33" s="6"/>
      <c r="U33" s="7"/>
    </row>
    <row r="34" spans="2:21" ht="14.5" thickBot="1">
      <c r="B34" s="1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1"/>
    </row>
    <row r="35" spans="2:21" ht="14.5" thickTop="1">
      <c r="C35" s="9"/>
    </row>
  </sheetData>
  <mergeCells count="122"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友澤 求枝</cp:lastModifiedBy>
  <cp:lastPrinted>2024-03-04T00:45:12Z</cp:lastPrinted>
  <dcterms:created xsi:type="dcterms:W3CDTF">2024-01-05T01:57:17Z</dcterms:created>
  <dcterms:modified xsi:type="dcterms:W3CDTF">2024-12-05T04:53:29Z</dcterms:modified>
</cp:coreProperties>
</file>