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1.4" sheetId="1" r:id="rId1"/>
  </sheets>
  <definedNames>
    <definedName name="_xlnm.Print_Area" localSheetId="0">'11.4'!$B$1:$U$35</definedName>
  </definedNames>
  <calcPr fullCalcOnLoad="1"/>
</workbook>
</file>

<file path=xl/sharedStrings.xml><?xml version="1.0" encoding="utf-8"?>
<sst xmlns="http://schemas.openxmlformats.org/spreadsheetml/2006/main" count="59" uniqueCount="49">
  <si>
    <t>計</t>
  </si>
  <si>
    <t>項 目</t>
  </si>
  <si>
    <t>計</t>
  </si>
  <si>
    <t>総 数</t>
  </si>
  <si>
    <t>男</t>
  </si>
  <si>
    <t>女</t>
  </si>
  <si>
    <t>社        会        動        態</t>
  </si>
  <si>
    <t>年    月    日</t>
  </si>
  <si>
    <t>人口密度</t>
  </si>
  <si>
    <t xml:space="preserve"> 対前年同月増加  A-C</t>
  </si>
  <si>
    <t>自  然  動  態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</si>
  <si>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</si>
  <si>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>県 内</t>
  </si>
  <si>
    <t>県 外</t>
  </si>
  <si>
    <t>職 権</t>
  </si>
  <si>
    <t>高松市推計人口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</si>
  <si>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</si>
  <si>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</si>
  <si>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t>高    松    市</t>
  </si>
  <si>
    <t>松    山    市</t>
  </si>
  <si>
    <t>高    知    市</t>
  </si>
  <si>
    <t>徳    島    市</t>
  </si>
  <si>
    <r>
      <t>面積 ｋ</t>
    </r>
    <r>
      <rPr>
        <sz val="11"/>
        <rFont val="明朝"/>
        <family val="1"/>
      </rPr>
      <t>㎡</t>
    </r>
  </si>
  <si>
    <t>総務部情報システム課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</si>
  <si>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</si>
  <si>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</si>
  <si>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</si>
  <si>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</si>
  <si>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</si>
  <si>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</si>
  <si>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</si>
  <si>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</si>
  <si>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</si>
  <si>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</si>
  <si>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r>
      <t xml:space="preserve">世帯数 </t>
    </r>
    <r>
      <rPr>
        <sz val="11"/>
        <rFont val="明朝"/>
        <family val="1"/>
      </rPr>
      <t>D</t>
    </r>
  </si>
  <si>
    <r>
      <t xml:space="preserve">人口総数 </t>
    </r>
    <r>
      <rPr>
        <sz val="11"/>
        <rFont val="明朝"/>
        <family val="1"/>
      </rPr>
      <t>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</si>
  <si>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</si>
  <si>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t>Ｆ：一世帯当たり平均人員</t>
  </si>
  <si>
    <t xml:space="preserve"> </t>
  </si>
  <si>
    <t>世帯数</t>
  </si>
  <si>
    <t>　</t>
  </si>
  <si>
    <t>住民基本台帳数</t>
  </si>
  <si>
    <t>人口総数</t>
  </si>
  <si>
    <t>男</t>
  </si>
  <si>
    <t>女</t>
  </si>
  <si>
    <t xml:space="preserve">    　　 による増減数を加減したものである。</t>
  </si>
  <si>
    <t xml:space="preserve">   ２ 　　職権とは，職権記載・職権消除等である。</t>
  </si>
  <si>
    <t xml:space="preserve">   ３ 　　人口密度とは，１平方キロメートル当たりの人口である。小数点第２位以下は四捨五入した。</t>
  </si>
  <si>
    <t>注 １ 　推計人口は，国勢調査人口（平成７年１０月１日）を基礎に，毎月の住民基本台帳および外国人登録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</si>
</sst>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  <numFmt numFmtId="197" formatCode="yyyy&quot;年&quot;m&quot;月&quot;d&quot;日&quot;"/>
    <numFmt numFmtId="198" formatCode="0.0_);[Red]\(0.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40" fontId="0" fillId="0" borderId="10" xfId="17" applyNumberFormat="1" applyFont="1" applyBorder="1" applyAlignment="1">
      <alignment vertical="center"/>
    </xf>
    <xf numFmtId="40" fontId="0" fillId="0" borderId="11" xfId="17" applyNumberFormat="1" applyFont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1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tabSelected="1" zoomScale="75" zoomScaleNormal="75" workbookViewId="0" topLeftCell="A1">
      <selection activeCell="M39" sqref="M39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8">
        <v>36265.417291666665</v>
      </c>
      <c r="N1" s="58"/>
      <c r="O1" s="58"/>
      <c r="P1" s="58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16"/>
      <c r="R2" s="16"/>
      <c r="S2" s="16"/>
      <c r="T2" s="16"/>
      <c r="U2" s="17"/>
    </row>
    <row r="3" spans="1:21" ht="14.25">
      <c r="A3" s="2"/>
      <c r="B3" s="8"/>
      <c r="P3" s="24" t="s">
        <v>23</v>
      </c>
      <c r="Q3" s="24"/>
      <c r="R3" s="24"/>
      <c r="S3" s="24"/>
      <c r="T3" s="24"/>
      <c r="U3" s="11"/>
    </row>
    <row r="4" spans="2:21" ht="15" customHeight="1">
      <c r="B4" s="8"/>
      <c r="C4" s="4"/>
      <c r="U4" s="11"/>
    </row>
    <row r="5" spans="2:21" ht="22.5" customHeight="1">
      <c r="B5" s="8"/>
      <c r="C5" s="31" t="s">
        <v>15</v>
      </c>
      <c r="D5" s="31"/>
      <c r="E5" s="31"/>
      <c r="F5" s="31"/>
      <c r="U5" s="11"/>
    </row>
    <row r="6" spans="2:21" s="6" customFormat="1" ht="24" customHeight="1">
      <c r="B6" s="9"/>
      <c r="C6" s="28" t="s">
        <v>7</v>
      </c>
      <c r="D6" s="28"/>
      <c r="E6" s="28"/>
      <c r="F6" s="28"/>
      <c r="G6" s="28" t="s">
        <v>24</v>
      </c>
      <c r="H6" s="28"/>
      <c r="I6" s="27" t="s">
        <v>25</v>
      </c>
      <c r="J6" s="27"/>
      <c r="K6" s="28" t="s">
        <v>4</v>
      </c>
      <c r="L6" s="28"/>
      <c r="M6" s="28" t="s">
        <v>5</v>
      </c>
      <c r="N6" s="28"/>
      <c r="O6" s="28" t="s">
        <v>26</v>
      </c>
      <c r="P6" s="28"/>
      <c r="Q6" s="28" t="s">
        <v>22</v>
      </c>
      <c r="R6" s="28"/>
      <c r="S6" s="28" t="s">
        <v>8</v>
      </c>
      <c r="T6" s="28"/>
      <c r="U6" s="12"/>
    </row>
    <row r="7" spans="2:21" s="6" customFormat="1" ht="24" customHeight="1">
      <c r="B7" s="9"/>
      <c r="C7" s="50">
        <v>36265.417291666665</v>
      </c>
      <c r="D7" s="50"/>
      <c r="E7" s="50"/>
      <c r="F7" s="50"/>
      <c r="G7" s="26">
        <v>128764</v>
      </c>
      <c r="H7" s="27"/>
      <c r="I7" s="26">
        <v>332331</v>
      </c>
      <c r="J7" s="27"/>
      <c r="K7" s="26">
        <v>160771</v>
      </c>
      <c r="L7" s="27"/>
      <c r="M7" s="26">
        <v>171560</v>
      </c>
      <c r="N7" s="27"/>
      <c r="O7" s="45">
        <f>I7/G7</f>
        <v>2.5809310055605605</v>
      </c>
      <c r="P7" s="45"/>
      <c r="Q7" s="57">
        <v>194.24</v>
      </c>
      <c r="R7" s="57"/>
      <c r="S7" s="60">
        <v>1710.9</v>
      </c>
      <c r="T7" s="61"/>
      <c r="U7" s="12"/>
    </row>
    <row r="8" spans="2:21" s="6" customFormat="1" ht="24" customHeight="1">
      <c r="B8" s="9"/>
      <c r="C8" s="51">
        <v>36237.417291666665</v>
      </c>
      <c r="D8" s="52"/>
      <c r="E8" s="52"/>
      <c r="F8" s="53"/>
      <c r="G8" s="26">
        <v>129178</v>
      </c>
      <c r="H8" s="27"/>
      <c r="I8" s="26">
        <v>333816</v>
      </c>
      <c r="J8" s="27"/>
      <c r="K8" s="26">
        <v>161607</v>
      </c>
      <c r="L8" s="27"/>
      <c r="M8" s="26">
        <v>172209</v>
      </c>
      <c r="N8" s="27"/>
      <c r="O8" s="45">
        <f>I8/G8</f>
        <v>2.5841551967053213</v>
      </c>
      <c r="P8" s="45"/>
      <c r="Q8" s="57">
        <v>194.24</v>
      </c>
      <c r="R8" s="57"/>
      <c r="S8" s="35">
        <v>1718.6</v>
      </c>
      <c r="T8" s="35"/>
      <c r="U8" s="12"/>
    </row>
    <row r="9" spans="2:21" s="6" customFormat="1" ht="24" customHeight="1">
      <c r="B9" s="9"/>
      <c r="C9" s="54">
        <v>35901.417291666665</v>
      </c>
      <c r="D9" s="55"/>
      <c r="E9" s="55"/>
      <c r="F9" s="56"/>
      <c r="G9" s="32">
        <v>126698</v>
      </c>
      <c r="H9" s="27"/>
      <c r="I9" s="26">
        <v>330633</v>
      </c>
      <c r="J9" s="27"/>
      <c r="K9" s="32">
        <v>159855</v>
      </c>
      <c r="L9" s="27"/>
      <c r="M9" s="32">
        <v>170778</v>
      </c>
      <c r="N9" s="27"/>
      <c r="O9" s="45">
        <f>I9/G9</f>
        <v>2.609614989976164</v>
      </c>
      <c r="P9" s="45"/>
      <c r="Q9" s="57">
        <v>194.19</v>
      </c>
      <c r="R9" s="57"/>
      <c r="S9" s="35">
        <v>1702.6</v>
      </c>
      <c r="T9" s="35"/>
      <c r="U9" s="12"/>
    </row>
    <row r="10" spans="2:21" s="6" customFormat="1" ht="24" customHeight="1">
      <c r="B10" s="9"/>
      <c r="C10" s="28" t="s">
        <v>11</v>
      </c>
      <c r="D10" s="28"/>
      <c r="E10" s="28"/>
      <c r="F10" s="28"/>
      <c r="G10" s="23">
        <f>G7-G8</f>
        <v>-414</v>
      </c>
      <c r="H10" s="29"/>
      <c r="I10" s="23">
        <f>I7-I8</f>
        <v>-1485</v>
      </c>
      <c r="J10" s="29"/>
      <c r="K10" s="23">
        <f>K7-K8</f>
        <v>-836</v>
      </c>
      <c r="L10" s="29"/>
      <c r="M10" s="23">
        <f>M7-M8</f>
        <v>-649</v>
      </c>
      <c r="N10" s="29"/>
      <c r="O10" s="72">
        <f>O7-O8</f>
        <v>-0.003224191144760802</v>
      </c>
      <c r="P10" s="73"/>
      <c r="Q10" s="46">
        <f>Q7-Q8</f>
        <v>0</v>
      </c>
      <c r="R10" s="47"/>
      <c r="S10" s="48">
        <f>S7-S8</f>
        <v>-7.699999999999818</v>
      </c>
      <c r="T10" s="49"/>
      <c r="U10" s="12"/>
    </row>
    <row r="11" spans="2:21" s="6" customFormat="1" ht="24" customHeight="1">
      <c r="B11" s="9"/>
      <c r="C11" s="28" t="s">
        <v>9</v>
      </c>
      <c r="D11" s="28"/>
      <c r="E11" s="28"/>
      <c r="F11" s="28"/>
      <c r="G11" s="23">
        <f>G7-G9</f>
        <v>2066</v>
      </c>
      <c r="H11" s="29"/>
      <c r="I11" s="23">
        <f>I7-I9</f>
        <v>1698</v>
      </c>
      <c r="J11" s="29"/>
      <c r="K11" s="23">
        <f>K7-K9</f>
        <v>916</v>
      </c>
      <c r="L11" s="29"/>
      <c r="M11" s="23">
        <f>M7-M9</f>
        <v>782</v>
      </c>
      <c r="N11" s="29"/>
      <c r="O11" s="70">
        <f>O7-O9</f>
        <v>-0.02868398441560327</v>
      </c>
      <c r="P11" s="71"/>
      <c r="Q11" s="46">
        <f>Q7-Q9</f>
        <v>0.05000000000001137</v>
      </c>
      <c r="R11" s="47"/>
      <c r="S11" s="48">
        <f>S7-S9</f>
        <v>8.300000000000182</v>
      </c>
      <c r="T11" s="49"/>
      <c r="U11" s="12"/>
    </row>
    <row r="12" spans="2:21" ht="30" customHeight="1">
      <c r="B12" s="8"/>
      <c r="P12" s="25" t="s">
        <v>37</v>
      </c>
      <c r="Q12" s="25"/>
      <c r="R12" s="25"/>
      <c r="S12" s="25"/>
      <c r="T12" s="25"/>
      <c r="U12" s="11"/>
    </row>
    <row r="13" spans="2:22" ht="22.5" customHeight="1">
      <c r="B13" s="8"/>
      <c r="C13" s="44">
        <v>36268.417291666665</v>
      </c>
      <c r="D13" s="44"/>
      <c r="E13" s="44"/>
      <c r="F13" s="44"/>
      <c r="G13" s="44"/>
      <c r="H13" s="5"/>
      <c r="I13" s="22" t="s">
        <v>38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8" t="s">
        <v>1</v>
      </c>
      <c r="D14" s="43" t="s">
        <v>27</v>
      </c>
      <c r="E14" s="28" t="s">
        <v>10</v>
      </c>
      <c r="F14" s="28"/>
      <c r="G14" s="28"/>
      <c r="H14" s="28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  <c r="V14" s="10"/>
    </row>
    <row r="15" spans="2:22" s="6" customFormat="1" ht="24" customHeight="1">
      <c r="B15" s="9"/>
      <c r="C15" s="28"/>
      <c r="D15" s="43"/>
      <c r="E15" s="43" t="s">
        <v>28</v>
      </c>
      <c r="F15" s="43" t="s">
        <v>29</v>
      </c>
      <c r="G15" s="28"/>
      <c r="H15" s="43" t="s">
        <v>30</v>
      </c>
      <c r="I15" s="43" t="s">
        <v>31</v>
      </c>
      <c r="J15" s="28" t="s">
        <v>32</v>
      </c>
      <c r="K15" s="28"/>
      <c r="L15" s="28"/>
      <c r="M15" s="28"/>
      <c r="N15" s="28"/>
      <c r="O15" s="28"/>
      <c r="P15" s="28" t="s">
        <v>33</v>
      </c>
      <c r="Q15" s="28"/>
      <c r="R15" s="28"/>
      <c r="S15" s="28"/>
      <c r="T15" s="28"/>
      <c r="U15" s="12"/>
      <c r="V15" s="10"/>
    </row>
    <row r="16" spans="2:22" s="6" customFormat="1" ht="24" customHeight="1">
      <c r="B16" s="9"/>
      <c r="C16" s="28"/>
      <c r="D16" s="43"/>
      <c r="E16" s="28"/>
      <c r="F16" s="28"/>
      <c r="G16" s="28"/>
      <c r="H16" s="28"/>
      <c r="I16" s="43"/>
      <c r="J16" s="28" t="s">
        <v>0</v>
      </c>
      <c r="K16" s="28"/>
      <c r="L16" s="7" t="s">
        <v>12</v>
      </c>
      <c r="M16" s="7" t="s">
        <v>13</v>
      </c>
      <c r="N16" s="28" t="s">
        <v>14</v>
      </c>
      <c r="O16" s="28"/>
      <c r="P16" s="7" t="s">
        <v>2</v>
      </c>
      <c r="Q16" s="7" t="s">
        <v>12</v>
      </c>
      <c r="R16" s="28" t="s">
        <v>13</v>
      </c>
      <c r="S16" s="28"/>
      <c r="T16" s="7" t="s">
        <v>14</v>
      </c>
      <c r="U16" s="12"/>
      <c r="V16" s="10"/>
    </row>
    <row r="17" spans="2:22" s="6" customFormat="1" ht="27" customHeight="1">
      <c r="B17" s="9"/>
      <c r="C17" s="7" t="s">
        <v>3</v>
      </c>
      <c r="D17" s="14">
        <f>E17+I17</f>
        <v>-1485</v>
      </c>
      <c r="E17" s="14">
        <f>F17-H17</f>
        <v>80</v>
      </c>
      <c r="F17" s="26">
        <v>307</v>
      </c>
      <c r="G17" s="27"/>
      <c r="H17" s="14">
        <v>227</v>
      </c>
      <c r="I17" s="14">
        <f>J17-P17</f>
        <v>-1565</v>
      </c>
      <c r="J17" s="26">
        <f>SUM(L17:O17)</f>
        <v>3488</v>
      </c>
      <c r="K17" s="27"/>
      <c r="L17" s="14">
        <v>756</v>
      </c>
      <c r="M17" s="14">
        <v>2705</v>
      </c>
      <c r="N17" s="26">
        <v>27</v>
      </c>
      <c r="O17" s="27"/>
      <c r="P17" s="14">
        <f>SUM(Q17:T17)</f>
        <v>5053</v>
      </c>
      <c r="Q17" s="14">
        <v>854</v>
      </c>
      <c r="R17" s="26">
        <v>4192</v>
      </c>
      <c r="S17" s="27"/>
      <c r="T17" s="14">
        <v>7</v>
      </c>
      <c r="U17" s="12"/>
      <c r="V17" s="10"/>
    </row>
    <row r="18" spans="2:22" s="6" customFormat="1" ht="27" customHeight="1">
      <c r="B18" s="9"/>
      <c r="C18" s="7" t="s">
        <v>4</v>
      </c>
      <c r="D18" s="14">
        <f>E18+I18</f>
        <v>-836</v>
      </c>
      <c r="E18" s="14">
        <f>F18-H18</f>
        <v>35</v>
      </c>
      <c r="F18" s="26">
        <v>145</v>
      </c>
      <c r="G18" s="27"/>
      <c r="H18" s="14">
        <v>110</v>
      </c>
      <c r="I18" s="14">
        <f>J18-P18</f>
        <v>-871</v>
      </c>
      <c r="J18" s="26">
        <f>SUM(L18:O18)</f>
        <v>1905</v>
      </c>
      <c r="K18" s="27"/>
      <c r="L18" s="14">
        <v>380</v>
      </c>
      <c r="M18" s="14">
        <v>1504</v>
      </c>
      <c r="N18" s="26">
        <v>21</v>
      </c>
      <c r="O18" s="27"/>
      <c r="P18" s="14">
        <f>SUM(Q18:T18)</f>
        <v>2776</v>
      </c>
      <c r="Q18" s="14">
        <v>423</v>
      </c>
      <c r="R18" s="26">
        <v>2350</v>
      </c>
      <c r="S18" s="27"/>
      <c r="T18" s="14">
        <v>3</v>
      </c>
      <c r="U18" s="12"/>
      <c r="V18" s="10"/>
    </row>
    <row r="19" spans="2:22" s="6" customFormat="1" ht="27" customHeight="1">
      <c r="B19" s="9"/>
      <c r="C19" s="7" t="s">
        <v>5</v>
      </c>
      <c r="D19" s="14">
        <f>E19+I19</f>
        <v>-649</v>
      </c>
      <c r="E19" s="14">
        <f>F19-H19</f>
        <v>45</v>
      </c>
      <c r="F19" s="26">
        <v>162</v>
      </c>
      <c r="G19" s="27"/>
      <c r="H19" s="14">
        <v>117</v>
      </c>
      <c r="I19" s="14">
        <f>J19-P19</f>
        <v>-694</v>
      </c>
      <c r="J19" s="26">
        <f>SUM(L19:O19)</f>
        <v>1583</v>
      </c>
      <c r="K19" s="27"/>
      <c r="L19" s="14">
        <v>376</v>
      </c>
      <c r="M19" s="14">
        <v>1201</v>
      </c>
      <c r="N19" s="26">
        <v>6</v>
      </c>
      <c r="O19" s="27"/>
      <c r="P19" s="14">
        <f>SUM(Q19:T19)</f>
        <v>2277</v>
      </c>
      <c r="Q19" s="14">
        <v>431</v>
      </c>
      <c r="R19" s="26">
        <v>1842</v>
      </c>
      <c r="S19" s="27"/>
      <c r="T19" s="14">
        <v>4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1" t="s">
        <v>16</v>
      </c>
      <c r="D21" s="31"/>
      <c r="E21" s="31"/>
      <c r="F21" s="31"/>
      <c r="G21" s="31"/>
      <c r="H21" s="31"/>
      <c r="I21" s="13"/>
      <c r="K21" s="30">
        <v>36268.417291666665</v>
      </c>
      <c r="L21" s="30"/>
      <c r="M21" s="30"/>
      <c r="N21" s="30"/>
      <c r="U21" s="11"/>
    </row>
    <row r="22" spans="2:21" ht="27" customHeight="1">
      <c r="B22" s="8"/>
      <c r="C22" s="28" t="s">
        <v>17</v>
      </c>
      <c r="D22" s="28"/>
      <c r="E22" s="28"/>
      <c r="F22" s="28"/>
      <c r="G22" s="28" t="s">
        <v>34</v>
      </c>
      <c r="H22" s="28"/>
      <c r="I22" s="27" t="s">
        <v>35</v>
      </c>
      <c r="J22" s="27"/>
      <c r="K22" s="28" t="s">
        <v>4</v>
      </c>
      <c r="L22" s="28"/>
      <c r="M22" s="28" t="s">
        <v>5</v>
      </c>
      <c r="N22" s="28"/>
      <c r="O22" s="28" t="s">
        <v>36</v>
      </c>
      <c r="P22" s="28"/>
      <c r="Q22" s="28" t="s">
        <v>22</v>
      </c>
      <c r="R22" s="28"/>
      <c r="S22" s="28" t="s">
        <v>8</v>
      </c>
      <c r="T22" s="28"/>
      <c r="U22" s="11"/>
    </row>
    <row r="23" spans="2:21" ht="27" customHeight="1">
      <c r="B23" s="8"/>
      <c r="C23" s="41" t="s">
        <v>18</v>
      </c>
      <c r="D23" s="41"/>
      <c r="E23" s="41"/>
      <c r="F23" s="41"/>
      <c r="G23" s="26">
        <v>128764</v>
      </c>
      <c r="H23" s="27"/>
      <c r="I23" s="26">
        <v>332331</v>
      </c>
      <c r="J23" s="27"/>
      <c r="K23" s="26">
        <v>160771</v>
      </c>
      <c r="L23" s="27"/>
      <c r="M23" s="26">
        <v>171560</v>
      </c>
      <c r="N23" s="27"/>
      <c r="O23" s="33">
        <f>I23/G23</f>
        <v>2.5809310055605605</v>
      </c>
      <c r="P23" s="33"/>
      <c r="Q23" s="42">
        <v>194.24</v>
      </c>
      <c r="R23" s="42"/>
      <c r="S23" s="39">
        <v>1710.9</v>
      </c>
      <c r="T23" s="39"/>
      <c r="U23" s="11"/>
    </row>
    <row r="24" spans="2:21" ht="27" customHeight="1">
      <c r="B24" s="8"/>
      <c r="C24" s="40" t="s">
        <v>19</v>
      </c>
      <c r="D24" s="40"/>
      <c r="E24" s="40"/>
      <c r="F24" s="40"/>
      <c r="G24" s="32">
        <v>186328</v>
      </c>
      <c r="H24" s="27"/>
      <c r="I24" s="37">
        <v>466769</v>
      </c>
      <c r="J24" s="37"/>
      <c r="K24" s="32">
        <v>220498</v>
      </c>
      <c r="L24" s="27"/>
      <c r="M24" s="32">
        <v>246271</v>
      </c>
      <c r="N24" s="27"/>
      <c r="O24" s="33">
        <f>I24/G24</f>
        <v>2.50509316903525</v>
      </c>
      <c r="P24" s="33"/>
      <c r="Q24" s="34">
        <v>289.35</v>
      </c>
      <c r="R24" s="27"/>
      <c r="S24" s="35">
        <v>1613.2</v>
      </c>
      <c r="T24" s="35"/>
      <c r="U24" s="11"/>
    </row>
    <row r="25" spans="2:21" ht="27" customHeight="1">
      <c r="B25" s="8"/>
      <c r="C25" s="38" t="s">
        <v>20</v>
      </c>
      <c r="D25" s="38"/>
      <c r="E25" s="38"/>
      <c r="F25" s="38"/>
      <c r="G25" s="32">
        <v>134125</v>
      </c>
      <c r="H25" s="27"/>
      <c r="I25" s="37">
        <v>324502</v>
      </c>
      <c r="J25" s="37"/>
      <c r="K25" s="32">
        <v>151023</v>
      </c>
      <c r="L25" s="27"/>
      <c r="M25" s="32">
        <v>173479</v>
      </c>
      <c r="N25" s="27"/>
      <c r="O25" s="33">
        <f>I25/G25</f>
        <v>2.4193998136067103</v>
      </c>
      <c r="P25" s="33"/>
      <c r="Q25" s="34">
        <v>144.95</v>
      </c>
      <c r="R25" s="27"/>
      <c r="S25" s="35">
        <v>2238.7</v>
      </c>
      <c r="T25" s="35"/>
      <c r="U25" s="11"/>
    </row>
    <row r="26" spans="2:21" ht="27" customHeight="1">
      <c r="B26" s="8"/>
      <c r="C26" s="36" t="s">
        <v>21</v>
      </c>
      <c r="D26" s="36"/>
      <c r="E26" s="36"/>
      <c r="F26" s="36"/>
      <c r="G26" s="32">
        <v>102774</v>
      </c>
      <c r="H26" s="27"/>
      <c r="I26" s="37">
        <v>268910</v>
      </c>
      <c r="J26" s="37"/>
      <c r="K26" s="32">
        <v>127077</v>
      </c>
      <c r="L26" s="27"/>
      <c r="M26" s="32">
        <v>141833</v>
      </c>
      <c r="N26" s="27"/>
      <c r="O26" s="33">
        <f>I26/G26</f>
        <v>2.616517796329811</v>
      </c>
      <c r="P26" s="33"/>
      <c r="Q26" s="34">
        <v>191.23</v>
      </c>
      <c r="R26" s="27"/>
      <c r="S26" s="35">
        <v>1406.2</v>
      </c>
      <c r="T26" s="35"/>
      <c r="U26" s="11"/>
    </row>
    <row r="27" spans="2:21" ht="14.25">
      <c r="B27" s="8"/>
      <c r="P27" s="25" t="s">
        <v>37</v>
      </c>
      <c r="Q27" s="25"/>
      <c r="R27" s="25"/>
      <c r="S27" s="25"/>
      <c r="T27" s="25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48</v>
      </c>
      <c r="U29" s="11"/>
    </row>
    <row r="30" spans="2:21" ht="20.25" customHeight="1">
      <c r="B30" s="8"/>
      <c r="C30" s="3" t="s">
        <v>45</v>
      </c>
      <c r="U30" s="11"/>
    </row>
    <row r="31" spans="2:21" ht="20.25" customHeight="1">
      <c r="B31" s="8"/>
      <c r="C31" s="3" t="s">
        <v>46</v>
      </c>
      <c r="U31" s="11"/>
    </row>
    <row r="32" spans="2:21" ht="20.25" customHeight="1">
      <c r="B32" s="8"/>
      <c r="C32" s="3" t="s">
        <v>47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  <row r="37" spans="2:14" ht="20.25" customHeight="1">
      <c r="B37" s="62" t="s">
        <v>41</v>
      </c>
      <c r="C37" s="63"/>
      <c r="D37" s="63"/>
      <c r="E37" s="63"/>
      <c r="F37" s="64"/>
      <c r="G37" s="62" t="s">
        <v>39</v>
      </c>
      <c r="H37" s="64"/>
      <c r="I37" s="62" t="s">
        <v>42</v>
      </c>
      <c r="J37" s="64"/>
      <c r="K37" s="62" t="s">
        <v>43</v>
      </c>
      <c r="L37" s="64"/>
      <c r="M37" s="62" t="s">
        <v>44</v>
      </c>
      <c r="N37" s="64"/>
    </row>
    <row r="38" spans="2:14" s="6" customFormat="1" ht="20.25" customHeight="1">
      <c r="B38" s="65">
        <v>36265.417291666665</v>
      </c>
      <c r="C38" s="66"/>
      <c r="D38" s="66"/>
      <c r="E38" s="66"/>
      <c r="F38" s="67"/>
      <c r="G38" s="68">
        <v>131618</v>
      </c>
      <c r="H38" s="69"/>
      <c r="I38" s="68">
        <v>332740</v>
      </c>
      <c r="J38" s="69"/>
      <c r="K38" s="68">
        <v>160764</v>
      </c>
      <c r="L38" s="69"/>
      <c r="M38" s="68">
        <v>171976</v>
      </c>
      <c r="N38" s="69"/>
    </row>
  </sheetData>
  <mergeCells count="132">
    <mergeCell ref="M37:N37"/>
    <mergeCell ref="M38:N38"/>
    <mergeCell ref="I37:J37"/>
    <mergeCell ref="I38:J38"/>
    <mergeCell ref="K37:L37"/>
    <mergeCell ref="K38:L38"/>
    <mergeCell ref="B37:F37"/>
    <mergeCell ref="B38:F38"/>
    <mergeCell ref="G37:H37"/>
    <mergeCell ref="G38:H38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8:T8"/>
    <mergeCell ref="S9:T9"/>
    <mergeCell ref="K10:L10"/>
    <mergeCell ref="O10:P10"/>
    <mergeCell ref="Q10:R10"/>
    <mergeCell ref="S10:T10"/>
    <mergeCell ref="K8:L8"/>
    <mergeCell ref="K9:L9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R18:S18"/>
    <mergeCell ref="R19:S19"/>
    <mergeCell ref="R16:S16"/>
    <mergeCell ref="P15:T15"/>
    <mergeCell ref="R17:S17"/>
    <mergeCell ref="N16:O16"/>
    <mergeCell ref="I14:T14"/>
    <mergeCell ref="E14:H14"/>
    <mergeCell ref="F15:G16"/>
    <mergeCell ref="H15:H16"/>
    <mergeCell ref="I15:I16"/>
    <mergeCell ref="J16:K16"/>
    <mergeCell ref="J15:O15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K22:L22"/>
    <mergeCell ref="J18:K18"/>
    <mergeCell ref="J19:K19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5:T25"/>
    <mergeCell ref="C25:F25"/>
    <mergeCell ref="G25:H25"/>
    <mergeCell ref="I25:J25"/>
    <mergeCell ref="K25:L25"/>
    <mergeCell ref="K26:L26"/>
    <mergeCell ref="M25:N25"/>
    <mergeCell ref="O25:P25"/>
    <mergeCell ref="Q25:R25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</mergeCells>
  <printOptions/>
  <pageMargins left="0.48" right="0.24" top="0.71" bottom="1.48" header="0.43" footer="0.24"/>
  <pageSetup horizontalDpi="400" verticalDpi="400" orientation="portrait" paperSize="9" scale="95" r:id="rId2"/>
  <ignoredErrors>
    <ignoredError sqref="J17:K19" formulaRange="1"/>
    <ignoredError sqref="O7:O10 P7:P1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2004-01-16T04:07:11Z</dcterms:modified>
  <cp:category/>
  <cp:version/>
  <cp:contentType/>
  <cp:contentStatus/>
</cp:coreProperties>
</file>