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8_推計人口\R080601\"/>
    </mc:Choice>
  </mc:AlternateContent>
  <xr:revisionPtr revIDLastSave="0" documentId="13_ncr:1_{BDBB5A5F-BCE6-412A-B97F-C74124AC5DEE}" xr6:coauthVersionLast="47" xr6:coauthVersionMax="47" xr10:uidLastSave="{00000000-0000-0000-0000-000000000000}"/>
  <bookViews>
    <workbookView xWindow="28680" yWindow="-1575" windowWidth="29040" windowHeight="15720" xr2:uid="{14EAA644-6454-4B17-97B5-D978354EE86C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K7" i="1"/>
  <c r="M7" i="1"/>
  <c r="G7" i="1"/>
  <c r="S7" i="1" l="1"/>
  <c r="O26" i="1" l="1"/>
  <c r="O25" i="1"/>
  <c r="O24" i="1"/>
  <c r="S25" i="1"/>
  <c r="S26" i="1"/>
  <c r="S24" i="1"/>
  <c r="S23" i="1"/>
  <c r="O23" i="1"/>
  <c r="Q11" i="1"/>
  <c r="Q10" i="1"/>
  <c r="S9" i="1"/>
  <c r="S8" i="1"/>
  <c r="O9" i="1"/>
  <c r="O8" i="1"/>
  <c r="O7" i="1"/>
  <c r="M11" i="1"/>
  <c r="K11" i="1"/>
  <c r="I11" i="1"/>
  <c r="G11" i="1"/>
  <c r="J18" i="1"/>
  <c r="I18" i="1" s="1"/>
  <c r="L17" i="1"/>
  <c r="J17" i="1" s="1"/>
  <c r="H17" i="1"/>
  <c r="F17" i="1"/>
  <c r="E17" i="1" s="1"/>
  <c r="R17" i="1"/>
  <c r="Q17" i="1"/>
  <c r="S17" i="1"/>
  <c r="P18" i="1"/>
  <c r="P19" i="1"/>
  <c r="J19" i="1"/>
  <c r="I19" i="1"/>
  <c r="E18" i="1"/>
  <c r="E19" i="1"/>
  <c r="T17" i="1"/>
  <c r="M17" i="1"/>
  <c r="N17" i="1"/>
  <c r="P17" i="1" l="1"/>
  <c r="I17" i="1" s="1"/>
  <c r="D17" i="1" s="1"/>
  <c r="D19" i="1"/>
  <c r="O10" i="1"/>
  <c r="S10" i="1"/>
  <c r="D18" i="1"/>
  <c r="O11" i="1"/>
  <c r="S11" i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<sst xmlns="http://schemas.openxmlformats.org/spreadsheetml/2006/main" count="59" uniqueCount="46">
  <si>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</si>
  <si>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</si>
  <si>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</si>
  <si>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</si>
  <si>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</si>
  <si>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</si>
  <si>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</si>
  <si>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</si>
  <si>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</si>
  <si>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</si>
  <si>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</si>
  <si>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</si>
  <si>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</si>
  <si>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</si>
  <si>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</si>
  <si>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</si>
  <si>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</si>
  <si>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</si>
  <si>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</si>
  <si>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</si>
  <si>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</si>
  <si>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</si>
  <si>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</si>
  <si>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</si>
  <si>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</si>
  <si>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</si>
  <si>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</si>
  <si>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</si>
  <si>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</si>
  <si>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</si>
  <si>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</si>
  <si>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</si>
  <si>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</si>
  <si>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</si>
  <si>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</si>
  <si>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</si>
  <si>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</si>
  <si>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</si>
  <si>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</si>
  <si>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>(令和8年6月）</t>
    <rPh sb="1" eb="3">
      <t>レイワ</t>
    </rPh>
    <rPh sb="4" eb="5">
      <t>ネン</t>
    </rPh>
    <rPh sb="6" eb="7">
      <t>ガツ</t>
    </rPh>
    <phoneticPr fontId="3"/>
  </si>
  <si>
    <t>５月中の人口動態</t>
    <phoneticPr fontId="3"/>
  </si>
  <si>
    <r>
      <rPr>
        <sz val="11"/>
        <rFont val="MS UI Gothic"/>
        <family val="3"/>
        <charset val="128"/>
      </rPr>
      <t>令和8</t>
    </r>
    <r>
      <rPr>
        <sz val="11"/>
        <rFont val="ＭＳ Ｐ明朝"/>
        <family val="1"/>
        <charset val="128"/>
      </rPr>
      <t>年5月1日現在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</si>
  <si>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注 １ 推計人口は、令和７年国勢調査人口を基礎に、毎月の住民基本台帳による増減数を加減</t>
    <phoneticPr fontId="7"/>
  </si>
  <si>
    <t>令和8年6月1日現在 A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</si>
  <si>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令和8年5月1日現在 B</t>
    <phoneticPr fontId="3"/>
  </si>
  <si>
    <t>令和7年6月1日現在 C</t>
    <rPh sb="0" eb="2">
      <t>レイワ</t>
    </rPh>
    <rPh sb="3" eb="4">
      <t>ネン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</si>
</sst>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0.00_ "/>
    <numFmt numFmtId="183" formatCode="#,##0.0"/>
    <numFmt numFmtId="184" formatCode="m&quot;月中の人口動態&quot;"/>
    <numFmt numFmtId="185" formatCode="[&lt;=43585][$-411]ggge&quot;年&quot;m&quot;月1日現在&quot;;[&gt;=43831]ggge&quot;年&quot;m&quot;月1日現在&quot;;&quot;令和元年&quot;m&quot;月1日現在&quot;"/>
    <numFmt numFmtId="186" formatCode="[$-411]ggge&quot;年&quot;m&quot;月1日現在 A&quot;"/>
    <numFmt numFmtId="187" formatCode="[$-411]ggge&quot;年&quot;m&quot;月1日現在 B&quot;"/>
    <numFmt numFmtId="188" formatCode="[$-411]ggge&quot;年&quot;m&quot;月1日現在 C&quot;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Ｐ明朝"/>
      <family val="1"/>
      <charset val="128"/>
    </font>
    <font>
      <sz val="16"/>
      <color rgb="FFFF0000"/>
      <name val="ＭＳ Ｐゴシック"/>
      <family val="3"/>
      <charset val="128"/>
    </font>
    <font>
      <sz val="11"/>
      <name val="明朝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177" fontId="5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78" fontId="0" fillId="2" borderId="6" xfId="0" applyNumberForma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179" fontId="1" fillId="0" borderId="6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0" fontId="1" fillId="0" borderId="10" xfId="1" applyNumberFormat="1" applyFont="1" applyBorder="1" applyAlignment="1">
      <alignment vertical="center"/>
    </xf>
    <xf numFmtId="180" fontId="1" fillId="0" borderId="11" xfId="1" applyNumberFormat="1" applyFont="1" applyBorder="1" applyAlignment="1">
      <alignment vertical="center"/>
    </xf>
    <xf numFmtId="181" fontId="0" fillId="2" borderId="10" xfId="0" applyNumberFormat="1" applyFill="1" applyBorder="1" applyAlignment="1">
      <alignment horizontal="center" vertical="center"/>
    </xf>
    <xf numFmtId="181" fontId="0" fillId="2" borderId="12" xfId="0" applyNumberFormat="1" applyFill="1" applyBorder="1" applyAlignment="1">
      <alignment horizontal="center" vertical="center"/>
    </xf>
    <xf numFmtId="181" fontId="0" fillId="2" borderId="11" xfId="0" applyNumberFormat="1" applyFill="1" applyBorder="1" applyAlignment="1">
      <alignment horizontal="center" vertical="center"/>
    </xf>
    <xf numFmtId="3" fontId="0" fillId="2" borderId="10" xfId="0" applyNumberFormat="1" applyFill="1" applyBorder="1" applyAlignment="1">
      <alignment vertical="center"/>
    </xf>
    <xf numFmtId="3" fontId="0" fillId="2" borderId="11" xfId="0" applyNumberFormat="1" applyFill="1" applyBorder="1" applyAlignment="1">
      <alignment vertical="center"/>
    </xf>
    <xf numFmtId="180" fontId="1" fillId="0" borderId="6" xfId="1" applyNumberFormat="1" applyFont="1" applyBorder="1" applyAlignment="1">
      <alignment vertical="center"/>
    </xf>
    <xf numFmtId="38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183" fontId="1" fillId="0" borderId="6" xfId="1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184" fontId="11" fillId="0" borderId="13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85" fontId="12" fillId="0" borderId="0" xfId="0" applyNumberFormat="1" applyFont="1" applyAlignment="1">
      <alignment horizontal="center" vertical="center"/>
    </xf>
    <xf numFmtId="185" fontId="1" fillId="0" borderId="0" xfId="0" applyNumberFormat="1" applyFont="1" applyAlignment="1">
      <alignment horizontal="center" vertical="center"/>
    </xf>
    <xf numFmtId="186" fontId="2" fillId="0" borderId="6" xfId="0" applyNumberFormat="1" applyFont="1" applyBorder="1" applyAlignment="1">
      <alignment horizontal="center" vertical="center"/>
    </xf>
    <xf numFmtId="187" fontId="2" fillId="0" borderId="6" xfId="0" applyNumberFormat="1" applyFont="1" applyBorder="1" applyAlignment="1">
      <alignment horizontal="center" vertical="center"/>
    </xf>
    <xf numFmtId="38" fontId="1" fillId="0" borderId="6" xfId="1" applyFont="1" applyBorder="1" applyAlignment="1">
      <alignment vertical="center"/>
    </xf>
    <xf numFmtId="40" fontId="1" fillId="0" borderId="6" xfId="0" applyNumberFormat="1" applyFont="1" applyBorder="1" applyAlignment="1">
      <alignment vertical="center"/>
    </xf>
    <xf numFmtId="188" fontId="2" fillId="0" borderId="6" xfId="0" applyNumberFormat="1" applyFont="1" applyBorder="1" applyAlignment="1">
      <alignment horizontal="center"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79" fontId="1" fillId="0" borderId="10" xfId="0" applyNumberFormat="1" applyFont="1" applyBorder="1" applyAlignment="1">
      <alignment vertical="center"/>
    </xf>
    <xf numFmtId="179" fontId="1" fillId="0" borderId="11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0</xdr:row>
      <xdr:rowOff>0</xdr:rowOff>
    </xdr:from>
    <xdr:to>
      <xdr:col>12</xdr:col>
      <xdr:colOff>12036</xdr:colOff>
      <xdr:row>2</xdr:row>
      <xdr:rowOff>46774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5ECF9993-B9A6-146D-CF39-5FFA0C13F5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971C-D6F2-4852-9648-5C445E61DAE4}">
  <sheetPr codeName="Sheet6"/>
  <dimension ref="A1:U35"/>
  <sheetViews>
    <sheetView tabSelected="1" view="pageBreakPreview" zoomScaleNormal="100" zoomScaleSheetLayoutView="100" workbookViewId="0">
      <selection activeCell="K11" sqref="K11:L11"/>
    </sheetView>
  </sheetViews>
  <sheetFormatPr defaultColWidth="8.90625" defaultRowHeight="14"/>
  <cols>
    <col min="1" max="1" width="8.90625" style="2" customWidth="1"/>
    <col min="2" max="2" width="3.6328125" style="2" customWidth="1"/>
    <col min="3" max="3" width="6.453125" style="2" customWidth="1"/>
    <col min="4" max="5" width="6.81640625" style="2" customWidth="1"/>
    <col min="6" max="7" width="3.81640625" style="2" customWidth="1"/>
    <col min="8" max="8" width="6.81640625" style="2" customWidth="1"/>
    <col min="9" max="9" width="7" style="2" customWidth="1"/>
    <col min="10" max="10" width="4" style="2" customWidth="1"/>
    <col min="11" max="11" width="3.81640625" style="2" customWidth="1"/>
    <col min="12" max="13" width="6.81640625" style="2" customWidth="1"/>
    <col min="14" max="15" width="3.81640625" style="2" customWidth="1"/>
    <col min="16" max="17" width="6.81640625" style="2" customWidth="1"/>
    <col min="18" max="19" width="3.81640625" style="2" customWidth="1"/>
    <col min="20" max="20" width="6.81640625" style="2" customWidth="1"/>
    <col min="21" max="21" width="3.6328125" style="2" customWidth="1"/>
    <col min="22" max="16384" width="8.90625" style="2"/>
  </cols>
  <sheetData>
    <row r="1" spans="1:21" ht="12.65" customHeight="1" thickBot="1">
      <c r="A1" s="1"/>
      <c r="F1" s="23"/>
      <c r="G1" s="23"/>
      <c r="H1" s="23"/>
      <c r="I1" s="23"/>
      <c r="J1" s="23"/>
      <c r="K1" s="23"/>
      <c r="L1" s="23"/>
      <c r="M1" s="24" t="s">
        <v>39</v>
      </c>
      <c r="N1" s="24"/>
      <c r="O1" s="24"/>
      <c r="P1" s="24"/>
    </row>
    <row r="2" spans="1:21" ht="18" customHeight="1" thickTop="1">
      <c r="A2" s="1"/>
      <c r="B2" s="3"/>
      <c r="C2" s="22"/>
      <c r="D2" s="4"/>
      <c r="E2" s="4"/>
      <c r="F2" s="23"/>
      <c r="G2" s="23"/>
      <c r="H2" s="23"/>
      <c r="I2" s="23"/>
      <c r="J2" s="23"/>
      <c r="K2" s="23"/>
      <c r="L2" s="23"/>
      <c r="M2" s="24"/>
      <c r="N2" s="24"/>
      <c r="O2" s="24"/>
      <c r="P2" s="24"/>
      <c r="Q2" s="4"/>
      <c r="R2" s="4"/>
      <c r="S2" s="4"/>
      <c r="T2" s="22"/>
      <c r="U2" s="5"/>
    </row>
    <row r="3" spans="1:21">
      <c r="A3" s="1"/>
      <c r="B3" s="6"/>
      <c r="P3" s="25" t="s">
        <v>0</v>
      </c>
      <c r="Q3" s="25"/>
      <c r="R3" s="25"/>
      <c r="S3" s="25"/>
      <c r="T3" s="25"/>
      <c r="U3" s="7"/>
    </row>
    <row r="4" spans="1:21" ht="15" customHeight="1">
      <c r="B4" s="6"/>
      <c r="C4" s="8"/>
      <c r="U4" s="7"/>
    </row>
    <row r="5" spans="1:21" ht="23" customHeight="1">
      <c r="B5" s="6"/>
      <c r="C5" s="26" t="s">
        <v>1</v>
      </c>
      <c r="D5" s="26"/>
      <c r="E5" s="26"/>
      <c r="F5" s="26"/>
      <c r="U5" s="7"/>
    </row>
    <row r="6" spans="1:21" s="9" customFormat="1" ht="24" customHeight="1">
      <c r="B6" s="10"/>
      <c r="C6" s="27" t="s">
        <v>2</v>
      </c>
      <c r="D6" s="27"/>
      <c r="E6" s="27"/>
      <c r="F6" s="27"/>
      <c r="G6" s="27" t="s">
        <v>3</v>
      </c>
      <c r="H6" s="27"/>
      <c r="I6" s="28" t="s">
        <v>4</v>
      </c>
      <c r="J6" s="28"/>
      <c r="K6" s="27" t="s">
        <v>5</v>
      </c>
      <c r="L6" s="27"/>
      <c r="M6" s="27" t="s">
        <v>6</v>
      </c>
      <c r="N6" s="27"/>
      <c r="O6" s="27" t="s">
        <v>7</v>
      </c>
      <c r="P6" s="27"/>
      <c r="Q6" s="27" t="s">
        <v>8</v>
      </c>
      <c r="R6" s="27"/>
      <c r="S6" s="27" t="s">
        <v>9</v>
      </c>
      <c r="T6" s="27"/>
      <c r="U6" s="12"/>
    </row>
    <row r="7" spans="1:21" s="9" customFormat="1" ht="24" customHeight="1">
      <c r="B7" s="10"/>
      <c r="C7" s="29" t="s">
        <v>43</v>
      </c>
      <c r="D7" s="29"/>
      <c r="E7" s="29"/>
      <c r="F7" s="29"/>
      <c r="G7" s="30">
        <f>G8+G10</f>
        <v>191624</v>
      </c>
      <c r="H7" s="31"/>
      <c r="I7" s="30">
        <f t="shared" ref="I7" si="0">I8+I10</f>
        <v>405799</v>
      </c>
      <c r="J7" s="31"/>
      <c r="K7" s="30">
        <f t="shared" ref="K7" si="1">K8+K10</f>
        <v>196203</v>
      </c>
      <c r="L7" s="31"/>
      <c r="M7" s="30">
        <f t="shared" ref="M7" si="2">M8+M10</f>
        <v>209596</v>
      </c>
      <c r="N7" s="31"/>
      <c r="O7" s="32">
        <f>I7/G7</f>
        <v>2.1176835886945269</v>
      </c>
      <c r="P7" s="32"/>
      <c r="Q7" s="33">
        <v>375.67</v>
      </c>
      <c r="R7" s="33"/>
      <c r="S7" s="34">
        <f>I7/Q7</f>
        <v>1080.2007080682513</v>
      </c>
      <c r="T7" s="35"/>
      <c r="U7" s="12"/>
    </row>
    <row r="8" spans="1:21" s="9" customFormat="1" ht="24" customHeight="1">
      <c r="B8" s="10"/>
      <c r="C8" s="36" t="s">
        <v>44</v>
      </c>
      <c r="D8" s="37"/>
      <c r="E8" s="37"/>
      <c r="F8" s="38"/>
      <c r="G8" s="30">
        <v>191593</v>
      </c>
      <c r="H8" s="31"/>
      <c r="I8" s="30">
        <v>405946</v>
      </c>
      <c r="J8" s="31"/>
      <c r="K8" s="30">
        <v>196269</v>
      </c>
      <c r="L8" s="31"/>
      <c r="M8" s="39">
        <v>209677</v>
      </c>
      <c r="N8" s="40"/>
      <c r="O8" s="32">
        <f>I8/G8</f>
        <v>2.1187934841043252</v>
      </c>
      <c r="P8" s="32"/>
      <c r="Q8" s="33">
        <v>375.67</v>
      </c>
      <c r="R8" s="33"/>
      <c r="S8" s="41">
        <f>I8/Q8</f>
        <v>1080.5920089440199</v>
      </c>
      <c r="T8" s="41"/>
      <c r="U8" s="12"/>
    </row>
    <row r="9" spans="1:21" s="9" customFormat="1" ht="24" customHeight="1">
      <c r="B9" s="10"/>
      <c r="C9" s="36" t="s">
        <v>45</v>
      </c>
      <c r="D9" s="37"/>
      <c r="E9" s="37"/>
      <c r="F9" s="38"/>
      <c r="G9" s="42">
        <v>193437</v>
      </c>
      <c r="H9" s="28"/>
      <c r="I9" s="43">
        <v>407630</v>
      </c>
      <c r="J9" s="28"/>
      <c r="K9" s="42">
        <v>197252</v>
      </c>
      <c r="L9" s="28"/>
      <c r="M9" s="42">
        <v>210378</v>
      </c>
      <c r="N9" s="28"/>
      <c r="O9" s="32">
        <f>I9/G9</f>
        <v>2.1073010851078129</v>
      </c>
      <c r="P9" s="32"/>
      <c r="Q9" s="33">
        <v>375.67</v>
      </c>
      <c r="R9" s="33"/>
      <c r="S9" s="41">
        <f>I9/Q9</f>
        <v>1085.0746665956824</v>
      </c>
      <c r="T9" s="41"/>
      <c r="U9" s="12"/>
    </row>
    <row r="10" spans="1:21" s="9" customFormat="1" ht="24" customHeight="1">
      <c r="B10" s="10"/>
      <c r="C10" s="27" t="s">
        <v>10</v>
      </c>
      <c r="D10" s="27"/>
      <c r="E10" s="27"/>
      <c r="F10" s="27"/>
      <c r="G10" s="43">
        <v>31</v>
      </c>
      <c r="H10" s="28"/>
      <c r="I10" s="43">
        <v>-147</v>
      </c>
      <c r="J10" s="28"/>
      <c r="K10" s="43">
        <v>-66</v>
      </c>
      <c r="L10" s="28"/>
      <c r="M10" s="43">
        <v>-81</v>
      </c>
      <c r="N10" s="28"/>
      <c r="O10" s="44">
        <f>O7-O8</f>
        <v>-1.1098954097983338E-3</v>
      </c>
      <c r="P10" s="44"/>
      <c r="Q10" s="45">
        <f>Q7-Q8</f>
        <v>0</v>
      </c>
      <c r="R10" s="45"/>
      <c r="S10" s="46">
        <f>S7-S8</f>
        <v>-0.39130087576859296</v>
      </c>
      <c r="T10" s="46"/>
      <c r="U10" s="12"/>
    </row>
    <row r="11" spans="1:21" s="9" customFormat="1" ht="24" customHeight="1">
      <c r="B11" s="10"/>
      <c r="C11" s="27" t="s">
        <v>11</v>
      </c>
      <c r="D11" s="27"/>
      <c r="E11" s="27"/>
      <c r="F11" s="27"/>
      <c r="G11" s="43">
        <f>G7-G9</f>
        <v>-1813</v>
      </c>
      <c r="H11" s="28"/>
      <c r="I11" s="43">
        <f>I7-I9</f>
        <v>-1831</v>
      </c>
      <c r="J11" s="28"/>
      <c r="K11" s="43">
        <f>K7-K9</f>
        <v>-1049</v>
      </c>
      <c r="L11" s="28"/>
      <c r="M11" s="43">
        <f>M7-M9</f>
        <v>-782</v>
      </c>
      <c r="N11" s="28"/>
      <c r="O11" s="44">
        <f>O7-O9</f>
        <v>1.0382503586713998E-2</v>
      </c>
      <c r="P11" s="44"/>
      <c r="Q11" s="45">
        <f>Q7-Q9</f>
        <v>0</v>
      </c>
      <c r="R11" s="45"/>
      <c r="S11" s="46">
        <f>S7-S9</f>
        <v>-4.8739585274311139</v>
      </c>
      <c r="T11" s="46"/>
      <c r="U11" s="12"/>
    </row>
    <row r="12" spans="1:21" ht="30.65" customHeight="1">
      <c r="B12" s="6"/>
      <c r="P12" s="47" t="s">
        <v>12</v>
      </c>
      <c r="Q12" s="47"/>
      <c r="R12" s="47"/>
      <c r="S12" s="47"/>
      <c r="T12" s="47"/>
      <c r="U12" s="7"/>
    </row>
    <row r="13" spans="1:21" ht="23" customHeight="1">
      <c r="B13" s="6"/>
      <c r="C13" s="48" t="s">
        <v>40</v>
      </c>
      <c r="D13" s="48"/>
      <c r="E13" s="48"/>
      <c r="F13" s="48"/>
      <c r="G13" s="48"/>
      <c r="H13" s="13"/>
      <c r="I13" s="14" t="s">
        <v>13</v>
      </c>
      <c r="J13" s="14"/>
      <c r="K13" s="14"/>
      <c r="L13" s="14"/>
      <c r="U13" s="7"/>
    </row>
    <row r="14" spans="1:21" s="9" customFormat="1" ht="24" customHeight="1">
      <c r="B14" s="10"/>
      <c r="C14" s="27" t="s">
        <v>14</v>
      </c>
      <c r="D14" s="49" t="s">
        <v>15</v>
      </c>
      <c r="E14" s="27" t="s">
        <v>16</v>
      </c>
      <c r="F14" s="27"/>
      <c r="G14" s="27"/>
      <c r="H14" s="27"/>
      <c r="I14" s="27" t="s">
        <v>17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12"/>
    </row>
    <row r="15" spans="1:21" s="9" customFormat="1" ht="24" customHeight="1">
      <c r="B15" s="10"/>
      <c r="C15" s="27"/>
      <c r="D15" s="49"/>
      <c r="E15" s="49" t="s">
        <v>18</v>
      </c>
      <c r="F15" s="49" t="s">
        <v>19</v>
      </c>
      <c r="G15" s="27"/>
      <c r="H15" s="49" t="s">
        <v>20</v>
      </c>
      <c r="I15" s="49" t="s">
        <v>21</v>
      </c>
      <c r="J15" s="27" t="s">
        <v>22</v>
      </c>
      <c r="K15" s="27"/>
      <c r="L15" s="27"/>
      <c r="M15" s="27"/>
      <c r="N15" s="27"/>
      <c r="O15" s="27"/>
      <c r="P15" s="27" t="s">
        <v>23</v>
      </c>
      <c r="Q15" s="27"/>
      <c r="R15" s="27"/>
      <c r="S15" s="27"/>
      <c r="T15" s="27"/>
      <c r="U15" s="12"/>
    </row>
    <row r="16" spans="1:21" s="9" customFormat="1" ht="24" customHeight="1">
      <c r="B16" s="10"/>
      <c r="C16" s="27"/>
      <c r="D16" s="49"/>
      <c r="E16" s="27"/>
      <c r="F16" s="27"/>
      <c r="G16" s="27"/>
      <c r="H16" s="27"/>
      <c r="I16" s="49"/>
      <c r="J16" s="27" t="s">
        <v>24</v>
      </c>
      <c r="K16" s="27"/>
      <c r="L16" s="11" t="s">
        <v>25</v>
      </c>
      <c r="M16" s="11" t="s">
        <v>26</v>
      </c>
      <c r="N16" s="27" t="s">
        <v>27</v>
      </c>
      <c r="O16" s="27"/>
      <c r="P16" s="11" t="s">
        <v>24</v>
      </c>
      <c r="Q16" s="11" t="s">
        <v>25</v>
      </c>
      <c r="R16" s="27" t="s">
        <v>26</v>
      </c>
      <c r="S16" s="27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-147</v>
      </c>
      <c r="E17" s="21">
        <f>F17-H17</f>
        <v>-182</v>
      </c>
      <c r="F17" s="50">
        <f>SUM(F18:F19)</f>
        <v>210</v>
      </c>
      <c r="G17" s="51"/>
      <c r="H17" s="21">
        <f>SUM(H18:H19)</f>
        <v>392</v>
      </c>
      <c r="I17" s="21">
        <f>J17-P17</f>
        <v>35</v>
      </c>
      <c r="J17" s="43">
        <f>SUM(L17:N17)</f>
        <v>954</v>
      </c>
      <c r="K17" s="28"/>
      <c r="L17" s="21">
        <f>SUM(L18:L19)</f>
        <v>216</v>
      </c>
      <c r="M17" s="21">
        <f>SUM(M18:M19)</f>
        <v>720</v>
      </c>
      <c r="N17" s="43">
        <f>SUM(N18:N19)</f>
        <v>18</v>
      </c>
      <c r="O17" s="28"/>
      <c r="P17" s="21">
        <f>SUM(Q17:T17)</f>
        <v>919</v>
      </c>
      <c r="Q17" s="21">
        <f>Q18+Q19</f>
        <v>181</v>
      </c>
      <c r="R17" s="52">
        <f>R18+R19</f>
        <v>721</v>
      </c>
      <c r="S17" s="53">
        <f>SUM(S18:S19)</f>
        <v>0</v>
      </c>
      <c r="T17" s="21">
        <f>SUM(T18:T19)</f>
        <v>17</v>
      </c>
      <c r="U17" s="12"/>
    </row>
    <row r="18" spans="2:21" s="9" customFormat="1" ht="27" customHeight="1">
      <c r="B18" s="10"/>
      <c r="C18" s="11" t="s">
        <v>5</v>
      </c>
      <c r="D18" s="21">
        <f>E18+I18</f>
        <v>-66</v>
      </c>
      <c r="E18" s="21">
        <f>F18-H18</f>
        <v>-79</v>
      </c>
      <c r="F18" s="43">
        <v>111</v>
      </c>
      <c r="G18" s="28"/>
      <c r="H18" s="21">
        <v>190</v>
      </c>
      <c r="I18" s="21">
        <f>J18-P18</f>
        <v>13</v>
      </c>
      <c r="J18" s="43">
        <f>SUM(L18:N18)</f>
        <v>537</v>
      </c>
      <c r="K18" s="28"/>
      <c r="L18" s="21">
        <v>125</v>
      </c>
      <c r="M18" s="21">
        <v>403</v>
      </c>
      <c r="N18" s="43">
        <v>9</v>
      </c>
      <c r="O18" s="28"/>
      <c r="P18" s="21">
        <f>SUM(Q18:T18)</f>
        <v>524</v>
      </c>
      <c r="Q18" s="21">
        <v>95</v>
      </c>
      <c r="R18" s="52">
        <v>418</v>
      </c>
      <c r="S18" s="53"/>
      <c r="T18" s="21">
        <v>11</v>
      </c>
      <c r="U18" s="12"/>
    </row>
    <row r="19" spans="2:21" s="9" customFormat="1" ht="27" customHeight="1">
      <c r="B19" s="10"/>
      <c r="C19" s="11" t="s">
        <v>6</v>
      </c>
      <c r="D19" s="21">
        <f>E19+I19</f>
        <v>-81</v>
      </c>
      <c r="E19" s="21">
        <f>F19-H19</f>
        <v>-103</v>
      </c>
      <c r="F19" s="43">
        <v>99</v>
      </c>
      <c r="G19" s="28"/>
      <c r="H19" s="21">
        <v>202</v>
      </c>
      <c r="I19" s="21">
        <f>J19-P19</f>
        <v>22</v>
      </c>
      <c r="J19" s="43">
        <f>SUM(L19:N19)</f>
        <v>417</v>
      </c>
      <c r="K19" s="28"/>
      <c r="L19" s="21">
        <v>91</v>
      </c>
      <c r="M19" s="21">
        <v>317</v>
      </c>
      <c r="N19" s="43">
        <v>9</v>
      </c>
      <c r="O19" s="28"/>
      <c r="P19" s="21">
        <f>SUM(Q19:T19)</f>
        <v>395</v>
      </c>
      <c r="Q19" s="21">
        <v>86</v>
      </c>
      <c r="R19" s="43">
        <v>303</v>
      </c>
      <c r="S19" s="28"/>
      <c r="T19" s="21">
        <v>6</v>
      </c>
      <c r="U19" s="12"/>
    </row>
    <row r="20" spans="2:21" ht="30.65" customHeight="1">
      <c r="B20" s="6"/>
      <c r="U20" s="7"/>
    </row>
    <row r="21" spans="2:21" ht="23" customHeight="1">
      <c r="B21" s="6"/>
      <c r="C21" s="26" t="s">
        <v>29</v>
      </c>
      <c r="D21" s="26"/>
      <c r="E21" s="26"/>
      <c r="F21" s="26"/>
      <c r="G21" s="26"/>
      <c r="H21" s="26"/>
      <c r="I21" s="15"/>
      <c r="K21" s="54" t="s">
        <v>41</v>
      </c>
      <c r="L21" s="55"/>
      <c r="M21" s="55"/>
      <c r="N21" s="55"/>
      <c r="U21" s="7"/>
    </row>
    <row r="22" spans="2:21" ht="27" customHeight="1">
      <c r="B22" s="6"/>
      <c r="C22" s="27" t="s">
        <v>30</v>
      </c>
      <c r="D22" s="27"/>
      <c r="E22" s="27"/>
      <c r="F22" s="27"/>
      <c r="G22" s="27" t="s">
        <v>3</v>
      </c>
      <c r="H22" s="27"/>
      <c r="I22" s="28" t="s">
        <v>31</v>
      </c>
      <c r="J22" s="28"/>
      <c r="K22" s="27" t="s">
        <v>5</v>
      </c>
      <c r="L22" s="27"/>
      <c r="M22" s="27" t="s">
        <v>6</v>
      </c>
      <c r="N22" s="27"/>
      <c r="O22" s="27" t="s">
        <v>7</v>
      </c>
      <c r="P22" s="27"/>
      <c r="Q22" s="27" t="s">
        <v>8</v>
      </c>
      <c r="R22" s="27"/>
      <c r="S22" s="27" t="s">
        <v>9</v>
      </c>
      <c r="T22" s="27"/>
      <c r="U22" s="7"/>
    </row>
    <row r="23" spans="2:21" ht="27" customHeight="1">
      <c r="B23" s="6"/>
      <c r="C23" s="56" t="s">
        <v>32</v>
      </c>
      <c r="D23" s="56"/>
      <c r="E23" s="56"/>
      <c r="F23" s="56"/>
      <c r="G23" s="43">
        <v>191593</v>
      </c>
      <c r="H23" s="28"/>
      <c r="I23" s="30">
        <v>405946</v>
      </c>
      <c r="J23" s="31"/>
      <c r="K23" s="30">
        <v>196269</v>
      </c>
      <c r="L23" s="31"/>
      <c r="M23" s="39">
        <v>209677</v>
      </c>
      <c r="N23" s="40"/>
      <c r="O23" s="32">
        <f>I23/G23</f>
        <v>2.1187934841043252</v>
      </c>
      <c r="P23" s="32"/>
      <c r="Q23" s="45">
        <v>375.67</v>
      </c>
      <c r="R23" s="45"/>
      <c r="S23" s="41">
        <f>I23/Q23</f>
        <v>1080.5920089440199</v>
      </c>
      <c r="T23" s="41"/>
      <c r="U23" s="7"/>
    </row>
    <row r="24" spans="2:21" ht="27" customHeight="1">
      <c r="B24" s="6"/>
      <c r="C24" s="57" t="s">
        <v>33</v>
      </c>
      <c r="D24" s="57"/>
      <c r="E24" s="57"/>
      <c r="F24" s="57"/>
      <c r="G24" s="42">
        <v>245785</v>
      </c>
      <c r="H24" s="28"/>
      <c r="I24" s="58">
        <v>492424</v>
      </c>
      <c r="J24" s="58"/>
      <c r="K24" s="42">
        <v>231285</v>
      </c>
      <c r="L24" s="28"/>
      <c r="M24" s="42">
        <v>261139</v>
      </c>
      <c r="N24" s="28"/>
      <c r="O24" s="32">
        <f>I24/G24</f>
        <v>2.0034745814431312</v>
      </c>
      <c r="P24" s="32"/>
      <c r="Q24" s="59">
        <v>429.35</v>
      </c>
      <c r="R24" s="28"/>
      <c r="S24" s="41">
        <f>I24/Q24</f>
        <v>1146.9057878187957</v>
      </c>
      <c r="T24" s="41"/>
      <c r="U24" s="7"/>
    </row>
    <row r="25" spans="2:21" ht="27" customHeight="1">
      <c r="B25" s="6"/>
      <c r="C25" s="60" t="s">
        <v>34</v>
      </c>
      <c r="D25" s="60"/>
      <c r="E25" s="60"/>
      <c r="F25" s="60"/>
      <c r="G25" s="42">
        <v>153704</v>
      </c>
      <c r="H25" s="28"/>
      <c r="I25" s="58">
        <v>307542</v>
      </c>
      <c r="J25" s="58"/>
      <c r="K25" s="61">
        <v>143890</v>
      </c>
      <c r="L25" s="62"/>
      <c r="M25" s="42">
        <v>163652</v>
      </c>
      <c r="N25" s="28"/>
      <c r="O25" s="32">
        <f>I25/G25</f>
        <v>2.0008718055483268</v>
      </c>
      <c r="P25" s="32"/>
      <c r="Q25" s="59">
        <v>309</v>
      </c>
      <c r="R25" s="28"/>
      <c r="S25" s="41">
        <f>I25/Q25</f>
        <v>995.28155339805824</v>
      </c>
      <c r="T25" s="41"/>
      <c r="U25" s="7"/>
    </row>
    <row r="26" spans="2:21" ht="27" customHeight="1">
      <c r="B26" s="6"/>
      <c r="C26" s="63" t="s">
        <v>35</v>
      </c>
      <c r="D26" s="63"/>
      <c r="E26" s="63"/>
      <c r="F26" s="63"/>
      <c r="G26" s="42">
        <v>122922</v>
      </c>
      <c r="H26" s="28"/>
      <c r="I26" s="58">
        <v>241568</v>
      </c>
      <c r="J26" s="58"/>
      <c r="K26" s="61">
        <v>114956</v>
      </c>
      <c r="L26" s="62"/>
      <c r="M26" s="42">
        <v>126612</v>
      </c>
      <c r="N26" s="28"/>
      <c r="O26" s="64">
        <f>I26/G26</f>
        <v>1.9652137127609379</v>
      </c>
      <c r="P26" s="65"/>
      <c r="Q26" s="59">
        <v>191.52</v>
      </c>
      <c r="R26" s="28"/>
      <c r="S26" s="41">
        <f>I26/Q26</f>
        <v>1261.3199665831244</v>
      </c>
      <c r="T26" s="41"/>
      <c r="U26" s="7"/>
    </row>
    <row r="27" spans="2:21">
      <c r="B27" s="6"/>
      <c r="P27" s="47" t="s">
        <v>12</v>
      </c>
      <c r="Q27" s="47"/>
      <c r="R27" s="47"/>
      <c r="S27" s="47"/>
      <c r="T27" s="47"/>
      <c r="U27" s="7"/>
    </row>
    <row r="28" spans="2:21" ht="21" customHeight="1">
      <c r="B28" s="6"/>
      <c r="U28" s="7"/>
    </row>
    <row r="29" spans="2:21" ht="20.5" customHeight="1">
      <c r="B29" s="16"/>
      <c r="C29" s="2" t="s">
        <v>42</v>
      </c>
      <c r="U29" s="7"/>
    </row>
    <row r="30" spans="2:21" ht="20.5" customHeight="1">
      <c r="B30" s="6"/>
      <c r="C30" s="2" t="s">
        <v>36</v>
      </c>
      <c r="U30" s="7"/>
    </row>
    <row r="31" spans="2:21" ht="20.5" customHeight="1">
      <c r="B31" s="6"/>
      <c r="C31" s="2" t="s">
        <v>37</v>
      </c>
      <c r="U31" s="7"/>
    </row>
    <row r="32" spans="2:21" ht="20.5" customHeight="1">
      <c r="B32" s="6"/>
      <c r="C32" s="2" t="s">
        <v>38</v>
      </c>
      <c r="U32" s="7"/>
    </row>
    <row r="33" spans="2:21" ht="20.5" customHeight="1">
      <c r="B33" s="6"/>
      <c r="U33" s="7"/>
    </row>
    <row r="34" spans="2:21" ht="14.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4.5" thickTop="1">
      <c r="C35" s="9"/>
    </row>
  </sheetData>
  <mergeCells count="122"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C24:F24"/>
    <mergeCell ref="G24:H24"/>
    <mergeCell ref="I24:J24"/>
    <mergeCell ref="K24:L24"/>
    <mergeCell ref="M24:N24"/>
    <mergeCell ref="O24:P24"/>
    <mergeCell ref="Q24:R24"/>
    <mergeCell ref="S24:T24"/>
    <mergeCell ref="S26:T26"/>
    <mergeCell ref="C25:F25"/>
    <mergeCell ref="G25:H25"/>
    <mergeCell ref="I25:J25"/>
    <mergeCell ref="K25:L25"/>
    <mergeCell ref="M25:N25"/>
    <mergeCell ref="O25:P25"/>
    <mergeCell ref="S22:T22"/>
    <mergeCell ref="C23:F23"/>
    <mergeCell ref="G23:H23"/>
    <mergeCell ref="I23:J23"/>
    <mergeCell ref="K23:L23"/>
    <mergeCell ref="M23:N23"/>
    <mergeCell ref="O23:P23"/>
    <mergeCell ref="Q23:R23"/>
    <mergeCell ref="S23:T23"/>
    <mergeCell ref="C21:H21"/>
    <mergeCell ref="K21:N21"/>
    <mergeCell ref="C22:F22"/>
    <mergeCell ref="G22:H22"/>
    <mergeCell ref="I22:J22"/>
    <mergeCell ref="K22:L22"/>
    <mergeCell ref="M22:N22"/>
    <mergeCell ref="O22:P22"/>
    <mergeCell ref="Q22:R22"/>
    <mergeCell ref="F17:G17"/>
    <mergeCell ref="J17:K17"/>
    <mergeCell ref="N17:O17"/>
    <mergeCell ref="R17:S17"/>
    <mergeCell ref="F18:G18"/>
    <mergeCell ref="J18:K18"/>
    <mergeCell ref="N18:O18"/>
    <mergeCell ref="R18:S18"/>
    <mergeCell ref="F19:G19"/>
    <mergeCell ref="J19:K19"/>
    <mergeCell ref="N19:O19"/>
    <mergeCell ref="R19:S19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C11:F11"/>
    <mergeCell ref="G11:H11"/>
    <mergeCell ref="I11:J11"/>
    <mergeCell ref="K11:L11"/>
    <mergeCell ref="M11:N11"/>
    <mergeCell ref="O11:P11"/>
    <mergeCell ref="Q11:R11"/>
    <mergeCell ref="S11:T11"/>
    <mergeCell ref="P12:T12"/>
    <mergeCell ref="C9:F9"/>
    <mergeCell ref="G9:H9"/>
    <mergeCell ref="I9:J9"/>
    <mergeCell ref="K9:L9"/>
    <mergeCell ref="M9:N9"/>
    <mergeCell ref="O9:P9"/>
    <mergeCell ref="Q9:R9"/>
    <mergeCell ref="S9:T9"/>
    <mergeCell ref="C10:F10"/>
    <mergeCell ref="G10:H10"/>
    <mergeCell ref="I10:J10"/>
    <mergeCell ref="K10:L10"/>
    <mergeCell ref="M10:N10"/>
    <mergeCell ref="O10:P10"/>
    <mergeCell ref="Q10:R10"/>
    <mergeCell ref="S10:T10"/>
    <mergeCell ref="C7:F7"/>
    <mergeCell ref="G7:H7"/>
    <mergeCell ref="I7:J7"/>
    <mergeCell ref="K7:L7"/>
    <mergeCell ref="M7:N7"/>
    <mergeCell ref="O7:P7"/>
    <mergeCell ref="Q7:R7"/>
    <mergeCell ref="S7:T7"/>
    <mergeCell ref="C8:F8"/>
    <mergeCell ref="G8:H8"/>
    <mergeCell ref="I8:J8"/>
    <mergeCell ref="K8:L8"/>
    <mergeCell ref="M8:N8"/>
    <mergeCell ref="O8:P8"/>
    <mergeCell ref="Q8:R8"/>
    <mergeCell ref="S8:T8"/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</mergeCells>
  <phoneticPr fontId="3"/>
  <printOptions gridLinesSet="0"/>
  <pageMargins left="0.48" right="0.24" top="0.71" bottom="1.1200000000000001" header="0.43" footer="0.2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デジタル戦略課　水野　☎3713</cp:lastModifiedBy>
  <cp:lastPrinted>2026-06-08T00:19:44Z</cp:lastPrinted>
  <dcterms:created xsi:type="dcterms:W3CDTF">2024-01-05T01:57:17Z</dcterms:created>
  <dcterms:modified xsi:type="dcterms:W3CDTF">2026-06-09T01:23:40Z</dcterms:modified>
</cp:coreProperties>
</file>