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40" yWindow="96" windowWidth="15000" windowHeight="9000" tabRatio="729" activeTab="0"/>
  </bookViews>
  <sheets>
    <sheet name="申告書項目入力票" sheetId="1" r:id="rId1"/>
    <sheet name="申告書" sheetId="2" r:id="rId2"/>
    <sheet name="増加(1) " sheetId="3" r:id="rId3"/>
    <sheet name="増加(2)" sheetId="4" r:id="rId4"/>
    <sheet name="増加(3)" sheetId="5" r:id="rId5"/>
    <sheet name="減少(1)" sheetId="6" r:id="rId6"/>
    <sheet name="減少 (2)" sheetId="7" r:id="rId7"/>
    <sheet name="減少 (3)" sheetId="8" r:id="rId8"/>
  </sheets>
  <definedNames>
    <definedName name="_xlnm.Print_Area" localSheetId="6">'減少 (2)'!$A$1:$R$33</definedName>
    <definedName name="_xlnm.Print_Area" localSheetId="7">'減少 (3)'!$A$1:$R$33</definedName>
    <definedName name="_xlnm.Print_Area" localSheetId="5">'減少(1)'!$A$1:$R$32</definedName>
    <definedName name="_xlnm.Print_Area" localSheetId="1">'申告書'!$B$2:$Q$36</definedName>
    <definedName name="_xlnm.Print_Area" localSheetId="0">'申告書項目入力票'!$A$1:$U$33</definedName>
    <definedName name="_xlnm.Print_Area" localSheetId="2">'増加(1) '!$A$1:$R$33</definedName>
    <definedName name="_xlnm.Print_Area" localSheetId="3">'増加(2)'!$A$1:$R$33</definedName>
    <definedName name="_xlnm.Print_Area" localSheetId="4">'増加(3)'!$A$1:$R$33</definedName>
  </definedNames>
  <calcPr fullCalcOnLoad="1"/>
</workbook>
</file>

<file path=xl/comments1.xml><?xml version="1.0" encoding="utf-8"?>
<comments xmlns="http://schemas.openxmlformats.org/spreadsheetml/2006/main">
  <authors>
    <author>竹内 亜都子</author>
  </authors>
  <commentList>
    <comment ref="U2" authorId="0">
      <text>
        <r>
          <rPr>
            <sz val="11"/>
            <rFont val="ＭＳ Ｐゴシック"/>
            <family val="3"/>
          </rPr>
          <t>令和６年度
（R6.1.1時点の資産を申告）
　　　↓
過年度分を作成する場合は、
年度を変更してください。
例：令和５年度（R5.1.1時点
     の資産を申告）</t>
        </r>
      </text>
    </comment>
  </commentList>
</comments>
</file>

<file path=xl/comments3.xml><?xml version="1.0" encoding="utf-8"?>
<comments xmlns="http://schemas.openxmlformats.org/spreadsheetml/2006/main">
  <authors>
    <author>gw3734</author>
  </authors>
  <commentList>
    <comment ref="P11" authorId="0">
      <text>
        <r>
          <rPr>
            <sz val="9"/>
            <rFont val="ＭＳ Ｐゴシック"/>
            <family val="3"/>
          </rPr>
          <t>数字で入力してください。
1.新品取得
2.中古品取得
3.移動による受入れ　　
4.その他</t>
        </r>
      </text>
    </comment>
    <comment ref="F11" authorId="0">
      <text>
        <r>
          <rPr>
            <sz val="9"/>
            <rFont val="ＭＳ Ｐゴシック"/>
            <family val="3"/>
          </rPr>
          <t>数字で入力してください。
1.明治
2.大正
3.昭和
4.平成
5.令和</t>
        </r>
      </text>
    </comment>
    <comment ref="D11" authorId="0">
      <text>
        <r>
          <rPr>
            <sz val="9"/>
            <rFont val="ＭＳ Ｐゴシック"/>
            <family val="3"/>
          </rPr>
          <t>資産の名称を入力してください。</t>
        </r>
      </text>
    </comment>
    <comment ref="Q11" authorId="0">
      <text>
        <r>
          <rPr>
            <sz val="9"/>
            <rFont val="ＭＳ Ｐゴシック"/>
            <family val="3"/>
          </rPr>
          <t>次のような事項を記入してください。
・課税標準の特例の適用がある資産を取得した場合は、その適用条項
・耐用年数の変更があった場合は、その時期・旧耐用年数
・申告もれの資産がある場合は、その旨の表示
・その他価額の決定に必要な事項</t>
        </r>
      </text>
    </comment>
    <comment ref="J11" authorId="0">
      <text>
        <r>
          <rPr>
            <sz val="9"/>
            <rFont val="ＭＳ Ｐゴシック"/>
            <family val="3"/>
          </rPr>
          <t>法人税又は所得税の申告で用いるものと同じ耐用年数を入力してください。</t>
        </r>
      </text>
    </comment>
    <comment ref="B11" authorId="0">
      <text>
        <r>
          <rPr>
            <sz val="9"/>
            <rFont val="ＭＳ Ｐゴシック"/>
            <family val="3"/>
          </rPr>
          <t>数字で入力してください。
1.構築物
2.機械及び装置
3.船舶
4.航空機
5.車両及び運搬具
6.工具、器具及び備品</t>
        </r>
      </text>
    </comment>
    <comment ref="I11" authorId="0">
      <text>
        <r>
          <rPr>
            <sz val="9"/>
            <rFont val="ＭＳ Ｐゴシック"/>
            <family val="3"/>
          </rPr>
          <t>資産を取得するために要した費用（引取運賃・運送保険料・購入手数料・据付費等の付帯費を含む。）を入力してください。</t>
        </r>
      </text>
    </comment>
    <comment ref="E11" authorId="0">
      <text>
        <r>
          <rPr>
            <sz val="9"/>
            <rFont val="ＭＳ Ｐゴシック"/>
            <family val="3"/>
          </rPr>
          <t xml:space="preserve">増加した資産の数量を入力してください。
</t>
        </r>
      </text>
    </comment>
  </commentList>
</comments>
</file>

<file path=xl/comments6.xml><?xml version="1.0" encoding="utf-8"?>
<comments xmlns="http://schemas.openxmlformats.org/spreadsheetml/2006/main">
  <authors>
    <author>gw3734</author>
    <author>vdiadmin</author>
  </authors>
  <commentList>
    <comment ref="E11" authorId="0">
      <text>
        <r>
          <rPr>
            <sz val="9"/>
            <rFont val="ＭＳ Ｐゴシック"/>
            <family val="3"/>
          </rPr>
          <t xml:space="preserve">減少した資産の数量を入力してください。
</t>
        </r>
      </text>
    </comment>
    <comment ref="I11" authorId="0">
      <text>
        <r>
          <rPr>
            <sz val="9"/>
            <rFont val="ＭＳ Ｐゴシック"/>
            <family val="3"/>
          </rPr>
          <t xml:space="preserve">減少した資産の取得価額を入力してください。
（資産の一部が減少した場合は減少分の取得価額）
</t>
        </r>
      </text>
    </comment>
    <comment ref="L11" authorId="0">
      <text>
        <r>
          <rPr>
            <sz val="9"/>
            <rFont val="ＭＳ Ｐゴシック"/>
            <family val="3"/>
          </rPr>
          <t>減少の事由を数字で
入力してください。
1.売却
2.滅失
3.移動
4.その他</t>
        </r>
      </text>
    </comment>
    <comment ref="M11" authorId="0">
      <text>
        <r>
          <rPr>
            <sz val="9"/>
            <rFont val="ＭＳ Ｐゴシック"/>
            <family val="3"/>
          </rPr>
          <t>減少の区分を数字で
入力してください。
1.全部
2.一部</t>
        </r>
      </text>
    </comment>
    <comment ref="C11" authorId="0">
      <text>
        <r>
          <rPr>
            <sz val="9"/>
            <rFont val="ＭＳ Ｐゴシック"/>
            <family val="3"/>
          </rPr>
          <t>高松市から送付した償却資産種類別明細書をお持ちの場合は、資産コードを転記してください。</t>
        </r>
      </text>
    </comment>
    <comment ref="B11" authorId="0">
      <text>
        <r>
          <rPr>
            <sz val="9"/>
            <rFont val="ＭＳ Ｐゴシック"/>
            <family val="3"/>
          </rPr>
          <t>数字で入力してください。
1.構築物
2.機械及び装置
3.船舶
4.航空機
5.車両及び運搬具
6.工具、器具及び備品</t>
        </r>
      </text>
    </comment>
    <comment ref="D11" authorId="0">
      <text>
        <r>
          <rPr>
            <sz val="9"/>
            <rFont val="ＭＳ Ｐゴシック"/>
            <family val="3"/>
          </rPr>
          <t>資産の名称を入力してください。</t>
        </r>
      </text>
    </comment>
    <comment ref="F11" authorId="0">
      <text>
        <r>
          <rPr>
            <sz val="9"/>
            <rFont val="ＭＳ Ｐゴシック"/>
            <family val="3"/>
          </rPr>
          <t>数字で入力してください。
1.明治
2.大正
3.昭和
4.平成
5.令和</t>
        </r>
      </text>
    </comment>
    <comment ref="N11" authorId="1">
      <text>
        <r>
          <rPr>
            <sz val="9"/>
            <rFont val="MS P ゴシック"/>
            <family val="3"/>
          </rPr>
          <t>当該資産が減少した理由等を入力してください。</t>
        </r>
      </text>
    </comment>
  </commentList>
</comments>
</file>

<file path=xl/sharedStrings.xml><?xml version="1.0" encoding="utf-8"?>
<sst xmlns="http://schemas.openxmlformats.org/spreadsheetml/2006/main" count="683" uniqueCount="295">
  <si>
    <t>資産コード</t>
  </si>
  <si>
    <t>資産の名称等</t>
  </si>
  <si>
    <t>数量</t>
  </si>
  <si>
    <t>耐用年数</t>
  </si>
  <si>
    <t>課税標準額</t>
  </si>
  <si>
    <t>摘要</t>
  </si>
  <si>
    <t>０５</t>
  </si>
  <si>
    <t>０６</t>
  </si>
  <si>
    <t>０７</t>
  </si>
  <si>
    <t>０８</t>
  </si>
  <si>
    <t>０９</t>
  </si>
  <si>
    <t>１０</t>
  </si>
  <si>
    <t>１１</t>
  </si>
  <si>
    <t>１２</t>
  </si>
  <si>
    <t>１３</t>
  </si>
  <si>
    <t>１４</t>
  </si>
  <si>
    <t>１５</t>
  </si>
  <si>
    <t>１６</t>
  </si>
  <si>
    <t>１７</t>
  </si>
  <si>
    <t>１８</t>
  </si>
  <si>
    <t>１９</t>
  </si>
  <si>
    <t>２０</t>
  </si>
  <si>
    <t>価　　　額</t>
  </si>
  <si>
    <t>所有者名</t>
  </si>
  <si>
    <t>所有者コード</t>
  </si>
  <si>
    <t>取得年月</t>
  </si>
  <si>
    <t>年号</t>
  </si>
  <si>
    <t>年</t>
  </si>
  <si>
    <t>月</t>
  </si>
  <si>
    <t>課税標準
の特例</t>
  </si>
  <si>
    <t>率</t>
  </si>
  <si>
    <t>コード</t>
  </si>
  <si>
    <t>増加事由</t>
  </si>
  <si>
    <t>枚のうち</t>
  </si>
  <si>
    <t>資産の種類</t>
  </si>
  <si>
    <t>　行番号</t>
  </si>
  <si>
    <t>２機械</t>
  </si>
  <si>
    <t>３船舶</t>
  </si>
  <si>
    <t>１構築物</t>
  </si>
  <si>
    <t>４航空機</t>
  </si>
  <si>
    <t>６工具</t>
  </si>
  <si>
    <t>５車両</t>
  </si>
  <si>
    <t>所　有　者</t>
  </si>
  <si>
    <t>構築物</t>
  </si>
  <si>
    <t>０４</t>
  </si>
  <si>
    <t>所有者名</t>
  </si>
  <si>
    <t>所有者コード</t>
  </si>
  <si>
    <t>枚のうち</t>
  </si>
  <si>
    <t>　行番号</t>
  </si>
  <si>
    <t>資産の種類</t>
  </si>
  <si>
    <t>資産コード</t>
  </si>
  <si>
    <t>資産の名称等</t>
  </si>
  <si>
    <t>数量</t>
  </si>
  <si>
    <t>取得年月</t>
  </si>
  <si>
    <t>耐用年数</t>
  </si>
  <si>
    <t>価　　　額</t>
  </si>
  <si>
    <t>課税標準
の特例</t>
  </si>
  <si>
    <t>課税標準額</t>
  </si>
  <si>
    <t>増加事由</t>
  </si>
  <si>
    <t>摘要</t>
  </si>
  <si>
    <t>年号</t>
  </si>
  <si>
    <t>年</t>
  </si>
  <si>
    <t>月</t>
  </si>
  <si>
    <t>率</t>
  </si>
  <si>
    <t>コード</t>
  </si>
  <si>
    <t>０１</t>
  </si>
  <si>
    <t xml:space="preserve">  ,  ,  ,  ,  ,  ,  ,</t>
  </si>
  <si>
    <t xml:space="preserve">     ,     ,     ,</t>
  </si>
  <si>
    <t>０２</t>
  </si>
  <si>
    <t>０３</t>
  </si>
  <si>
    <t>　小計</t>
  </si>
  <si>
    <t>取得金額内訳</t>
  </si>
  <si>
    <t>１構築物</t>
  </si>
  <si>
    <t>２機械</t>
  </si>
  <si>
    <t>３船舶</t>
  </si>
  <si>
    <t>４航空機</t>
  </si>
  <si>
    <t>５車両</t>
  </si>
  <si>
    <t>６工具</t>
  </si>
  <si>
    <t>表内内訳</t>
  </si>
  <si>
    <t>表内内訳</t>
  </si>
  <si>
    <t>第二十六号様式別表二（提出用）</t>
  </si>
  <si>
    <t>申告年度</t>
  </si>
  <si>
    <t>減少の事由及び区分</t>
  </si>
  <si>
    <t>摘　　　　　　　要</t>
  </si>
  <si>
    <t>1売却　２滅　失  　　　３移動　４その他</t>
  </si>
  <si>
    <t>1全部</t>
  </si>
  <si>
    <t>２一部</t>
  </si>
  <si>
    <t>取得価格内訳</t>
  </si>
  <si>
    <t>5車両</t>
  </si>
  <si>
    <t>所有者コード　</t>
  </si>
  <si>
    <t>　</t>
  </si>
  <si>
    <t>資産の種類</t>
  </si>
  <si>
    <t>取　　　　　　得　　　　　　価　　　　　　額</t>
  </si>
  <si>
    <t>①</t>
  </si>
  <si>
    <t>前年前に取得したもの（イ）</t>
  </si>
  <si>
    <t>計（（イ）－（ロ）＋（ハ））　（ニ）</t>
  </si>
  <si>
    <t>における事</t>
  </si>
  <si>
    <t>②</t>
  </si>
  <si>
    <t>機械及び装置</t>
  </si>
  <si>
    <t>の所在地</t>
  </si>
  <si>
    <t>船　　舶</t>
  </si>
  <si>
    <t>③</t>
  </si>
  <si>
    <t>貸主の名称等</t>
  </si>
  <si>
    <t>船　　舶</t>
  </si>
  <si>
    <t>合　　計</t>
  </si>
  <si>
    <t>航空機</t>
  </si>
  <si>
    <t>車両及び運搬具</t>
  </si>
  <si>
    <t>（電話番号）</t>
  </si>
  <si>
    <t>事業種目</t>
  </si>
  <si>
    <t>（資本金）</t>
  </si>
  <si>
    <t>０１</t>
  </si>
  <si>
    <t>０２</t>
  </si>
  <si>
    <t>０３</t>
  </si>
  <si>
    <t>表内内訳</t>
  </si>
  <si>
    <t>　小　　　　計</t>
  </si>
  <si>
    <t>　小　　　　計</t>
  </si>
  <si>
    <t>償却資産申告書（償却資産課税台帳）</t>
  </si>
  <si>
    <t>１　住　　所</t>
  </si>
  <si>
    <t>百万円）</t>
  </si>
  <si>
    <t>２　氏　　名</t>
  </si>
  <si>
    <t>前年中に取得したもの（ハ）　</t>
  </si>
  <si>
    <t>業所等資産</t>
  </si>
  <si>
    <t>車両及び運搬具</t>
  </si>
  <si>
    <t>　資産の種類</t>
  </si>
  <si>
    <t xml:space="preserve">  ,      ,      ,      ,</t>
  </si>
  <si>
    <t xml:space="preserve">  ,      ,       ,      ,</t>
  </si>
  <si>
    <t xml:space="preserve">  ,      ,      ,      ,      </t>
  </si>
  <si>
    <t xml:space="preserve">  ,      ,      ,      ,</t>
  </si>
  <si>
    <t xml:space="preserve">  ,      ,       ,      ,</t>
  </si>
  <si>
    <t xml:space="preserve">  ,      ,      ,      ,      </t>
  </si>
  <si>
    <t xml:space="preserve">  ,      ,      ,      ,</t>
  </si>
  <si>
    <t xml:space="preserve">  ,      ,       ,      ,</t>
  </si>
  <si>
    <t xml:space="preserve">  ,      ,      ,      ,      </t>
  </si>
  <si>
    <t xml:space="preserve">  ,      ,      ,      ,</t>
  </si>
  <si>
    <t xml:space="preserve">  ,      ,       ,      ,</t>
  </si>
  <si>
    <t xml:space="preserve">  ,      ,      ,      ,      </t>
  </si>
  <si>
    <t xml:space="preserve">  ,      ,      ,      ,</t>
  </si>
  <si>
    <t xml:space="preserve">  ,      ,       ,      ,</t>
  </si>
  <si>
    <t xml:space="preserve">  ,      ,      ,      ,      </t>
  </si>
  <si>
    <t>住　　　所</t>
  </si>
  <si>
    <t>郵便番号</t>
  </si>
  <si>
    <t>住　　　所</t>
  </si>
  <si>
    <t>所有者ｺｰﾄﾞ</t>
  </si>
  <si>
    <t>(屋　　号）</t>
  </si>
  <si>
    <t>申告に応ずる者の氏名</t>
  </si>
  <si>
    <t>税理士等の氏名</t>
  </si>
  <si>
    <t>（電話番号）</t>
  </si>
  <si>
    <t>短縮耐用年数の承認</t>
  </si>
  <si>
    <t>増加償却の届出の有無</t>
  </si>
  <si>
    <t>非課税該当資産の有無</t>
  </si>
  <si>
    <t>課税標準の特例の有無</t>
  </si>
  <si>
    <t>税務会計上の償却方法</t>
  </si>
  <si>
    <t>青色申告の有無</t>
  </si>
  <si>
    <t>②</t>
  </si>
  <si>
    <t>③</t>
  </si>
  <si>
    <t>借用資産の有無</t>
  </si>
  <si>
    <t xml:space="preserve">  （貸主の名称等）</t>
  </si>
  <si>
    <t>備　　　　考</t>
  </si>
  <si>
    <t>電話番号</t>
  </si>
  <si>
    <t>百万円</t>
  </si>
  <si>
    <t>年</t>
  </si>
  <si>
    <t>構築物</t>
  </si>
  <si>
    <t>航空機</t>
  </si>
  <si>
    <t>機械及び装置</t>
  </si>
  <si>
    <t>車両及び運搬具</t>
  </si>
  <si>
    <t>船舶</t>
  </si>
  <si>
    <t xml:space="preserve"> 償却資産申告書入力表</t>
  </si>
  <si>
    <t>１　枚　目　</t>
  </si>
  <si>
    <t>２　枚　目　</t>
  </si>
  <si>
    <t>３　枚　目　</t>
  </si>
  <si>
    <t>２　枚　目　</t>
  </si>
  <si>
    <t>高松市内における事業所等資産の所在地</t>
  </si>
  <si>
    <t>計</t>
  </si>
  <si>
    <t>計　</t>
  </si>
  <si>
    <t>種類別明細書（増加資産・全資産用）</t>
  </si>
  <si>
    <t>種類別明細書（増加資産・全資産用）</t>
  </si>
  <si>
    <t>種類別明細書（減少資産用）</t>
  </si>
  <si>
    <t>第二十六号様式（提出用）</t>
  </si>
  <si>
    <t>第二十六号様式別表一（提出用）</t>
  </si>
  <si>
    <t>減価残存率</t>
  </si>
  <si>
    <t>減価残存率</t>
  </si>
  <si>
    <t>第二十六号様式別表一（提出用）</t>
  </si>
  <si>
    <t>第二十六号様式別表二（提出用）</t>
  </si>
  <si>
    <t>特別償却又は圧縮記帳の有無</t>
  </si>
  <si>
    <t xml:space="preserve"> 枚のうち</t>
  </si>
  <si>
    <t>申告書項目</t>
  </si>
  <si>
    <t xml:space="preserve">  入  力　欄</t>
  </si>
  <si>
    <t>氏　　　名
・
名　　　称</t>
  </si>
  <si>
    <t xml:space="preserve">       このボタンをクリックする。</t>
  </si>
  <si>
    <t>←新規の場合は入力不要</t>
  </si>
  <si>
    <t>氏名･名称</t>
  </si>
  <si>
    <t>又は納税通</t>
  </si>
  <si>
    <t>知書送達先</t>
  </si>
  <si>
    <t>所有者名</t>
  </si>
  <si>
    <t>所有者コード</t>
  </si>
  <si>
    <t>１　枚　目　</t>
  </si>
  <si>
    <t>　行番号</t>
  </si>
  <si>
    <t>資産の種類</t>
  </si>
  <si>
    <t>資産の名称等</t>
  </si>
  <si>
    <t>数量</t>
  </si>
  <si>
    <t>取得年月</t>
  </si>
  <si>
    <t>耐用年数</t>
  </si>
  <si>
    <t>申告年度</t>
  </si>
  <si>
    <t>減少の事由及び区分</t>
  </si>
  <si>
    <t>摘　　　　　　　要</t>
  </si>
  <si>
    <t>年号</t>
  </si>
  <si>
    <t>年</t>
  </si>
  <si>
    <t>月</t>
  </si>
  <si>
    <t>1売却　２滅　失  　　　３移動　４その他</t>
  </si>
  <si>
    <t>1全部</t>
  </si>
  <si>
    <t>２一部</t>
  </si>
  <si>
    <t>　小計</t>
  </si>
  <si>
    <t>表内内訳</t>
  </si>
  <si>
    <t>１構築物</t>
  </si>
  <si>
    <t>２機械</t>
  </si>
  <si>
    <t>３船舶</t>
  </si>
  <si>
    <t>４航空機</t>
  </si>
  <si>
    <t>5車両</t>
  </si>
  <si>
    <t>６工具</t>
  </si>
  <si>
    <t>計</t>
  </si>
  <si>
    <t xml:space="preserve"> 枚のうち</t>
  </si>
  <si>
    <t>０１</t>
  </si>
  <si>
    <t>０２</t>
  </si>
  <si>
    <t>０３</t>
  </si>
  <si>
    <t>０４</t>
  </si>
  <si>
    <t>種類別明細書（減少資産用）</t>
  </si>
  <si>
    <t>３　枚　目　</t>
  </si>
  <si>
    <t>事業所用家屋の所有区分</t>
  </si>
  <si>
    <r>
      <t xml:space="preserve">          </t>
    </r>
    <r>
      <rPr>
        <sz val="12"/>
        <rFont val="ＭＳ Ｐゴシック"/>
        <family val="3"/>
      </rPr>
      <t xml:space="preserve">(宛先) </t>
    </r>
    <r>
      <rPr>
        <sz val="20"/>
        <rFont val="ＭＳ Ｐゴシック"/>
        <family val="3"/>
      </rPr>
      <t xml:space="preserve">高松市長 </t>
    </r>
    <r>
      <rPr>
        <sz val="11"/>
        <rFont val="ＭＳ Ｐゴシック"/>
        <family val="3"/>
      </rPr>
      <t>　</t>
    </r>
  </si>
  <si>
    <t>工具、器具及び備品</t>
  </si>
  <si>
    <t xml:space="preserve">      入力結果を確認するときは、</t>
  </si>
  <si>
    <r>
      <t xml:space="preserve">        ↑ </t>
    </r>
    <r>
      <rPr>
        <b/>
        <u val="single"/>
        <sz val="12"/>
        <color indexed="10"/>
        <rFont val="ＭＳ Ｐゴシック"/>
        <family val="3"/>
      </rPr>
      <t>注）今年度新規に申告される場合は、入力不要です。</t>
    </r>
  </si>
  <si>
    <r>
      <t>（</t>
    </r>
    <r>
      <rPr>
        <b/>
        <sz val="10"/>
        <rFont val="ＭＳ Ｐゴシック"/>
        <family val="3"/>
      </rPr>
      <t>有</t>
    </r>
    <r>
      <rPr>
        <sz val="10"/>
        <rFont val="ＭＳ Ｐゴシック"/>
        <family val="3"/>
      </rPr>
      <t>の場合は</t>
    </r>
    <r>
      <rPr>
        <b/>
        <sz val="10"/>
        <rFont val="ＭＳ Ｐゴシック"/>
        <family val="3"/>
      </rPr>
      <t>１、無</t>
    </r>
    <r>
      <rPr>
        <sz val="10"/>
        <rFont val="ＭＳ Ｐゴシック"/>
        <family val="3"/>
      </rPr>
      <t>の場合は</t>
    </r>
    <r>
      <rPr>
        <b/>
        <sz val="10"/>
        <rFont val="ＭＳ Ｐゴシック"/>
        <family val="3"/>
      </rPr>
      <t>２</t>
    </r>
    <r>
      <rPr>
        <sz val="10"/>
        <rFont val="ＭＳ Ｐゴシック"/>
        <family val="3"/>
      </rPr>
      <t>）</t>
    </r>
  </si>
  <si>
    <r>
      <t>（</t>
    </r>
    <r>
      <rPr>
        <b/>
        <sz val="10"/>
        <rFont val="ＭＳ Ｐゴシック"/>
        <family val="3"/>
      </rPr>
      <t>定率法</t>
    </r>
    <r>
      <rPr>
        <sz val="10"/>
        <rFont val="ＭＳ Ｐゴシック"/>
        <family val="3"/>
      </rPr>
      <t>の場合は</t>
    </r>
    <r>
      <rPr>
        <b/>
        <sz val="10"/>
        <rFont val="ＭＳ Ｐゴシック"/>
        <family val="3"/>
      </rPr>
      <t>１、定額法</t>
    </r>
    <r>
      <rPr>
        <sz val="10"/>
        <rFont val="ＭＳ Ｐゴシック"/>
        <family val="3"/>
      </rPr>
      <t>の場合は</t>
    </r>
    <r>
      <rPr>
        <b/>
        <sz val="10"/>
        <rFont val="ＭＳ Ｐゴシック"/>
        <family val="3"/>
      </rPr>
      <t>２</t>
    </r>
    <r>
      <rPr>
        <sz val="10"/>
        <rFont val="ＭＳ Ｐゴシック"/>
        <family val="3"/>
      </rPr>
      <t>）</t>
    </r>
  </si>
  <si>
    <r>
      <t>（</t>
    </r>
    <r>
      <rPr>
        <b/>
        <sz val="9"/>
        <rFont val="ＭＳ Ｐゴシック"/>
        <family val="3"/>
      </rPr>
      <t>自己所有</t>
    </r>
    <r>
      <rPr>
        <sz val="9"/>
        <rFont val="ＭＳ Ｐゴシック"/>
        <family val="3"/>
      </rPr>
      <t>の場合は</t>
    </r>
    <r>
      <rPr>
        <b/>
        <sz val="9"/>
        <rFont val="ＭＳ Ｐゴシック"/>
        <family val="3"/>
      </rPr>
      <t>１、</t>
    </r>
    <r>
      <rPr>
        <sz val="9"/>
        <rFont val="ＭＳ Ｐゴシック"/>
        <family val="3"/>
      </rPr>
      <t xml:space="preserve">
  </t>
    </r>
    <r>
      <rPr>
        <b/>
        <sz val="9"/>
        <rFont val="ＭＳ Ｐゴシック"/>
        <family val="3"/>
      </rPr>
      <t>借家</t>
    </r>
    <r>
      <rPr>
        <sz val="9"/>
        <rFont val="ＭＳ Ｐゴシック"/>
        <family val="3"/>
      </rPr>
      <t>の場合は</t>
    </r>
    <r>
      <rPr>
        <b/>
        <sz val="9"/>
        <rFont val="ＭＳ Ｐゴシック"/>
        <family val="3"/>
      </rPr>
      <t>２</t>
    </r>
    <r>
      <rPr>
        <sz val="9"/>
        <rFont val="ＭＳ Ｐゴシック"/>
        <family val="3"/>
      </rPr>
      <t>）</t>
    </r>
  </si>
  <si>
    <r>
      <t>（</t>
    </r>
    <r>
      <rPr>
        <b/>
        <sz val="10"/>
        <rFont val="ＭＳ Ｐゴシック"/>
        <family val="3"/>
      </rPr>
      <t>自己所有</t>
    </r>
    <r>
      <rPr>
        <sz val="10"/>
        <rFont val="ＭＳ Ｐゴシック"/>
        <family val="3"/>
      </rPr>
      <t>の場合は</t>
    </r>
    <r>
      <rPr>
        <b/>
        <sz val="10"/>
        <rFont val="ＭＳ Ｐゴシック"/>
        <family val="3"/>
      </rPr>
      <t>１、借家</t>
    </r>
    <r>
      <rPr>
        <sz val="10"/>
        <rFont val="ＭＳ Ｐゴシック"/>
        <family val="3"/>
      </rPr>
      <t>の場合は</t>
    </r>
    <r>
      <rPr>
        <b/>
        <sz val="10"/>
        <rFont val="ＭＳ Ｐゴシック"/>
        <family val="3"/>
      </rPr>
      <t>２</t>
    </r>
    <r>
      <rPr>
        <sz val="10"/>
        <rFont val="ＭＳ Ｐゴシック"/>
        <family val="3"/>
      </rPr>
      <t>）</t>
    </r>
  </si>
  <si>
    <t>工具､器具及び備品</t>
  </si>
  <si>
    <t>法人にあっては
その名称及び
代表者の氏名</t>
  </si>
  <si>
    <t>申告書（表紙）、取得価額中、「前年前に取得したもの(イ）」（単位　円）</t>
  </si>
  <si>
    <r>
      <t>1</t>
    </r>
    <r>
      <rPr>
        <sz val="11"/>
        <rFont val="ＭＳ Ｐゴシック"/>
        <family val="3"/>
      </rPr>
      <t>8</t>
    </r>
    <r>
      <rPr>
        <sz val="11"/>
        <rFont val="ＭＳ Ｐゴシック"/>
        <family val="3"/>
      </rPr>
      <t>備考（添付書類等）</t>
    </r>
  </si>
  <si>
    <t>１7事業所用家屋の所有区分</t>
  </si>
  <si>
    <t>１6借用資産</t>
  </si>
  <si>
    <t>15高松市内</t>
  </si>
  <si>
    <t>14 青　色　申　告</t>
  </si>
  <si>
    <t>13 税務会計上の償却方法　</t>
  </si>
  <si>
    <t>12 特別償却又は圧縮記帳</t>
  </si>
  <si>
    <t>11 課税標準の特例</t>
  </si>
  <si>
    <t>10　非課税該当資産</t>
  </si>
  <si>
    <t>９　増加償却の届出</t>
  </si>
  <si>
    <t>８　短縮耐用年数の承認</t>
  </si>
  <si>
    <t>（資本等の金額）</t>
  </si>
  <si>
    <t>4　 事業種目</t>
  </si>
  <si>
    <t>個人番号又は法人番号</t>
  </si>
  <si>
    <t>１．本シート右側の入力表に、申告書の1～18の項目を入力します。</t>
  </si>
  <si>
    <t>（「申告書シート」に自動入力され、申告書が作成されます。）</t>
  </si>
  <si>
    <t xml:space="preserve">   ①納税通知書の送付先住所</t>
  </si>
  <si>
    <t xml:space="preserve">   ②前年中に資産の増減がない場合は「増減なし」、また、解散・商号変更・合併等の場合はその旨</t>
  </si>
  <si>
    <t>【入力（記入）上の留意事項】</t>
  </si>
  <si>
    <t xml:space="preserve">   ③非課税の該当資産、課税標準の特例に該当する資産であることが確認できる書類等、添付した書類の名称</t>
  </si>
  <si>
    <t>３．種類別明細書（増加・減少）を作成します。
　　（下段のボタンをクリックすると該当シートへ移動しますので、直接入力をしてください。）</t>
  </si>
  <si>
    <r>
      <t>【要領】  
　</t>
    </r>
    <r>
      <rPr>
        <b/>
        <sz val="10"/>
        <rFont val="ＭＳ Ｐゴシック"/>
        <family val="3"/>
      </rPr>
      <t>増加資産の申告は、</t>
    </r>
    <r>
      <rPr>
        <sz val="10"/>
        <rFont val="ＭＳ Ｐゴシック"/>
        <family val="3"/>
      </rPr>
      <t>シートの増加（1）から増加（2）、増加（3）の順に入力してください。また、</t>
    </r>
    <r>
      <rPr>
        <b/>
        <sz val="10"/>
        <rFont val="ＭＳ Ｐゴシック"/>
        <family val="3"/>
      </rPr>
      <t>減少の場合</t>
    </r>
    <r>
      <rPr>
        <sz val="10"/>
        <rFont val="ＭＳ Ｐゴシック"/>
        <family val="3"/>
      </rPr>
      <t>も同様に入力してください。</t>
    </r>
    <r>
      <rPr>
        <sz val="10"/>
        <color indexed="10"/>
        <rFont val="ＭＳ Ｐゴシック"/>
        <family val="3"/>
      </rPr>
      <t>（</t>
    </r>
    <r>
      <rPr>
        <b/>
        <sz val="10"/>
        <color indexed="10"/>
        <rFont val="ＭＳ Ｐゴシック"/>
        <family val="3"/>
      </rPr>
      <t>今年度新規に申告される場合は、前年前取得分を含め、全ての資産を増加の用紙に入力してください。</t>
    </r>
    <r>
      <rPr>
        <sz val="10"/>
        <color indexed="10"/>
        <rFont val="ＭＳ Ｐゴシック"/>
        <family val="3"/>
      </rPr>
      <t>）</t>
    </r>
  </si>
  <si>
    <t>前年中に減少したもの（ロ）</t>
  </si>
  <si>
    <r>
      <t>評　価　額</t>
    </r>
    <r>
      <rPr>
        <sz val="9"/>
        <rFont val="ＭＳ Ｐゴシック"/>
        <family val="3"/>
      </rPr>
      <t>（ホ）</t>
    </r>
  </si>
  <si>
    <r>
      <t xml:space="preserve"> ※　決　定　価　額</t>
    </r>
    <r>
      <rPr>
        <sz val="9"/>
        <rFont val="ＭＳ Ｐゴシック"/>
        <family val="3"/>
      </rPr>
      <t>（ヘ）</t>
    </r>
    <r>
      <rPr>
        <sz val="11"/>
        <rFont val="ＭＳ Ｐゴシック"/>
        <family val="3"/>
      </rPr>
      <t>　　　　　　　　　　</t>
    </r>
  </si>
  <si>
    <r>
      <t>※　課　税　標　準　額</t>
    </r>
    <r>
      <rPr>
        <sz val="9"/>
        <rFont val="ＭＳ Ｐゴシック"/>
        <family val="3"/>
      </rPr>
      <t>（ト）</t>
    </r>
  </si>
  <si>
    <t>取得価額</t>
  </si>
  <si>
    <t>取得価額</t>
  </si>
  <si>
    <r>
      <t>　抹消コード
　</t>
    </r>
    <r>
      <rPr>
        <sz val="10"/>
        <rFont val="ＭＳ Ｐゴシック"/>
        <family val="3"/>
      </rPr>
      <t>(資産コード）</t>
    </r>
  </si>
  <si>
    <t>3　個人番号又
　　は法人番号</t>
  </si>
  <si>
    <t>5　事業開始
　　年　　　月</t>
  </si>
  <si>
    <t>6　この申告に  
    応答する者の
    係及び氏名</t>
  </si>
  <si>
    <t>　　（ふりがな）</t>
  </si>
  <si>
    <t>７　税理士等の
　　氏　　　　　名</t>
  </si>
  <si>
    <t>年号（Ｓ、Ｈ又はＲ）を入れてください</t>
  </si>
  <si>
    <t>２.　今年度新規に申告される方以外の方は、別途送付している令和４年度申告書（表紙）の取得価額
  のうち、「前年前に取得したもの(イ)」の欄の価額を転記（入力）します。</t>
  </si>
  <si>
    <t>事業開始年月( S/Ｈ/R）</t>
  </si>
  <si>
    <t>申告書提出日</t>
  </si>
  <si>
    <t>ふりがな</t>
  </si>
  <si>
    <t>代表者名</t>
  </si>
  <si>
    <r>
      <t>1.｢申告書提出日」</t>
    </r>
    <r>
      <rPr>
        <sz val="10"/>
        <rFont val="ＭＳ Ｐゴシック"/>
        <family val="3"/>
      </rPr>
      <t>　申告書を提出する日を記入してください。</t>
    </r>
  </si>
  <si>
    <r>
      <t>2.｢住所」</t>
    </r>
    <r>
      <rPr>
        <sz val="10"/>
        <rFont val="ＭＳ Ｐゴシック"/>
        <family val="3"/>
      </rPr>
      <t>　郵便番号、住所及び電話番号を記入してください。</t>
    </r>
  </si>
  <si>
    <r>
      <rPr>
        <b/>
        <sz val="10"/>
        <rFont val="ＭＳ Ｐゴシック"/>
        <family val="3"/>
      </rPr>
      <t>4.「個人番号又は法人番号」　</t>
    </r>
    <r>
      <rPr>
        <sz val="10"/>
        <rFont val="ＭＳ Ｐゴシック"/>
        <family val="3"/>
      </rPr>
      <t>個人の場合は個人番号を、法人の場合は法人番号を記入してください。</t>
    </r>
  </si>
  <si>
    <r>
      <t>6.「事業開始年月」</t>
    </r>
    <r>
      <rPr>
        <sz val="10"/>
        <rFont val="ＭＳ Ｐゴシック"/>
        <family val="3"/>
      </rPr>
      <t>　個人の場合は事業を開始した年月を、法人の場合は設立年月を記入してください。</t>
    </r>
  </si>
  <si>
    <r>
      <t>9・10・11・12・13・15の各項目</t>
    </r>
    <r>
      <rPr>
        <sz val="10"/>
        <rFont val="ＭＳ Ｐゴシック"/>
        <family val="3"/>
      </rPr>
      <t>については、</t>
    </r>
    <r>
      <rPr>
        <b/>
        <sz val="10"/>
        <rFont val="ＭＳ Ｐゴシック"/>
        <family val="3"/>
      </rPr>
      <t>有</t>
    </r>
    <r>
      <rPr>
        <sz val="10"/>
        <rFont val="ＭＳ Ｐゴシック"/>
        <family val="3"/>
      </rPr>
      <t xml:space="preserve">の場合は「 </t>
    </r>
    <r>
      <rPr>
        <b/>
        <sz val="10"/>
        <rFont val="ＭＳ Ｐゴシック"/>
        <family val="3"/>
      </rPr>
      <t xml:space="preserve">１ </t>
    </r>
    <r>
      <rPr>
        <sz val="10"/>
        <rFont val="ＭＳ Ｐゴシック"/>
        <family val="3"/>
      </rPr>
      <t>」、</t>
    </r>
    <r>
      <rPr>
        <b/>
        <sz val="10"/>
        <rFont val="ＭＳ Ｐゴシック"/>
        <family val="3"/>
      </rPr>
      <t>無</t>
    </r>
    <r>
      <rPr>
        <sz val="10"/>
        <rFont val="ＭＳ Ｐゴシック"/>
        <family val="3"/>
      </rPr>
      <t xml:space="preserve">の場合は「 </t>
    </r>
    <r>
      <rPr>
        <b/>
        <sz val="10"/>
        <rFont val="ＭＳ Ｐゴシック"/>
        <family val="3"/>
      </rPr>
      <t xml:space="preserve">２ </t>
    </r>
    <r>
      <rPr>
        <sz val="10"/>
        <rFont val="ＭＳ Ｐゴシック"/>
        <family val="3"/>
      </rPr>
      <t>」を入力してください。</t>
    </r>
  </si>
  <si>
    <r>
      <t>14.「税務会計上の償却方法」</t>
    </r>
    <r>
      <rPr>
        <sz val="10"/>
        <rFont val="ＭＳ Ｐゴシック"/>
        <family val="3"/>
      </rPr>
      <t>　</t>
    </r>
    <r>
      <rPr>
        <b/>
        <sz val="10"/>
        <rFont val="ＭＳ Ｐゴシック"/>
        <family val="3"/>
      </rPr>
      <t>定率法</t>
    </r>
    <r>
      <rPr>
        <sz val="10"/>
        <rFont val="ＭＳ Ｐゴシック"/>
        <family val="3"/>
      </rPr>
      <t xml:space="preserve">は「 </t>
    </r>
    <r>
      <rPr>
        <b/>
        <sz val="10"/>
        <rFont val="ＭＳ Ｐゴシック"/>
        <family val="3"/>
      </rPr>
      <t xml:space="preserve">１ </t>
    </r>
    <r>
      <rPr>
        <sz val="10"/>
        <rFont val="ＭＳ Ｐゴシック"/>
        <family val="3"/>
      </rPr>
      <t>」、</t>
    </r>
    <r>
      <rPr>
        <b/>
        <sz val="10"/>
        <rFont val="ＭＳ Ｐゴシック"/>
        <family val="3"/>
      </rPr>
      <t>定額法</t>
    </r>
    <r>
      <rPr>
        <sz val="10"/>
        <rFont val="ＭＳ Ｐゴシック"/>
        <family val="3"/>
      </rPr>
      <t xml:space="preserve">の場合は「 </t>
    </r>
    <r>
      <rPr>
        <b/>
        <sz val="10"/>
        <rFont val="ＭＳ Ｐゴシック"/>
        <family val="3"/>
      </rPr>
      <t xml:space="preserve">２ </t>
    </r>
    <r>
      <rPr>
        <sz val="10"/>
        <rFont val="ＭＳ Ｐゴシック"/>
        <family val="3"/>
      </rPr>
      <t>」を入力してください。</t>
    </r>
  </si>
  <si>
    <r>
      <t>16.「資産の所在地」</t>
    </r>
    <r>
      <rPr>
        <sz val="10"/>
        <rFont val="ＭＳ Ｐゴシック"/>
        <family val="3"/>
      </rPr>
      <t>　高松市内に資産が実在する所を記入してください。 その資産の所在地にある</t>
    </r>
    <r>
      <rPr>
        <b/>
        <sz val="10"/>
        <rFont val="ＭＳ Ｐゴシック"/>
        <family val="3"/>
      </rPr>
      <t xml:space="preserve">
　　「家屋の所有区分」</t>
    </r>
    <r>
      <rPr>
        <sz val="10"/>
        <rFont val="ＭＳ Ｐゴシック"/>
        <family val="3"/>
      </rPr>
      <t>が、自己所有の場合は「 １ 」、借家の場合は「 ２ 」を入力してください。</t>
    </r>
  </si>
  <si>
    <r>
      <t>17.「借用資産」</t>
    </r>
    <r>
      <rPr>
        <sz val="10"/>
        <rFont val="ＭＳ Ｐゴシック"/>
        <family val="3"/>
      </rPr>
      <t>　</t>
    </r>
    <r>
      <rPr>
        <b/>
        <sz val="10"/>
        <rFont val="ＭＳ Ｐゴシック"/>
        <family val="3"/>
      </rPr>
      <t>有</t>
    </r>
    <r>
      <rPr>
        <sz val="10"/>
        <rFont val="ＭＳ Ｐゴシック"/>
        <family val="3"/>
      </rPr>
      <t xml:space="preserve">の場合は「 </t>
    </r>
    <r>
      <rPr>
        <b/>
        <sz val="10"/>
        <rFont val="ＭＳ Ｐゴシック"/>
        <family val="3"/>
      </rPr>
      <t xml:space="preserve">１ </t>
    </r>
    <r>
      <rPr>
        <sz val="10"/>
        <rFont val="ＭＳ Ｐゴシック"/>
        <family val="3"/>
      </rPr>
      <t>」とし、貸主の名称等を記入し、</t>
    </r>
    <r>
      <rPr>
        <b/>
        <sz val="10"/>
        <rFont val="ＭＳ Ｐゴシック"/>
        <family val="3"/>
      </rPr>
      <t>無</t>
    </r>
    <r>
      <rPr>
        <sz val="10"/>
        <rFont val="ＭＳ Ｐゴシック"/>
        <family val="3"/>
      </rPr>
      <t xml:space="preserve">の場合は「 </t>
    </r>
    <r>
      <rPr>
        <b/>
        <sz val="10"/>
        <rFont val="ＭＳ Ｐゴシック"/>
        <family val="3"/>
      </rPr>
      <t xml:space="preserve">２ </t>
    </r>
    <r>
      <rPr>
        <sz val="10"/>
        <rFont val="ＭＳ Ｐゴシック"/>
        <family val="3"/>
      </rPr>
      <t>」を入力してください。</t>
    </r>
  </si>
  <si>
    <r>
      <t>18</t>
    </r>
    <r>
      <rPr>
        <sz val="10"/>
        <rFont val="ＭＳ Ｐゴシック"/>
        <family val="3"/>
      </rPr>
      <t>.</t>
    </r>
    <r>
      <rPr>
        <b/>
        <sz val="10"/>
        <rFont val="ＭＳ Ｐゴシック"/>
        <family val="3"/>
      </rPr>
      <t>「事業用家屋の所有区分」</t>
    </r>
    <r>
      <rPr>
        <sz val="10"/>
        <rFont val="ＭＳ Ｐゴシック"/>
        <family val="3"/>
      </rPr>
      <t>　</t>
    </r>
    <r>
      <rPr>
        <b/>
        <sz val="10"/>
        <rFont val="ＭＳ Ｐゴシック"/>
        <family val="3"/>
      </rPr>
      <t>自己所有</t>
    </r>
    <r>
      <rPr>
        <sz val="10"/>
        <rFont val="ＭＳ Ｐゴシック"/>
        <family val="3"/>
      </rPr>
      <t xml:space="preserve">は「 </t>
    </r>
    <r>
      <rPr>
        <b/>
        <sz val="10"/>
        <rFont val="ＭＳ Ｐゴシック"/>
        <family val="3"/>
      </rPr>
      <t xml:space="preserve">１ </t>
    </r>
    <r>
      <rPr>
        <sz val="10"/>
        <rFont val="ＭＳ Ｐゴシック"/>
        <family val="3"/>
      </rPr>
      <t>」、</t>
    </r>
    <r>
      <rPr>
        <b/>
        <sz val="10"/>
        <rFont val="ＭＳ Ｐゴシック"/>
        <family val="3"/>
      </rPr>
      <t>借家</t>
    </r>
    <r>
      <rPr>
        <sz val="10"/>
        <rFont val="ＭＳ Ｐゴシック"/>
        <family val="3"/>
      </rPr>
      <t xml:space="preserve">の場合は「 </t>
    </r>
    <r>
      <rPr>
        <b/>
        <sz val="10"/>
        <rFont val="ＭＳ Ｐゴシック"/>
        <family val="3"/>
      </rPr>
      <t xml:space="preserve">２ </t>
    </r>
    <r>
      <rPr>
        <sz val="10"/>
        <rFont val="ＭＳ Ｐゴシック"/>
        <family val="3"/>
      </rPr>
      <t>」を入力してください。</t>
    </r>
  </si>
  <si>
    <r>
      <t>19.「備考」</t>
    </r>
    <r>
      <rPr>
        <sz val="10"/>
        <rFont val="ＭＳ Ｐゴシック"/>
        <family val="3"/>
      </rPr>
      <t>　次のような事項を記入してください。</t>
    </r>
  </si>
  <si>
    <t>令和６年度</t>
  </si>
  <si>
    <r>
      <t>3.｢氏名」</t>
    </r>
    <r>
      <rPr>
        <sz val="10"/>
        <rFont val="ＭＳ Ｐゴシック"/>
        <family val="3"/>
      </rPr>
      <t>　個人の場合は氏名、法人の場合は名称及び代表者名を記入してください。また、屋号があれば
併せて記入してください。</t>
    </r>
  </si>
  <si>
    <r>
      <t>5.「事業種目</t>
    </r>
    <r>
      <rPr>
        <sz val="10"/>
        <rFont val="ＭＳ Ｐゴシック"/>
        <family val="3"/>
      </rPr>
      <t>（資本金等の金額）</t>
    </r>
    <r>
      <rPr>
        <b/>
        <sz val="10"/>
        <rFont val="ＭＳ Ｐゴシック"/>
        <family val="3"/>
      </rPr>
      <t>」</t>
    </r>
    <r>
      <rPr>
        <sz val="10"/>
        <rFont val="ＭＳ Ｐゴシック"/>
        <family val="3"/>
      </rPr>
      <t>　事業種目を具体的に記入してください。また、法人の場合は、資本金、
出資金の額を記入してください。</t>
    </r>
  </si>
  <si>
    <t xml:space="preserve">                    令和６年度償却資産申告書等の作成方法</t>
  </si>
  <si>
    <t>令和</t>
  </si>
  <si>
    <t>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</si>
</sst>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
    <numFmt numFmtId="178" formatCode="0_);[Red]\(0\)"/>
    <numFmt numFmtId="179" formatCode="[&lt;=999]000;000\-00"/>
    <numFmt numFmtId="180" formatCode="#,###"/>
    <numFmt numFmtId="181" formatCode="0_ ;[Red]\-0\ "/>
    <numFmt numFmtId="182" formatCode="#,##0;&quot;△ &quot;#,##0"/>
    <numFmt numFmtId="183" formatCode="&quot;Yes&quot;;&quot;Yes&quot;;&quot;No&quot;"/>
    <numFmt numFmtId="184" formatCode="&quot;True&quot;;&quot;True&quot;;&quot;False&quot;"/>
    <numFmt numFmtId="185" formatCode="&quot;On&quot;;&quot;On&quot;;&quot;Off&quot;"/>
    <numFmt numFmtId="186" formatCode="[$€-2]\ #,##0.00_);[Red]\([$€-2]\ #,##0.00\)"/>
    <numFmt numFmtId="187" formatCode="[$-411]ggge&quot;年&quot;m&quot;月&quot;d&quot;日&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3">
    <font>
      <sz val="11"/>
      <name val="ＭＳ Ｐゴシック"/>
      <family val="3"/>
    </font>
    <font>
      <sz val="6"/>
      <name val="ＭＳ Ｐゴシック"/>
      <family val="3"/>
    </font>
    <font>
      <b/>
      <sz val="11"/>
      <name val="ＭＳ Ｐゴシック"/>
      <family val="3"/>
    </font>
    <font>
      <b/>
      <sz val="18"/>
      <name val="ＭＳ Ｐゴシック"/>
      <family val="3"/>
    </font>
    <font>
      <sz val="9"/>
      <name val="ＭＳ Ｐゴシック"/>
      <family val="3"/>
    </font>
    <font>
      <sz val="8"/>
      <name val="ＭＳ Ｐゴシック"/>
      <family val="3"/>
    </font>
    <font>
      <sz val="10"/>
      <name val="ＭＳ Ｐゴシック"/>
      <family val="3"/>
    </font>
    <font>
      <b/>
      <sz val="12"/>
      <name val="ＭＳ Ｐゴシック"/>
      <family val="3"/>
    </font>
    <font>
      <sz val="12"/>
      <name val="ＭＳ Ｐゴシック"/>
      <family val="3"/>
    </font>
    <font>
      <b/>
      <sz val="14"/>
      <name val="ＭＳ Ｐゴシック"/>
      <family val="3"/>
    </font>
    <font>
      <sz val="16"/>
      <name val="ＭＳ Ｐゴシック"/>
      <family val="3"/>
    </font>
    <font>
      <b/>
      <sz val="10"/>
      <name val="ＭＳ Ｐゴシック"/>
      <family val="3"/>
    </font>
    <font>
      <sz val="11"/>
      <color indexed="10"/>
      <name val="ＭＳ Ｐゴシック"/>
      <family val="3"/>
    </font>
    <font>
      <sz val="10"/>
      <color indexed="10"/>
      <name val="ＭＳ Ｐゴシック"/>
      <family val="3"/>
    </font>
    <font>
      <b/>
      <sz val="12"/>
      <color indexed="10"/>
      <name val="ＭＳ Ｐゴシック"/>
      <family val="3"/>
    </font>
    <font>
      <b/>
      <u val="single"/>
      <sz val="12"/>
      <color indexed="10"/>
      <name val="ＭＳ Ｐゴシック"/>
      <family val="3"/>
    </font>
    <font>
      <b/>
      <sz val="10"/>
      <color indexed="10"/>
      <name val="ＭＳ Ｐゴシック"/>
      <family val="3"/>
    </font>
    <font>
      <sz val="20"/>
      <name val="ＭＳ Ｐゴシック"/>
      <family val="3"/>
    </font>
    <font>
      <b/>
      <sz val="9"/>
      <name val="ＭＳ Ｐゴシック"/>
      <family val="3"/>
    </font>
    <font>
      <sz val="8.5"/>
      <name val="ＭＳ Ｐゴシック"/>
      <family val="3"/>
    </font>
    <font>
      <sz val="10.5"/>
      <name val="ＭＳ Ｐゴシック"/>
      <family val="3"/>
    </font>
    <font>
      <sz val="9"/>
      <name val="MS P 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23"/>
      <name val="ＭＳ Ｐゴシック"/>
      <family val="3"/>
    </font>
    <font>
      <sz val="10"/>
      <color indexed="8"/>
      <name val="ＭＳ Ｐゴシック"/>
      <family val="3"/>
    </font>
    <font>
      <sz val="11"/>
      <color indexed="23"/>
      <name val="ＭＳ Ｐ明朝"/>
      <family val="1"/>
    </font>
    <font>
      <sz val="9"/>
      <color indexed="8"/>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49994000792503357"/>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theme="7" tint="0.7999500036239624"/>
        <bgColor indexed="64"/>
      </patternFill>
    </fill>
    <fill>
      <patternFill patternType="solid">
        <fgColor indexed="27"/>
        <bgColor indexed="64"/>
      </patternFill>
    </fill>
    <fill>
      <patternFill patternType="solid">
        <fgColor indexed="13"/>
        <bgColor indexed="64"/>
      </patternFill>
    </fill>
    <fill>
      <patternFill patternType="solid">
        <fgColor theme="7" tint="0.5999600291252136"/>
        <bgColor indexed="64"/>
      </patternFill>
    </fill>
    <fill>
      <patternFill patternType="solid">
        <fgColor theme="4" tint="0.7999500036239624"/>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thin"/>
      <top style="thin"/>
      <bottom style="hair"/>
    </border>
    <border>
      <left style="thin"/>
      <right style="thin"/>
      <top style="hair"/>
      <bottom style="hair"/>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hair"/>
      <bottom style="medium"/>
    </border>
    <border>
      <left style="medium"/>
      <right style="thin"/>
      <top style="thin"/>
      <bottom style="hair"/>
    </border>
    <border>
      <left style="medium"/>
      <right style="thin"/>
      <top style="hair"/>
      <bottom style="hair"/>
    </border>
    <border>
      <left style="medium"/>
      <right style="thin"/>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thin"/>
      <top style="thin"/>
      <bottom style="thin"/>
    </border>
    <border>
      <left style="thin"/>
      <right style="thin"/>
      <top style="thin"/>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style="thin"/>
      <right style="thin"/>
      <top>
        <color indexed="63"/>
      </top>
      <bottom style="hair"/>
    </border>
    <border>
      <left style="thin"/>
      <right style="thin"/>
      <top style="hair"/>
      <bottom>
        <color indexed="63"/>
      </bottom>
    </border>
    <border>
      <left style="thin"/>
      <right style="thin"/>
      <top style="medium"/>
      <bottom style="medium"/>
    </border>
    <border>
      <left style="thin"/>
      <right style="medium"/>
      <top style="medium"/>
      <bottom style="medium"/>
    </border>
    <border>
      <left style="medium"/>
      <right style="thin"/>
      <top>
        <color indexed="63"/>
      </top>
      <bottom style="hair"/>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medium"/>
      <top style="thin"/>
      <bottom style="hair"/>
    </border>
    <border>
      <left style="thin"/>
      <right style="medium"/>
      <top style="hair"/>
      <bottom style="hair"/>
    </border>
    <border>
      <left style="thin"/>
      <right style="medium"/>
      <top style="hair"/>
      <bottom style="medium"/>
    </border>
    <border>
      <left style="thin"/>
      <right>
        <color indexed="63"/>
      </right>
      <top style="medium"/>
      <bottom style="medium"/>
    </border>
    <border>
      <left style="thin"/>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style="medium"/>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color indexed="63"/>
      </top>
      <bottom style="medium"/>
    </border>
    <border>
      <left style="medium"/>
      <right style="thin"/>
      <top>
        <color indexed="63"/>
      </top>
      <bottom style="thin"/>
    </border>
    <border>
      <left style="medium"/>
      <right>
        <color indexed="63"/>
      </right>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color indexed="63"/>
      </right>
      <top>
        <color indexed="63"/>
      </top>
      <bottom style="thin"/>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medium"/>
      <right style="thin"/>
      <top style="thin"/>
      <bottom style="thin"/>
      <diagonal style="thin"/>
    </border>
    <border diagonalUp="1">
      <left style="thin"/>
      <right style="thin"/>
      <top style="thin"/>
      <bottom style="thin"/>
      <diagonal style="thin"/>
    </border>
    <border diagonalUp="1">
      <left style="medium"/>
      <right style="thin"/>
      <top style="thin"/>
      <bottom style="medium"/>
      <diagonal style="thin"/>
    </border>
    <border diagonalUp="1">
      <left style="thin"/>
      <right style="thin"/>
      <top style="thin"/>
      <bottom style="medium"/>
      <diagonal style="thin"/>
    </border>
    <border>
      <left>
        <color indexed="63"/>
      </left>
      <right>
        <color indexed="63"/>
      </right>
      <top style="dashed"/>
      <bottom style="thin"/>
    </border>
    <border>
      <left style="thin"/>
      <right>
        <color indexed="63"/>
      </right>
      <top>
        <color indexed="63"/>
      </top>
      <bottom style="hair"/>
    </border>
    <border>
      <left>
        <color indexed="63"/>
      </left>
      <right style="thin"/>
      <top>
        <color indexed="63"/>
      </top>
      <bottom style="hair"/>
    </border>
    <border>
      <left style="thin"/>
      <right style="thin"/>
      <top style="medium"/>
      <bottom>
        <color indexed="63"/>
      </bottom>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thin"/>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diagonalUp="1">
      <left style="thin"/>
      <right>
        <color indexed="63"/>
      </right>
      <top style="medium"/>
      <bottom style="medium"/>
      <diagonal style="thin"/>
    </border>
    <border>
      <left style="thin"/>
      <right style="thin"/>
      <top style="medium"/>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medium"/>
      <top style="medium"/>
      <bottom style="hair"/>
    </border>
    <border>
      <left style="thin"/>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thin"/>
      <bottom>
        <color indexed="63"/>
      </bottom>
    </border>
    <border diagonalUp="1">
      <left style="medium"/>
      <right>
        <color indexed="63"/>
      </right>
      <top style="medium"/>
      <bottom style="medium"/>
      <diagonal style="thin"/>
    </border>
    <border>
      <left style="medium"/>
      <right style="thin"/>
      <top style="medium"/>
      <bottom style="hair"/>
    </border>
    <border>
      <left style="medium"/>
      <right style="thin"/>
      <top style="hair"/>
      <bottom style="thin"/>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6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2"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1" fillId="0" borderId="13" xfId="0" applyFont="1" applyBorder="1" applyAlignment="1">
      <alignment horizontal="right"/>
    </xf>
    <xf numFmtId="0" fontId="1" fillId="0" borderId="14" xfId="0" applyFont="1" applyBorder="1" applyAlignment="1">
      <alignment horizontal="right"/>
    </xf>
    <xf numFmtId="0" fontId="0" fillId="0" borderId="0" xfId="0" applyFill="1" applyAlignment="1">
      <alignment/>
    </xf>
    <xf numFmtId="0" fontId="0" fillId="33" borderId="15" xfId="0" applyFill="1" applyBorder="1" applyAlignment="1">
      <alignment/>
    </xf>
    <xf numFmtId="0" fontId="0" fillId="33" borderId="16" xfId="0" applyFill="1" applyBorder="1" applyAlignment="1">
      <alignment/>
    </xf>
    <xf numFmtId="0" fontId="0" fillId="0" borderId="17" xfId="0" applyBorder="1" applyAlignment="1">
      <alignment/>
    </xf>
    <xf numFmtId="38" fontId="0" fillId="0" borderId="0" xfId="47" applyFont="1" applyBorder="1" applyAlignment="1">
      <alignment/>
    </xf>
    <xf numFmtId="38" fontId="0" fillId="0" borderId="10" xfId="47" applyFont="1" applyBorder="1" applyAlignment="1">
      <alignment/>
    </xf>
    <xf numFmtId="38" fontId="0" fillId="0" borderId="0" xfId="47" applyFont="1" applyAlignment="1">
      <alignment/>
    </xf>
    <xf numFmtId="49" fontId="2" fillId="0" borderId="0" xfId="0" applyNumberFormat="1" applyFont="1" applyAlignment="1">
      <alignment/>
    </xf>
    <xf numFmtId="38" fontId="0" fillId="0" borderId="17" xfId="47" applyFont="1" applyBorder="1" applyAlignment="1">
      <alignment/>
    </xf>
    <xf numFmtId="0" fontId="5" fillId="0" borderId="17" xfId="0" applyFont="1" applyBorder="1" applyAlignment="1">
      <alignment/>
    </xf>
    <xf numFmtId="0" fontId="0" fillId="0" borderId="0" xfId="0" applyAlignment="1">
      <alignment horizontal="right"/>
    </xf>
    <xf numFmtId="38" fontId="4" fillId="0" borderId="0" xfId="47" applyFont="1" applyBorder="1" applyAlignment="1">
      <alignment horizontal="right"/>
    </xf>
    <xf numFmtId="0" fontId="0" fillId="0" borderId="18" xfId="0" applyBorder="1" applyAlignment="1">
      <alignment/>
    </xf>
    <xf numFmtId="0" fontId="4" fillId="0" borderId="17" xfId="0" applyFont="1" applyBorder="1" applyAlignment="1">
      <alignment/>
    </xf>
    <xf numFmtId="0" fontId="0" fillId="0" borderId="19" xfId="0" applyBorder="1" applyAlignment="1">
      <alignment/>
    </xf>
    <xf numFmtId="0" fontId="0" fillId="0" borderId="20" xfId="0" applyBorder="1" applyAlignment="1">
      <alignment/>
    </xf>
    <xf numFmtId="0" fontId="5" fillId="0" borderId="10" xfId="0" applyFont="1" applyBorder="1" applyAlignment="1">
      <alignment/>
    </xf>
    <xf numFmtId="3" fontId="0" fillId="0" borderId="0" xfId="0" applyNumberFormat="1" applyBorder="1" applyAlignment="1">
      <alignment/>
    </xf>
    <xf numFmtId="0" fontId="0" fillId="0" borderId="0" xfId="0"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vertical="top"/>
    </xf>
    <xf numFmtId="0" fontId="0" fillId="33" borderId="21" xfId="0" applyFill="1" applyBorder="1" applyAlignment="1">
      <alignment/>
    </xf>
    <xf numFmtId="0" fontId="0" fillId="0" borderId="0" xfId="0" applyBorder="1" applyAlignment="1">
      <alignment horizontal="right"/>
    </xf>
    <xf numFmtId="49" fontId="4" fillId="33" borderId="22"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4" fillId="33" borderId="24"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3"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8" fillId="0" borderId="0" xfId="0" applyFont="1" applyBorder="1" applyAlignment="1">
      <alignment/>
    </xf>
    <xf numFmtId="0" fontId="0" fillId="0" borderId="0" xfId="0" applyFont="1" applyBorder="1" applyAlignment="1">
      <alignment/>
    </xf>
    <xf numFmtId="0" fontId="0" fillId="0" borderId="32" xfId="0" applyFont="1" applyBorder="1" applyAlignment="1">
      <alignment/>
    </xf>
    <xf numFmtId="0" fontId="8" fillId="0" borderId="28" xfId="0" applyNumberFormat="1" applyFont="1" applyBorder="1" applyAlignment="1">
      <alignment/>
    </xf>
    <xf numFmtId="0" fontId="6" fillId="0" borderId="28" xfId="0" applyFont="1" applyBorder="1" applyAlignment="1">
      <alignment horizontal="right"/>
    </xf>
    <xf numFmtId="0" fontId="6" fillId="0" borderId="32" xfId="0" applyFont="1" applyBorder="1" applyAlignment="1">
      <alignment horizontal="left"/>
    </xf>
    <xf numFmtId="0" fontId="8" fillId="0" borderId="30" xfId="0" applyFont="1" applyBorder="1" applyAlignment="1">
      <alignment horizontal="center"/>
    </xf>
    <xf numFmtId="0" fontId="0" fillId="0" borderId="33" xfId="0" applyFont="1" applyBorder="1" applyAlignment="1">
      <alignment horizontal="center" vertical="center"/>
    </xf>
    <xf numFmtId="0" fontId="4" fillId="0" borderId="27" xfId="0" applyFont="1" applyBorder="1" applyAlignment="1">
      <alignment/>
    </xf>
    <xf numFmtId="0" fontId="4" fillId="0" borderId="26" xfId="0" applyFont="1" applyBorder="1" applyAlignment="1">
      <alignment/>
    </xf>
    <xf numFmtId="0" fontId="0" fillId="0" borderId="34" xfId="0" applyFont="1" applyBorder="1" applyAlignment="1">
      <alignment horizontal="center" vertical="center"/>
    </xf>
    <xf numFmtId="0" fontId="0" fillId="33" borderId="0" xfId="0" applyFill="1" applyAlignment="1">
      <alignment/>
    </xf>
    <xf numFmtId="0" fontId="0" fillId="33" borderId="35" xfId="0" applyFill="1" applyBorder="1" applyAlignment="1">
      <alignment horizontal="center"/>
    </xf>
    <xf numFmtId="0" fontId="6" fillId="0" borderId="0" xfId="0" applyFont="1" applyAlignment="1">
      <alignment/>
    </xf>
    <xf numFmtId="0" fontId="6" fillId="0" borderId="0" xfId="0" applyFont="1" applyAlignment="1">
      <alignment vertical="center"/>
    </xf>
    <xf numFmtId="0" fontId="0" fillId="0" borderId="0" xfId="0" applyAlignment="1">
      <alignment vertical="center"/>
    </xf>
    <xf numFmtId="0" fontId="12" fillId="0" borderId="0" xfId="0" applyFont="1" applyAlignment="1">
      <alignment/>
    </xf>
    <xf numFmtId="49" fontId="2" fillId="0" borderId="0" xfId="0" applyNumberFormat="1" applyFont="1" applyBorder="1" applyAlignment="1">
      <alignment/>
    </xf>
    <xf numFmtId="38" fontId="6" fillId="0" borderId="0" xfId="47" applyFont="1" applyBorder="1" applyAlignment="1">
      <alignment horizontal="right"/>
    </xf>
    <xf numFmtId="0" fontId="11" fillId="0" borderId="0" xfId="0" applyFont="1" applyAlignment="1">
      <alignment vertical="center"/>
    </xf>
    <xf numFmtId="38" fontId="6" fillId="0" borderId="17" xfId="47" applyFont="1" applyFill="1" applyBorder="1" applyAlignment="1" applyProtection="1">
      <alignment vertical="center"/>
      <protection locked="0"/>
    </xf>
    <xf numFmtId="38" fontId="6" fillId="0" borderId="36" xfId="47" applyFont="1" applyFill="1" applyBorder="1" applyAlignment="1" applyProtection="1">
      <alignment vertical="center"/>
      <protection locked="0"/>
    </xf>
    <xf numFmtId="38" fontId="6" fillId="0" borderId="37" xfId="47" applyFont="1" applyFill="1" applyBorder="1" applyAlignment="1" applyProtection="1">
      <alignment vertical="center"/>
      <protection locked="0"/>
    </xf>
    <xf numFmtId="38" fontId="6" fillId="0" borderId="38" xfId="47" applyFont="1" applyFill="1" applyBorder="1" applyAlignment="1" applyProtection="1">
      <alignment vertical="center"/>
      <protection locked="0"/>
    </xf>
    <xf numFmtId="38" fontId="6" fillId="0" borderId="34" xfId="47" applyFont="1" applyFill="1" applyBorder="1" applyAlignment="1" applyProtection="1">
      <alignment vertical="center"/>
      <protection locked="0"/>
    </xf>
    <xf numFmtId="38" fontId="6" fillId="0" borderId="39" xfId="47" applyFont="1" applyFill="1" applyBorder="1" applyAlignment="1" applyProtection="1">
      <alignment vertical="center"/>
      <protection locked="0"/>
    </xf>
    <xf numFmtId="0" fontId="0" fillId="0" borderId="40" xfId="0" applyFill="1" applyBorder="1" applyAlignment="1" applyProtection="1">
      <alignment horizontal="center" vertical="center"/>
      <protection locked="0"/>
    </xf>
    <xf numFmtId="38" fontId="0" fillId="0" borderId="17" xfId="0" applyNumberFormat="1" applyBorder="1" applyAlignment="1">
      <alignment/>
    </xf>
    <xf numFmtId="0" fontId="0" fillId="0" borderId="15" xfId="0" applyFont="1" applyBorder="1" applyAlignment="1" applyProtection="1">
      <alignment horizontal="center" wrapText="1"/>
      <protection locked="0"/>
    </xf>
    <xf numFmtId="0" fontId="0" fillId="0" borderId="16" xfId="0" applyFont="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6" fillId="0" borderId="0" xfId="0" applyFont="1" applyAlignment="1">
      <alignment vertical="top"/>
    </xf>
    <xf numFmtId="0" fontId="0" fillId="0" borderId="0" xfId="0" applyBorder="1" applyAlignment="1">
      <alignment horizontal="center" vertical="center"/>
    </xf>
    <xf numFmtId="0" fontId="0" fillId="0" borderId="15"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lignment horizontal="center" vertical="center"/>
    </xf>
    <xf numFmtId="0" fontId="2" fillId="0" borderId="0" xfId="0" applyFont="1" applyAlignment="1">
      <alignment horizontal="left"/>
    </xf>
    <xf numFmtId="0" fontId="0" fillId="0" borderId="10" xfId="0" applyBorder="1" applyAlignment="1">
      <alignment horizontal="left"/>
    </xf>
    <xf numFmtId="0" fontId="0" fillId="0" borderId="0" xfId="0" applyAlignment="1">
      <alignment horizontal="left"/>
    </xf>
    <xf numFmtId="0" fontId="0" fillId="0" borderId="0" xfId="0" applyBorder="1" applyAlignment="1">
      <alignment horizontal="right" vertical="center"/>
    </xf>
    <xf numFmtId="0" fontId="0" fillId="0" borderId="10" xfId="0" applyBorder="1" applyAlignment="1">
      <alignment horizontal="right" vertical="center"/>
    </xf>
    <xf numFmtId="0" fontId="0" fillId="0" borderId="15" xfId="0" applyNumberFormat="1" applyBorder="1" applyAlignment="1" applyProtection="1">
      <alignment horizontal="right" vertical="center"/>
      <protection locked="0"/>
    </xf>
    <xf numFmtId="0" fontId="0" fillId="0" borderId="16" xfId="0" applyBorder="1" applyAlignment="1" applyProtection="1">
      <alignment horizontal="right" vertical="center"/>
      <protection locked="0"/>
    </xf>
    <xf numFmtId="0" fontId="0" fillId="0" borderId="42" xfId="0" applyBorder="1" applyAlignment="1" applyProtection="1">
      <alignment horizontal="right" vertical="center"/>
      <protection locked="0"/>
    </xf>
    <xf numFmtId="0" fontId="0" fillId="0" borderId="0" xfId="0" applyAlignment="1">
      <alignment horizontal="right" vertical="center"/>
    </xf>
    <xf numFmtId="38" fontId="0" fillId="0" borderId="15" xfId="47" applyFont="1" applyBorder="1" applyAlignment="1" applyProtection="1">
      <alignment horizontal="right" vertical="center"/>
      <protection locked="0"/>
    </xf>
    <xf numFmtId="38" fontId="0" fillId="0" borderId="16" xfId="47" applyFont="1" applyBorder="1" applyAlignment="1" applyProtection="1">
      <alignment horizontal="right" vertical="center"/>
      <protection locked="0"/>
    </xf>
    <xf numFmtId="38" fontId="0" fillId="0" borderId="21" xfId="47" applyFont="1" applyBorder="1" applyAlignment="1" applyProtection="1">
      <alignment horizontal="right" vertical="center"/>
      <protection locked="0"/>
    </xf>
    <xf numFmtId="3" fontId="0" fillId="0" borderId="43" xfId="47" applyNumberFormat="1" applyFont="1" applyBorder="1" applyAlignment="1">
      <alignment horizontal="right" vertical="center"/>
    </xf>
    <xf numFmtId="38" fontId="0" fillId="0" borderId="0" xfId="47" applyFont="1" applyBorder="1" applyAlignment="1">
      <alignment horizontal="right" vertical="center"/>
    </xf>
    <xf numFmtId="38" fontId="0" fillId="0" borderId="17" xfId="47" applyFont="1" applyBorder="1" applyAlignment="1">
      <alignment horizontal="right" vertical="center"/>
    </xf>
    <xf numFmtId="0" fontId="5" fillId="0" borderId="10" xfId="0" applyFont="1" applyBorder="1" applyAlignment="1">
      <alignment horizontal="right" vertical="center"/>
    </xf>
    <xf numFmtId="0" fontId="0" fillId="0" borderId="15" xfId="0" applyFont="1"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21" xfId="0" applyFont="1"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0"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33" borderId="35" xfId="0" applyFill="1" applyBorder="1" applyAlignment="1">
      <alignment horizontal="center" vertical="center"/>
    </xf>
    <xf numFmtId="0" fontId="0" fillId="33" borderId="15" xfId="0" applyFill="1" applyBorder="1" applyAlignment="1">
      <alignment horizontal="right" vertical="center"/>
    </xf>
    <xf numFmtId="0" fontId="0" fillId="33" borderId="16" xfId="0" applyFill="1" applyBorder="1" applyAlignment="1">
      <alignment horizontal="right" vertical="center"/>
    </xf>
    <xf numFmtId="0" fontId="0" fillId="33" borderId="21" xfId="0" applyFill="1" applyBorder="1" applyAlignment="1">
      <alignment horizontal="right" vertical="center"/>
    </xf>
    <xf numFmtId="0" fontId="0" fillId="0" borderId="15" xfId="0" applyBorder="1" applyAlignment="1" applyProtection="1">
      <alignment horizontal="left" vertical="center"/>
      <protection locked="0"/>
    </xf>
    <xf numFmtId="3" fontId="0" fillId="0" borderId="40" xfId="0" applyNumberFormat="1" applyBorder="1" applyAlignment="1">
      <alignment horizontal="right" vertical="center"/>
    </xf>
    <xf numFmtId="3" fontId="0" fillId="0" borderId="44" xfId="0" applyNumberFormat="1" applyBorder="1" applyAlignment="1">
      <alignment horizontal="right" vertical="center"/>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38" fontId="0" fillId="0" borderId="44" xfId="47" applyFont="1" applyFill="1" applyBorder="1" applyAlignment="1">
      <alignment horizontal="right" vertical="center"/>
    </xf>
    <xf numFmtId="0" fontId="0" fillId="0" borderId="0" xfId="0" applyAlignment="1">
      <alignment shrinkToFit="1"/>
    </xf>
    <xf numFmtId="0" fontId="6" fillId="0" borderId="27" xfId="0" applyFont="1" applyBorder="1" applyAlignment="1">
      <alignment shrinkToFit="1"/>
    </xf>
    <xf numFmtId="0" fontId="6" fillId="0" borderId="32" xfId="0" applyFont="1" applyBorder="1" applyAlignment="1">
      <alignment shrinkToFit="1"/>
    </xf>
    <xf numFmtId="0" fontId="0" fillId="0" borderId="32" xfId="0" applyFont="1" applyBorder="1" applyAlignment="1">
      <alignment shrinkToFit="1"/>
    </xf>
    <xf numFmtId="0" fontId="6" fillId="0" borderId="0" xfId="0" applyFont="1" applyAlignment="1" applyProtection="1">
      <alignment vertical="center"/>
      <protection/>
    </xf>
    <xf numFmtId="38" fontId="0" fillId="0" borderId="0" xfId="47" applyFont="1" applyAlignment="1">
      <alignment horizontal="center"/>
    </xf>
    <xf numFmtId="49" fontId="4" fillId="34" borderId="45"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0" fontId="6" fillId="35" borderId="37" xfId="0" applyFont="1" applyFill="1" applyBorder="1" applyAlignment="1">
      <alignment vertical="center" shrinkToFit="1"/>
    </xf>
    <xf numFmtId="0" fontId="4" fillId="35" borderId="38" xfId="0" applyFont="1" applyFill="1" applyBorder="1" applyAlignment="1">
      <alignment vertical="center" shrinkToFit="1"/>
    </xf>
    <xf numFmtId="0" fontId="11" fillId="35" borderId="14" xfId="0" applyFont="1" applyFill="1" applyBorder="1" applyAlignment="1">
      <alignment horizontal="center" vertical="center"/>
    </xf>
    <xf numFmtId="0" fontId="11" fillId="35" borderId="46" xfId="0" applyFont="1" applyFill="1" applyBorder="1" applyAlignment="1">
      <alignment horizontal="center" vertical="center"/>
    </xf>
    <xf numFmtId="0" fontId="6" fillId="35" borderId="47" xfId="0" applyFont="1" applyFill="1" applyBorder="1" applyAlignment="1">
      <alignment horizontal="center" vertical="center" shrinkToFit="1"/>
    </xf>
    <xf numFmtId="0" fontId="6" fillId="35" borderId="20" xfId="0" applyFont="1" applyFill="1" applyBorder="1" applyAlignment="1">
      <alignment horizontal="center" vertical="center" shrinkToFit="1"/>
    </xf>
    <xf numFmtId="0" fontId="6" fillId="35" borderId="48" xfId="0" applyFont="1" applyFill="1" applyBorder="1" applyAlignment="1">
      <alignment horizontal="center" vertical="center" shrinkToFit="1"/>
    </xf>
    <xf numFmtId="0" fontId="0" fillId="35" borderId="49" xfId="0" applyFill="1" applyBorder="1" applyAlignment="1">
      <alignment/>
    </xf>
    <xf numFmtId="0" fontId="6" fillId="35" borderId="17" xfId="0" applyFont="1" applyFill="1" applyBorder="1" applyAlignment="1">
      <alignment horizontal="center" vertical="center"/>
    </xf>
    <xf numFmtId="0" fontId="6" fillId="35" borderId="50" xfId="0" applyFont="1" applyFill="1" applyBorder="1" applyAlignment="1">
      <alignment horizontal="center" vertical="center"/>
    </xf>
    <xf numFmtId="0" fontId="6" fillId="35" borderId="36" xfId="0" applyFont="1" applyFill="1" applyBorder="1" applyAlignment="1">
      <alignment vertical="center"/>
    </xf>
    <xf numFmtId="0" fontId="6" fillId="35" borderId="33" xfId="0" applyFont="1" applyFill="1" applyBorder="1" applyAlignment="1">
      <alignment horizontal="center" vertical="center"/>
    </xf>
    <xf numFmtId="0" fontId="6" fillId="35" borderId="17" xfId="0" applyFont="1" applyFill="1" applyBorder="1" applyAlignment="1">
      <alignment vertical="center"/>
    </xf>
    <xf numFmtId="0" fontId="6" fillId="35" borderId="51" xfId="0" applyFont="1" applyFill="1" applyBorder="1" applyAlignment="1">
      <alignment horizontal="center" vertical="center"/>
    </xf>
    <xf numFmtId="0" fontId="6" fillId="35" borderId="34" xfId="0" applyFont="1" applyFill="1" applyBorder="1" applyAlignment="1">
      <alignment vertical="center"/>
    </xf>
    <xf numFmtId="0" fontId="6" fillId="35" borderId="36" xfId="0" applyFont="1" applyFill="1" applyBorder="1" applyAlignment="1">
      <alignment horizontal="center" vertical="center"/>
    </xf>
    <xf numFmtId="0" fontId="6" fillId="35" borderId="34"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7" xfId="0" applyFont="1" applyBorder="1" applyAlignment="1">
      <alignment horizontal="distributed" vertical="center"/>
    </xf>
    <xf numFmtId="0" fontId="4" fillId="0" borderId="17" xfId="0" applyFont="1" applyBorder="1" applyAlignment="1">
      <alignment horizontal="distributed" vertical="center"/>
    </xf>
    <xf numFmtId="0" fontId="5" fillId="0" borderId="17" xfId="0" applyFont="1" applyBorder="1" applyAlignment="1">
      <alignment horizontal="distributed" vertical="center"/>
    </xf>
    <xf numFmtId="0" fontId="14" fillId="0" borderId="0" xfId="0" applyFont="1" applyAlignment="1">
      <alignment horizontal="left"/>
    </xf>
    <xf numFmtId="0" fontId="2" fillId="36" borderId="0" xfId="0" applyFont="1" applyFill="1" applyAlignment="1">
      <alignment/>
    </xf>
    <xf numFmtId="0" fontId="6" fillId="36" borderId="0" xfId="0" applyFont="1" applyFill="1" applyAlignment="1">
      <alignment/>
    </xf>
    <xf numFmtId="0" fontId="0" fillId="36" borderId="0" xfId="0" applyFill="1" applyAlignment="1">
      <alignment/>
    </xf>
    <xf numFmtId="0" fontId="11" fillId="36" borderId="0" xfId="0" applyFont="1" applyFill="1" applyAlignment="1">
      <alignment/>
    </xf>
    <xf numFmtId="0" fontId="61" fillId="0" borderId="0" xfId="0" applyFont="1" applyBorder="1" applyAlignment="1">
      <alignment horizontal="center"/>
    </xf>
    <xf numFmtId="0" fontId="4" fillId="0" borderId="56" xfId="0" applyFont="1" applyFill="1" applyBorder="1" applyAlignment="1">
      <alignment/>
    </xf>
    <xf numFmtId="0" fontId="5" fillId="0" borderId="56" xfId="0" applyFont="1" applyFill="1" applyBorder="1" applyAlignment="1">
      <alignment/>
    </xf>
    <xf numFmtId="0" fontId="5" fillId="0" borderId="57" xfId="0" applyFont="1" applyFill="1" applyBorder="1" applyAlignment="1">
      <alignment vertical="center"/>
    </xf>
    <xf numFmtId="0" fontId="0" fillId="0" borderId="0" xfId="0" applyFont="1" applyBorder="1" applyAlignment="1">
      <alignment horizontal="center"/>
    </xf>
    <xf numFmtId="0" fontId="0" fillId="0" borderId="10" xfId="0" applyFont="1" applyBorder="1" applyAlignment="1">
      <alignment horizontal="center"/>
    </xf>
    <xf numFmtId="49" fontId="0" fillId="0" borderId="0" xfId="0" applyNumberFormat="1" applyFont="1" applyBorder="1" applyAlignment="1">
      <alignment horizontal="center"/>
    </xf>
    <xf numFmtId="0" fontId="0" fillId="0" borderId="11" xfId="0" applyFont="1" applyBorder="1" applyAlignment="1">
      <alignment/>
    </xf>
    <xf numFmtId="49" fontId="0" fillId="0" borderId="0" xfId="0" applyNumberFormat="1" applyFont="1" applyBorder="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5" xfId="0" applyFont="1" applyBorder="1" applyAlignment="1" applyProtection="1">
      <alignment horizontal="center" vertical="center"/>
      <protection locked="0"/>
    </xf>
    <xf numFmtId="49" fontId="0" fillId="0" borderId="41" xfId="0" applyNumberFormat="1" applyFont="1" applyFill="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38" fontId="0" fillId="0" borderId="41" xfId="47" applyFont="1" applyBorder="1" applyAlignment="1" applyProtection="1">
      <alignment horizontal="right" vertical="center"/>
      <protection locked="0"/>
    </xf>
    <xf numFmtId="0" fontId="0" fillId="34" borderId="41" xfId="0" applyFont="1" applyFill="1" applyBorder="1" applyAlignment="1">
      <alignment/>
    </xf>
    <xf numFmtId="0" fontId="0" fillId="0" borderId="41" xfId="0" applyFont="1" applyBorder="1" applyAlignment="1" applyProtection="1">
      <alignment horizontal="center" vertical="center"/>
      <protection locked="0"/>
    </xf>
    <xf numFmtId="49" fontId="0" fillId="0" borderId="16" xfId="0" applyNumberFormat="1" applyFont="1" applyFill="1" applyBorder="1" applyAlignment="1" applyProtection="1">
      <alignment horizontal="right" vertical="center"/>
      <protection locked="0"/>
    </xf>
    <xf numFmtId="0" fontId="0" fillId="34" borderId="16" xfId="0" applyFont="1" applyFill="1" applyBorder="1" applyAlignment="1">
      <alignment/>
    </xf>
    <xf numFmtId="0" fontId="0" fillId="0" borderId="16" xfId="0" applyFont="1" applyBorder="1" applyAlignment="1" applyProtection="1">
      <alignment horizontal="center" vertical="center"/>
      <protection locked="0"/>
    </xf>
    <xf numFmtId="0" fontId="0" fillId="34" borderId="16" xfId="0" applyFont="1" applyFill="1" applyBorder="1" applyAlignment="1">
      <alignment horizontal="center"/>
    </xf>
    <xf numFmtId="0" fontId="0" fillId="0" borderId="21" xfId="0" applyFont="1" applyBorder="1" applyAlignment="1" applyProtection="1">
      <alignment horizontal="center" vertical="center"/>
      <protection locked="0"/>
    </xf>
    <xf numFmtId="49" fontId="0" fillId="0" borderId="21" xfId="0" applyNumberFormat="1" applyFont="1" applyFill="1" applyBorder="1" applyAlignment="1" applyProtection="1">
      <alignment horizontal="right" vertical="center"/>
      <protection locked="0"/>
    </xf>
    <xf numFmtId="0" fontId="0" fillId="34" borderId="21" xfId="0" applyFont="1" applyFill="1" applyBorder="1" applyAlignment="1">
      <alignment/>
    </xf>
    <xf numFmtId="49" fontId="0" fillId="34" borderId="35" xfId="0" applyNumberFormat="1" applyFont="1" applyFill="1" applyBorder="1" applyAlignment="1">
      <alignment horizontal="center"/>
    </xf>
    <xf numFmtId="0" fontId="0" fillId="0" borderId="0" xfId="0" applyFont="1" applyBorder="1" applyAlignment="1">
      <alignment horizontal="right"/>
    </xf>
    <xf numFmtId="0" fontId="0" fillId="0" borderId="17" xfId="0" applyFont="1" applyBorder="1" applyAlignment="1">
      <alignment/>
    </xf>
    <xf numFmtId="0" fontId="0" fillId="0" borderId="17" xfId="0" applyFont="1" applyBorder="1" applyAlignment="1">
      <alignment horizontal="center"/>
    </xf>
    <xf numFmtId="49" fontId="0" fillId="0" borderId="41" xfId="0" applyNumberFormat="1" applyFont="1" applyBorder="1" applyAlignment="1" applyProtection="1">
      <alignment horizontal="left" vertical="center"/>
      <protection locked="0"/>
    </xf>
    <xf numFmtId="0" fontId="0" fillId="0" borderId="15" xfId="0" applyNumberFormat="1" applyFont="1" applyBorder="1" applyAlignment="1" applyProtection="1">
      <alignment horizontal="right" vertical="center"/>
      <protection locked="0"/>
    </xf>
    <xf numFmtId="49" fontId="0" fillId="0" borderId="16" xfId="0" applyNumberFormat="1" applyFont="1" applyBorder="1" applyAlignment="1" applyProtection="1">
      <alignment horizontal="left" vertical="center"/>
      <protection locked="0"/>
    </xf>
    <xf numFmtId="49" fontId="0" fillId="0" borderId="21" xfId="0" applyNumberFormat="1" applyFont="1" applyBorder="1" applyAlignment="1" applyProtection="1">
      <alignment horizontal="left" vertical="center"/>
      <protection locked="0"/>
    </xf>
    <xf numFmtId="0" fontId="0" fillId="0" borderId="42" xfId="0" applyFont="1" applyBorder="1" applyAlignment="1" applyProtection="1">
      <alignment horizontal="right" vertical="center"/>
      <protection locked="0"/>
    </xf>
    <xf numFmtId="49" fontId="0" fillId="0" borderId="0" xfId="0" applyNumberFormat="1" applyFont="1" applyAlignment="1">
      <alignment/>
    </xf>
    <xf numFmtId="0" fontId="0" fillId="34" borderId="0" xfId="0" applyFont="1" applyFill="1" applyAlignment="1">
      <alignment/>
    </xf>
    <xf numFmtId="38" fontId="0" fillId="0" borderId="44" xfId="47" applyFont="1" applyBorder="1" applyAlignment="1">
      <alignment horizontal="right" vertical="center"/>
    </xf>
    <xf numFmtId="0" fontId="0" fillId="0" borderId="0" xfId="0" applyFont="1" applyFill="1" applyAlignment="1">
      <alignment/>
    </xf>
    <xf numFmtId="0" fontId="0" fillId="0" borderId="0" xfId="0" applyFont="1" applyAlignment="1">
      <alignment horizontal="right"/>
    </xf>
    <xf numFmtId="38" fontId="0" fillId="0" borderId="0" xfId="47" applyFont="1" applyAlignment="1">
      <alignment horizontal="right"/>
    </xf>
    <xf numFmtId="0" fontId="0" fillId="0" borderId="46" xfId="0" applyFill="1" applyBorder="1" applyAlignment="1">
      <alignment horizontal="right" vertical="center"/>
    </xf>
    <xf numFmtId="0" fontId="0" fillId="0" borderId="46" xfId="0" applyFill="1" applyBorder="1" applyAlignment="1">
      <alignment/>
    </xf>
    <xf numFmtId="0" fontId="0" fillId="0" borderId="46" xfId="0" applyFont="1" applyFill="1" applyBorder="1" applyAlignment="1">
      <alignment/>
    </xf>
    <xf numFmtId="0" fontId="5" fillId="0" borderId="17" xfId="0" applyFont="1" applyBorder="1" applyAlignment="1">
      <alignment horizontal="distributed" vertical="center" wrapText="1"/>
    </xf>
    <xf numFmtId="0" fontId="11" fillId="35" borderId="12" xfId="0" applyFont="1" applyFill="1" applyBorder="1" applyAlignment="1">
      <alignment horizontal="center" vertical="center"/>
    </xf>
    <xf numFmtId="0" fontId="0" fillId="0" borderId="58" xfId="0" applyFont="1" applyBorder="1" applyAlignment="1">
      <alignment vertical="top"/>
    </xf>
    <xf numFmtId="0" fontId="6" fillId="0" borderId="20" xfId="0" applyFont="1" applyBorder="1" applyAlignment="1">
      <alignment vertical="center"/>
    </xf>
    <xf numFmtId="0" fontId="4" fillId="0" borderId="59" xfId="0" applyFont="1" applyBorder="1" applyAlignment="1" applyProtection="1">
      <alignment horizontal="left" vertical="center" wrapText="1"/>
      <protection locked="0"/>
    </xf>
    <xf numFmtId="0" fontId="4" fillId="0" borderId="16" xfId="0" applyFont="1" applyBorder="1" applyAlignment="1" applyProtection="1">
      <alignment horizontal="right" vertical="center" wrapText="1"/>
      <protection locked="0"/>
    </xf>
    <xf numFmtId="0" fontId="4" fillId="0" borderId="59"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28" xfId="0" applyFont="1" applyBorder="1" applyAlignment="1">
      <alignment horizontal="center"/>
    </xf>
    <xf numFmtId="0" fontId="6" fillId="0" borderId="0" xfId="0" applyFont="1" applyAlignment="1">
      <alignment horizontal="left" vertical="center"/>
    </xf>
    <xf numFmtId="0" fontId="4" fillId="35" borderId="62" xfId="0" applyFont="1" applyFill="1" applyBorder="1" applyAlignment="1">
      <alignment/>
    </xf>
    <xf numFmtId="0" fontId="5" fillId="35" borderId="63" xfId="0" applyFont="1" applyFill="1" applyBorder="1" applyAlignment="1">
      <alignment horizontal="center" vertical="center" shrinkToFit="1"/>
    </xf>
    <xf numFmtId="0" fontId="6" fillId="35" borderId="39" xfId="0" applyFont="1" applyFill="1" applyBorder="1" applyAlignment="1">
      <alignment horizontal="center" vertical="center" shrinkToFit="1"/>
    </xf>
    <xf numFmtId="0" fontId="6" fillId="35" borderId="37" xfId="0" applyFont="1" applyFill="1" applyBorder="1" applyAlignment="1">
      <alignment horizontal="center" vertical="center" shrinkToFit="1"/>
    </xf>
    <xf numFmtId="0" fontId="0" fillId="0" borderId="28" xfId="0" applyBorder="1" applyAlignment="1">
      <alignment/>
    </xf>
    <xf numFmtId="0" fontId="4" fillId="0" borderId="38" xfId="0" applyFont="1" applyFill="1" applyBorder="1" applyAlignment="1" applyProtection="1">
      <alignment vertical="center"/>
      <protection locked="0"/>
    </xf>
    <xf numFmtId="0" fontId="4" fillId="37" borderId="64" xfId="0" applyFont="1" applyFill="1" applyBorder="1" applyAlignment="1" applyProtection="1">
      <alignment vertical="center" wrapText="1"/>
      <protection/>
    </xf>
    <xf numFmtId="0" fontId="4" fillId="37" borderId="65" xfId="0" applyFont="1" applyFill="1" applyBorder="1" applyAlignment="1" applyProtection="1">
      <alignment vertical="center" wrapText="1"/>
      <protection/>
    </xf>
    <xf numFmtId="0" fontId="4" fillId="37" borderId="66" xfId="0" applyFont="1" applyFill="1" applyBorder="1" applyAlignment="1" applyProtection="1">
      <alignment vertical="center" wrapText="1"/>
      <protection/>
    </xf>
    <xf numFmtId="0" fontId="9" fillId="38" borderId="10" xfId="0" applyFont="1" applyFill="1" applyBorder="1" applyAlignment="1">
      <alignment horizontal="center" vertical="center"/>
    </xf>
    <xf numFmtId="0" fontId="9" fillId="38" borderId="10"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4" fillId="35" borderId="40" xfId="0" applyFont="1" applyFill="1" applyBorder="1" applyAlignment="1">
      <alignment/>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6" fillId="35" borderId="40" xfId="0" applyFont="1" applyFill="1" applyBorder="1" applyAlignment="1">
      <alignment horizontal="center" vertical="center"/>
    </xf>
    <xf numFmtId="0" fontId="6" fillId="35" borderId="43" xfId="0" applyFont="1" applyFill="1" applyBorder="1" applyAlignment="1">
      <alignment horizontal="center" vertical="center"/>
    </xf>
    <xf numFmtId="0" fontId="6" fillId="35" borderId="62" xfId="0" applyFont="1" applyFill="1" applyBorder="1" applyAlignment="1">
      <alignment horizontal="center" vertical="center"/>
    </xf>
    <xf numFmtId="0" fontId="6" fillId="35" borderId="49" xfId="0" applyFont="1" applyFill="1" applyBorder="1" applyAlignment="1">
      <alignment horizontal="center" vertical="center"/>
    </xf>
    <xf numFmtId="0" fontId="0" fillId="0" borderId="37" xfId="0"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20" xfId="0" applyFont="1" applyBorder="1" applyAlignment="1">
      <alignment horizontal="left" vertical="center"/>
    </xf>
    <xf numFmtId="0" fontId="6" fillId="35" borderId="35" xfId="0" applyFont="1" applyFill="1" applyBorder="1" applyAlignment="1">
      <alignment horizontal="center" vertical="center" shrinkToFit="1"/>
    </xf>
    <xf numFmtId="0" fontId="6" fillId="35" borderId="49" xfId="0" applyFont="1" applyFill="1" applyBorder="1" applyAlignment="1">
      <alignment horizontal="center" vertical="center" shrinkToFit="1"/>
    </xf>
    <xf numFmtId="49" fontId="0" fillId="0" borderId="35" xfId="0" applyNumberFormat="1" applyFill="1" applyBorder="1" applyAlignment="1" applyProtection="1">
      <alignment horizontal="center" vertical="center"/>
      <protection locked="0"/>
    </xf>
    <xf numFmtId="49" fontId="0" fillId="0" borderId="40" xfId="0" applyNumberFormat="1" applyFill="1" applyBorder="1" applyAlignment="1" applyProtection="1">
      <alignment horizontal="center" vertical="center"/>
      <protection locked="0"/>
    </xf>
    <xf numFmtId="49" fontId="0" fillId="0" borderId="49" xfId="0" applyNumberForma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6" fillId="35" borderId="70" xfId="0" applyFont="1" applyFill="1" applyBorder="1" applyAlignment="1">
      <alignment horizontal="left" vertical="center"/>
    </xf>
    <xf numFmtId="0" fontId="6" fillId="35" borderId="69" xfId="0" applyFont="1" applyFill="1" applyBorder="1" applyAlignment="1">
      <alignment horizontal="left" vertical="center"/>
    </xf>
    <xf numFmtId="0" fontId="6" fillId="35" borderId="66" xfId="0" applyFont="1" applyFill="1" applyBorder="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11" fillId="0" borderId="20" xfId="0" applyFont="1" applyBorder="1" applyAlignment="1">
      <alignment vertical="center"/>
    </xf>
    <xf numFmtId="6" fontId="9" fillId="39" borderId="0" xfId="55" applyFont="1" applyFill="1" applyBorder="1" applyAlignment="1" applyProtection="1">
      <alignment horizontal="left" vertical="center"/>
      <protection/>
    </xf>
    <xf numFmtId="0" fontId="9" fillId="38" borderId="10" xfId="0" applyFont="1" applyFill="1" applyBorder="1" applyAlignment="1">
      <alignment horizontal="center" vertical="center"/>
    </xf>
    <xf numFmtId="0" fontId="7" fillId="35" borderId="18" xfId="0" applyFont="1" applyFill="1" applyBorder="1" applyAlignment="1">
      <alignment horizontal="center" vertical="center"/>
    </xf>
    <xf numFmtId="0" fontId="0" fillId="0" borderId="71" xfId="0" applyBorder="1" applyAlignment="1">
      <alignment/>
    </xf>
    <xf numFmtId="0" fontId="0" fillId="0" borderId="47" xfId="0" applyBorder="1" applyAlignment="1">
      <alignment/>
    </xf>
    <xf numFmtId="0" fontId="0" fillId="0" borderId="72" xfId="0" applyBorder="1" applyAlignment="1">
      <alignment/>
    </xf>
    <xf numFmtId="0" fontId="0" fillId="0" borderId="10" xfId="0" applyBorder="1" applyAlignment="1">
      <alignment/>
    </xf>
    <xf numFmtId="0" fontId="0" fillId="0" borderId="48" xfId="0" applyBorder="1" applyAlignment="1">
      <alignment/>
    </xf>
    <xf numFmtId="0" fontId="0" fillId="0" borderId="51"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70" xfId="0" applyFill="1" applyBorder="1" applyAlignment="1" applyProtection="1">
      <alignment horizontal="left" vertical="center"/>
      <protection locked="0"/>
    </xf>
    <xf numFmtId="0" fontId="0" fillId="0" borderId="39" xfId="0" applyFill="1" applyBorder="1" applyAlignment="1" applyProtection="1">
      <alignment horizontal="left" vertical="center"/>
      <protection locked="0"/>
    </xf>
    <xf numFmtId="0" fontId="0" fillId="0" borderId="73" xfId="0" applyFill="1" applyBorder="1" applyAlignment="1" applyProtection="1">
      <alignment horizontal="left" vertical="center"/>
      <protection locked="0"/>
    </xf>
    <xf numFmtId="0" fontId="0" fillId="0" borderId="74" xfId="0" applyFill="1" applyBorder="1" applyAlignment="1" applyProtection="1">
      <alignment horizontal="left" vertical="center"/>
      <protection locked="0"/>
    </xf>
    <xf numFmtId="0" fontId="0" fillId="0" borderId="75" xfId="0" applyFill="1" applyBorder="1" applyAlignment="1" applyProtection="1">
      <alignment horizontal="left" vertical="center"/>
      <protection locked="0"/>
    </xf>
    <xf numFmtId="0" fontId="0" fillId="0" borderId="76" xfId="0" applyFill="1" applyBorder="1" applyAlignment="1" applyProtection="1">
      <alignment horizontal="left" vertical="center"/>
      <protection locked="0"/>
    </xf>
    <xf numFmtId="0" fontId="2" fillId="36" borderId="0" xfId="0" applyFont="1" applyFill="1" applyAlignment="1">
      <alignment horizontal="left" wrapText="1"/>
    </xf>
    <xf numFmtId="0" fontId="0" fillId="36" borderId="0" xfId="0" applyFill="1" applyAlignment="1">
      <alignment/>
    </xf>
    <xf numFmtId="0" fontId="0" fillId="36" borderId="20" xfId="0" applyFill="1" applyBorder="1" applyAlignment="1">
      <alignment/>
    </xf>
    <xf numFmtId="0" fontId="6" fillId="35" borderId="77" xfId="0" applyFont="1" applyFill="1" applyBorder="1" applyAlignment="1">
      <alignment horizontal="left" vertical="center" shrinkToFit="1"/>
    </xf>
    <xf numFmtId="0" fontId="6" fillId="35" borderId="44" xfId="0" applyFont="1" applyFill="1" applyBorder="1" applyAlignment="1">
      <alignment horizontal="left" vertical="center" shrinkToFit="1"/>
    </xf>
    <xf numFmtId="0" fontId="6" fillId="35" borderId="62" xfId="0" applyFont="1" applyFill="1" applyBorder="1" applyAlignment="1">
      <alignment horizontal="left" vertical="center" shrinkToFit="1"/>
    </xf>
    <xf numFmtId="49" fontId="5" fillId="0" borderId="78" xfId="0" applyNumberFormat="1" applyFont="1" applyFill="1" applyBorder="1" applyAlignment="1" applyProtection="1">
      <alignment horizontal="left" vertical="center"/>
      <protection locked="0"/>
    </xf>
    <xf numFmtId="49" fontId="5" fillId="0" borderId="79" xfId="0" applyNumberFormat="1" applyFont="1" applyFill="1" applyBorder="1" applyAlignment="1" applyProtection="1">
      <alignment horizontal="left" vertical="center"/>
      <protection locked="0"/>
    </xf>
    <xf numFmtId="0" fontId="4" fillId="35" borderId="80" xfId="0" applyFont="1" applyFill="1" applyBorder="1" applyAlignment="1">
      <alignment horizontal="left" vertical="center"/>
    </xf>
    <xf numFmtId="0" fontId="4" fillId="35" borderId="81" xfId="0" applyFont="1" applyFill="1" applyBorder="1" applyAlignment="1">
      <alignment horizontal="left" vertical="center"/>
    </xf>
    <xf numFmtId="0" fontId="4" fillId="35" borderId="64" xfId="0" applyFont="1" applyFill="1" applyBorder="1" applyAlignment="1">
      <alignment horizontal="left" vertical="center"/>
    </xf>
    <xf numFmtId="0" fontId="6" fillId="35" borderId="69" xfId="0" applyFont="1" applyFill="1" applyBorder="1" applyAlignment="1">
      <alignment horizontal="right" vertical="center" shrinkToFit="1"/>
    </xf>
    <xf numFmtId="0" fontId="6" fillId="35" borderId="66" xfId="0" applyFont="1" applyFill="1" applyBorder="1" applyAlignment="1">
      <alignment horizontal="right" vertical="center" shrinkToFit="1"/>
    </xf>
    <xf numFmtId="0" fontId="11" fillId="35" borderId="82" xfId="0" applyFont="1" applyFill="1" applyBorder="1" applyAlignment="1">
      <alignment horizontal="center" vertical="center"/>
    </xf>
    <xf numFmtId="0" fontId="11" fillId="35" borderId="83" xfId="0" applyFont="1" applyFill="1" applyBorder="1" applyAlignment="1">
      <alignment horizontal="center" vertical="center"/>
    </xf>
    <xf numFmtId="0" fontId="11" fillId="35" borderId="84" xfId="0" applyFont="1" applyFill="1" applyBorder="1" applyAlignment="1">
      <alignment horizontal="center" vertical="center"/>
    </xf>
    <xf numFmtId="0" fontId="6" fillId="35" borderId="85" xfId="0" applyFont="1" applyFill="1" applyBorder="1" applyAlignment="1">
      <alignment horizontal="left" vertical="center" shrinkToFit="1"/>
    </xf>
    <xf numFmtId="0" fontId="6" fillId="35" borderId="37" xfId="0" applyFont="1" applyFill="1" applyBorder="1" applyAlignment="1">
      <alignment horizontal="left" vertical="center" shrinkToFit="1"/>
    </xf>
    <xf numFmtId="0" fontId="4" fillId="35" borderId="18"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72" xfId="0" applyFont="1" applyFill="1" applyBorder="1" applyAlignment="1">
      <alignment horizontal="left" vertical="center" wrapText="1"/>
    </xf>
    <xf numFmtId="0" fontId="6" fillId="35" borderId="86" xfId="0" applyFont="1" applyFill="1" applyBorder="1" applyAlignment="1">
      <alignment horizontal="left" vertical="center" shrinkToFit="1"/>
    </xf>
    <xf numFmtId="0" fontId="6" fillId="35" borderId="75" xfId="0" applyFont="1" applyFill="1" applyBorder="1" applyAlignment="1">
      <alignment horizontal="left" vertical="center" shrinkToFit="1"/>
    </xf>
    <xf numFmtId="0" fontId="6" fillId="35" borderId="85" xfId="0" applyFont="1" applyFill="1" applyBorder="1" applyAlignment="1">
      <alignment horizontal="center" vertical="center" shrinkToFit="1"/>
    </xf>
    <xf numFmtId="0" fontId="6" fillId="35" borderId="53" xfId="0" applyFont="1" applyFill="1" applyBorder="1" applyAlignment="1">
      <alignment horizontal="center" vertical="center" shrinkToFit="1"/>
    </xf>
    <xf numFmtId="0" fontId="6" fillId="35" borderId="53" xfId="0" applyFont="1" applyFill="1" applyBorder="1" applyAlignment="1">
      <alignment horizontal="right" vertical="center" shrinkToFit="1"/>
    </xf>
    <xf numFmtId="0" fontId="6" fillId="35" borderId="39" xfId="0" applyFont="1" applyFill="1" applyBorder="1" applyAlignment="1">
      <alignment horizontal="right" vertical="center" shrinkToFit="1"/>
    </xf>
    <xf numFmtId="0" fontId="6" fillId="35" borderId="35" xfId="0" applyFont="1" applyFill="1" applyBorder="1" applyAlignment="1">
      <alignment horizontal="left" vertical="center"/>
    </xf>
    <xf numFmtId="0" fontId="6" fillId="35" borderId="40" xfId="0" applyFont="1" applyFill="1" applyBorder="1" applyAlignment="1">
      <alignment horizontal="left" vertical="center"/>
    </xf>
    <xf numFmtId="0" fontId="6" fillId="35" borderId="49" xfId="0" applyFont="1" applyFill="1" applyBorder="1" applyAlignment="1">
      <alignment horizontal="left" vertical="center"/>
    </xf>
    <xf numFmtId="0" fontId="6" fillId="35" borderId="0" xfId="0" applyFont="1" applyFill="1" applyBorder="1" applyAlignment="1">
      <alignment horizontal="left" vertical="center"/>
    </xf>
    <xf numFmtId="0" fontId="6" fillId="35" borderId="20" xfId="0" applyFont="1" applyFill="1" applyBorder="1" applyAlignment="1">
      <alignment horizontal="left" vertical="center"/>
    </xf>
    <xf numFmtId="0" fontId="11" fillId="35" borderId="11" xfId="0" applyFont="1" applyFill="1" applyBorder="1" applyAlignment="1">
      <alignment horizontal="center" vertical="center"/>
    </xf>
    <xf numFmtId="0" fontId="11" fillId="35" borderId="14" xfId="0" applyFont="1" applyFill="1" applyBorder="1" applyAlignment="1">
      <alignment horizontal="center" vertical="center"/>
    </xf>
    <xf numFmtId="0" fontId="0" fillId="0" borderId="50" xfId="0" applyFill="1" applyBorder="1" applyAlignment="1" applyProtection="1">
      <alignment horizontal="left" vertical="center"/>
      <protection locked="0"/>
    </xf>
    <xf numFmtId="0" fontId="0" fillId="0" borderId="36" xfId="0" applyFill="1" applyBorder="1" applyAlignment="1" applyProtection="1">
      <alignment horizontal="left" vertical="center"/>
      <protection locked="0"/>
    </xf>
    <xf numFmtId="0" fontId="0" fillId="0" borderId="80" xfId="0" applyFill="1" applyBorder="1" applyAlignment="1" applyProtection="1">
      <alignment horizontal="left" vertical="center"/>
      <protection locked="0"/>
    </xf>
    <xf numFmtId="0" fontId="0" fillId="0" borderId="37" xfId="0" applyFill="1" applyBorder="1" applyAlignment="1" applyProtection="1">
      <alignment horizontal="left" vertical="center"/>
      <protection locked="0"/>
    </xf>
    <xf numFmtId="0" fontId="0" fillId="0" borderId="87" xfId="0" applyFill="1" applyBorder="1" applyAlignment="1" applyProtection="1">
      <alignment horizontal="left" vertical="center"/>
      <protection locked="0"/>
    </xf>
    <xf numFmtId="0" fontId="0" fillId="0" borderId="67"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49" fontId="0" fillId="0" borderId="73" xfId="0" applyNumberFormat="1" applyFill="1" applyBorder="1" applyAlignment="1" applyProtection="1">
      <alignment horizontal="left" vertical="center"/>
      <protection locked="0"/>
    </xf>
    <xf numFmtId="49" fontId="0" fillId="0" borderId="74" xfId="0" applyNumberFormat="1" applyFill="1" applyBorder="1" applyAlignment="1" applyProtection="1">
      <alignment horizontal="left" vertical="center"/>
      <protection locked="0"/>
    </xf>
    <xf numFmtId="49" fontId="0" fillId="0" borderId="75" xfId="0" applyNumberFormat="1" applyFill="1" applyBorder="1" applyAlignment="1" applyProtection="1">
      <alignment horizontal="left" vertical="center"/>
      <protection locked="0"/>
    </xf>
    <xf numFmtId="49" fontId="0" fillId="0" borderId="76" xfId="0" applyNumberFormat="1" applyFill="1" applyBorder="1" applyAlignment="1" applyProtection="1">
      <alignment horizontal="left" vertical="center"/>
      <protection locked="0"/>
    </xf>
    <xf numFmtId="0" fontId="6" fillId="35" borderId="88" xfId="0" applyFont="1" applyFill="1" applyBorder="1" applyAlignment="1">
      <alignment horizontal="left" vertical="center"/>
    </xf>
    <xf numFmtId="0" fontId="6" fillId="35" borderId="81" xfId="0" applyFont="1" applyFill="1" applyBorder="1" applyAlignment="1">
      <alignment horizontal="left" vertical="center"/>
    </xf>
    <xf numFmtId="0" fontId="6" fillId="35" borderId="64" xfId="0" applyFont="1" applyFill="1" applyBorder="1" applyAlignment="1">
      <alignment horizontal="left" vertical="center"/>
    </xf>
    <xf numFmtId="49" fontId="0" fillId="0" borderId="88" xfId="0" applyNumberFormat="1" applyFill="1" applyBorder="1" applyAlignment="1" applyProtection="1">
      <alignment horizontal="center" vertical="center"/>
      <protection locked="0"/>
    </xf>
    <xf numFmtId="49" fontId="0" fillId="0" borderId="81" xfId="0" applyNumberFormat="1" applyFill="1" applyBorder="1" applyAlignment="1" applyProtection="1">
      <alignment horizontal="center" vertical="center"/>
      <protection locked="0"/>
    </xf>
    <xf numFmtId="49" fontId="0" fillId="0" borderId="85" xfId="0" applyNumberFormat="1" applyFill="1" applyBorder="1" applyAlignment="1" applyProtection="1">
      <alignment horizontal="center" vertical="center"/>
      <protection locked="0"/>
    </xf>
    <xf numFmtId="0" fontId="6" fillId="0" borderId="89" xfId="0" applyFont="1" applyFill="1" applyBorder="1" applyAlignment="1">
      <alignment horizontal="left" vertical="top" wrapText="1"/>
    </xf>
    <xf numFmtId="0" fontId="6" fillId="0" borderId="90" xfId="0" applyFont="1" applyFill="1" applyBorder="1" applyAlignment="1">
      <alignment horizontal="left" vertical="top" wrapText="1"/>
    </xf>
    <xf numFmtId="0" fontId="6" fillId="0" borderId="91" xfId="0" applyFont="1" applyFill="1" applyBorder="1" applyAlignment="1">
      <alignment horizontal="left" vertical="top" wrapText="1"/>
    </xf>
    <xf numFmtId="0" fontId="6" fillId="0" borderId="0" xfId="0" applyFont="1" applyAlignment="1">
      <alignment horizontal="left" vertical="center"/>
    </xf>
    <xf numFmtId="0" fontId="6" fillId="35" borderId="92" xfId="0" applyFont="1" applyFill="1" applyBorder="1" applyAlignment="1">
      <alignment horizontal="center" vertical="center" wrapText="1" shrinkToFit="1"/>
    </xf>
    <xf numFmtId="0" fontId="6" fillId="35" borderId="93" xfId="0" applyFont="1" applyFill="1" applyBorder="1" applyAlignment="1">
      <alignment horizontal="center" vertical="center" wrapText="1" shrinkToFit="1"/>
    </xf>
    <xf numFmtId="0" fontId="6" fillId="35" borderId="93" xfId="0" applyFont="1" applyFill="1" applyBorder="1" applyAlignment="1">
      <alignment horizontal="center" vertical="center" shrinkToFit="1"/>
    </xf>
    <xf numFmtId="0" fontId="6" fillId="35" borderId="73" xfId="0" applyFont="1" applyFill="1" applyBorder="1" applyAlignment="1">
      <alignment horizontal="center" vertical="center" shrinkToFit="1"/>
    </xf>
    <xf numFmtId="0" fontId="0" fillId="0" borderId="92" xfId="0" applyFill="1" applyBorder="1" applyAlignment="1" applyProtection="1">
      <alignment horizontal="center" vertical="center"/>
      <protection locked="0"/>
    </xf>
    <xf numFmtId="0" fontId="0" fillId="0" borderId="94" xfId="0" applyFill="1" applyBorder="1" applyAlignment="1" applyProtection="1">
      <alignment horizontal="center" vertical="center"/>
      <protection locked="0"/>
    </xf>
    <xf numFmtId="0" fontId="0" fillId="0" borderId="72"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48" xfId="0" applyFill="1" applyBorder="1" applyAlignment="1" applyProtection="1">
      <alignment horizontal="left" vertical="center"/>
      <protection locked="0"/>
    </xf>
    <xf numFmtId="0" fontId="6" fillId="35" borderId="80" xfId="0" applyFont="1" applyFill="1" applyBorder="1" applyAlignment="1">
      <alignment horizontal="center" vertical="center"/>
    </xf>
    <xf numFmtId="0" fontId="6" fillId="35" borderId="85" xfId="0" applyFont="1" applyFill="1" applyBorder="1" applyAlignment="1">
      <alignment horizontal="center" vertical="center"/>
    </xf>
    <xf numFmtId="0" fontId="0" fillId="0" borderId="95"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78" xfId="0" applyFill="1" applyBorder="1" applyAlignment="1" applyProtection="1">
      <alignment horizontal="left" vertical="center"/>
      <protection locked="0"/>
    </xf>
    <xf numFmtId="0" fontId="0" fillId="0" borderId="79" xfId="0" applyFill="1" applyBorder="1" applyAlignment="1" applyProtection="1">
      <alignment horizontal="left" vertical="center"/>
      <protection locked="0"/>
    </xf>
    <xf numFmtId="0" fontId="11" fillId="35" borderId="12" xfId="0" applyFont="1" applyFill="1" applyBorder="1" applyAlignment="1">
      <alignment horizontal="center" vertical="center"/>
    </xf>
    <xf numFmtId="0" fontId="6" fillId="35" borderId="18" xfId="0" applyFont="1" applyFill="1" applyBorder="1" applyAlignment="1">
      <alignment horizontal="left" vertical="center"/>
    </xf>
    <xf numFmtId="0" fontId="6" fillId="35" borderId="71" xfId="0" applyFont="1" applyFill="1" applyBorder="1" applyAlignment="1">
      <alignment horizontal="left" vertical="center"/>
    </xf>
    <xf numFmtId="0" fontId="6" fillId="35" borderId="47" xfId="0" applyFont="1" applyFill="1" applyBorder="1" applyAlignment="1">
      <alignment horizontal="left" vertical="center"/>
    </xf>
    <xf numFmtId="0" fontId="6" fillId="35" borderId="19" xfId="0" applyFont="1" applyFill="1" applyBorder="1" applyAlignment="1">
      <alignment horizontal="left" vertical="center"/>
    </xf>
    <xf numFmtId="0" fontId="6" fillId="35" borderId="96" xfId="0" applyFont="1" applyFill="1" applyBorder="1" applyAlignment="1">
      <alignment horizontal="center" vertical="center"/>
    </xf>
    <xf numFmtId="0" fontId="6" fillId="35" borderId="52" xfId="0" applyFont="1" applyFill="1" applyBorder="1" applyAlignment="1">
      <alignment horizontal="center" vertical="center"/>
    </xf>
    <xf numFmtId="0" fontId="6" fillId="0" borderId="88" xfId="0" applyFont="1" applyFill="1" applyBorder="1" applyAlignment="1" applyProtection="1">
      <alignment horizontal="left" vertical="center"/>
      <protection locked="0"/>
    </xf>
    <xf numFmtId="0" fontId="6" fillId="0" borderId="81" xfId="0" applyFont="1" applyFill="1" applyBorder="1" applyAlignment="1" applyProtection="1">
      <alignment horizontal="left" vertical="center"/>
      <protection locked="0"/>
    </xf>
    <xf numFmtId="0" fontId="6" fillId="0" borderId="64" xfId="0" applyFont="1" applyFill="1" applyBorder="1" applyAlignment="1" applyProtection="1">
      <alignment horizontal="left" vertical="center"/>
      <protection locked="0"/>
    </xf>
    <xf numFmtId="0" fontId="6" fillId="0" borderId="78" xfId="0" applyFont="1" applyFill="1" applyBorder="1" applyAlignment="1" applyProtection="1">
      <alignment horizontal="left" vertical="center"/>
      <protection locked="0"/>
    </xf>
    <xf numFmtId="0" fontId="6" fillId="0" borderId="79" xfId="0" applyFont="1" applyFill="1" applyBorder="1" applyAlignment="1" applyProtection="1">
      <alignment horizontal="left" vertical="center"/>
      <protection locked="0"/>
    </xf>
    <xf numFmtId="0" fontId="6" fillId="0" borderId="65" xfId="0" applyFont="1" applyFill="1" applyBorder="1" applyAlignment="1" applyProtection="1">
      <alignment horizontal="left" vertical="center"/>
      <protection locked="0"/>
    </xf>
    <xf numFmtId="0" fontId="6" fillId="0" borderId="68" xfId="0" applyFont="1" applyFill="1" applyBorder="1" applyAlignment="1" applyProtection="1">
      <alignment horizontal="left" vertical="center"/>
      <protection locked="0"/>
    </xf>
    <xf numFmtId="0" fontId="6" fillId="0" borderId="69"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0" fontId="0" fillId="0" borderId="97" xfId="0" applyFill="1" applyBorder="1" applyAlignment="1">
      <alignment horizontal="center"/>
    </xf>
    <xf numFmtId="0" fontId="0" fillId="0" borderId="98" xfId="0" applyFill="1" applyBorder="1" applyAlignment="1">
      <alignment horizontal="center"/>
    </xf>
    <xf numFmtId="0" fontId="0" fillId="0" borderId="99" xfId="0" applyFill="1" applyBorder="1" applyAlignment="1">
      <alignment horizontal="center"/>
    </xf>
    <xf numFmtId="49" fontId="6" fillId="0" borderId="35" xfId="0" applyNumberFormat="1" applyFont="1" applyFill="1" applyBorder="1" applyAlignment="1" applyProtection="1">
      <alignment horizontal="left" vertical="top" wrapText="1"/>
      <protection locked="0"/>
    </xf>
    <xf numFmtId="49" fontId="6" fillId="0" borderId="40" xfId="0" applyNumberFormat="1" applyFont="1" applyFill="1" applyBorder="1" applyAlignment="1" applyProtection="1">
      <alignment horizontal="left" vertical="top" wrapText="1"/>
      <protection locked="0"/>
    </xf>
    <xf numFmtId="49" fontId="6" fillId="0" borderId="49" xfId="0" applyNumberFormat="1" applyFont="1" applyFill="1" applyBorder="1" applyAlignment="1" applyProtection="1">
      <alignment horizontal="left" vertical="top" wrapText="1"/>
      <protection locked="0"/>
    </xf>
    <xf numFmtId="0" fontId="0" fillId="0" borderId="96" xfId="0" applyFont="1" applyBorder="1" applyAlignment="1">
      <alignment horizontal="center" vertical="center"/>
    </xf>
    <xf numFmtId="0" fontId="0" fillId="0" borderId="79" xfId="0" applyFont="1" applyBorder="1" applyAlignment="1">
      <alignment horizontal="center" vertical="center"/>
    </xf>
    <xf numFmtId="0" fontId="0" fillId="0" borderId="52" xfId="0" applyFont="1" applyBorder="1" applyAlignment="1">
      <alignment horizontal="center" vertical="center"/>
    </xf>
    <xf numFmtId="0" fontId="19" fillId="0" borderId="96" xfId="0" applyFont="1" applyBorder="1" applyAlignment="1">
      <alignment horizontal="center" vertical="center"/>
    </xf>
    <xf numFmtId="0" fontId="19" fillId="0" borderId="52" xfId="0" applyFont="1" applyBorder="1" applyAlignment="1">
      <alignment horizontal="center" vertical="center"/>
    </xf>
    <xf numFmtId="0" fontId="0" fillId="0" borderId="0" xfId="0" applyBorder="1" applyAlignment="1">
      <alignment horizontal="center"/>
    </xf>
    <xf numFmtId="0" fontId="0" fillId="0" borderId="32" xfId="0" applyBorder="1" applyAlignment="1">
      <alignment horizontal="center"/>
    </xf>
    <xf numFmtId="0" fontId="9" fillId="0" borderId="0" xfId="0" applyFont="1" applyAlignment="1">
      <alignment horizontal="distributed" vertical="top"/>
    </xf>
    <xf numFmtId="0" fontId="0" fillId="0" borderId="100" xfId="0" applyFont="1" applyBorder="1" applyAlignment="1">
      <alignment horizontal="center" vertical="center"/>
    </xf>
    <xf numFmtId="0" fontId="0" fillId="0" borderId="101" xfId="0" applyBorder="1" applyAlignment="1">
      <alignment vertical="center"/>
    </xf>
    <xf numFmtId="0" fontId="0" fillId="0" borderId="100"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52" xfId="0" applyBorder="1" applyAlignment="1">
      <alignment horizontal="center" vertical="center"/>
    </xf>
    <xf numFmtId="38" fontId="0" fillId="40" borderId="96" xfId="47" applyFont="1" applyFill="1" applyBorder="1" applyAlignment="1">
      <alignment horizontal="left"/>
    </xf>
    <xf numFmtId="38" fontId="0" fillId="40" borderId="52" xfId="47" applyFont="1" applyFill="1" applyBorder="1" applyAlignment="1">
      <alignment horizontal="left"/>
    </xf>
    <xf numFmtId="0" fontId="6" fillId="0" borderId="17"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xf>
    <xf numFmtId="0" fontId="6" fillId="0" borderId="31" xfId="0" applyFont="1" applyBorder="1" applyAlignment="1">
      <alignment/>
    </xf>
    <xf numFmtId="0" fontId="4" fillId="0" borderId="28" xfId="0" applyFont="1" applyBorder="1" applyAlignment="1">
      <alignment horizontal="left" vertical="center" textRotation="255"/>
    </xf>
    <xf numFmtId="0" fontId="6" fillId="0" borderId="29" xfId="0" applyFont="1" applyBorder="1" applyAlignment="1">
      <alignment horizontal="right" vertical="center"/>
    </xf>
    <xf numFmtId="0" fontId="6" fillId="0" borderId="31" xfId="0" applyFont="1" applyBorder="1" applyAlignment="1">
      <alignment horizontal="right" vertical="center"/>
    </xf>
    <xf numFmtId="180" fontId="6" fillId="0" borderId="28" xfId="0" applyNumberFormat="1" applyFont="1" applyBorder="1" applyAlignment="1">
      <alignment horizontal="left" shrinkToFit="1"/>
    </xf>
    <xf numFmtId="180" fontId="6" fillId="0" borderId="32" xfId="0" applyNumberFormat="1" applyFont="1" applyBorder="1" applyAlignment="1">
      <alignment horizontal="left" shrinkToFi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180" fontId="6" fillId="0" borderId="25" xfId="0" applyNumberFormat="1" applyFont="1" applyBorder="1" applyAlignment="1">
      <alignment horizontal="left" shrinkToFit="1"/>
    </xf>
    <xf numFmtId="180" fontId="6" fillId="0" borderId="27" xfId="0" applyNumberFormat="1" applyFont="1" applyBorder="1" applyAlignment="1">
      <alignment horizontal="left" shrinkToFit="1"/>
    </xf>
    <xf numFmtId="180" fontId="0" fillId="0" borderId="17" xfId="47" applyNumberFormat="1" applyFont="1" applyBorder="1" applyAlignment="1">
      <alignment horizontal="right" vertical="center"/>
    </xf>
    <xf numFmtId="0" fontId="10" fillId="0" borderId="32" xfId="0" applyFont="1" applyBorder="1" applyAlignment="1">
      <alignment horizontal="center"/>
    </xf>
    <xf numFmtId="0" fontId="10" fillId="0" borderId="0" xfId="0" applyFont="1" applyBorder="1" applyAlignment="1">
      <alignment horizont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0" xfId="0" applyFont="1" applyBorder="1" applyAlignment="1">
      <alignment horizontal="left" vertical="center"/>
    </xf>
    <xf numFmtId="38" fontId="0" fillId="40" borderId="70" xfId="47" applyFont="1" applyFill="1" applyBorder="1" applyAlignment="1">
      <alignment horizontal="left"/>
    </xf>
    <xf numFmtId="38" fontId="0" fillId="40" borderId="53" xfId="47" applyFont="1" applyFill="1" applyBorder="1" applyAlignment="1">
      <alignment horizontal="left"/>
    </xf>
    <xf numFmtId="38" fontId="0" fillId="40" borderId="34" xfId="47" applyFont="1" applyFill="1" applyBorder="1" applyAlignment="1">
      <alignment horizontal="right"/>
    </xf>
    <xf numFmtId="38" fontId="0" fillId="40" borderId="39" xfId="47" applyFont="1" applyFill="1" applyBorder="1" applyAlignment="1">
      <alignment horizontal="right"/>
    </xf>
    <xf numFmtId="0" fontId="0" fillId="40" borderId="17" xfId="0" applyFont="1" applyFill="1" applyBorder="1" applyAlignment="1">
      <alignment horizontal="center" vertical="center"/>
    </xf>
    <xf numFmtId="0" fontId="0" fillId="40" borderId="38" xfId="0" applyFont="1" applyFill="1" applyBorder="1" applyAlignment="1">
      <alignment horizontal="center" vertical="center"/>
    </xf>
    <xf numFmtId="38" fontId="0" fillId="40" borderId="17" xfId="47" applyFont="1" applyFill="1" applyBorder="1" applyAlignment="1">
      <alignment horizontal="right"/>
    </xf>
    <xf numFmtId="38" fontId="0" fillId="40" borderId="38" xfId="47" applyFont="1" applyFill="1" applyBorder="1" applyAlignment="1">
      <alignment horizontal="right"/>
    </xf>
    <xf numFmtId="38" fontId="0" fillId="0" borderId="96" xfId="47" applyFont="1" applyBorder="1" applyAlignment="1">
      <alignment horizontal="left"/>
    </xf>
    <xf numFmtId="38" fontId="0" fillId="0" borderId="52" xfId="47" applyFont="1" applyBorder="1" applyAlignment="1">
      <alignment horizontal="left"/>
    </xf>
    <xf numFmtId="180" fontId="0" fillId="0" borderId="17" xfId="47" applyNumberFormat="1" applyFont="1" applyBorder="1" applyAlignment="1" applyProtection="1">
      <alignment horizontal="right" vertical="center"/>
      <protection/>
    </xf>
    <xf numFmtId="3" fontId="0" fillId="0" borderId="17" xfId="47" applyNumberFormat="1" applyFont="1" applyBorder="1" applyAlignment="1">
      <alignment horizontal="right" vertical="center"/>
    </xf>
    <xf numFmtId="0" fontId="0" fillId="0" borderId="17" xfId="0" applyFont="1" applyBorder="1" applyAlignment="1">
      <alignment horizontal="center" vertical="center"/>
    </xf>
    <xf numFmtId="0" fontId="0" fillId="40" borderId="96" xfId="0" applyFill="1" applyBorder="1" applyAlignment="1">
      <alignment vertical="center"/>
    </xf>
    <xf numFmtId="0" fontId="0" fillId="40" borderId="52" xfId="0" applyFont="1" applyFill="1" applyBorder="1" applyAlignment="1">
      <alignment vertical="center"/>
    </xf>
    <xf numFmtId="0" fontId="0" fillId="0" borderId="55" xfId="0" applyFont="1" applyBorder="1" applyAlignment="1">
      <alignment horizontal="center" vertical="center" textRotation="255"/>
    </xf>
    <xf numFmtId="0" fontId="0" fillId="0" borderId="56" xfId="0" applyFont="1" applyBorder="1" applyAlignment="1">
      <alignment horizontal="center" vertical="center" textRotation="255"/>
    </xf>
    <xf numFmtId="0" fontId="0" fillId="0" borderId="57" xfId="0" applyFont="1" applyBorder="1" applyAlignment="1">
      <alignment horizontal="center" vertical="center" textRotation="255"/>
    </xf>
    <xf numFmtId="0" fontId="61" fillId="0" borderId="56" xfId="0" applyFont="1" applyBorder="1" applyAlignment="1">
      <alignment horizontal="center" wrapText="1"/>
    </xf>
    <xf numFmtId="0" fontId="61" fillId="0" borderId="56" xfId="0" applyFont="1" applyBorder="1" applyAlignment="1">
      <alignment horizontal="center"/>
    </xf>
    <xf numFmtId="0" fontId="61" fillId="0" borderId="57" xfId="0" applyFont="1" applyBorder="1" applyAlignment="1">
      <alignment horizontal="center"/>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8" fillId="0" borderId="32" xfId="0" applyFont="1" applyBorder="1" applyAlignment="1">
      <alignment horizontal="left" vertical="center"/>
    </xf>
    <xf numFmtId="0" fontId="8" fillId="0" borderId="28" xfId="0" applyFont="1" applyBorder="1" applyAlignment="1">
      <alignment horizontal="right"/>
    </xf>
    <xf numFmtId="0" fontId="8" fillId="0" borderId="29" xfId="0" applyFont="1" applyBorder="1" applyAlignment="1">
      <alignment horizontal="right"/>
    </xf>
    <xf numFmtId="180" fontId="8" fillId="0" borderId="104" xfId="0" applyNumberFormat="1" applyFont="1" applyBorder="1" applyAlignment="1">
      <alignment horizontal="left"/>
    </xf>
    <xf numFmtId="0" fontId="0" fillId="0" borderId="30" xfId="0" applyFont="1" applyBorder="1" applyAlignment="1">
      <alignment horizontal="center"/>
    </xf>
    <xf numFmtId="180" fontId="0" fillId="0" borderId="0" xfId="0" applyNumberFormat="1" applyBorder="1" applyAlignment="1">
      <alignment horizontal="left"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5" fillId="0" borderId="28" xfId="0" applyNumberFormat="1" applyFont="1" applyBorder="1" applyAlignment="1">
      <alignment horizontal="left"/>
    </xf>
    <xf numFmtId="0" fontId="5" fillId="0" borderId="0" xfId="0" applyNumberFormat="1" applyFont="1" applyBorder="1" applyAlignment="1">
      <alignment horizontal="left"/>
    </xf>
    <xf numFmtId="0" fontId="19" fillId="0" borderId="17" xfId="0" applyFont="1" applyBorder="1" applyAlignment="1">
      <alignment horizontal="center" vertical="center"/>
    </xf>
    <xf numFmtId="182" fontId="0" fillId="0" borderId="17" xfId="47" applyNumberFormat="1" applyFont="1" applyBorder="1" applyAlignment="1">
      <alignment horizontal="right" vertical="center"/>
    </xf>
    <xf numFmtId="182" fontId="0" fillId="0" borderId="38" xfId="47" applyNumberFormat="1" applyFont="1" applyBorder="1" applyAlignment="1">
      <alignment horizontal="right" vertical="center"/>
    </xf>
    <xf numFmtId="38" fontId="0" fillId="0" borderId="70" xfId="47" applyFont="1" applyBorder="1" applyAlignment="1">
      <alignment horizontal="left"/>
    </xf>
    <xf numFmtId="38" fontId="0" fillId="0" borderId="53" xfId="47" applyFont="1" applyBorder="1" applyAlignment="1">
      <alignment horizontal="left"/>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180" fontId="0" fillId="0" borderId="96" xfId="47" applyNumberFormat="1" applyFont="1" applyBorder="1" applyAlignment="1" applyProtection="1">
      <alignment horizontal="right" vertical="center"/>
      <protection/>
    </xf>
    <xf numFmtId="180" fontId="0" fillId="0" borderId="52" xfId="47" applyNumberFormat="1" applyFont="1" applyBorder="1" applyAlignment="1" applyProtection="1">
      <alignment horizontal="right" vertical="center"/>
      <protection/>
    </xf>
    <xf numFmtId="0" fontId="4" fillId="0" borderId="78" xfId="0" applyFont="1" applyBorder="1" applyAlignment="1">
      <alignment horizontal="left" vertical="center"/>
    </xf>
    <xf numFmtId="0" fontId="4" fillId="0" borderId="52" xfId="0" applyFont="1" applyBorder="1" applyAlignment="1">
      <alignment horizontal="left" vertical="center"/>
    </xf>
    <xf numFmtId="0" fontId="6" fillId="0" borderId="96" xfId="0" applyFont="1" applyBorder="1" applyAlignment="1">
      <alignment horizontal="center" vertical="center"/>
    </xf>
    <xf numFmtId="0" fontId="6" fillId="0" borderId="79" xfId="0" applyFont="1" applyBorder="1" applyAlignment="1">
      <alignment horizontal="center" vertical="center"/>
    </xf>
    <xf numFmtId="0" fontId="6" fillId="0" borderId="52" xfId="0" applyFont="1" applyBorder="1" applyAlignment="1">
      <alignment horizontal="center" vertical="center"/>
    </xf>
    <xf numFmtId="0" fontId="6" fillId="0" borderId="26" xfId="0" applyFont="1" applyBorder="1" applyAlignment="1">
      <alignment horizontal="center"/>
    </xf>
    <xf numFmtId="0" fontId="6" fillId="0" borderId="27" xfId="0" applyFont="1" applyBorder="1" applyAlignment="1">
      <alignment horizontal="center"/>
    </xf>
    <xf numFmtId="180" fontId="6" fillId="0" borderId="19" xfId="0" applyNumberFormat="1" applyFont="1" applyBorder="1" applyAlignment="1">
      <alignment horizontal="left" vertical="top" wrapText="1"/>
    </xf>
    <xf numFmtId="180" fontId="6" fillId="0" borderId="0" xfId="0" applyNumberFormat="1" applyFont="1" applyBorder="1" applyAlignment="1">
      <alignment horizontal="left" vertical="top" wrapText="1"/>
    </xf>
    <xf numFmtId="180" fontId="6" fillId="0" borderId="32" xfId="0" applyNumberFormat="1" applyFont="1" applyBorder="1" applyAlignment="1">
      <alignment horizontal="left" vertical="top" wrapText="1"/>
    </xf>
    <xf numFmtId="180" fontId="6" fillId="0" borderId="95" xfId="0" applyNumberFormat="1" applyFont="1" applyBorder="1" applyAlignment="1">
      <alignment horizontal="left" vertical="top" wrapText="1"/>
    </xf>
    <xf numFmtId="180" fontId="6" fillId="0" borderId="30" xfId="0" applyNumberFormat="1" applyFont="1" applyBorder="1" applyAlignment="1">
      <alignment horizontal="left" vertical="top" wrapText="1"/>
    </xf>
    <xf numFmtId="180" fontId="6" fillId="0" borderId="31" xfId="0" applyNumberFormat="1" applyFont="1" applyBorder="1" applyAlignment="1">
      <alignment horizontal="left" vertical="top" wrapText="1"/>
    </xf>
    <xf numFmtId="0" fontId="6" fillId="0" borderId="28" xfId="0" applyFont="1" applyBorder="1" applyAlignment="1">
      <alignment horizontal="left"/>
    </xf>
    <xf numFmtId="0" fontId="6" fillId="0" borderId="0" xfId="0" applyFont="1" applyBorder="1" applyAlignment="1">
      <alignment horizontal="left"/>
    </xf>
    <xf numFmtId="0" fontId="6" fillId="0" borderId="32" xfId="0" applyFont="1" applyBorder="1" applyAlignment="1">
      <alignment horizontal="left"/>
    </xf>
    <xf numFmtId="0" fontId="6" fillId="0" borderId="29" xfId="0" applyFont="1" applyBorder="1" applyAlignment="1">
      <alignment horizontal="left" vertical="top"/>
    </xf>
    <xf numFmtId="0" fontId="6" fillId="0" borderId="30" xfId="0" applyFont="1" applyBorder="1" applyAlignment="1">
      <alignment horizontal="left" vertical="top"/>
    </xf>
    <xf numFmtId="0" fontId="6" fillId="0" borderId="31" xfId="0" applyFont="1" applyBorder="1" applyAlignment="1">
      <alignment horizontal="left" vertical="top"/>
    </xf>
    <xf numFmtId="187" fontId="20" fillId="0" borderId="26" xfId="0" applyNumberFormat="1" applyFont="1" applyBorder="1" applyAlignment="1">
      <alignment horizontal="center" vertical="center"/>
    </xf>
    <xf numFmtId="187" fontId="20" fillId="0" borderId="27" xfId="0" applyNumberFormat="1" applyFont="1" applyBorder="1" applyAlignment="1">
      <alignment horizontal="center" vertical="center"/>
    </xf>
    <xf numFmtId="0" fontId="6" fillId="0" borderId="55" xfId="0" applyFont="1" applyBorder="1" applyAlignment="1">
      <alignment horizontal="left" wrapText="1"/>
    </xf>
    <xf numFmtId="0" fontId="6" fillId="0" borderId="56" xfId="0" applyFont="1" applyBorder="1" applyAlignment="1">
      <alignment horizontal="left" wrapText="1"/>
    </xf>
    <xf numFmtId="0" fontId="6" fillId="0" borderId="57" xfId="0" applyFont="1" applyBorder="1" applyAlignment="1">
      <alignment horizontal="left" wrapText="1"/>
    </xf>
    <xf numFmtId="0" fontId="0" fillId="0" borderId="28" xfId="0" applyFont="1" applyBorder="1" applyAlignment="1">
      <alignment horizontal="left"/>
    </xf>
    <xf numFmtId="0" fontId="0" fillId="0" borderId="32" xfId="0" applyFont="1" applyBorder="1" applyAlignment="1">
      <alignment horizontal="left"/>
    </xf>
    <xf numFmtId="0" fontId="0" fillId="0" borderId="37" xfId="0" applyFont="1" applyBorder="1" applyAlignment="1">
      <alignment horizontal="center" vertical="center"/>
    </xf>
    <xf numFmtId="0" fontId="6" fillId="0" borderId="29" xfId="0" applyFont="1" applyBorder="1" applyAlignment="1">
      <alignment horizontal="right"/>
    </xf>
    <xf numFmtId="0" fontId="6" fillId="0" borderId="31" xfId="0" applyFont="1" applyBorder="1" applyAlignment="1">
      <alignment horizontal="right"/>
    </xf>
    <xf numFmtId="0" fontId="0" fillId="0" borderId="96" xfId="0" applyFont="1" applyBorder="1" applyAlignment="1">
      <alignment horizontal="center"/>
    </xf>
    <xf numFmtId="0" fontId="0" fillId="0" borderId="52" xfId="0" applyFont="1" applyBorder="1" applyAlignment="1">
      <alignment horizontal="center"/>
    </xf>
    <xf numFmtId="180" fontId="7" fillId="0" borderId="96" xfId="0" applyNumberFormat="1" applyFont="1" applyBorder="1" applyAlignment="1">
      <alignment horizontal="center" vertical="center"/>
    </xf>
    <xf numFmtId="180" fontId="7" fillId="0" borderId="52" xfId="0" applyNumberFormat="1" applyFont="1" applyBorder="1" applyAlignment="1">
      <alignment horizontal="center" vertical="center"/>
    </xf>
    <xf numFmtId="0" fontId="19" fillId="0" borderId="38" xfId="0" applyFont="1" applyBorder="1" applyAlignment="1">
      <alignment horizontal="center" vertical="center"/>
    </xf>
    <xf numFmtId="0" fontId="6" fillId="0" borderId="17" xfId="0" applyFont="1" applyBorder="1" applyAlignment="1">
      <alignment horizontal="left" vertical="center"/>
    </xf>
    <xf numFmtId="0" fontId="6" fillId="0" borderId="96" xfId="0" applyFont="1" applyBorder="1" applyAlignment="1">
      <alignment horizontal="left" vertical="center"/>
    </xf>
    <xf numFmtId="0" fontId="6" fillId="0" borderId="52"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Border="1" applyAlignment="1">
      <alignment horizontal="left" vertical="center"/>
    </xf>
    <xf numFmtId="180" fontId="6" fillId="0" borderId="25" xfId="0" applyNumberFormat="1" applyFont="1" applyBorder="1" applyAlignment="1">
      <alignment horizontal="center" vertical="center"/>
    </xf>
    <xf numFmtId="180" fontId="6" fillId="0" borderId="27" xfId="0" applyNumberFormat="1" applyFont="1" applyBorder="1" applyAlignment="1">
      <alignment horizontal="center" vertical="center"/>
    </xf>
    <xf numFmtId="180" fontId="6" fillId="0" borderId="29" xfId="0" applyNumberFormat="1" applyFont="1" applyBorder="1" applyAlignment="1">
      <alignment horizontal="center" vertical="center"/>
    </xf>
    <xf numFmtId="180" fontId="6" fillId="0" borderId="31" xfId="0" applyNumberFormat="1" applyFont="1" applyBorder="1" applyAlignment="1">
      <alignment horizontal="center" vertical="center"/>
    </xf>
    <xf numFmtId="0" fontId="6" fillId="0" borderId="56" xfId="0" applyFont="1" applyBorder="1" applyAlignment="1">
      <alignment vertical="center"/>
    </xf>
    <xf numFmtId="0" fontId="6" fillId="0" borderId="55" xfId="0" applyFont="1" applyBorder="1" applyAlignment="1">
      <alignment wrapText="1"/>
    </xf>
    <xf numFmtId="0" fontId="6" fillId="0" borderId="57" xfId="0" applyFont="1" applyBorder="1" applyAlignment="1">
      <alignment wrapText="1"/>
    </xf>
    <xf numFmtId="0" fontId="6" fillId="0" borderId="0" xfId="0" applyFont="1" applyBorder="1" applyAlignment="1">
      <alignment horizontal="center"/>
    </xf>
    <xf numFmtId="0" fontId="6" fillId="0" borderId="32" xfId="0" applyFont="1" applyBorder="1" applyAlignment="1">
      <alignment horizont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180" fontId="6" fillId="0" borderId="28" xfId="0" applyNumberFormat="1" applyFont="1" applyBorder="1" applyAlignment="1">
      <alignment horizontal="center" vertical="center"/>
    </xf>
    <xf numFmtId="180" fontId="6" fillId="0" borderId="32" xfId="0" applyNumberFormat="1" applyFont="1" applyBorder="1" applyAlignment="1">
      <alignment horizontal="center" vertical="center"/>
    </xf>
    <xf numFmtId="180" fontId="6" fillId="0" borderId="105" xfId="0" applyNumberFormat="1" applyFont="1" applyBorder="1" applyAlignment="1">
      <alignment horizontal="center" vertical="center"/>
    </xf>
    <xf numFmtId="180" fontId="6" fillId="0" borderId="106" xfId="0" applyNumberFormat="1" applyFont="1" applyBorder="1" applyAlignment="1">
      <alignment horizontal="center" vertical="center"/>
    </xf>
    <xf numFmtId="0" fontId="0" fillId="0" borderId="0" xfId="0" applyAlignment="1">
      <alignment horizontal="center"/>
    </xf>
    <xf numFmtId="0" fontId="3" fillId="0" borderId="0" xfId="0" applyFont="1" applyAlignment="1">
      <alignment horizontal="center" vertical="center"/>
    </xf>
    <xf numFmtId="0" fontId="0" fillId="0" borderId="107"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33" borderId="107"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0" borderId="107"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107" xfId="0" applyFont="1" applyFill="1" applyBorder="1" applyAlignment="1">
      <alignment horizontal="center" vertical="center" textRotation="255"/>
    </xf>
    <xf numFmtId="0" fontId="0" fillId="0" borderId="56" xfId="0" applyFont="1" applyFill="1" applyBorder="1" applyAlignment="1">
      <alignment horizontal="center" vertical="center" textRotation="255"/>
    </xf>
    <xf numFmtId="0" fontId="0" fillId="0" borderId="57" xfId="0" applyFont="1" applyFill="1" applyBorder="1" applyAlignment="1">
      <alignment horizontal="center" vertical="center" textRotation="255"/>
    </xf>
    <xf numFmtId="0" fontId="5" fillId="33" borderId="107" xfId="0" applyFont="1" applyFill="1" applyBorder="1" applyAlignment="1">
      <alignment horizontal="center" textRotation="255"/>
    </xf>
    <xf numFmtId="0" fontId="5" fillId="33" borderId="56" xfId="0" applyFont="1" applyFill="1" applyBorder="1" applyAlignment="1">
      <alignment horizontal="center" textRotation="255"/>
    </xf>
    <xf numFmtId="0" fontId="5" fillId="33" borderId="57" xfId="0" applyFont="1" applyFill="1" applyBorder="1" applyAlignment="1">
      <alignment horizontal="center" textRotation="255"/>
    </xf>
    <xf numFmtId="0" fontId="4" fillId="0" borderId="55" xfId="0" applyFont="1" applyFill="1" applyBorder="1" applyAlignment="1">
      <alignment horizontal="center" vertical="center" textRotation="255"/>
    </xf>
    <xf numFmtId="0" fontId="4" fillId="0" borderId="56"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0" fillId="33" borderId="88" xfId="0" applyFill="1" applyBorder="1" applyAlignment="1">
      <alignment horizontal="center"/>
    </xf>
    <xf numFmtId="0" fontId="0" fillId="33" borderId="81" xfId="0" applyFill="1" applyBorder="1" applyAlignment="1">
      <alignment horizontal="center"/>
    </xf>
    <xf numFmtId="0" fontId="0" fillId="33" borderId="64" xfId="0" applyFill="1"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0" fillId="33" borderId="108" xfId="0" applyFill="1" applyBorder="1" applyAlignment="1">
      <alignment horizontal="right" vertical="center"/>
    </xf>
    <xf numFmtId="0" fontId="0" fillId="33" borderId="109" xfId="0" applyFill="1" applyBorder="1" applyAlignment="1">
      <alignment horizontal="right" vertical="center"/>
    </xf>
    <xf numFmtId="0" fontId="0" fillId="0" borderId="94" xfId="0" applyFill="1" applyBorder="1" applyAlignment="1">
      <alignment horizontal="center" vertical="center"/>
    </xf>
    <xf numFmtId="0" fontId="0" fillId="0" borderId="110" xfId="0" applyFill="1" applyBorder="1" applyAlignment="1">
      <alignment horizontal="center" vertical="center"/>
    </xf>
    <xf numFmtId="0" fontId="0" fillId="0" borderId="63" xfId="0" applyFill="1" applyBorder="1" applyAlignment="1">
      <alignment horizontal="center" vertical="center"/>
    </xf>
    <xf numFmtId="0" fontId="4" fillId="0" borderId="107" xfId="0" applyFont="1" applyFill="1" applyBorder="1" applyAlignment="1">
      <alignment horizontal="center" vertical="center" textRotation="255"/>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4" fillId="0" borderId="0" xfId="0" applyFont="1" applyAlignment="1">
      <alignment horizontal="center" vertical="top" textRotation="255"/>
    </xf>
    <xf numFmtId="0" fontId="0" fillId="0" borderId="0" xfId="0" applyAlignment="1">
      <alignment/>
    </xf>
    <xf numFmtId="0" fontId="0" fillId="33" borderId="111" xfId="0" applyFill="1" applyBorder="1" applyAlignment="1">
      <alignment horizontal="center" vertical="center" wrapText="1"/>
    </xf>
    <xf numFmtId="0" fontId="0" fillId="33" borderId="112"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1" xfId="0" applyFill="1" applyBorder="1" applyAlignment="1">
      <alignment horizontal="center" vertical="center" wrapText="1"/>
    </xf>
    <xf numFmtId="0" fontId="0" fillId="0" borderId="58" xfId="0" applyBorder="1" applyAlignment="1">
      <alignment horizontal="left" vertical="center"/>
    </xf>
    <xf numFmtId="0" fontId="0" fillId="0" borderId="26" xfId="0" applyBorder="1" applyAlignment="1">
      <alignment horizontal="left" vertical="center"/>
    </xf>
    <xf numFmtId="0" fontId="0" fillId="0" borderId="113"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72" xfId="0" applyBorder="1" applyAlignment="1">
      <alignment horizontal="left" vertical="center"/>
    </xf>
    <xf numFmtId="0" fontId="0" fillId="0" borderId="10" xfId="0" applyBorder="1" applyAlignment="1">
      <alignment horizontal="left" vertical="center"/>
    </xf>
    <xf numFmtId="0" fontId="0" fillId="0" borderId="48" xfId="0" applyBorder="1" applyAlignment="1">
      <alignment horizontal="left" vertical="center"/>
    </xf>
    <xf numFmtId="0" fontId="0" fillId="33" borderId="114" xfId="0" applyFill="1" applyBorder="1" applyAlignment="1">
      <alignment horizontal="center"/>
    </xf>
    <xf numFmtId="0" fontId="0" fillId="33" borderId="109" xfId="0" applyFill="1" applyBorder="1" applyAlignment="1">
      <alignment horizontal="center"/>
    </xf>
    <xf numFmtId="180" fontId="2" fillId="0" borderId="72" xfId="0" applyNumberFormat="1" applyFont="1" applyBorder="1" applyAlignment="1">
      <alignment horizontal="center" vertical="center"/>
    </xf>
    <xf numFmtId="180" fontId="2" fillId="0" borderId="10" xfId="0" applyNumberFormat="1" applyFont="1" applyBorder="1" applyAlignment="1">
      <alignment horizontal="center" vertical="center"/>
    </xf>
    <xf numFmtId="180" fontId="2" fillId="0" borderId="48" xfId="0" applyNumberFormat="1" applyFont="1" applyBorder="1" applyAlignment="1">
      <alignment horizontal="center" vertical="center"/>
    </xf>
    <xf numFmtId="0" fontId="6" fillId="33" borderId="50" xfId="0" applyFont="1" applyFill="1" applyBorder="1" applyAlignment="1">
      <alignment horizontal="center" vertical="top" textRotation="255"/>
    </xf>
    <xf numFmtId="0" fontId="6" fillId="33" borderId="33" xfId="0" applyFont="1" applyFill="1" applyBorder="1" applyAlignment="1">
      <alignment horizontal="center" vertical="top" textRotation="255"/>
    </xf>
    <xf numFmtId="0" fontId="6" fillId="0" borderId="107" xfId="0" applyFont="1" applyFill="1" applyBorder="1" applyAlignment="1">
      <alignment horizontal="center" vertical="center" textRotation="255"/>
    </xf>
    <xf numFmtId="0" fontId="6" fillId="0" borderId="56" xfId="0" applyFont="1" applyFill="1" applyBorder="1" applyAlignment="1">
      <alignment horizontal="center" vertical="center" textRotation="255"/>
    </xf>
    <xf numFmtId="0" fontId="6" fillId="0" borderId="57" xfId="0" applyFont="1" applyFill="1" applyBorder="1" applyAlignment="1">
      <alignment horizontal="center" vertical="center" textRotation="255"/>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5" xfId="0" applyFont="1" applyFill="1" applyBorder="1" applyAlignment="1">
      <alignment horizontal="center" vertical="center"/>
    </xf>
    <xf numFmtId="0" fontId="0" fillId="33" borderId="114" xfId="0" applyFill="1" applyBorder="1" applyAlignment="1">
      <alignment horizontal="right" vertical="center"/>
    </xf>
    <xf numFmtId="0" fontId="0" fillId="33" borderId="108" xfId="0" applyFill="1" applyBorder="1" applyAlignment="1">
      <alignment horizontal="center"/>
    </xf>
    <xf numFmtId="0" fontId="0" fillId="0" borderId="0" xfId="0" applyFont="1" applyBorder="1" applyAlignment="1">
      <alignment horizontal="center"/>
    </xf>
    <xf numFmtId="0" fontId="6" fillId="0" borderId="115"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0" fontId="6" fillId="0" borderId="116"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16" xfId="0" applyFont="1" applyFill="1" applyBorder="1" applyAlignment="1">
      <alignment horizontal="center" vertical="center" textRotation="255"/>
    </xf>
    <xf numFmtId="0" fontId="0" fillId="0" borderId="107"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49" fontId="0" fillId="0" borderId="1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16" xfId="0" applyNumberFormat="1" applyFont="1" applyFill="1" applyBorder="1" applyAlignment="1">
      <alignment horizontal="center" vertical="center"/>
    </xf>
    <xf numFmtId="0" fontId="0" fillId="0" borderId="115"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16" xfId="0" applyFont="1" applyFill="1" applyBorder="1" applyAlignment="1">
      <alignment horizontal="center" vertical="center" textRotation="255"/>
    </xf>
    <xf numFmtId="0" fontId="0" fillId="0" borderId="10" xfId="0" applyFont="1" applyBorder="1" applyAlignment="1">
      <alignment horizontal="center"/>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38" fontId="0" fillId="0" borderId="115" xfId="47" applyFont="1" applyFill="1" applyBorder="1" applyAlignment="1">
      <alignment horizontal="center" vertical="center"/>
    </xf>
    <xf numFmtId="38" fontId="0" fillId="0" borderId="16" xfId="47" applyFont="1" applyFill="1" applyBorder="1" applyAlignment="1">
      <alignment horizontal="center" vertical="center"/>
    </xf>
    <xf numFmtId="38" fontId="0" fillId="0" borderId="116" xfId="47" applyFont="1" applyFill="1" applyBorder="1" applyAlignment="1">
      <alignment horizontal="center" vertical="center"/>
    </xf>
    <xf numFmtId="0" fontId="4" fillId="0" borderId="117" xfId="0" applyFont="1" applyBorder="1" applyAlignment="1" applyProtection="1">
      <alignment horizontal="left" vertical="top" wrapText="1"/>
      <protection locked="0"/>
    </xf>
    <xf numFmtId="0" fontId="4" fillId="0" borderId="118" xfId="0" applyFont="1" applyBorder="1" applyAlignment="1" applyProtection="1">
      <alignment horizontal="left" vertical="top" wrapText="1"/>
      <protection locked="0"/>
    </xf>
    <xf numFmtId="0" fontId="4" fillId="0" borderId="119" xfId="0" applyFont="1" applyBorder="1" applyAlignment="1" applyProtection="1">
      <alignment horizontal="left" vertical="top" wrapText="1"/>
      <protection locked="0"/>
    </xf>
    <xf numFmtId="0" fontId="4" fillId="0" borderId="120" xfId="0" applyFont="1" applyBorder="1" applyAlignment="1" applyProtection="1">
      <alignment horizontal="left" vertical="top" wrapText="1"/>
      <protection locked="0"/>
    </xf>
    <xf numFmtId="0" fontId="4" fillId="0" borderId="121" xfId="0" applyFont="1" applyBorder="1" applyAlignment="1" applyProtection="1">
      <alignment horizontal="left" vertical="top" wrapText="1"/>
      <protection locked="0"/>
    </xf>
    <xf numFmtId="0" fontId="4" fillId="0" borderId="122" xfId="0" applyFont="1" applyBorder="1" applyAlignment="1" applyProtection="1">
      <alignment horizontal="left" vertical="top" wrapText="1"/>
      <protection locked="0"/>
    </xf>
    <xf numFmtId="0" fontId="0" fillId="34" borderId="88" xfId="0" applyFont="1" applyFill="1" applyBorder="1" applyAlignment="1">
      <alignment horizontal="center"/>
    </xf>
    <xf numFmtId="0" fontId="0" fillId="34" borderId="81" xfId="0" applyFont="1" applyFill="1" applyBorder="1" applyAlignment="1">
      <alignment horizontal="center"/>
    </xf>
    <xf numFmtId="0" fontId="0" fillId="34" borderId="64" xfId="0" applyFont="1" applyFill="1" applyBorder="1" applyAlignment="1">
      <alignment horizontal="center"/>
    </xf>
    <xf numFmtId="0" fontId="4" fillId="34" borderId="115" xfId="0" applyFont="1" applyFill="1" applyBorder="1" applyAlignment="1">
      <alignment horizontal="center" vertical="center" textRotation="255"/>
    </xf>
    <xf numFmtId="0" fontId="4" fillId="34" borderId="16" xfId="0" applyFont="1" applyFill="1" applyBorder="1" applyAlignment="1">
      <alignment horizontal="center" vertical="center" textRotation="255"/>
    </xf>
    <xf numFmtId="0" fontId="4" fillId="34" borderId="116" xfId="0" applyFont="1" applyFill="1" applyBorder="1" applyAlignment="1">
      <alignment horizontal="center" vertical="center" textRotation="255"/>
    </xf>
    <xf numFmtId="0" fontId="4" fillId="0" borderId="4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0" applyFont="1" applyBorder="1" applyAlignment="1">
      <alignment horizontal="center" vertical="top" textRotation="255"/>
    </xf>
    <xf numFmtId="0" fontId="4" fillId="0" borderId="17" xfId="0" applyFont="1" applyBorder="1" applyAlignment="1">
      <alignment horizontal="center"/>
    </xf>
    <xf numFmtId="180" fontId="0" fillId="0" borderId="58" xfId="0" applyNumberFormat="1" applyFont="1" applyFill="1" applyBorder="1" applyAlignment="1">
      <alignment horizontal="left" vertical="center"/>
    </xf>
    <xf numFmtId="180" fontId="0" fillId="0" borderId="26" xfId="0" applyNumberFormat="1" applyFont="1" applyFill="1" applyBorder="1" applyAlignment="1">
      <alignment horizontal="left" vertical="center"/>
    </xf>
    <xf numFmtId="180" fontId="0" fillId="0" borderId="113" xfId="0" applyNumberFormat="1" applyFont="1" applyFill="1" applyBorder="1" applyAlignment="1">
      <alignment horizontal="left" vertical="center"/>
    </xf>
    <xf numFmtId="180" fontId="0" fillId="0" borderId="19" xfId="0" applyNumberFormat="1" applyFont="1" applyFill="1" applyBorder="1" applyAlignment="1">
      <alignment horizontal="left" vertical="center"/>
    </xf>
    <xf numFmtId="180" fontId="0" fillId="0" borderId="0" xfId="0" applyNumberFormat="1" applyFont="1" applyFill="1" applyBorder="1" applyAlignment="1">
      <alignment horizontal="left" vertical="center"/>
    </xf>
    <xf numFmtId="180" fontId="0" fillId="0" borderId="20" xfId="0" applyNumberFormat="1" applyFont="1" applyFill="1" applyBorder="1" applyAlignment="1">
      <alignment horizontal="left" vertical="center"/>
    </xf>
    <xf numFmtId="180" fontId="0" fillId="0" borderId="72" xfId="0" applyNumberFormat="1" applyFont="1" applyFill="1" applyBorder="1" applyAlignment="1">
      <alignment horizontal="left" vertical="center"/>
    </xf>
    <xf numFmtId="180" fontId="0" fillId="0" borderId="10" xfId="0" applyNumberFormat="1" applyFont="1" applyFill="1" applyBorder="1" applyAlignment="1">
      <alignment horizontal="left" vertical="center"/>
    </xf>
    <xf numFmtId="180" fontId="0" fillId="0" borderId="48" xfId="0" applyNumberFormat="1" applyFont="1" applyFill="1" applyBorder="1" applyAlignment="1">
      <alignment horizontal="left" vertical="center"/>
    </xf>
    <xf numFmtId="0" fontId="0" fillId="34" borderId="88"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64" xfId="0" applyFont="1" applyFill="1" applyBorder="1" applyAlignment="1">
      <alignment horizontal="center" vertical="center"/>
    </xf>
    <xf numFmtId="0" fontId="3" fillId="0" borderId="0" xfId="0" applyFont="1" applyBorder="1" applyAlignment="1">
      <alignment horizontal="center"/>
    </xf>
    <xf numFmtId="49" fontId="0" fillId="0" borderId="71" xfId="0" applyNumberFormat="1" applyFont="1" applyBorder="1" applyAlignment="1">
      <alignment horizontal="center"/>
    </xf>
    <xf numFmtId="0" fontId="0" fillId="0" borderId="115"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96" xfId="0" applyFont="1" applyBorder="1" applyAlignment="1">
      <alignment horizontal="right"/>
    </xf>
    <xf numFmtId="0" fontId="0" fillId="0" borderId="52" xfId="0" applyFont="1" applyBorder="1" applyAlignment="1">
      <alignment horizontal="right"/>
    </xf>
    <xf numFmtId="0" fontId="4" fillId="0" borderId="125" xfId="0" applyFont="1" applyBorder="1" applyAlignment="1" applyProtection="1">
      <alignment horizontal="left" vertical="top" wrapText="1"/>
      <protection locked="0"/>
    </xf>
    <xf numFmtId="0" fontId="4" fillId="0" borderId="126" xfId="0" applyFont="1" applyBorder="1" applyAlignment="1" applyProtection="1">
      <alignment horizontal="left" vertical="top" wrapText="1"/>
      <protection locked="0"/>
    </xf>
    <xf numFmtId="0" fontId="4" fillId="0" borderId="127" xfId="0" applyFont="1" applyBorder="1" applyAlignment="1" applyProtection="1">
      <alignment horizontal="left" vertical="top" wrapText="1"/>
      <protection locked="0"/>
    </xf>
    <xf numFmtId="0" fontId="0" fillId="0" borderId="17" xfId="0" applyFont="1" applyBorder="1" applyAlignment="1">
      <alignment horizontal="right"/>
    </xf>
    <xf numFmtId="0" fontId="1" fillId="0" borderId="128" xfId="0" applyFont="1" applyBorder="1" applyAlignment="1">
      <alignment horizontal="right"/>
    </xf>
    <xf numFmtId="0" fontId="0" fillId="0" borderId="14" xfId="0" applyFont="1" applyBorder="1" applyAlignment="1">
      <alignment/>
    </xf>
    <xf numFmtId="0" fontId="4" fillId="0" borderId="107" xfId="0" applyFont="1" applyFill="1" applyBorder="1" applyAlignment="1">
      <alignment horizontal="center" vertical="center"/>
    </xf>
    <xf numFmtId="0" fontId="0" fillId="34" borderId="129" xfId="0" applyFont="1" applyFill="1" applyBorder="1" applyAlignment="1">
      <alignment horizontal="center"/>
    </xf>
    <xf numFmtId="0" fontId="0" fillId="34" borderId="108" xfId="0" applyFont="1" applyFill="1" applyBorder="1" applyAlignment="1">
      <alignment horizontal="center"/>
    </xf>
    <xf numFmtId="0" fontId="0" fillId="34" borderId="109" xfId="0" applyFont="1" applyFill="1" applyBorder="1" applyAlignment="1">
      <alignment horizontal="center"/>
    </xf>
    <xf numFmtId="180" fontId="2" fillId="0" borderId="58" xfId="0" applyNumberFormat="1" applyFont="1" applyFill="1" applyBorder="1" applyAlignment="1">
      <alignment horizontal="center" vertical="center"/>
    </xf>
    <xf numFmtId="180" fontId="2" fillId="0" borderId="26" xfId="0" applyNumberFormat="1" applyFont="1" applyFill="1" applyBorder="1" applyAlignment="1">
      <alignment horizontal="center" vertical="center"/>
    </xf>
    <xf numFmtId="180" fontId="2" fillId="0" borderId="113" xfId="0" applyNumberFormat="1" applyFont="1" applyFill="1" applyBorder="1" applyAlignment="1">
      <alignment horizontal="center" vertical="center"/>
    </xf>
    <xf numFmtId="180" fontId="2" fillId="0" borderId="72"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xf>
    <xf numFmtId="180" fontId="2" fillId="0" borderId="48" xfId="0" applyNumberFormat="1" applyFont="1" applyFill="1" applyBorder="1" applyAlignment="1">
      <alignment horizontal="center" vertical="center"/>
    </xf>
    <xf numFmtId="0" fontId="6" fillId="34" borderId="130" xfId="0" applyFont="1" applyFill="1" applyBorder="1" applyAlignment="1">
      <alignment horizontal="center" vertical="top" textRotation="255"/>
    </xf>
    <xf numFmtId="0" fontId="6" fillId="34" borderId="23" xfId="0" applyFont="1" applyFill="1" applyBorder="1" applyAlignment="1">
      <alignment horizontal="center" vertical="top" textRotation="255"/>
    </xf>
    <xf numFmtId="0" fontId="6" fillId="34" borderId="131" xfId="0" applyFont="1" applyFill="1" applyBorder="1" applyAlignment="1">
      <alignment horizontal="center" vertical="top" textRotation="255"/>
    </xf>
    <xf numFmtId="0" fontId="4" fillId="0" borderId="36"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Alignment="1">
      <alignment horizontal="center"/>
    </xf>
    <xf numFmtId="49" fontId="3" fillId="0" borderId="0" xfId="47" applyNumberFormat="1" applyFont="1" applyAlignment="1">
      <alignment horizontal="center"/>
    </xf>
    <xf numFmtId="180" fontId="0" fillId="0" borderId="58" xfId="0" applyNumberFormat="1" applyFont="1" applyBorder="1" applyAlignment="1">
      <alignment horizontal="left" vertical="center"/>
    </xf>
    <xf numFmtId="180" fontId="0" fillId="0" borderId="26" xfId="0" applyNumberFormat="1" applyFont="1" applyBorder="1" applyAlignment="1">
      <alignment horizontal="left" vertical="center"/>
    </xf>
    <xf numFmtId="180" fontId="0" fillId="0" borderId="113" xfId="0" applyNumberFormat="1" applyFont="1" applyBorder="1" applyAlignment="1">
      <alignment horizontal="left" vertical="center"/>
    </xf>
    <xf numFmtId="180" fontId="0" fillId="0" borderId="19" xfId="0" applyNumberFormat="1" applyFont="1" applyBorder="1" applyAlignment="1">
      <alignment horizontal="left" vertical="center"/>
    </xf>
    <xf numFmtId="180" fontId="0" fillId="0" borderId="0" xfId="0" applyNumberFormat="1" applyFont="1" applyBorder="1" applyAlignment="1">
      <alignment horizontal="left" vertical="center"/>
    </xf>
    <xf numFmtId="180" fontId="0" fillId="0" borderId="20" xfId="0" applyNumberFormat="1" applyFont="1" applyBorder="1" applyAlignment="1">
      <alignment horizontal="left" vertical="center"/>
    </xf>
    <xf numFmtId="180" fontId="0" fillId="0" borderId="72" xfId="0" applyNumberFormat="1" applyFont="1" applyBorder="1" applyAlignment="1">
      <alignment horizontal="left" vertical="center"/>
    </xf>
    <xf numFmtId="180" fontId="0" fillId="0" borderId="10" xfId="0" applyNumberFormat="1" applyFont="1" applyBorder="1" applyAlignment="1">
      <alignment horizontal="left" vertical="center"/>
    </xf>
    <xf numFmtId="180" fontId="0" fillId="0" borderId="48" xfId="0" applyNumberFormat="1" applyFont="1" applyBorder="1" applyAlignment="1">
      <alignment horizontal="left" vertical="center"/>
    </xf>
    <xf numFmtId="180" fontId="2" fillId="0" borderId="58" xfId="0" applyNumberFormat="1" applyFont="1" applyBorder="1" applyAlignment="1">
      <alignment horizontal="center" vertical="center"/>
    </xf>
    <xf numFmtId="180" fontId="2" fillId="0" borderId="26" xfId="0" applyNumberFormat="1" applyFont="1" applyBorder="1" applyAlignment="1">
      <alignment horizontal="center" vertical="center"/>
    </xf>
    <xf numFmtId="180" fontId="2" fillId="0" borderId="113" xfId="0" applyNumberFormat="1" applyFont="1" applyBorder="1" applyAlignment="1">
      <alignment horizontal="center" vertic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Currency [0]" xfId="55"/>
    <cellStyle name="入力"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3;&#21578;&#26360;!A1" /><Relationship Id="rId2" Type="http://schemas.openxmlformats.org/officeDocument/2006/relationships/hyperlink" Target="#'&#22679;&#21152;(1) '!A1" /><Relationship Id="rId3" Type="http://schemas.openxmlformats.org/officeDocument/2006/relationships/hyperlink" Target="#'&#28187;&#23569;(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27</xdr:row>
      <xdr:rowOff>247650</xdr:rowOff>
    </xdr:from>
    <xdr:to>
      <xdr:col>9</xdr:col>
      <xdr:colOff>190500</xdr:colOff>
      <xdr:row>28</xdr:row>
      <xdr:rowOff>276225</xdr:rowOff>
    </xdr:to>
    <xdr:sp>
      <xdr:nvSpPr>
        <xdr:cNvPr id="1" name="角丸四角形 1">
          <a:hlinkClick r:id="rId1"/>
        </xdr:cNvPr>
        <xdr:cNvSpPr>
          <a:spLocks/>
        </xdr:cNvSpPr>
      </xdr:nvSpPr>
      <xdr:spPr>
        <a:xfrm>
          <a:off x="4905375" y="6572250"/>
          <a:ext cx="1085850" cy="323850"/>
        </a:xfrm>
        <a:prstGeom prst="roundRect">
          <a:avLst/>
        </a:prstGeom>
        <a:solidFill>
          <a:srgbClr val="D9D9D9">
            <a:alpha val="99000"/>
          </a:srgbClr>
        </a:solidFill>
        <a:ln w="9525" cmpd="sng">
          <a:solidFill>
            <a:srgbClr val="BFBFBF"/>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申告書を見る</a:t>
          </a:r>
        </a:p>
      </xdr:txBody>
    </xdr:sp>
    <xdr:clientData/>
  </xdr:twoCellAnchor>
  <xdr:twoCellAnchor>
    <xdr:from>
      <xdr:col>6</xdr:col>
      <xdr:colOff>762000</xdr:colOff>
      <xdr:row>32</xdr:row>
      <xdr:rowOff>542925</xdr:rowOff>
    </xdr:from>
    <xdr:to>
      <xdr:col>7</xdr:col>
      <xdr:colOff>866775</xdr:colOff>
      <xdr:row>32</xdr:row>
      <xdr:rowOff>876300</xdr:rowOff>
    </xdr:to>
    <xdr:sp>
      <xdr:nvSpPr>
        <xdr:cNvPr id="2" name="角丸四角形 6">
          <a:hlinkClick r:id="rId2"/>
        </xdr:cNvPr>
        <xdr:cNvSpPr>
          <a:spLocks/>
        </xdr:cNvSpPr>
      </xdr:nvSpPr>
      <xdr:spPr>
        <a:xfrm>
          <a:off x="4343400" y="8172450"/>
          <a:ext cx="962025" cy="333375"/>
        </a:xfrm>
        <a:prstGeom prst="roundRect">
          <a:avLst/>
        </a:prstGeom>
        <a:solidFill>
          <a:srgbClr val="D9D9D9">
            <a:alpha val="99000"/>
          </a:srgbClr>
        </a:solidFill>
        <a:ln w="9525" cmpd="sng">
          <a:solidFill>
            <a:srgbClr val="BFBFBF"/>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増加（１）入力</a:t>
          </a:r>
        </a:p>
      </xdr:txBody>
    </xdr:sp>
    <xdr:clientData/>
  </xdr:twoCellAnchor>
  <xdr:twoCellAnchor>
    <xdr:from>
      <xdr:col>8</xdr:col>
      <xdr:colOff>123825</xdr:colOff>
      <xdr:row>32</xdr:row>
      <xdr:rowOff>542925</xdr:rowOff>
    </xdr:from>
    <xdr:to>
      <xdr:col>9</xdr:col>
      <xdr:colOff>638175</xdr:colOff>
      <xdr:row>32</xdr:row>
      <xdr:rowOff>866775</xdr:rowOff>
    </xdr:to>
    <xdr:sp>
      <xdr:nvSpPr>
        <xdr:cNvPr id="3" name="角丸四角形 7">
          <a:hlinkClick r:id="rId3"/>
        </xdr:cNvPr>
        <xdr:cNvSpPr>
          <a:spLocks/>
        </xdr:cNvSpPr>
      </xdr:nvSpPr>
      <xdr:spPr>
        <a:xfrm>
          <a:off x="5476875" y="8172450"/>
          <a:ext cx="962025" cy="323850"/>
        </a:xfrm>
        <a:prstGeom prst="roundRect">
          <a:avLst/>
        </a:prstGeom>
        <a:solidFill>
          <a:srgbClr val="D9D9D9">
            <a:alpha val="99000"/>
          </a:srgbClr>
        </a:solidFill>
        <a:ln w="9525" cmpd="sng">
          <a:solidFill>
            <a:srgbClr val="BFBFBF"/>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減少（１）入力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76200</xdr:rowOff>
    </xdr:from>
    <xdr:to>
      <xdr:col>2</xdr:col>
      <xdr:colOff>542925</xdr:colOff>
      <xdr:row>3</xdr:row>
      <xdr:rowOff>152400</xdr:rowOff>
    </xdr:to>
    <xdr:sp>
      <xdr:nvSpPr>
        <xdr:cNvPr id="1" name="Oval 12"/>
        <xdr:cNvSpPr>
          <a:spLocks/>
        </xdr:cNvSpPr>
      </xdr:nvSpPr>
      <xdr:spPr>
        <a:xfrm>
          <a:off x="533400" y="361950"/>
          <a:ext cx="742950" cy="704850"/>
        </a:xfrm>
        <a:prstGeom prst="ellipse">
          <a:avLst/>
        </a:prstGeom>
        <a:solidFill>
          <a:srgbClr val="FFFFFF"/>
        </a:solidFill>
        <a:ln w="9525" cmpd="sng">
          <a:solidFill>
            <a:srgbClr val="A6A6A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xdr:row>
      <xdr:rowOff>314325</xdr:rowOff>
    </xdr:from>
    <xdr:to>
      <xdr:col>2</xdr:col>
      <xdr:colOff>466725</xdr:colOff>
      <xdr:row>2</xdr:row>
      <xdr:rowOff>247650</xdr:rowOff>
    </xdr:to>
    <xdr:sp>
      <xdr:nvSpPr>
        <xdr:cNvPr id="2" name="Text Box 13"/>
        <xdr:cNvSpPr txBox="1">
          <a:spLocks noChangeArrowheads="1"/>
        </xdr:cNvSpPr>
      </xdr:nvSpPr>
      <xdr:spPr>
        <a:xfrm>
          <a:off x="628650" y="600075"/>
          <a:ext cx="57150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808080"/>
              </a:solidFill>
            </a:rPr>
            <a:t>受付印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1200150</xdr:colOff>
      <xdr:row>5</xdr:row>
      <xdr:rowOff>38100</xdr:rowOff>
    </xdr:from>
    <xdr:to>
      <xdr:col>9</xdr:col>
      <xdr:colOff>0</xdr:colOff>
      <xdr:row>6</xdr:row>
      <xdr:rowOff>104775</xdr:rowOff>
    </xdr:to>
    <xdr:sp>
      <xdr:nvSpPr>
        <xdr:cNvPr id="1" name="Text Box 33"/>
        <xdr:cNvSpPr txBox="1">
          <a:spLocks noChangeArrowheads="1"/>
        </xdr:cNvSpPr>
      </xdr:nvSpPr>
      <xdr:spPr>
        <a:xfrm>
          <a:off x="6010275" y="1000125"/>
          <a:ext cx="314325" cy="409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a:t>
          </a:r>
        </a:p>
      </xdr:txBody>
    </xdr:sp>
    <xdr:clientData/>
  </xdr:twoCellAnchor>
  <xdr:twoCellAnchor>
    <xdr:from>
      <xdr:col>11</xdr:col>
      <xdr:colOff>809625</xdr:colOff>
      <xdr:row>5</xdr:row>
      <xdr:rowOff>38100</xdr:rowOff>
    </xdr:from>
    <xdr:to>
      <xdr:col>12</xdr:col>
      <xdr:colOff>38100</xdr:colOff>
      <xdr:row>6</xdr:row>
      <xdr:rowOff>95250</xdr:rowOff>
    </xdr:to>
    <xdr:sp>
      <xdr:nvSpPr>
        <xdr:cNvPr id="2" name="Text Box 34"/>
        <xdr:cNvSpPr txBox="1">
          <a:spLocks noChangeArrowheads="1"/>
        </xdr:cNvSpPr>
      </xdr:nvSpPr>
      <xdr:spPr>
        <a:xfrm>
          <a:off x="7753350" y="1000125"/>
          <a:ext cx="333375" cy="4000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ハ）</a:t>
          </a:r>
        </a:p>
      </xdr:txBody>
    </xdr:sp>
    <xdr:clientData/>
  </xdr:twoCellAnchor>
  <xdr:twoCellAnchor>
    <xdr:from>
      <xdr:col>10</xdr:col>
      <xdr:colOff>38100</xdr:colOff>
      <xdr:row>5</xdr:row>
      <xdr:rowOff>0</xdr:rowOff>
    </xdr:from>
    <xdr:to>
      <xdr:col>11</xdr:col>
      <xdr:colOff>38100</xdr:colOff>
      <xdr:row>6</xdr:row>
      <xdr:rowOff>66675</xdr:rowOff>
    </xdr:to>
    <xdr:sp>
      <xdr:nvSpPr>
        <xdr:cNvPr id="3" name="Text Box 35"/>
        <xdr:cNvSpPr txBox="1">
          <a:spLocks noChangeArrowheads="1"/>
        </xdr:cNvSpPr>
      </xdr:nvSpPr>
      <xdr:spPr>
        <a:xfrm>
          <a:off x="6657975" y="962025"/>
          <a:ext cx="323850" cy="409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ロ）</a:t>
          </a:r>
        </a:p>
      </xdr:txBody>
    </xdr:sp>
    <xdr:clientData/>
  </xdr:twoCellAnchor>
  <xdr:twoCellAnchor>
    <xdr:from>
      <xdr:col>0</xdr:col>
      <xdr:colOff>57150</xdr:colOff>
      <xdr:row>31</xdr:row>
      <xdr:rowOff>66675</xdr:rowOff>
    </xdr:from>
    <xdr:to>
      <xdr:col>3</xdr:col>
      <xdr:colOff>2238375</xdr:colOff>
      <xdr:row>32</xdr:row>
      <xdr:rowOff>161925</xdr:rowOff>
    </xdr:to>
    <xdr:sp>
      <xdr:nvSpPr>
        <xdr:cNvPr id="4" name="正方形/長方形 5"/>
        <xdr:cNvSpPr>
          <a:spLocks/>
        </xdr:cNvSpPr>
      </xdr:nvSpPr>
      <xdr:spPr>
        <a:xfrm>
          <a:off x="57150" y="7715250"/>
          <a:ext cx="368617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構築物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機械及び装置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船舶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車両及び運搬具</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工具</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器具及び備品</a:t>
          </a:r>
        </a:p>
      </xdr:txBody>
    </xdr:sp>
    <xdr:clientData/>
  </xdr:twoCellAnchor>
  <xdr:twoCellAnchor>
    <xdr:from>
      <xdr:col>4</xdr:col>
      <xdr:colOff>190500</xdr:colOff>
      <xdr:row>31</xdr:row>
      <xdr:rowOff>66675</xdr:rowOff>
    </xdr:from>
    <xdr:to>
      <xdr:col>8</xdr:col>
      <xdr:colOff>504825</xdr:colOff>
      <xdr:row>32</xdr:row>
      <xdr:rowOff>161925</xdr:rowOff>
    </xdr:to>
    <xdr:sp>
      <xdr:nvSpPr>
        <xdr:cNvPr id="5" name="正方形/長方形 6"/>
        <xdr:cNvSpPr>
          <a:spLocks/>
        </xdr:cNvSpPr>
      </xdr:nvSpPr>
      <xdr:spPr>
        <a:xfrm>
          <a:off x="4010025" y="7715250"/>
          <a:ext cx="130492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　令和</a:t>
          </a:r>
        </a:p>
      </xdr:txBody>
    </xdr:sp>
    <xdr:clientData/>
  </xdr:twoCellAnchor>
  <xdr:twoCellAnchor>
    <xdr:from>
      <xdr:col>12</xdr:col>
      <xdr:colOff>228600</xdr:colOff>
      <xdr:row>31</xdr:row>
      <xdr:rowOff>57150</xdr:rowOff>
    </xdr:from>
    <xdr:to>
      <xdr:col>16</xdr:col>
      <xdr:colOff>590550</xdr:colOff>
      <xdr:row>32</xdr:row>
      <xdr:rowOff>200025</xdr:rowOff>
    </xdr:to>
    <xdr:sp>
      <xdr:nvSpPr>
        <xdr:cNvPr id="6" name="正方形/長方形 7"/>
        <xdr:cNvSpPr>
          <a:spLocks/>
        </xdr:cNvSpPr>
      </xdr:nvSpPr>
      <xdr:spPr>
        <a:xfrm>
          <a:off x="8277225" y="7705725"/>
          <a:ext cx="248602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新規取得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中古品取得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移動による受入れ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その他</a:t>
          </a:r>
        </a:p>
      </xdr:txBody>
    </xdr:sp>
    <xdr:clientData/>
  </xdr:twoCellAnchor>
  <xdr:twoCellAnchor>
    <xdr:from>
      <xdr:col>1</xdr:col>
      <xdr:colOff>19050</xdr:colOff>
      <xdr:row>29</xdr:row>
      <xdr:rowOff>257175</xdr:rowOff>
    </xdr:from>
    <xdr:to>
      <xdr:col>1</xdr:col>
      <xdr:colOff>171450</xdr:colOff>
      <xdr:row>31</xdr:row>
      <xdr:rowOff>66675</xdr:rowOff>
    </xdr:to>
    <xdr:sp>
      <xdr:nvSpPr>
        <xdr:cNvPr id="7" name="上矢印 8"/>
        <xdr:cNvSpPr>
          <a:spLocks/>
        </xdr:cNvSpPr>
      </xdr:nvSpPr>
      <xdr:spPr>
        <a:xfrm>
          <a:off x="314325" y="7372350"/>
          <a:ext cx="152400" cy="342900"/>
        </a:xfrm>
        <a:prstGeom prst="upArrow">
          <a:avLst>
            <a:gd name="adj" fmla="val -2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29</xdr:row>
      <xdr:rowOff>257175</xdr:rowOff>
    </xdr:from>
    <xdr:to>
      <xdr:col>5</xdr:col>
      <xdr:colOff>200025</xdr:colOff>
      <xdr:row>31</xdr:row>
      <xdr:rowOff>66675</xdr:rowOff>
    </xdr:to>
    <xdr:sp>
      <xdr:nvSpPr>
        <xdr:cNvPr id="8" name="上矢印 9"/>
        <xdr:cNvSpPr>
          <a:spLocks/>
        </xdr:cNvSpPr>
      </xdr:nvSpPr>
      <xdr:spPr>
        <a:xfrm>
          <a:off x="4200525" y="7372350"/>
          <a:ext cx="123825" cy="342900"/>
        </a:xfrm>
        <a:prstGeom prst="upArrow">
          <a:avLst>
            <a:gd name="adj" fmla="val -306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29</xdr:row>
      <xdr:rowOff>257175</xdr:rowOff>
    </xdr:from>
    <xdr:to>
      <xdr:col>15</xdr:col>
      <xdr:colOff>238125</xdr:colOff>
      <xdr:row>31</xdr:row>
      <xdr:rowOff>66675</xdr:rowOff>
    </xdr:to>
    <xdr:sp>
      <xdr:nvSpPr>
        <xdr:cNvPr id="9" name="上矢印 10"/>
        <xdr:cNvSpPr>
          <a:spLocks/>
        </xdr:cNvSpPr>
      </xdr:nvSpPr>
      <xdr:spPr>
        <a:xfrm>
          <a:off x="9934575" y="7372350"/>
          <a:ext cx="152400" cy="342900"/>
        </a:xfrm>
        <a:prstGeom prst="upArrow">
          <a:avLst>
            <a:gd name="adj" fmla="val -2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1200150</xdr:colOff>
      <xdr:row>5</xdr:row>
      <xdr:rowOff>38100</xdr:rowOff>
    </xdr:from>
    <xdr:to>
      <xdr:col>9</xdr:col>
      <xdr:colOff>0</xdr:colOff>
      <xdr:row>6</xdr:row>
      <xdr:rowOff>104775</xdr:rowOff>
    </xdr:to>
    <xdr:sp>
      <xdr:nvSpPr>
        <xdr:cNvPr id="1" name="Text Box 1"/>
        <xdr:cNvSpPr txBox="1">
          <a:spLocks noChangeArrowheads="1"/>
        </xdr:cNvSpPr>
      </xdr:nvSpPr>
      <xdr:spPr>
        <a:xfrm>
          <a:off x="6010275" y="1000125"/>
          <a:ext cx="314325" cy="409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a:t>
          </a:r>
        </a:p>
      </xdr:txBody>
    </xdr:sp>
    <xdr:clientData/>
  </xdr:twoCellAnchor>
  <xdr:twoCellAnchor>
    <xdr:from>
      <xdr:col>11</xdr:col>
      <xdr:colOff>809625</xdr:colOff>
      <xdr:row>5</xdr:row>
      <xdr:rowOff>38100</xdr:rowOff>
    </xdr:from>
    <xdr:to>
      <xdr:col>12</xdr:col>
      <xdr:colOff>38100</xdr:colOff>
      <xdr:row>6</xdr:row>
      <xdr:rowOff>95250</xdr:rowOff>
    </xdr:to>
    <xdr:sp>
      <xdr:nvSpPr>
        <xdr:cNvPr id="2" name="Text Box 2"/>
        <xdr:cNvSpPr txBox="1">
          <a:spLocks noChangeArrowheads="1"/>
        </xdr:cNvSpPr>
      </xdr:nvSpPr>
      <xdr:spPr>
        <a:xfrm>
          <a:off x="7753350" y="1000125"/>
          <a:ext cx="333375" cy="4000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ハ）</a:t>
          </a:r>
        </a:p>
      </xdr:txBody>
    </xdr:sp>
    <xdr:clientData/>
  </xdr:twoCellAnchor>
  <xdr:twoCellAnchor>
    <xdr:from>
      <xdr:col>10</xdr:col>
      <xdr:colOff>38100</xdr:colOff>
      <xdr:row>5</xdr:row>
      <xdr:rowOff>0</xdr:rowOff>
    </xdr:from>
    <xdr:to>
      <xdr:col>11</xdr:col>
      <xdr:colOff>38100</xdr:colOff>
      <xdr:row>6</xdr:row>
      <xdr:rowOff>66675</xdr:rowOff>
    </xdr:to>
    <xdr:sp>
      <xdr:nvSpPr>
        <xdr:cNvPr id="3" name="Text Box 3"/>
        <xdr:cNvSpPr txBox="1">
          <a:spLocks noChangeArrowheads="1"/>
        </xdr:cNvSpPr>
      </xdr:nvSpPr>
      <xdr:spPr>
        <a:xfrm>
          <a:off x="6657975" y="962025"/>
          <a:ext cx="323850" cy="409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ロ）</a:t>
          </a:r>
        </a:p>
      </xdr:txBody>
    </xdr:sp>
    <xdr:clientData/>
  </xdr:twoCellAnchor>
  <xdr:twoCellAnchor>
    <xdr:from>
      <xdr:col>0</xdr:col>
      <xdr:colOff>57150</xdr:colOff>
      <xdr:row>31</xdr:row>
      <xdr:rowOff>66675</xdr:rowOff>
    </xdr:from>
    <xdr:to>
      <xdr:col>3</xdr:col>
      <xdr:colOff>2228850</xdr:colOff>
      <xdr:row>32</xdr:row>
      <xdr:rowOff>171450</xdr:rowOff>
    </xdr:to>
    <xdr:sp>
      <xdr:nvSpPr>
        <xdr:cNvPr id="4" name="正方形/長方形 4"/>
        <xdr:cNvSpPr>
          <a:spLocks/>
        </xdr:cNvSpPr>
      </xdr:nvSpPr>
      <xdr:spPr>
        <a:xfrm>
          <a:off x="57150" y="7705725"/>
          <a:ext cx="3676650" cy="3524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構築物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機械及び装置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船舶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車両及び運搬具</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工具</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器具及び備品</a:t>
          </a:r>
        </a:p>
      </xdr:txBody>
    </xdr:sp>
    <xdr:clientData/>
  </xdr:twoCellAnchor>
  <xdr:twoCellAnchor>
    <xdr:from>
      <xdr:col>1</xdr:col>
      <xdr:colOff>38100</xdr:colOff>
      <xdr:row>29</xdr:row>
      <xdr:rowOff>257175</xdr:rowOff>
    </xdr:from>
    <xdr:to>
      <xdr:col>1</xdr:col>
      <xdr:colOff>190500</xdr:colOff>
      <xdr:row>31</xdr:row>
      <xdr:rowOff>66675</xdr:rowOff>
    </xdr:to>
    <xdr:sp>
      <xdr:nvSpPr>
        <xdr:cNvPr id="5" name="上矢印 5"/>
        <xdr:cNvSpPr>
          <a:spLocks/>
        </xdr:cNvSpPr>
      </xdr:nvSpPr>
      <xdr:spPr>
        <a:xfrm>
          <a:off x="333375" y="7362825"/>
          <a:ext cx="152400" cy="342900"/>
        </a:xfrm>
        <a:prstGeom prst="upArrow">
          <a:avLst>
            <a:gd name="adj" fmla="val -2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31</xdr:row>
      <xdr:rowOff>85725</xdr:rowOff>
    </xdr:from>
    <xdr:to>
      <xdr:col>8</xdr:col>
      <xdr:colOff>495300</xdr:colOff>
      <xdr:row>32</xdr:row>
      <xdr:rowOff>171450</xdr:rowOff>
    </xdr:to>
    <xdr:sp>
      <xdr:nvSpPr>
        <xdr:cNvPr id="6" name="正方形/長方形 6"/>
        <xdr:cNvSpPr>
          <a:spLocks/>
        </xdr:cNvSpPr>
      </xdr:nvSpPr>
      <xdr:spPr>
        <a:xfrm>
          <a:off x="3971925" y="7724775"/>
          <a:ext cx="1333500" cy="3333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　令和</a:t>
          </a:r>
        </a:p>
      </xdr:txBody>
    </xdr:sp>
    <xdr:clientData/>
  </xdr:twoCellAnchor>
  <xdr:twoCellAnchor>
    <xdr:from>
      <xdr:col>5</xdr:col>
      <xdr:colOff>47625</xdr:colOff>
      <xdr:row>30</xdr:row>
      <xdr:rowOff>0</xdr:rowOff>
    </xdr:from>
    <xdr:to>
      <xdr:col>5</xdr:col>
      <xdr:colOff>200025</xdr:colOff>
      <xdr:row>31</xdr:row>
      <xdr:rowOff>76200</xdr:rowOff>
    </xdr:to>
    <xdr:sp>
      <xdr:nvSpPr>
        <xdr:cNvPr id="7" name="上矢印 7"/>
        <xdr:cNvSpPr>
          <a:spLocks/>
        </xdr:cNvSpPr>
      </xdr:nvSpPr>
      <xdr:spPr>
        <a:xfrm>
          <a:off x="4171950" y="7381875"/>
          <a:ext cx="142875" cy="333375"/>
        </a:xfrm>
        <a:prstGeom prst="upArrow">
          <a:avLst>
            <a:gd name="adj" fmla="val -2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31</xdr:row>
      <xdr:rowOff>66675</xdr:rowOff>
    </xdr:from>
    <xdr:to>
      <xdr:col>16</xdr:col>
      <xdr:colOff>600075</xdr:colOff>
      <xdr:row>32</xdr:row>
      <xdr:rowOff>209550</xdr:rowOff>
    </xdr:to>
    <xdr:sp>
      <xdr:nvSpPr>
        <xdr:cNvPr id="8" name="正方形/長方形 8"/>
        <xdr:cNvSpPr>
          <a:spLocks/>
        </xdr:cNvSpPr>
      </xdr:nvSpPr>
      <xdr:spPr>
        <a:xfrm>
          <a:off x="8277225" y="7705725"/>
          <a:ext cx="2495550"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新規取得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中古品取得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移動による受入れ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その他</a:t>
          </a:r>
        </a:p>
      </xdr:txBody>
    </xdr:sp>
    <xdr:clientData/>
  </xdr:twoCellAnchor>
  <xdr:twoCellAnchor>
    <xdr:from>
      <xdr:col>15</xdr:col>
      <xdr:colOff>66675</xdr:colOff>
      <xdr:row>29</xdr:row>
      <xdr:rowOff>257175</xdr:rowOff>
    </xdr:from>
    <xdr:to>
      <xdr:col>15</xdr:col>
      <xdr:colOff>209550</xdr:colOff>
      <xdr:row>31</xdr:row>
      <xdr:rowOff>66675</xdr:rowOff>
    </xdr:to>
    <xdr:sp>
      <xdr:nvSpPr>
        <xdr:cNvPr id="9" name="上矢印 9"/>
        <xdr:cNvSpPr>
          <a:spLocks/>
        </xdr:cNvSpPr>
      </xdr:nvSpPr>
      <xdr:spPr>
        <a:xfrm>
          <a:off x="9915525" y="7362825"/>
          <a:ext cx="142875" cy="342900"/>
        </a:xfrm>
        <a:prstGeom prst="upArrow">
          <a:avLst>
            <a:gd name="adj" fmla="val -2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1200150</xdr:colOff>
      <xdr:row>5</xdr:row>
      <xdr:rowOff>38100</xdr:rowOff>
    </xdr:from>
    <xdr:to>
      <xdr:col>9</xdr:col>
      <xdr:colOff>0</xdr:colOff>
      <xdr:row>6</xdr:row>
      <xdr:rowOff>104775</xdr:rowOff>
    </xdr:to>
    <xdr:sp>
      <xdr:nvSpPr>
        <xdr:cNvPr id="1" name="Text Box 2"/>
        <xdr:cNvSpPr txBox="1">
          <a:spLocks noChangeArrowheads="1"/>
        </xdr:cNvSpPr>
      </xdr:nvSpPr>
      <xdr:spPr>
        <a:xfrm>
          <a:off x="6010275" y="1000125"/>
          <a:ext cx="314325" cy="409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a:t>
          </a:r>
        </a:p>
      </xdr:txBody>
    </xdr:sp>
    <xdr:clientData/>
  </xdr:twoCellAnchor>
  <xdr:twoCellAnchor>
    <xdr:from>
      <xdr:col>11</xdr:col>
      <xdr:colOff>809625</xdr:colOff>
      <xdr:row>5</xdr:row>
      <xdr:rowOff>38100</xdr:rowOff>
    </xdr:from>
    <xdr:to>
      <xdr:col>12</xdr:col>
      <xdr:colOff>38100</xdr:colOff>
      <xdr:row>6</xdr:row>
      <xdr:rowOff>95250</xdr:rowOff>
    </xdr:to>
    <xdr:sp>
      <xdr:nvSpPr>
        <xdr:cNvPr id="2" name="Text Box 3"/>
        <xdr:cNvSpPr txBox="1">
          <a:spLocks noChangeArrowheads="1"/>
        </xdr:cNvSpPr>
      </xdr:nvSpPr>
      <xdr:spPr>
        <a:xfrm>
          <a:off x="7753350" y="1000125"/>
          <a:ext cx="333375" cy="4000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ハ）</a:t>
          </a:r>
        </a:p>
      </xdr:txBody>
    </xdr:sp>
    <xdr:clientData/>
  </xdr:twoCellAnchor>
  <xdr:twoCellAnchor>
    <xdr:from>
      <xdr:col>10</xdr:col>
      <xdr:colOff>38100</xdr:colOff>
      <xdr:row>5</xdr:row>
      <xdr:rowOff>0</xdr:rowOff>
    </xdr:from>
    <xdr:to>
      <xdr:col>11</xdr:col>
      <xdr:colOff>38100</xdr:colOff>
      <xdr:row>6</xdr:row>
      <xdr:rowOff>66675</xdr:rowOff>
    </xdr:to>
    <xdr:sp>
      <xdr:nvSpPr>
        <xdr:cNvPr id="3" name="Text Box 4"/>
        <xdr:cNvSpPr txBox="1">
          <a:spLocks noChangeArrowheads="1"/>
        </xdr:cNvSpPr>
      </xdr:nvSpPr>
      <xdr:spPr>
        <a:xfrm>
          <a:off x="6657975" y="962025"/>
          <a:ext cx="323850" cy="4095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ロ）</a:t>
          </a:r>
        </a:p>
      </xdr:txBody>
    </xdr:sp>
    <xdr:clientData/>
  </xdr:twoCellAnchor>
  <xdr:twoCellAnchor>
    <xdr:from>
      <xdr:col>0</xdr:col>
      <xdr:colOff>85725</xdr:colOff>
      <xdr:row>31</xdr:row>
      <xdr:rowOff>66675</xdr:rowOff>
    </xdr:from>
    <xdr:to>
      <xdr:col>3</xdr:col>
      <xdr:colOff>2228850</xdr:colOff>
      <xdr:row>32</xdr:row>
      <xdr:rowOff>171450</xdr:rowOff>
    </xdr:to>
    <xdr:sp>
      <xdr:nvSpPr>
        <xdr:cNvPr id="4" name="正方形/長方形 4"/>
        <xdr:cNvSpPr>
          <a:spLocks/>
        </xdr:cNvSpPr>
      </xdr:nvSpPr>
      <xdr:spPr>
        <a:xfrm>
          <a:off x="85725" y="7705725"/>
          <a:ext cx="3648075" cy="3524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構築物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機械及び装置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船舶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車両及び運搬具</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工具</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器具及び備品</a:t>
          </a:r>
        </a:p>
      </xdr:txBody>
    </xdr:sp>
    <xdr:clientData/>
  </xdr:twoCellAnchor>
  <xdr:twoCellAnchor>
    <xdr:from>
      <xdr:col>1</xdr:col>
      <xdr:colOff>38100</xdr:colOff>
      <xdr:row>29</xdr:row>
      <xdr:rowOff>257175</xdr:rowOff>
    </xdr:from>
    <xdr:to>
      <xdr:col>1</xdr:col>
      <xdr:colOff>190500</xdr:colOff>
      <xdr:row>31</xdr:row>
      <xdr:rowOff>66675</xdr:rowOff>
    </xdr:to>
    <xdr:sp>
      <xdr:nvSpPr>
        <xdr:cNvPr id="5" name="上矢印 5"/>
        <xdr:cNvSpPr>
          <a:spLocks/>
        </xdr:cNvSpPr>
      </xdr:nvSpPr>
      <xdr:spPr>
        <a:xfrm>
          <a:off x="333375" y="7362825"/>
          <a:ext cx="152400" cy="342900"/>
        </a:xfrm>
        <a:prstGeom prst="upArrow">
          <a:avLst>
            <a:gd name="adj" fmla="val -2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31</xdr:row>
      <xdr:rowOff>66675</xdr:rowOff>
    </xdr:from>
    <xdr:to>
      <xdr:col>8</xdr:col>
      <xdr:colOff>390525</xdr:colOff>
      <xdr:row>32</xdr:row>
      <xdr:rowOff>161925</xdr:rowOff>
    </xdr:to>
    <xdr:sp>
      <xdr:nvSpPr>
        <xdr:cNvPr id="6" name="正方形/長方形 6"/>
        <xdr:cNvSpPr>
          <a:spLocks/>
        </xdr:cNvSpPr>
      </xdr:nvSpPr>
      <xdr:spPr>
        <a:xfrm>
          <a:off x="3876675" y="7705725"/>
          <a:ext cx="132397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令和</a:t>
          </a:r>
        </a:p>
      </xdr:txBody>
    </xdr:sp>
    <xdr:clientData/>
  </xdr:twoCellAnchor>
  <xdr:twoCellAnchor>
    <xdr:from>
      <xdr:col>5</xdr:col>
      <xdr:colOff>47625</xdr:colOff>
      <xdr:row>29</xdr:row>
      <xdr:rowOff>276225</xdr:rowOff>
    </xdr:from>
    <xdr:to>
      <xdr:col>5</xdr:col>
      <xdr:colOff>200025</xdr:colOff>
      <xdr:row>31</xdr:row>
      <xdr:rowOff>76200</xdr:rowOff>
    </xdr:to>
    <xdr:sp>
      <xdr:nvSpPr>
        <xdr:cNvPr id="7" name="上矢印 7"/>
        <xdr:cNvSpPr>
          <a:spLocks/>
        </xdr:cNvSpPr>
      </xdr:nvSpPr>
      <xdr:spPr>
        <a:xfrm>
          <a:off x="4171950" y="7381875"/>
          <a:ext cx="142875" cy="333375"/>
        </a:xfrm>
        <a:prstGeom prst="upArrow">
          <a:avLst>
            <a:gd name="adj" fmla="val -2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31</xdr:row>
      <xdr:rowOff>57150</xdr:rowOff>
    </xdr:from>
    <xdr:to>
      <xdr:col>16</xdr:col>
      <xdr:colOff>590550</xdr:colOff>
      <xdr:row>32</xdr:row>
      <xdr:rowOff>190500</xdr:rowOff>
    </xdr:to>
    <xdr:sp>
      <xdr:nvSpPr>
        <xdr:cNvPr id="8" name="正方形/長方形 8"/>
        <xdr:cNvSpPr>
          <a:spLocks/>
        </xdr:cNvSpPr>
      </xdr:nvSpPr>
      <xdr:spPr>
        <a:xfrm>
          <a:off x="8296275" y="7696200"/>
          <a:ext cx="2466975" cy="3810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新規取得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中古品取得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移動による受入れ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その他</a:t>
          </a:r>
        </a:p>
      </xdr:txBody>
    </xdr:sp>
    <xdr:clientData/>
  </xdr:twoCellAnchor>
  <xdr:twoCellAnchor>
    <xdr:from>
      <xdr:col>15</xdr:col>
      <xdr:colOff>95250</xdr:colOff>
      <xdr:row>29</xdr:row>
      <xdr:rowOff>247650</xdr:rowOff>
    </xdr:from>
    <xdr:to>
      <xdr:col>15</xdr:col>
      <xdr:colOff>247650</xdr:colOff>
      <xdr:row>31</xdr:row>
      <xdr:rowOff>47625</xdr:rowOff>
    </xdr:to>
    <xdr:sp>
      <xdr:nvSpPr>
        <xdr:cNvPr id="9" name="上矢印 9"/>
        <xdr:cNvSpPr>
          <a:spLocks/>
        </xdr:cNvSpPr>
      </xdr:nvSpPr>
      <xdr:spPr>
        <a:xfrm>
          <a:off x="9944100" y="7353300"/>
          <a:ext cx="152400" cy="333375"/>
        </a:xfrm>
        <a:prstGeom prst="upArrow">
          <a:avLst>
            <a:gd name="adj" fmla="val -2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28575</xdr:rowOff>
    </xdr:from>
    <xdr:to>
      <xdr:col>3</xdr:col>
      <xdr:colOff>2066925</xdr:colOff>
      <xdr:row>31</xdr:row>
      <xdr:rowOff>371475</xdr:rowOff>
    </xdr:to>
    <xdr:sp>
      <xdr:nvSpPr>
        <xdr:cNvPr id="1" name="正方形/長方形 1"/>
        <xdr:cNvSpPr>
          <a:spLocks/>
        </xdr:cNvSpPr>
      </xdr:nvSpPr>
      <xdr:spPr>
        <a:xfrm>
          <a:off x="85725" y="7572375"/>
          <a:ext cx="3476625" cy="3429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構築物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機械及び装置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船舶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車両及び運搬具</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工具</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器具及び備品</a:t>
          </a:r>
        </a:p>
      </xdr:txBody>
    </xdr:sp>
    <xdr:clientData/>
  </xdr:twoCellAnchor>
  <xdr:twoCellAnchor>
    <xdr:from>
      <xdr:col>1</xdr:col>
      <xdr:colOff>47625</xdr:colOff>
      <xdr:row>30</xdr:row>
      <xdr:rowOff>0</xdr:rowOff>
    </xdr:from>
    <xdr:to>
      <xdr:col>1</xdr:col>
      <xdr:colOff>200025</xdr:colOff>
      <xdr:row>31</xdr:row>
      <xdr:rowOff>9525</xdr:rowOff>
    </xdr:to>
    <xdr:sp>
      <xdr:nvSpPr>
        <xdr:cNvPr id="2" name="上矢印 2"/>
        <xdr:cNvSpPr>
          <a:spLocks/>
        </xdr:cNvSpPr>
      </xdr:nvSpPr>
      <xdr:spPr>
        <a:xfrm>
          <a:off x="352425" y="7305675"/>
          <a:ext cx="152400" cy="247650"/>
        </a:xfrm>
        <a:prstGeom prst="upArrow">
          <a:avLst>
            <a:gd name="adj" fmla="val -2006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28575</xdr:rowOff>
    </xdr:from>
    <xdr:to>
      <xdr:col>8</xdr:col>
      <xdr:colOff>428625</xdr:colOff>
      <xdr:row>31</xdr:row>
      <xdr:rowOff>333375</xdr:rowOff>
    </xdr:to>
    <xdr:sp>
      <xdr:nvSpPr>
        <xdr:cNvPr id="3" name="正方形/長方形 3"/>
        <xdr:cNvSpPr>
          <a:spLocks/>
        </xdr:cNvSpPr>
      </xdr:nvSpPr>
      <xdr:spPr>
        <a:xfrm>
          <a:off x="4314825" y="7572375"/>
          <a:ext cx="1628775"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昭和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　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令和</a:t>
          </a:r>
        </a:p>
      </xdr:txBody>
    </xdr:sp>
    <xdr:clientData/>
  </xdr:twoCellAnchor>
  <xdr:twoCellAnchor>
    <xdr:from>
      <xdr:col>5</xdr:col>
      <xdr:colOff>47625</xdr:colOff>
      <xdr:row>30</xdr:row>
      <xdr:rowOff>0</xdr:rowOff>
    </xdr:from>
    <xdr:to>
      <xdr:col>5</xdr:col>
      <xdr:colOff>200025</xdr:colOff>
      <xdr:row>31</xdr:row>
      <xdr:rowOff>0</xdr:rowOff>
    </xdr:to>
    <xdr:sp>
      <xdr:nvSpPr>
        <xdr:cNvPr id="4" name="上矢印 4"/>
        <xdr:cNvSpPr>
          <a:spLocks/>
        </xdr:cNvSpPr>
      </xdr:nvSpPr>
      <xdr:spPr>
        <a:xfrm>
          <a:off x="4657725" y="7305675"/>
          <a:ext cx="152400" cy="238125"/>
        </a:xfrm>
        <a:prstGeom prst="upArrow">
          <a:avLst>
            <a:gd name="adj" fmla="val -1876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28575</xdr:rowOff>
    </xdr:from>
    <xdr:to>
      <xdr:col>3</xdr:col>
      <xdr:colOff>2066925</xdr:colOff>
      <xdr:row>32</xdr:row>
      <xdr:rowOff>219075</xdr:rowOff>
    </xdr:to>
    <xdr:sp>
      <xdr:nvSpPr>
        <xdr:cNvPr id="1" name="正方形/長方形 1"/>
        <xdr:cNvSpPr>
          <a:spLocks/>
        </xdr:cNvSpPr>
      </xdr:nvSpPr>
      <xdr:spPr>
        <a:xfrm>
          <a:off x="85725" y="7572375"/>
          <a:ext cx="347662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構築物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機械及び装置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船舶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車両及び運搬具</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工具</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器具及び備品</a:t>
          </a:r>
        </a:p>
      </xdr:txBody>
    </xdr:sp>
    <xdr:clientData/>
  </xdr:twoCellAnchor>
  <xdr:twoCellAnchor>
    <xdr:from>
      <xdr:col>1</xdr:col>
      <xdr:colOff>47625</xdr:colOff>
      <xdr:row>29</xdr:row>
      <xdr:rowOff>257175</xdr:rowOff>
    </xdr:from>
    <xdr:to>
      <xdr:col>1</xdr:col>
      <xdr:colOff>190500</xdr:colOff>
      <xdr:row>31</xdr:row>
      <xdr:rowOff>28575</xdr:rowOff>
    </xdr:to>
    <xdr:sp>
      <xdr:nvSpPr>
        <xdr:cNvPr id="2" name="上矢印 2"/>
        <xdr:cNvSpPr>
          <a:spLocks/>
        </xdr:cNvSpPr>
      </xdr:nvSpPr>
      <xdr:spPr>
        <a:xfrm>
          <a:off x="352425" y="7286625"/>
          <a:ext cx="133350" cy="285750"/>
        </a:xfrm>
        <a:prstGeom prst="upArrow">
          <a:avLst>
            <a:gd name="adj" fmla="val -259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38100</xdr:rowOff>
    </xdr:from>
    <xdr:to>
      <xdr:col>8</xdr:col>
      <xdr:colOff>409575</xdr:colOff>
      <xdr:row>32</xdr:row>
      <xdr:rowOff>142875</xdr:rowOff>
    </xdr:to>
    <xdr:sp>
      <xdr:nvSpPr>
        <xdr:cNvPr id="3" name="正方形/長方形 3"/>
        <xdr:cNvSpPr>
          <a:spLocks/>
        </xdr:cNvSpPr>
      </xdr:nvSpPr>
      <xdr:spPr>
        <a:xfrm>
          <a:off x="4286250" y="7581900"/>
          <a:ext cx="1638300"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昭和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　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令和</a:t>
          </a:r>
        </a:p>
      </xdr:txBody>
    </xdr:sp>
    <xdr:clientData/>
  </xdr:twoCellAnchor>
  <xdr:twoCellAnchor>
    <xdr:from>
      <xdr:col>5</xdr:col>
      <xdr:colOff>76200</xdr:colOff>
      <xdr:row>29</xdr:row>
      <xdr:rowOff>276225</xdr:rowOff>
    </xdr:from>
    <xdr:to>
      <xdr:col>5</xdr:col>
      <xdr:colOff>200025</xdr:colOff>
      <xdr:row>31</xdr:row>
      <xdr:rowOff>38100</xdr:rowOff>
    </xdr:to>
    <xdr:sp>
      <xdr:nvSpPr>
        <xdr:cNvPr id="4" name="上矢印 4"/>
        <xdr:cNvSpPr>
          <a:spLocks/>
        </xdr:cNvSpPr>
      </xdr:nvSpPr>
      <xdr:spPr>
        <a:xfrm>
          <a:off x="4686300" y="7305675"/>
          <a:ext cx="123825" cy="276225"/>
        </a:xfrm>
        <a:prstGeom prst="upArrow">
          <a:avLst>
            <a:gd name="adj" fmla="val -2709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31</xdr:row>
      <xdr:rowOff>19050</xdr:rowOff>
    </xdr:from>
    <xdr:to>
      <xdr:col>3</xdr:col>
      <xdr:colOff>2114550</xdr:colOff>
      <xdr:row>32</xdr:row>
      <xdr:rowOff>190500</xdr:rowOff>
    </xdr:to>
    <xdr:sp>
      <xdr:nvSpPr>
        <xdr:cNvPr id="1" name="正方形/長方形 1"/>
        <xdr:cNvSpPr>
          <a:spLocks/>
        </xdr:cNvSpPr>
      </xdr:nvSpPr>
      <xdr:spPr>
        <a:xfrm>
          <a:off x="123825" y="7562850"/>
          <a:ext cx="3486150" cy="3714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構築物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機械及び装置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船舶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航空機</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車両及び運搬具</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工具</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器具及び備品</a:t>
          </a:r>
        </a:p>
      </xdr:txBody>
    </xdr:sp>
    <xdr:clientData/>
  </xdr:twoCellAnchor>
  <xdr:twoCellAnchor>
    <xdr:from>
      <xdr:col>1</xdr:col>
      <xdr:colOff>38100</xdr:colOff>
      <xdr:row>29</xdr:row>
      <xdr:rowOff>276225</xdr:rowOff>
    </xdr:from>
    <xdr:to>
      <xdr:col>1</xdr:col>
      <xdr:colOff>180975</xdr:colOff>
      <xdr:row>31</xdr:row>
      <xdr:rowOff>0</xdr:rowOff>
    </xdr:to>
    <xdr:sp>
      <xdr:nvSpPr>
        <xdr:cNvPr id="2" name="上矢印 2"/>
        <xdr:cNvSpPr>
          <a:spLocks/>
        </xdr:cNvSpPr>
      </xdr:nvSpPr>
      <xdr:spPr>
        <a:xfrm>
          <a:off x="342900" y="7305675"/>
          <a:ext cx="142875" cy="238125"/>
        </a:xfrm>
        <a:prstGeom prst="upArrow">
          <a:avLst>
            <a:gd name="adj" fmla="val -2174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38100</xdr:rowOff>
    </xdr:from>
    <xdr:to>
      <xdr:col>8</xdr:col>
      <xdr:colOff>400050</xdr:colOff>
      <xdr:row>32</xdr:row>
      <xdr:rowOff>142875</xdr:rowOff>
    </xdr:to>
    <xdr:sp>
      <xdr:nvSpPr>
        <xdr:cNvPr id="3" name="正方形/長方形 3"/>
        <xdr:cNvSpPr>
          <a:spLocks/>
        </xdr:cNvSpPr>
      </xdr:nvSpPr>
      <xdr:spPr>
        <a:xfrm>
          <a:off x="4286250" y="7581900"/>
          <a:ext cx="1628775" cy="3048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昭和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　５</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令和</a:t>
          </a:r>
        </a:p>
      </xdr:txBody>
    </xdr:sp>
    <xdr:clientData/>
  </xdr:twoCellAnchor>
  <xdr:twoCellAnchor>
    <xdr:from>
      <xdr:col>5</xdr:col>
      <xdr:colOff>76200</xdr:colOff>
      <xdr:row>29</xdr:row>
      <xdr:rowOff>257175</xdr:rowOff>
    </xdr:from>
    <xdr:to>
      <xdr:col>5</xdr:col>
      <xdr:colOff>200025</xdr:colOff>
      <xdr:row>31</xdr:row>
      <xdr:rowOff>28575</xdr:rowOff>
    </xdr:to>
    <xdr:sp>
      <xdr:nvSpPr>
        <xdr:cNvPr id="4" name="上矢印 4"/>
        <xdr:cNvSpPr>
          <a:spLocks/>
        </xdr:cNvSpPr>
      </xdr:nvSpPr>
      <xdr:spPr>
        <a:xfrm>
          <a:off x="4686300" y="7286625"/>
          <a:ext cx="123825" cy="285750"/>
        </a:xfrm>
        <a:prstGeom prst="upArrow">
          <a:avLst>
            <a:gd name="adj" fmla="val -2709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U33"/>
  <sheetViews>
    <sheetView showGridLines="0" tabSelected="1" zoomScale="90" zoomScaleNormal="90" zoomScalePageLayoutView="0" workbookViewId="0" topLeftCell="A1">
      <selection activeCell="O5" sqref="O5"/>
    </sheetView>
  </sheetViews>
  <sheetFormatPr defaultColWidth="9.00390625" defaultRowHeight="13.5"/>
  <cols>
    <col min="1" max="1" width="1.25" style="0" customWidth="1"/>
    <col min="2" max="2" width="2.375" style="0" customWidth="1"/>
    <col min="3" max="3" width="12.25390625" style="0" customWidth="1"/>
    <col min="4" max="4" width="11.875" style="0" customWidth="1"/>
    <col min="5" max="5" width="2.625" style="0" customWidth="1"/>
    <col min="6" max="6" width="16.625" style="0" customWidth="1"/>
    <col min="7" max="7" width="11.25390625" style="0" customWidth="1"/>
    <col min="8" max="8" width="12.00390625" style="0" customWidth="1"/>
    <col min="9" max="9" width="5.875" style="0" customWidth="1"/>
    <col min="10" max="10" width="11.375" style="0" customWidth="1"/>
    <col min="11" max="11" width="3.125" style="1" customWidth="1"/>
    <col min="12" max="12" width="9.00390625" style="123" customWidth="1"/>
    <col min="13" max="13" width="8.50390625" style="123" customWidth="1"/>
    <col min="14" max="14" width="4.25390625" style="0" customWidth="1"/>
    <col min="15" max="15" width="5.125" style="0" customWidth="1"/>
    <col min="16" max="16" width="3.875" style="0" customWidth="1"/>
    <col min="17" max="17" width="5.125" style="0" customWidth="1"/>
    <col min="18" max="18" width="3.875" style="0" customWidth="1"/>
    <col min="19" max="19" width="5.125" style="0" customWidth="1"/>
    <col min="20" max="20" width="3.875" style="0" customWidth="1"/>
    <col min="21" max="21" width="19.875" style="0" customWidth="1"/>
    <col min="22" max="22" width="11.25390625" style="0" customWidth="1"/>
  </cols>
  <sheetData>
    <row r="1" spans="1:21" ht="27.75" customHeight="1">
      <c r="A1" s="254" t="s">
        <v>292</v>
      </c>
      <c r="B1" s="254"/>
      <c r="C1" s="254"/>
      <c r="D1" s="254"/>
      <c r="E1" s="254"/>
      <c r="F1" s="254"/>
      <c r="G1" s="254"/>
      <c r="H1" s="254"/>
      <c r="I1" s="254"/>
      <c r="J1" s="254"/>
      <c r="K1" s="254"/>
      <c r="L1" s="254"/>
      <c r="M1" s="254"/>
      <c r="N1" s="254"/>
      <c r="O1" s="254"/>
      <c r="P1" s="254"/>
      <c r="Q1" s="254"/>
      <c r="R1" s="254"/>
      <c r="S1" s="254"/>
      <c r="T1" s="254"/>
      <c r="U1" s="254"/>
    </row>
    <row r="2" spans="1:21" ht="25.5" customHeight="1" thickBot="1">
      <c r="A2" s="157" t="s">
        <v>253</v>
      </c>
      <c r="B2" s="158"/>
      <c r="C2" s="158"/>
      <c r="D2" s="158"/>
      <c r="E2" s="158"/>
      <c r="F2" s="158"/>
      <c r="G2" s="158"/>
      <c r="H2" s="158"/>
      <c r="I2" s="159"/>
      <c r="J2" s="159"/>
      <c r="K2" s="255" t="s">
        <v>166</v>
      </c>
      <c r="L2" s="255"/>
      <c r="M2" s="255"/>
      <c r="N2" s="255"/>
      <c r="O2" s="255"/>
      <c r="P2" s="255"/>
      <c r="Q2" s="255"/>
      <c r="R2" s="255"/>
      <c r="S2" s="255"/>
      <c r="T2" s="223"/>
      <c r="U2" s="224" t="s">
        <v>289</v>
      </c>
    </row>
    <row r="3" spans="1:21" ht="13.5" customHeight="1">
      <c r="A3" s="158"/>
      <c r="B3" s="158"/>
      <c r="C3" s="160" t="s">
        <v>254</v>
      </c>
      <c r="D3" s="159"/>
      <c r="E3" s="158"/>
      <c r="F3" s="158"/>
      <c r="G3" s="159"/>
      <c r="H3" s="159"/>
      <c r="I3" s="159"/>
      <c r="J3" s="159"/>
      <c r="K3" s="256" t="s">
        <v>185</v>
      </c>
      <c r="L3" s="257"/>
      <c r="M3" s="258"/>
      <c r="N3" s="256" t="s">
        <v>186</v>
      </c>
      <c r="O3" s="257"/>
      <c r="P3" s="257"/>
      <c r="Q3" s="257"/>
      <c r="R3" s="257"/>
      <c r="S3" s="257"/>
      <c r="T3" s="257"/>
      <c r="U3" s="258"/>
    </row>
    <row r="4" spans="1:21" ht="14.25" customHeight="1" thickBot="1">
      <c r="A4" s="60"/>
      <c r="B4" s="66" t="s">
        <v>257</v>
      </c>
      <c r="C4" s="61"/>
      <c r="D4" s="61"/>
      <c r="E4" s="61"/>
      <c r="F4" s="61"/>
      <c r="G4" s="61"/>
      <c r="H4" s="61"/>
      <c r="I4" s="62"/>
      <c r="K4" s="259"/>
      <c r="L4" s="260"/>
      <c r="M4" s="261"/>
      <c r="N4" s="259"/>
      <c r="O4" s="260"/>
      <c r="P4" s="260"/>
      <c r="Q4" s="260"/>
      <c r="R4" s="260"/>
      <c r="S4" s="260"/>
      <c r="T4" s="260"/>
      <c r="U4" s="261"/>
    </row>
    <row r="5" spans="1:21" ht="14.25" customHeight="1" thickBot="1">
      <c r="A5" s="60"/>
      <c r="B5" s="66" t="s">
        <v>279</v>
      </c>
      <c r="C5" s="61"/>
      <c r="D5" s="61"/>
      <c r="E5" s="61"/>
      <c r="F5" s="61"/>
      <c r="G5" s="61"/>
      <c r="H5" s="61"/>
      <c r="I5" s="62"/>
      <c r="K5" s="135">
        <v>1</v>
      </c>
      <c r="L5" s="273" t="s">
        <v>276</v>
      </c>
      <c r="M5" s="275"/>
      <c r="N5" s="236" t="s">
        <v>293</v>
      </c>
      <c r="O5" s="73"/>
      <c r="P5" s="232" t="s">
        <v>160</v>
      </c>
      <c r="Q5" s="226"/>
      <c r="R5" s="232" t="s">
        <v>207</v>
      </c>
      <c r="S5" s="226"/>
      <c r="T5" s="233" t="s">
        <v>294</v>
      </c>
      <c r="U5" s="234"/>
    </row>
    <row r="6" spans="1:21" ht="19.5" customHeight="1">
      <c r="A6" s="60"/>
      <c r="B6" s="66" t="s">
        <v>280</v>
      </c>
      <c r="C6" s="61"/>
      <c r="D6" s="61"/>
      <c r="E6" s="61"/>
      <c r="F6" s="61"/>
      <c r="G6" s="61"/>
      <c r="H6" s="61"/>
      <c r="I6" s="62"/>
      <c r="K6" s="283">
        <v>2</v>
      </c>
      <c r="L6" s="293" t="s">
        <v>139</v>
      </c>
      <c r="M6" s="217" t="s">
        <v>140</v>
      </c>
      <c r="N6" s="336"/>
      <c r="O6" s="337"/>
      <c r="P6" s="337"/>
      <c r="Q6" s="337"/>
      <c r="R6" s="337"/>
      <c r="S6" s="334" t="s">
        <v>158</v>
      </c>
      <c r="T6" s="335"/>
      <c r="U6" s="235"/>
    </row>
    <row r="7" spans="1:21" ht="19.5" customHeight="1" thickBot="1">
      <c r="A7" s="60"/>
      <c r="B7" s="237" t="s">
        <v>290</v>
      </c>
      <c r="C7" s="324"/>
      <c r="D7" s="324"/>
      <c r="E7" s="324"/>
      <c r="F7" s="324"/>
      <c r="G7" s="324"/>
      <c r="H7" s="324"/>
      <c r="I7" s="324"/>
      <c r="J7" s="324"/>
      <c r="K7" s="285"/>
      <c r="L7" s="294"/>
      <c r="M7" s="216" t="s">
        <v>141</v>
      </c>
      <c r="N7" s="262"/>
      <c r="O7" s="263"/>
      <c r="P7" s="263"/>
      <c r="Q7" s="263"/>
      <c r="R7" s="263"/>
      <c r="S7" s="263"/>
      <c r="T7" s="264"/>
      <c r="U7" s="265"/>
    </row>
    <row r="8" spans="1:21" ht="21.75" customHeight="1">
      <c r="A8" s="60"/>
      <c r="B8" s="324"/>
      <c r="C8" s="324"/>
      <c r="D8" s="324"/>
      <c r="E8" s="324"/>
      <c r="F8" s="324"/>
      <c r="G8" s="324"/>
      <c r="H8" s="324"/>
      <c r="I8" s="324"/>
      <c r="J8" s="324"/>
      <c r="K8" s="302">
        <v>3</v>
      </c>
      <c r="L8" s="325" t="s">
        <v>187</v>
      </c>
      <c r="M8" s="132" t="s">
        <v>142</v>
      </c>
      <c r="N8" s="318"/>
      <c r="O8" s="319"/>
      <c r="P8" s="319"/>
      <c r="Q8" s="319"/>
      <c r="R8" s="320"/>
      <c r="S8" s="278" t="s">
        <v>189</v>
      </c>
      <c r="T8" s="279"/>
      <c r="U8" s="280"/>
    </row>
    <row r="9" spans="1:21" ht="12.75">
      <c r="A9" s="60"/>
      <c r="B9" s="213"/>
      <c r="C9" s="213"/>
      <c r="D9" s="213"/>
      <c r="E9" s="213"/>
      <c r="F9" s="213"/>
      <c r="G9" s="213"/>
      <c r="H9" s="213"/>
      <c r="I9" s="213"/>
      <c r="J9" s="213"/>
      <c r="K9" s="340"/>
      <c r="L9" s="326"/>
      <c r="M9" s="215" t="s">
        <v>277</v>
      </c>
      <c r="N9" s="276"/>
      <c r="O9" s="277"/>
      <c r="P9" s="277"/>
      <c r="Q9" s="277"/>
      <c r="R9" s="277"/>
      <c r="S9" s="356"/>
      <c r="T9" s="357"/>
      <c r="U9" s="358"/>
    </row>
    <row r="10" spans="1:21" ht="20.25" customHeight="1">
      <c r="A10" s="60"/>
      <c r="B10" s="61" t="s">
        <v>281</v>
      </c>
      <c r="C10" s="61"/>
      <c r="D10" s="61"/>
      <c r="E10" s="61"/>
      <c r="F10" s="61"/>
      <c r="G10" s="61"/>
      <c r="H10" s="61"/>
      <c r="I10" s="61"/>
      <c r="J10" s="206"/>
      <c r="K10" s="340"/>
      <c r="L10" s="327"/>
      <c r="M10" s="133" t="s">
        <v>190</v>
      </c>
      <c r="N10" s="338"/>
      <c r="O10" s="339"/>
      <c r="P10" s="339"/>
      <c r="Q10" s="339"/>
      <c r="R10" s="339"/>
      <c r="S10" s="345" t="s">
        <v>278</v>
      </c>
      <c r="T10" s="346"/>
      <c r="U10" s="219"/>
    </row>
    <row r="11" spans="1:21" ht="19.5" customHeight="1" thickBot="1">
      <c r="A11" s="60"/>
      <c r="B11" s="237" t="s">
        <v>291</v>
      </c>
      <c r="C11" s="238"/>
      <c r="D11" s="238"/>
      <c r="E11" s="238"/>
      <c r="F11" s="238"/>
      <c r="G11" s="238"/>
      <c r="H11" s="238"/>
      <c r="I11" s="238"/>
      <c r="J11" s="239"/>
      <c r="K11" s="303"/>
      <c r="L11" s="328"/>
      <c r="M11" s="216" t="s">
        <v>143</v>
      </c>
      <c r="N11" s="266"/>
      <c r="O11" s="267"/>
      <c r="P11" s="267"/>
      <c r="Q11" s="267"/>
      <c r="R11" s="267"/>
      <c r="S11" s="267"/>
      <c r="T11" s="268"/>
      <c r="U11" s="269"/>
    </row>
    <row r="12" spans="1:21" ht="19.5" customHeight="1" thickBot="1">
      <c r="A12" s="60"/>
      <c r="B12" s="238"/>
      <c r="C12" s="238"/>
      <c r="D12" s="238"/>
      <c r="E12" s="238"/>
      <c r="F12" s="238"/>
      <c r="G12" s="238"/>
      <c r="H12" s="238"/>
      <c r="I12" s="238"/>
      <c r="J12" s="239"/>
      <c r="K12" s="204">
        <v>4</v>
      </c>
      <c r="L12" s="240" t="s">
        <v>252</v>
      </c>
      <c r="M12" s="241"/>
      <c r="N12" s="242"/>
      <c r="O12" s="243"/>
      <c r="P12" s="243"/>
      <c r="Q12" s="243"/>
      <c r="R12" s="243"/>
      <c r="S12" s="243"/>
      <c r="T12" s="243"/>
      <c r="U12" s="244"/>
    </row>
    <row r="13" spans="1:21" ht="19.5" customHeight="1">
      <c r="A13" s="60"/>
      <c r="B13" s="66" t="s">
        <v>282</v>
      </c>
      <c r="C13" s="61"/>
      <c r="D13" s="61"/>
      <c r="E13" s="61"/>
      <c r="F13" s="61"/>
      <c r="G13" s="61"/>
      <c r="H13" s="61"/>
      <c r="I13" s="62"/>
      <c r="K13" s="283">
        <v>5</v>
      </c>
      <c r="L13" s="293" t="s">
        <v>108</v>
      </c>
      <c r="M13" s="217" t="s">
        <v>108</v>
      </c>
      <c r="N13" s="304"/>
      <c r="O13" s="305"/>
      <c r="P13" s="305"/>
      <c r="Q13" s="305"/>
      <c r="R13" s="305"/>
      <c r="S13" s="305"/>
      <c r="T13" s="306"/>
      <c r="U13" s="307"/>
    </row>
    <row r="14" spans="1:21" ht="19.5" customHeight="1" thickBot="1">
      <c r="A14" s="60"/>
      <c r="B14" s="66" t="s">
        <v>283</v>
      </c>
      <c r="C14" s="127"/>
      <c r="D14" s="61"/>
      <c r="E14" s="61"/>
      <c r="F14" s="61"/>
      <c r="G14" s="61"/>
      <c r="H14" s="61"/>
      <c r="I14" s="62"/>
      <c r="K14" s="285"/>
      <c r="L14" s="294"/>
      <c r="M14" s="216" t="s">
        <v>109</v>
      </c>
      <c r="N14" s="245"/>
      <c r="O14" s="246"/>
      <c r="P14" s="246"/>
      <c r="Q14" s="246"/>
      <c r="R14" s="247"/>
      <c r="S14" s="248" t="s">
        <v>159</v>
      </c>
      <c r="T14" s="249"/>
      <c r="U14" s="250"/>
    </row>
    <row r="15" spans="1:21" ht="19.5" customHeight="1" thickBot="1">
      <c r="A15" s="60"/>
      <c r="B15" s="66" t="s">
        <v>284</v>
      </c>
      <c r="C15" s="61"/>
      <c r="D15" s="61"/>
      <c r="E15" s="61"/>
      <c r="F15" s="61"/>
      <c r="G15" s="61"/>
      <c r="H15" s="61"/>
      <c r="I15" s="62"/>
      <c r="K15" s="135">
        <v>6</v>
      </c>
      <c r="L15" s="273" t="s">
        <v>275</v>
      </c>
      <c r="M15" s="275"/>
      <c r="N15" s="225"/>
      <c r="O15" s="226"/>
      <c r="P15" s="231" t="s">
        <v>160</v>
      </c>
      <c r="Q15" s="226"/>
      <c r="R15" s="231" t="s">
        <v>207</v>
      </c>
      <c r="S15" s="214" t="s">
        <v>273</v>
      </c>
      <c r="T15" s="227"/>
      <c r="U15" s="139"/>
    </row>
    <row r="16" spans="1:21" ht="19.5" customHeight="1">
      <c r="A16" s="60"/>
      <c r="B16" s="251" t="s">
        <v>285</v>
      </c>
      <c r="C16" s="252"/>
      <c r="D16" s="252"/>
      <c r="E16" s="252"/>
      <c r="F16" s="252"/>
      <c r="G16" s="252"/>
      <c r="H16" s="252"/>
      <c r="I16" s="252"/>
      <c r="J16" s="253"/>
      <c r="K16" s="283">
        <v>7</v>
      </c>
      <c r="L16" s="286" t="s">
        <v>144</v>
      </c>
      <c r="M16" s="287"/>
      <c r="N16" s="308"/>
      <c r="O16" s="305"/>
      <c r="P16" s="305"/>
      <c r="Q16" s="305"/>
      <c r="R16" s="305"/>
      <c r="S16" s="305"/>
      <c r="T16" s="306"/>
      <c r="U16" s="307"/>
    </row>
    <row r="17" spans="1:21" ht="19.5" customHeight="1" thickBot="1">
      <c r="A17" s="60"/>
      <c r="B17" s="252"/>
      <c r="C17" s="252"/>
      <c r="D17" s="252"/>
      <c r="E17" s="252"/>
      <c r="F17" s="252"/>
      <c r="G17" s="252"/>
      <c r="H17" s="252"/>
      <c r="I17" s="252"/>
      <c r="J17" s="253"/>
      <c r="K17" s="285"/>
      <c r="L17" s="295" t="s">
        <v>107</v>
      </c>
      <c r="M17" s="296"/>
      <c r="N17" s="311"/>
      <c r="O17" s="312"/>
      <c r="P17" s="312"/>
      <c r="Q17" s="312"/>
      <c r="R17" s="312"/>
      <c r="S17" s="312"/>
      <c r="T17" s="313"/>
      <c r="U17" s="314"/>
    </row>
    <row r="18" spans="1:21" ht="19.5" customHeight="1">
      <c r="A18" s="60"/>
      <c r="B18" s="66" t="s">
        <v>286</v>
      </c>
      <c r="C18" s="61"/>
      <c r="D18" s="61"/>
      <c r="E18" s="61"/>
      <c r="F18" s="61"/>
      <c r="G18" s="61"/>
      <c r="H18" s="61"/>
      <c r="I18" s="62"/>
      <c r="K18" s="283">
        <v>8</v>
      </c>
      <c r="L18" s="286" t="s">
        <v>145</v>
      </c>
      <c r="M18" s="287"/>
      <c r="N18" s="304"/>
      <c r="O18" s="305"/>
      <c r="P18" s="305"/>
      <c r="Q18" s="305"/>
      <c r="R18" s="305"/>
      <c r="S18" s="305"/>
      <c r="T18" s="306"/>
      <c r="U18" s="307"/>
    </row>
    <row r="19" spans="1:21" ht="19.5" customHeight="1" thickBot="1">
      <c r="A19" s="60"/>
      <c r="B19" s="66" t="s">
        <v>287</v>
      </c>
      <c r="C19" s="61"/>
      <c r="D19" s="61"/>
      <c r="E19" s="61"/>
      <c r="F19" s="61"/>
      <c r="G19" s="61"/>
      <c r="H19" s="61"/>
      <c r="I19" s="62"/>
      <c r="K19" s="285"/>
      <c r="L19" s="295" t="s">
        <v>146</v>
      </c>
      <c r="M19" s="296"/>
      <c r="N19" s="311"/>
      <c r="O19" s="312"/>
      <c r="P19" s="312"/>
      <c r="Q19" s="312"/>
      <c r="R19" s="312"/>
      <c r="S19" s="312"/>
      <c r="T19" s="313"/>
      <c r="U19" s="314"/>
    </row>
    <row r="20" spans="1:21" ht="15.75" customHeight="1" thickBot="1">
      <c r="A20" s="60"/>
      <c r="B20" s="66" t="s">
        <v>288</v>
      </c>
      <c r="C20" s="61"/>
      <c r="D20" s="61"/>
      <c r="E20" s="61"/>
      <c r="F20" s="61"/>
      <c r="G20" s="61"/>
      <c r="H20" s="61"/>
      <c r="I20" s="62"/>
      <c r="K20" s="135">
        <v>9</v>
      </c>
      <c r="L20" s="273" t="s">
        <v>147</v>
      </c>
      <c r="M20" s="274"/>
      <c r="N20" s="309"/>
      <c r="O20" s="310"/>
      <c r="P20" s="341" t="s">
        <v>232</v>
      </c>
      <c r="Q20" s="342"/>
      <c r="R20" s="342"/>
      <c r="S20" s="342"/>
      <c r="T20" s="342"/>
      <c r="U20" s="343"/>
    </row>
    <row r="21" spans="1:21" ht="15.75" customHeight="1" thickBot="1">
      <c r="A21" s="60"/>
      <c r="B21" s="61" t="s">
        <v>255</v>
      </c>
      <c r="C21" s="61"/>
      <c r="D21" s="61"/>
      <c r="E21" s="61"/>
      <c r="F21" s="61"/>
      <c r="G21" s="61"/>
      <c r="H21" s="61"/>
      <c r="I21" s="62"/>
      <c r="K21" s="135">
        <v>10</v>
      </c>
      <c r="L21" s="273" t="s">
        <v>148</v>
      </c>
      <c r="M21" s="274"/>
      <c r="N21" s="309"/>
      <c r="O21" s="310"/>
      <c r="P21" s="344"/>
      <c r="Q21" s="300"/>
      <c r="R21" s="300"/>
      <c r="S21" s="300"/>
      <c r="T21" s="300"/>
      <c r="U21" s="301"/>
    </row>
    <row r="22" spans="1:21" ht="15.75" customHeight="1" thickBot="1">
      <c r="A22" s="60"/>
      <c r="B22" s="61" t="s">
        <v>256</v>
      </c>
      <c r="C22" s="61"/>
      <c r="D22" s="61"/>
      <c r="E22" s="61"/>
      <c r="F22" s="61"/>
      <c r="G22" s="61"/>
      <c r="H22" s="61"/>
      <c r="I22" s="62"/>
      <c r="K22" s="135">
        <v>11</v>
      </c>
      <c r="L22" s="273" t="s">
        <v>149</v>
      </c>
      <c r="M22" s="274"/>
      <c r="N22" s="309"/>
      <c r="O22" s="310"/>
      <c r="P22" s="344"/>
      <c r="Q22" s="300"/>
      <c r="R22" s="300"/>
      <c r="S22" s="300"/>
      <c r="T22" s="300"/>
      <c r="U22" s="301"/>
    </row>
    <row r="23" spans="1:21" ht="15.75" customHeight="1" thickBot="1">
      <c r="A23" s="60"/>
      <c r="B23" s="61" t="s">
        <v>258</v>
      </c>
      <c r="C23" s="61"/>
      <c r="D23" s="61"/>
      <c r="E23" s="61"/>
      <c r="F23" s="61"/>
      <c r="G23" s="61"/>
      <c r="H23" s="61"/>
      <c r="I23" s="62"/>
      <c r="K23" s="135">
        <v>12</v>
      </c>
      <c r="L23" s="273" t="s">
        <v>150</v>
      </c>
      <c r="M23" s="274"/>
      <c r="N23" s="309"/>
      <c r="O23" s="310"/>
      <c r="P23" s="344"/>
      <c r="Q23" s="300"/>
      <c r="R23" s="300"/>
      <c r="S23" s="300"/>
      <c r="T23" s="300"/>
      <c r="U23" s="301"/>
    </row>
    <row r="24" spans="1:21" ht="15.75" customHeight="1" thickBot="1">
      <c r="A24" s="270" t="s">
        <v>274</v>
      </c>
      <c r="B24" s="271"/>
      <c r="C24" s="271"/>
      <c r="D24" s="271"/>
      <c r="E24" s="271"/>
      <c r="F24" s="271"/>
      <c r="G24" s="271"/>
      <c r="H24" s="271"/>
      <c r="I24" s="271"/>
      <c r="J24" s="272"/>
      <c r="K24" s="135">
        <v>13</v>
      </c>
      <c r="L24" s="273" t="s">
        <v>183</v>
      </c>
      <c r="M24" s="274"/>
      <c r="N24" s="309"/>
      <c r="O24" s="310"/>
      <c r="P24" s="344"/>
      <c r="Q24" s="300"/>
      <c r="R24" s="300"/>
      <c r="S24" s="300"/>
      <c r="T24" s="300"/>
      <c r="U24" s="301"/>
    </row>
    <row r="25" spans="1:21" ht="15.75" customHeight="1" thickBot="1">
      <c r="A25" s="271"/>
      <c r="B25" s="271"/>
      <c r="C25" s="271"/>
      <c r="D25" s="271"/>
      <c r="E25" s="271"/>
      <c r="F25" s="271"/>
      <c r="G25" s="271"/>
      <c r="H25" s="271"/>
      <c r="I25" s="271"/>
      <c r="J25" s="272"/>
      <c r="K25" s="135">
        <v>14</v>
      </c>
      <c r="L25" s="273" t="s">
        <v>151</v>
      </c>
      <c r="M25" s="274"/>
      <c r="N25" s="309"/>
      <c r="O25" s="310"/>
      <c r="P25" s="297" t="s">
        <v>233</v>
      </c>
      <c r="Q25" s="298"/>
      <c r="R25" s="298"/>
      <c r="S25" s="298"/>
      <c r="T25" s="298"/>
      <c r="U25" s="299"/>
    </row>
    <row r="26" spans="1:21" ht="15.75" customHeight="1" thickBot="1">
      <c r="A26" s="60"/>
      <c r="B26" s="60" t="s">
        <v>238</v>
      </c>
      <c r="C26" s="60"/>
      <c r="D26" s="60"/>
      <c r="E26" s="60"/>
      <c r="F26" s="60"/>
      <c r="G26" s="60"/>
      <c r="H26" s="60"/>
      <c r="K26" s="135">
        <v>15</v>
      </c>
      <c r="L26" s="273" t="s">
        <v>152</v>
      </c>
      <c r="M26" s="274"/>
      <c r="N26" s="329"/>
      <c r="O26" s="330"/>
      <c r="P26" s="300" t="s">
        <v>232</v>
      </c>
      <c r="Q26" s="300"/>
      <c r="R26" s="300"/>
      <c r="S26" s="300"/>
      <c r="T26" s="300"/>
      <c r="U26" s="301"/>
    </row>
    <row r="27" spans="1:21" ht="23.25" customHeight="1">
      <c r="A27" s="60"/>
      <c r="B27" s="141">
        <v>1</v>
      </c>
      <c r="C27" s="142" t="s">
        <v>161</v>
      </c>
      <c r="D27" s="68"/>
      <c r="E27" s="147">
        <v>4</v>
      </c>
      <c r="F27" s="142" t="s">
        <v>162</v>
      </c>
      <c r="G27" s="69"/>
      <c r="H27" s="60" t="s">
        <v>230</v>
      </c>
      <c r="K27" s="283">
        <v>16</v>
      </c>
      <c r="L27" s="288" t="s">
        <v>171</v>
      </c>
      <c r="M27" s="136" t="s">
        <v>93</v>
      </c>
      <c r="N27" s="347"/>
      <c r="O27" s="348"/>
      <c r="P27" s="348"/>
      <c r="Q27" s="348"/>
      <c r="R27" s="348"/>
      <c r="S27" s="349"/>
      <c r="T27" s="228"/>
      <c r="U27" s="220" t="s">
        <v>234</v>
      </c>
    </row>
    <row r="28" spans="1:21" ht="23.25" customHeight="1">
      <c r="A28" s="60"/>
      <c r="B28" s="143">
        <v>2</v>
      </c>
      <c r="C28" s="144" t="s">
        <v>163</v>
      </c>
      <c r="D28" s="67"/>
      <c r="E28" s="140">
        <v>5</v>
      </c>
      <c r="F28" s="144" t="s">
        <v>164</v>
      </c>
      <c r="G28" s="70"/>
      <c r="H28" s="78" t="s">
        <v>188</v>
      </c>
      <c r="K28" s="284"/>
      <c r="L28" s="289"/>
      <c r="M28" s="137" t="s">
        <v>153</v>
      </c>
      <c r="N28" s="350"/>
      <c r="O28" s="351"/>
      <c r="P28" s="351"/>
      <c r="Q28" s="351"/>
      <c r="R28" s="351"/>
      <c r="S28" s="352"/>
      <c r="T28" s="229"/>
      <c r="U28" s="221" t="s">
        <v>234</v>
      </c>
    </row>
    <row r="29" spans="2:21" ht="23.25" customHeight="1" thickBot="1">
      <c r="B29" s="145">
        <v>3</v>
      </c>
      <c r="C29" s="146" t="s">
        <v>165</v>
      </c>
      <c r="D29" s="71"/>
      <c r="E29" s="148">
        <v>6</v>
      </c>
      <c r="F29" s="146" t="s">
        <v>229</v>
      </c>
      <c r="G29" s="72"/>
      <c r="K29" s="285"/>
      <c r="L29" s="290"/>
      <c r="M29" s="138" t="s">
        <v>154</v>
      </c>
      <c r="N29" s="353"/>
      <c r="O29" s="354"/>
      <c r="P29" s="354"/>
      <c r="Q29" s="354"/>
      <c r="R29" s="354"/>
      <c r="S29" s="355"/>
      <c r="T29" s="230"/>
      <c r="U29" s="222" t="s">
        <v>234</v>
      </c>
    </row>
    <row r="30" spans="3:21" ht="19.5" customHeight="1" thickBot="1">
      <c r="C30" s="156" t="s">
        <v>231</v>
      </c>
      <c r="D30" s="63"/>
      <c r="E30" s="63"/>
      <c r="F30" s="63"/>
      <c r="G30" s="63"/>
      <c r="K30" s="302">
        <v>17</v>
      </c>
      <c r="L30" s="286" t="s">
        <v>155</v>
      </c>
      <c r="M30" s="287"/>
      <c r="N30" s="309"/>
      <c r="O30" s="310"/>
      <c r="P30" s="315" t="s">
        <v>232</v>
      </c>
      <c r="Q30" s="316"/>
      <c r="R30" s="316"/>
      <c r="S30" s="316"/>
      <c r="T30" s="316"/>
      <c r="U30" s="317"/>
    </row>
    <row r="31" spans="1:21" ht="19.5" customHeight="1" thickBot="1">
      <c r="A31" s="270" t="s">
        <v>259</v>
      </c>
      <c r="B31" s="270"/>
      <c r="C31" s="270"/>
      <c r="D31" s="270"/>
      <c r="E31" s="270"/>
      <c r="F31" s="270"/>
      <c r="G31" s="270"/>
      <c r="H31" s="270"/>
      <c r="I31" s="270"/>
      <c r="J31" s="270"/>
      <c r="K31" s="303"/>
      <c r="L31" s="281" t="s">
        <v>156</v>
      </c>
      <c r="M31" s="282"/>
      <c r="N31" s="331"/>
      <c r="O31" s="332"/>
      <c r="P31" s="332"/>
      <c r="Q31" s="332"/>
      <c r="R31" s="332"/>
      <c r="S31" s="332"/>
      <c r="T31" s="332"/>
      <c r="U31" s="333"/>
    </row>
    <row r="32" spans="1:21" ht="17.25" customHeight="1" thickBot="1">
      <c r="A32" s="270"/>
      <c r="B32" s="270"/>
      <c r="C32" s="270"/>
      <c r="D32" s="270"/>
      <c r="E32" s="270"/>
      <c r="F32" s="270"/>
      <c r="G32" s="270"/>
      <c r="H32" s="270"/>
      <c r="I32" s="270"/>
      <c r="J32" s="270"/>
      <c r="K32" s="135">
        <v>18</v>
      </c>
      <c r="L32" s="273" t="s">
        <v>227</v>
      </c>
      <c r="M32" s="274"/>
      <c r="N32" s="309"/>
      <c r="O32" s="310"/>
      <c r="P32" s="297" t="s">
        <v>235</v>
      </c>
      <c r="Q32" s="298"/>
      <c r="R32" s="298"/>
      <c r="S32" s="298"/>
      <c r="T32" s="298"/>
      <c r="U32" s="299"/>
    </row>
    <row r="33" spans="2:21" ht="76.5" customHeight="1" thickBot="1" thickTop="1">
      <c r="B33" s="321" t="s">
        <v>260</v>
      </c>
      <c r="C33" s="322"/>
      <c r="D33" s="322"/>
      <c r="E33" s="322"/>
      <c r="F33" s="322"/>
      <c r="G33" s="322"/>
      <c r="H33" s="322"/>
      <c r="I33" s="322"/>
      <c r="J33" s="323"/>
      <c r="K33" s="134">
        <v>19</v>
      </c>
      <c r="L33" s="291" t="s">
        <v>157</v>
      </c>
      <c r="M33" s="292"/>
      <c r="N33" s="359"/>
      <c r="O33" s="360"/>
      <c r="P33" s="360"/>
      <c r="Q33" s="360"/>
      <c r="R33" s="360"/>
      <c r="S33" s="360"/>
      <c r="T33" s="360"/>
      <c r="U33" s="361"/>
    </row>
    <row r="34" ht="13.5" thickTop="1"/>
  </sheetData>
  <sheetProtection sheet="1" selectLockedCells="1"/>
  <mergeCells count="76">
    <mergeCell ref="S10:T10"/>
    <mergeCell ref="N27:S27"/>
    <mergeCell ref="N28:S28"/>
    <mergeCell ref="N29:S29"/>
    <mergeCell ref="S9:U9"/>
    <mergeCell ref="N33:U33"/>
    <mergeCell ref="N23:O23"/>
    <mergeCell ref="N24:O24"/>
    <mergeCell ref="P32:U32"/>
    <mergeCell ref="N30:O30"/>
    <mergeCell ref="N32:O32"/>
    <mergeCell ref="N31:U31"/>
    <mergeCell ref="S6:T6"/>
    <mergeCell ref="K6:K7"/>
    <mergeCell ref="N6:R6"/>
    <mergeCell ref="N10:R10"/>
    <mergeCell ref="K8:K11"/>
    <mergeCell ref="P20:U24"/>
    <mergeCell ref="N20:O20"/>
    <mergeCell ref="L26:M26"/>
    <mergeCell ref="L20:M20"/>
    <mergeCell ref="N8:R8"/>
    <mergeCell ref="B33:J33"/>
    <mergeCell ref="A31:J32"/>
    <mergeCell ref="B7:J8"/>
    <mergeCell ref="N18:U18"/>
    <mergeCell ref="N19:U19"/>
    <mergeCell ref="L8:L11"/>
    <mergeCell ref="N25:O25"/>
    <mergeCell ref="N26:O26"/>
    <mergeCell ref="P25:U25"/>
    <mergeCell ref="P26:U26"/>
    <mergeCell ref="K30:K31"/>
    <mergeCell ref="N13:U13"/>
    <mergeCell ref="N16:U16"/>
    <mergeCell ref="N21:O21"/>
    <mergeCell ref="N22:O22"/>
    <mergeCell ref="N17:U17"/>
    <mergeCell ref="L30:M30"/>
    <mergeCell ref="P30:U30"/>
    <mergeCell ref="L22:M22"/>
    <mergeCell ref="L27:L29"/>
    <mergeCell ref="L33:M33"/>
    <mergeCell ref="K3:M4"/>
    <mergeCell ref="L6:L7"/>
    <mergeCell ref="L13:L14"/>
    <mergeCell ref="L17:M17"/>
    <mergeCell ref="L19:M19"/>
    <mergeCell ref="L23:M23"/>
    <mergeCell ref="L24:M24"/>
    <mergeCell ref="L31:M31"/>
    <mergeCell ref="L15:M15"/>
    <mergeCell ref="L32:M32"/>
    <mergeCell ref="K27:K29"/>
    <mergeCell ref="K13:K14"/>
    <mergeCell ref="K16:K17"/>
    <mergeCell ref="K18:K19"/>
    <mergeCell ref="L25:M25"/>
    <mergeCell ref="L16:M16"/>
    <mergeCell ref="L18:M18"/>
    <mergeCell ref="A1:U1"/>
    <mergeCell ref="K2:S2"/>
    <mergeCell ref="N3:U4"/>
    <mergeCell ref="N7:U7"/>
    <mergeCell ref="N11:U11"/>
    <mergeCell ref="A24:J25"/>
    <mergeCell ref="L21:M21"/>
    <mergeCell ref="L5:M5"/>
    <mergeCell ref="N9:R9"/>
    <mergeCell ref="S8:U8"/>
    <mergeCell ref="B11:J12"/>
    <mergeCell ref="L12:M12"/>
    <mergeCell ref="N12:U12"/>
    <mergeCell ref="N14:R14"/>
    <mergeCell ref="S14:U14"/>
    <mergeCell ref="B16:J17"/>
  </mergeCells>
  <dataValidations count="7">
    <dataValidation allowBlank="1" showInputMessage="1" showErrorMessage="1" sqref="U6 D27:D29 G27:G29 N7:U7 N33:U33 O13:U13 N16:U16 N18:U18 N27:N29 O10:S10 N31:U31 N10:N14 O11:U11 T27:T29"/>
    <dataValidation type="whole" allowBlank="1" showInputMessage="1" showErrorMessage="1" error="１～１２を入力してください&#10;" sqref="Q15 Q5">
      <formula1>1</formula1>
      <formula2>12</formula2>
    </dataValidation>
    <dataValidation type="whole" allowBlank="1" showInputMessage="1" showErrorMessage="1" sqref="O15 O5">
      <formula1>1</formula1>
      <formula2>64</formula2>
    </dataValidation>
    <dataValidation type="textLength" operator="equal" allowBlank="1" showInputMessage="1" showErrorMessage="1" sqref="N6:R6">
      <formula1>8</formula1>
    </dataValidation>
    <dataValidation type="whole" allowBlank="1" showErrorMessage="1" error="１または２を入力してください　不明の場合は空白" sqref="N20:O26 N30:O30 N32:O32">
      <formula1>1</formula1>
      <formula2>2</formula2>
    </dataValidation>
    <dataValidation type="list" allowBlank="1" showInputMessage="1" showErrorMessage="1" sqref="N15">
      <formula1>"M,T,S,H,R"</formula1>
    </dataValidation>
    <dataValidation type="whole" allowBlank="1" showInputMessage="1" showErrorMessage="1" error="１～１２を入力してください&#10;" sqref="S5">
      <formula1>1</formula1>
      <formula2>31</formula2>
    </dataValidation>
  </dataValidations>
  <printOptions/>
  <pageMargins left="0.2755905511811024" right="0.1968503937007874" top="0.31496062992125984" bottom="0.1968503937007874" header="0.1968503937007874" footer="0.2362204724409449"/>
  <pageSetup fitToHeight="1" fitToWidth="1" horizontalDpi="600" verticalDpi="6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dimension ref="B1:Q36"/>
  <sheetViews>
    <sheetView showGridLines="0" zoomScale="80" zoomScaleNormal="80" zoomScalePageLayoutView="0" workbookViewId="0" topLeftCell="A1">
      <selection activeCell="V25" sqref="V25"/>
    </sheetView>
  </sheetViews>
  <sheetFormatPr defaultColWidth="9.00390625" defaultRowHeight="13.5"/>
  <cols>
    <col min="1" max="1" width="6.625" style="38" customWidth="1"/>
    <col min="2" max="2" width="3.00390625" style="38" customWidth="1"/>
    <col min="3" max="3" width="12.875" style="38" customWidth="1"/>
    <col min="4" max="4" width="3.00390625" style="38" customWidth="1"/>
    <col min="5" max="5" width="14.75390625" style="38" customWidth="1"/>
    <col min="6" max="6" width="9.00390625" style="38" customWidth="1"/>
    <col min="7" max="7" width="10.625" style="38" customWidth="1"/>
    <col min="8" max="8" width="9.00390625" style="38" customWidth="1"/>
    <col min="9" max="9" width="10.625" style="38" customWidth="1"/>
    <col min="10" max="10" width="13.625" style="38" customWidth="1"/>
    <col min="11" max="11" width="9.625" style="38" customWidth="1"/>
    <col min="12" max="12" width="9.375" style="38" customWidth="1"/>
    <col min="13" max="13" width="11.625" style="38" customWidth="1"/>
    <col min="14" max="14" width="9.875" style="38" customWidth="1"/>
    <col min="15" max="15" width="4.50390625" style="38" customWidth="1"/>
    <col min="16" max="16" width="8.25390625" style="38" customWidth="1"/>
    <col min="17" max="17" width="3.75390625" style="38" customWidth="1"/>
    <col min="18" max="16384" width="9.00390625" style="38" customWidth="1"/>
  </cols>
  <sheetData>
    <row r="1" ht="22.5" customHeight="1">
      <c r="B1" s="4"/>
    </row>
    <row r="2" spans="2:10" ht="25.5" customHeight="1">
      <c r="B2" s="39"/>
      <c r="C2" s="40"/>
      <c r="D2" s="460" t="str">
        <f>'申告書項目入力票'!N5&amp;'申告書項目入力票'!O5&amp;'申告書項目入力票'!P5&amp;'申告書項目入力票'!Q5&amp;'申告書項目入力票'!R5&amp;'申告書項目入力票'!S5&amp;'申告書項目入力票'!T5</f>
        <v>令和年月日</v>
      </c>
      <c r="E2" s="461"/>
      <c r="H2" s="369" t="str">
        <f>'申告書項目入力票'!U2</f>
        <v>令和６年度</v>
      </c>
      <c r="I2" s="369"/>
      <c r="J2"/>
    </row>
    <row r="3" spans="2:17" ht="24" customHeight="1">
      <c r="B3" s="42"/>
      <c r="C3" s="367" t="s">
        <v>228</v>
      </c>
      <c r="D3" s="367"/>
      <c r="E3" s="368"/>
      <c r="G3" s="43" t="s">
        <v>116</v>
      </c>
      <c r="M3" s="362" t="s">
        <v>89</v>
      </c>
      <c r="N3" s="363"/>
      <c r="O3" s="363"/>
      <c r="P3" s="364"/>
      <c r="Q3" s="382" t="s">
        <v>177</v>
      </c>
    </row>
    <row r="4" spans="2:17" ht="20.25" customHeight="1">
      <c r="B4" s="44"/>
      <c r="C4" s="45"/>
      <c r="D4" s="45"/>
      <c r="E4" s="46"/>
      <c r="J4" s="45"/>
      <c r="M4" s="472">
        <f>'申告書項目入力票'!N8</f>
        <v>0</v>
      </c>
      <c r="N4" s="473"/>
      <c r="O4" s="470"/>
      <c r="P4" s="471"/>
      <c r="Q4" s="382"/>
    </row>
    <row r="5" spans="2:17" ht="15.75" customHeight="1">
      <c r="B5" s="413" t="s">
        <v>42</v>
      </c>
      <c r="C5" s="40"/>
      <c r="D5" s="39"/>
      <c r="E5" s="40"/>
      <c r="F5" s="40"/>
      <c r="G5" s="40"/>
      <c r="H5" s="40"/>
      <c r="I5" s="41"/>
      <c r="J5" s="485" t="s">
        <v>268</v>
      </c>
      <c r="K5" s="480">
        <f>'申告書項目入力票'!N12</f>
        <v>0</v>
      </c>
      <c r="L5" s="481"/>
      <c r="M5" s="39"/>
      <c r="N5" s="40"/>
      <c r="O5" s="489">
        <f>IF('申告書項目入力票'!N20=1,"有",IF('申告書項目入力票'!N20=2,"無",""))</f>
      </c>
      <c r="P5" s="490"/>
      <c r="Q5" s="382"/>
    </row>
    <row r="6" spans="2:17" ht="11.25" customHeight="1">
      <c r="B6" s="414"/>
      <c r="C6" s="30" t="s">
        <v>271</v>
      </c>
      <c r="D6" s="42"/>
      <c r="E6" s="47"/>
      <c r="F6" s="48"/>
      <c r="G6" s="48"/>
      <c r="H6" s="48"/>
      <c r="I6" s="49"/>
      <c r="J6" s="486"/>
      <c r="K6" s="482"/>
      <c r="L6" s="483"/>
      <c r="M6" s="478" t="s">
        <v>249</v>
      </c>
      <c r="N6" s="479"/>
      <c r="O6" s="491"/>
      <c r="P6" s="492"/>
      <c r="Q6" s="382"/>
    </row>
    <row r="7" spans="2:17" ht="12.75" customHeight="1">
      <c r="B7" s="414"/>
      <c r="C7" s="48" t="s">
        <v>117</v>
      </c>
      <c r="D7" s="50" t="str">
        <f>"　〒  "&amp;+'申告書項目入力票'!N6</f>
        <v>　〒  </v>
      </c>
      <c r="F7" s="48"/>
      <c r="G7" s="48"/>
      <c r="H7" s="48"/>
      <c r="I7" s="49"/>
      <c r="J7" s="484" t="s">
        <v>251</v>
      </c>
      <c r="K7" s="495">
        <f>'申告書項目入力票'!N13</f>
        <v>0</v>
      </c>
      <c r="L7" s="496"/>
      <c r="M7" s="379"/>
      <c r="N7" s="397"/>
      <c r="O7" s="493"/>
      <c r="P7" s="494"/>
      <c r="Q7" s="382"/>
    </row>
    <row r="8" spans="2:17" ht="11.25" customHeight="1">
      <c r="B8" s="414"/>
      <c r="C8" s="48"/>
      <c r="D8" s="42"/>
      <c r="E8" s="47"/>
      <c r="F8" s="48"/>
      <c r="G8" s="48"/>
      <c r="H8" s="48"/>
      <c r="I8" s="49"/>
      <c r="J8" s="484"/>
      <c r="K8" s="497"/>
      <c r="L8" s="498"/>
      <c r="M8" s="395" t="s">
        <v>248</v>
      </c>
      <c r="N8" s="396"/>
      <c r="O8" s="378">
        <f>IF('申告書項目入力票'!N21=1,"有",IF('申告書項目入力票'!N21=2,"無",""))</f>
      </c>
      <c r="P8" s="378"/>
      <c r="Q8" s="382"/>
    </row>
    <row r="9" spans="2:17" ht="12" customHeight="1">
      <c r="B9" s="414"/>
      <c r="C9" s="161" t="s">
        <v>191</v>
      </c>
      <c r="D9" s="419" t="str">
        <f>"  "&amp;+'申告書項目入力票'!N7</f>
        <v>  </v>
      </c>
      <c r="E9" s="420"/>
      <c r="F9" s="420"/>
      <c r="G9" s="420"/>
      <c r="H9" s="420"/>
      <c r="I9" s="421"/>
      <c r="J9" s="212" t="s">
        <v>250</v>
      </c>
      <c r="K9" s="51" t="str">
        <f>"(  "&amp;+'申告書項目入力票'!N14</f>
        <v>(  </v>
      </c>
      <c r="L9" s="52" t="s">
        <v>118</v>
      </c>
      <c r="M9" s="379"/>
      <c r="N9" s="397"/>
      <c r="O9" s="378"/>
      <c r="P9" s="378"/>
      <c r="Q9" s="382"/>
    </row>
    <row r="10" spans="2:17" ht="12" customHeight="1">
      <c r="B10" s="414"/>
      <c r="C10" s="161" t="s">
        <v>192</v>
      </c>
      <c r="D10" s="419"/>
      <c r="E10" s="420"/>
      <c r="F10" s="420"/>
      <c r="G10" s="420"/>
      <c r="H10" s="420"/>
      <c r="I10" s="421"/>
      <c r="J10" s="387" t="s">
        <v>269</v>
      </c>
      <c r="K10" s="39"/>
      <c r="L10" s="41"/>
      <c r="M10" s="395" t="s">
        <v>247</v>
      </c>
      <c r="N10" s="396"/>
      <c r="O10" s="378">
        <f>IF('申告書項目入力票'!N22=1,"有",IF('申告書項目入力票'!N22=2,"無",""))</f>
      </c>
      <c r="P10" s="378"/>
      <c r="Q10" s="382"/>
    </row>
    <row r="11" spans="2:17" ht="13.5" customHeight="1">
      <c r="B11" s="414"/>
      <c r="C11" s="45"/>
      <c r="D11" s="44"/>
      <c r="E11" s="45"/>
      <c r="F11" s="45"/>
      <c r="G11" s="425" t="str">
        <f>"(電話 "&amp;'申告書項目入力票'!U6&amp;" )"</f>
        <v>(電話  )</v>
      </c>
      <c r="H11" s="425"/>
      <c r="I11" s="46"/>
      <c r="J11" s="388"/>
      <c r="K11" s="465" t="str">
        <f>'申告書項目入力票'!N15&amp;'申告書項目入力票'!O15&amp;'申告書項目入力票'!P15&amp;'申告書項目入力票'!Q15&amp;"月"</f>
        <v>年月</v>
      </c>
      <c r="L11" s="466"/>
      <c r="M11" s="379"/>
      <c r="N11" s="397"/>
      <c r="O11" s="378"/>
      <c r="P11" s="378"/>
      <c r="Q11" s="382"/>
    </row>
    <row r="12" spans="2:17" ht="12" customHeight="1">
      <c r="B12" s="414"/>
      <c r="C12" s="48"/>
      <c r="D12" s="42"/>
      <c r="E12" s="48"/>
      <c r="F12" s="48"/>
      <c r="G12" s="48"/>
      <c r="H12" s="48"/>
      <c r="I12" s="49"/>
      <c r="J12" s="389"/>
      <c r="K12" s="44"/>
      <c r="L12" s="46"/>
      <c r="M12" s="395" t="s">
        <v>246</v>
      </c>
      <c r="N12" s="396"/>
      <c r="O12" s="378">
        <f>IF('申告書項目入力票'!N23=1,"有",IF('申告書項目入力票'!N23=2,"無",""))</f>
      </c>
      <c r="P12" s="378"/>
      <c r="Q12" s="382"/>
    </row>
    <row r="13" spans="2:17" ht="12" customHeight="1">
      <c r="B13" s="414"/>
      <c r="C13" s="30" t="s">
        <v>271</v>
      </c>
      <c r="D13" s="429" t="str">
        <f>"  　"&amp;+'申告書項目入力票'!N9</f>
        <v>  　</v>
      </c>
      <c r="E13" s="430"/>
      <c r="F13" s="430"/>
      <c r="G13" s="430"/>
      <c r="H13" s="430"/>
      <c r="I13" s="49"/>
      <c r="J13" s="462" t="s">
        <v>270</v>
      </c>
      <c r="K13" s="38" t="s">
        <v>90</v>
      </c>
      <c r="M13" s="379"/>
      <c r="N13" s="397"/>
      <c r="O13" s="378"/>
      <c r="P13" s="378"/>
      <c r="Q13" s="382"/>
    </row>
    <row r="14" spans="2:17" ht="12" customHeight="1">
      <c r="B14" s="414"/>
      <c r="C14" s="48" t="s">
        <v>119</v>
      </c>
      <c r="D14" s="427" t="str">
        <f>"  "&amp;+'申告書項目入力票'!N10</f>
        <v>  </v>
      </c>
      <c r="E14" s="428"/>
      <c r="F14" s="428"/>
      <c r="G14" s="428"/>
      <c r="H14" s="428"/>
      <c r="I14" s="49"/>
      <c r="J14" s="463"/>
      <c r="K14" s="385">
        <f>'申告書項目入力票'!N16</f>
        <v>0</v>
      </c>
      <c r="L14" s="386"/>
      <c r="M14" s="475" t="s">
        <v>245</v>
      </c>
      <c r="N14" s="476"/>
      <c r="O14" s="378">
        <f>IF('申告書項目入力票'!N24=1,"有",IF('申告書項目入力票'!N24=2,"無",""))</f>
      </c>
      <c r="P14" s="378"/>
      <c r="Q14" s="382"/>
    </row>
    <row r="15" spans="2:17" ht="14.25" customHeight="1">
      <c r="B15" s="414"/>
      <c r="C15" s="48"/>
      <c r="D15" s="427"/>
      <c r="E15" s="428"/>
      <c r="F15" s="428"/>
      <c r="G15" s="428"/>
      <c r="H15" s="428"/>
      <c r="I15" s="393"/>
      <c r="J15" s="464"/>
      <c r="K15" s="468" t="str">
        <f>"("&amp;'申告書項目入力票'!N17&amp;")"</f>
        <v>()</v>
      </c>
      <c r="L15" s="469"/>
      <c r="M15" s="475"/>
      <c r="N15" s="476"/>
      <c r="O15" s="378"/>
      <c r="P15" s="378"/>
      <c r="Q15" s="382"/>
    </row>
    <row r="16" spans="2:17" ht="12.75" customHeight="1">
      <c r="B16" s="414"/>
      <c r="C16" s="416" t="s">
        <v>237</v>
      </c>
      <c r="D16" s="218"/>
      <c r="E16" s="426">
        <f>'申告書項目入力票'!U10</f>
        <v>0</v>
      </c>
      <c r="F16" s="426"/>
      <c r="G16" s="426"/>
      <c r="H16" s="426"/>
      <c r="I16" s="394"/>
      <c r="J16" s="387" t="s">
        <v>272</v>
      </c>
      <c r="K16" s="390">
        <f>'申告書項目入力票'!N18</f>
        <v>0</v>
      </c>
      <c r="L16" s="391"/>
      <c r="M16" s="477" t="s">
        <v>244</v>
      </c>
      <c r="N16" s="476"/>
      <c r="O16" s="378">
        <f>IF('申告書項目入力票'!N25=1,"定率法",IF('申告書項目入力票'!N25=2,"定額法",""))</f>
      </c>
      <c r="P16" s="378"/>
      <c r="Q16" s="382"/>
    </row>
    <row r="17" spans="2:17" ht="7.5" customHeight="1">
      <c r="B17" s="414"/>
      <c r="C17" s="417"/>
      <c r="D17" s="422"/>
      <c r="E17" s="48"/>
      <c r="F17" s="48"/>
      <c r="G17" s="48"/>
      <c r="H17" s="48"/>
      <c r="I17" s="48"/>
      <c r="J17" s="388"/>
      <c r="K17" s="385"/>
      <c r="L17" s="386"/>
      <c r="M17" s="477"/>
      <c r="N17" s="476"/>
      <c r="O17" s="378"/>
      <c r="P17" s="378"/>
      <c r="Q17" s="382"/>
    </row>
    <row r="18" spans="2:17" ht="18.75" customHeight="1">
      <c r="B18" s="415"/>
      <c r="C18" s="418"/>
      <c r="D18" s="423"/>
      <c r="E18" s="424" t="str">
        <f>"(屋号  "&amp;'申告書項目入力票'!N11&amp;")"</f>
        <v>(屋号  )</v>
      </c>
      <c r="F18" s="424"/>
      <c r="G18" s="424"/>
      <c r="H18" s="424"/>
      <c r="I18" s="53"/>
      <c r="J18" s="389"/>
      <c r="K18" s="383" t="str">
        <f>"("&amp;'申告書項目入力票'!N19&amp;")"</f>
        <v>()</v>
      </c>
      <c r="L18" s="384"/>
      <c r="M18" s="477" t="s">
        <v>243</v>
      </c>
      <c r="N18" s="476"/>
      <c r="O18" s="443">
        <f>IF('申告書項目入力票'!N26=1,"有",IF('申告書項目入力票'!N26=2,"無",""))</f>
      </c>
      <c r="P18" s="445"/>
      <c r="Q18" s="382"/>
    </row>
    <row r="19" ht="13.5" thickBot="1"/>
    <row r="20" spans="2:16" ht="12.75">
      <c r="B20" s="436" t="s">
        <v>91</v>
      </c>
      <c r="C20" s="437"/>
      <c r="D20" s="437" t="s">
        <v>92</v>
      </c>
      <c r="E20" s="437"/>
      <c r="F20" s="437"/>
      <c r="G20" s="437"/>
      <c r="H20" s="437"/>
      <c r="I20" s="437"/>
      <c r="J20" s="437"/>
      <c r="K20" s="467"/>
      <c r="L20" s="124" t="s">
        <v>242</v>
      </c>
      <c r="M20" s="40" t="s">
        <v>93</v>
      </c>
      <c r="N20" s="40"/>
      <c r="O20" s="446">
        <f>IF('申告書項目入力票'!T27=1,"  自己所有",IF('申告書項目入力票'!T27=2,"　　借家",""))</f>
      </c>
      <c r="P20" s="447"/>
    </row>
    <row r="21" spans="2:16" ht="12.75">
      <c r="B21" s="438"/>
      <c r="C21" s="410"/>
      <c r="D21" s="431" t="s">
        <v>94</v>
      </c>
      <c r="E21" s="431"/>
      <c r="F21" s="431" t="s">
        <v>261</v>
      </c>
      <c r="G21" s="431"/>
      <c r="H21" s="365" t="s">
        <v>120</v>
      </c>
      <c r="I21" s="366"/>
      <c r="J21" s="431" t="s">
        <v>95</v>
      </c>
      <c r="K21" s="474"/>
      <c r="L21" s="125" t="s">
        <v>96</v>
      </c>
      <c r="M21" s="454" t="str">
        <f>"  "&amp;'申告書項目入力票'!N27</f>
        <v>  </v>
      </c>
      <c r="N21" s="455"/>
      <c r="O21" s="455"/>
      <c r="P21" s="456"/>
    </row>
    <row r="22" spans="2:16" ht="18.75" customHeight="1">
      <c r="B22" s="54">
        <v>1</v>
      </c>
      <c r="C22" s="153" t="s">
        <v>43</v>
      </c>
      <c r="D22" s="439">
        <f>'申告書項目入力票'!D27</f>
        <v>0</v>
      </c>
      <c r="E22" s="440"/>
      <c r="F22" s="392">
        <f>'減少 (3)'!L34</f>
        <v>0</v>
      </c>
      <c r="G22" s="392"/>
      <c r="H22" s="392">
        <f>'増加(3)'!I34</f>
        <v>0</v>
      </c>
      <c r="I22" s="392"/>
      <c r="J22" s="432">
        <f aca="true" t="shared" si="0" ref="J22:J27">D22-F22+H22</f>
        <v>0</v>
      </c>
      <c r="K22" s="433"/>
      <c r="L22" s="125" t="s">
        <v>121</v>
      </c>
      <c r="M22" s="48" t="s">
        <v>97</v>
      </c>
      <c r="N22" s="48"/>
      <c r="O22" s="487">
        <f>IF('申告書項目入力票'!T28=1,"  自己所有",IF('申告書項目入力票'!T28=2,"　　借家",""))</f>
      </c>
      <c r="P22" s="488"/>
    </row>
    <row r="23" spans="2:16" ht="18.75" customHeight="1">
      <c r="B23" s="54">
        <v>2</v>
      </c>
      <c r="C23" s="154" t="s">
        <v>98</v>
      </c>
      <c r="D23" s="408">
        <f>'申告書項目入力票'!D28</f>
        <v>0</v>
      </c>
      <c r="E23" s="408"/>
      <c r="F23" s="392">
        <f>'減少 (3)'!N34</f>
        <v>0</v>
      </c>
      <c r="G23" s="392"/>
      <c r="H23" s="392">
        <f>'増加(3)'!L34</f>
        <v>0</v>
      </c>
      <c r="I23" s="392"/>
      <c r="J23" s="432">
        <f t="shared" si="0"/>
        <v>0</v>
      </c>
      <c r="K23" s="433"/>
      <c r="L23" s="125" t="s">
        <v>99</v>
      </c>
      <c r="M23" s="454" t="str">
        <f>"  "&amp;'申告書項目入力票'!N28</f>
        <v>  </v>
      </c>
      <c r="N23" s="455"/>
      <c r="O23" s="455"/>
      <c r="P23" s="456"/>
    </row>
    <row r="24" spans="2:16" ht="18.75" customHeight="1">
      <c r="B24" s="54">
        <v>3</v>
      </c>
      <c r="C24" s="153" t="s">
        <v>100</v>
      </c>
      <c r="D24" s="408">
        <f>'申告書項目入力票'!D29</f>
        <v>0</v>
      </c>
      <c r="E24" s="408"/>
      <c r="F24" s="392">
        <f>'減少 (3)'!Q34</f>
        <v>0</v>
      </c>
      <c r="G24" s="392"/>
      <c r="H24" s="392">
        <f>'増加(3)'!O34</f>
        <v>0</v>
      </c>
      <c r="I24" s="392"/>
      <c r="J24" s="432">
        <f t="shared" si="0"/>
        <v>0</v>
      </c>
      <c r="K24" s="433"/>
      <c r="L24" s="126"/>
      <c r="M24" s="48" t="s">
        <v>101</v>
      </c>
      <c r="N24" s="48"/>
      <c r="O24" s="487">
        <f>IF('申告書項目入力票'!T29=1,"  自己所有",IF('申告書項目入力票'!T29=2,"　　借家",""))</f>
      </c>
      <c r="P24" s="488"/>
    </row>
    <row r="25" spans="2:16" ht="18.75" customHeight="1">
      <c r="B25" s="54">
        <v>4</v>
      </c>
      <c r="C25" s="153" t="s">
        <v>105</v>
      </c>
      <c r="D25" s="408">
        <f>'申告書項目入力票'!G27</f>
        <v>0</v>
      </c>
      <c r="E25" s="408"/>
      <c r="F25" s="392">
        <f>'減少 (3)'!L35</f>
        <v>0</v>
      </c>
      <c r="G25" s="392"/>
      <c r="H25" s="392">
        <f>'増加(3)'!I35</f>
        <v>0</v>
      </c>
      <c r="I25" s="392"/>
      <c r="J25" s="432">
        <f t="shared" si="0"/>
        <v>0</v>
      </c>
      <c r="K25" s="433"/>
      <c r="L25" s="46"/>
      <c r="M25" s="457" t="str">
        <f>"  "&amp;'申告書項目入力票'!N29</f>
        <v>  </v>
      </c>
      <c r="N25" s="458"/>
      <c r="O25" s="458"/>
      <c r="P25" s="459"/>
    </row>
    <row r="26" spans="2:16" ht="18.75" customHeight="1">
      <c r="B26" s="54">
        <v>5</v>
      </c>
      <c r="C26" s="155" t="s">
        <v>122</v>
      </c>
      <c r="D26" s="408">
        <f>'申告書項目入力票'!G28</f>
        <v>0</v>
      </c>
      <c r="E26" s="408"/>
      <c r="F26" s="392">
        <f>'減少 (3)'!N35</f>
        <v>0</v>
      </c>
      <c r="G26" s="392"/>
      <c r="H26" s="392">
        <f>'増加(3)'!L35</f>
        <v>0</v>
      </c>
      <c r="I26" s="392"/>
      <c r="J26" s="432">
        <f t="shared" si="0"/>
        <v>0</v>
      </c>
      <c r="K26" s="433"/>
      <c r="L26" s="55" t="s">
        <v>241</v>
      </c>
      <c r="M26" s="56" t="s">
        <v>102</v>
      </c>
      <c r="N26" s="40"/>
      <c r="O26" s="40"/>
      <c r="P26" s="41"/>
    </row>
    <row r="27" spans="2:16" ht="18.75" customHeight="1">
      <c r="B27" s="54">
        <v>6</v>
      </c>
      <c r="C27" s="203" t="s">
        <v>236</v>
      </c>
      <c r="D27" s="408">
        <f>'申告書項目入力票'!G29</f>
        <v>0</v>
      </c>
      <c r="E27" s="408"/>
      <c r="F27" s="392">
        <f>'減少 (3)'!Q35</f>
        <v>0</v>
      </c>
      <c r="G27" s="392"/>
      <c r="H27" s="392">
        <f>'増加(3)'!O35</f>
        <v>0</v>
      </c>
      <c r="I27" s="392"/>
      <c r="J27" s="432">
        <f t="shared" si="0"/>
        <v>0</v>
      </c>
      <c r="K27" s="433"/>
      <c r="L27" s="37">
        <f>IF('申告書項目入力票'!N30=1,"（有）",IF('申告書項目入力票'!N30=2,"（無）",""))</f>
      </c>
      <c r="M27" s="379" t="str">
        <f>"   "&amp;'申告書項目入力票'!N31</f>
        <v>   </v>
      </c>
      <c r="N27" s="380"/>
      <c r="O27" s="380"/>
      <c r="P27" s="381"/>
    </row>
    <row r="28" spans="2:16" ht="21.75" customHeight="1">
      <c r="B28" s="151">
        <v>7</v>
      </c>
      <c r="C28" s="152" t="s">
        <v>104</v>
      </c>
      <c r="D28" s="409">
        <f>SUM(D22:E27)</f>
        <v>0</v>
      </c>
      <c r="E28" s="409"/>
      <c r="F28" s="409">
        <f>SUM(F22:F27)</f>
        <v>0</v>
      </c>
      <c r="G28" s="409"/>
      <c r="H28" s="409">
        <f>SUM(H22:H27)</f>
        <v>0</v>
      </c>
      <c r="I28" s="409"/>
      <c r="J28" s="432">
        <f>SUM(J22:K27)</f>
        <v>0</v>
      </c>
      <c r="K28" s="433"/>
      <c r="L28" s="441" t="s">
        <v>240</v>
      </c>
      <c r="M28" s="442"/>
      <c r="N28" s="443">
        <f>IF('申告書項目入力票'!N32=1,"  自己所有",IF('申告書項目入力票'!N32=2,"　　借家",""))</f>
      </c>
      <c r="O28" s="444"/>
      <c r="P28" s="445"/>
    </row>
    <row r="29" spans="2:16" ht="24" customHeight="1">
      <c r="B29" s="370"/>
      <c r="C29" s="371"/>
      <c r="D29" s="363" t="s">
        <v>123</v>
      </c>
      <c r="E29" s="375"/>
      <c r="F29" s="410" t="s">
        <v>262</v>
      </c>
      <c r="G29" s="410"/>
      <c r="H29" s="411" t="s">
        <v>263</v>
      </c>
      <c r="I29" s="412"/>
      <c r="J29" s="402" t="s">
        <v>264</v>
      </c>
      <c r="K29" s="403"/>
      <c r="L29" s="205" t="s">
        <v>239</v>
      </c>
      <c r="M29" s="40"/>
      <c r="N29" s="40"/>
      <c r="O29" s="40"/>
      <c r="P29" s="41"/>
    </row>
    <row r="30" spans="2:16" ht="18.75" customHeight="1">
      <c r="B30" s="372"/>
      <c r="C30" s="371"/>
      <c r="D30" s="149">
        <v>1</v>
      </c>
      <c r="E30" s="153" t="s">
        <v>43</v>
      </c>
      <c r="F30" s="406" t="s">
        <v>124</v>
      </c>
      <c r="G30" s="407"/>
      <c r="H30" s="376" t="s">
        <v>125</v>
      </c>
      <c r="I30" s="377"/>
      <c r="J30" s="404" t="s">
        <v>126</v>
      </c>
      <c r="K30" s="405"/>
      <c r="L30" s="448">
        <f>'申告書項目入力票'!N33</f>
        <v>0</v>
      </c>
      <c r="M30" s="449"/>
      <c r="N30" s="449"/>
      <c r="O30" s="449"/>
      <c r="P30" s="450"/>
    </row>
    <row r="31" spans="2:16" ht="18.75" customHeight="1">
      <c r="B31" s="372"/>
      <c r="C31" s="371"/>
      <c r="D31" s="149">
        <v>2</v>
      </c>
      <c r="E31" s="154" t="s">
        <v>98</v>
      </c>
      <c r="F31" s="406" t="s">
        <v>127</v>
      </c>
      <c r="G31" s="407"/>
      <c r="H31" s="376" t="s">
        <v>128</v>
      </c>
      <c r="I31" s="377"/>
      <c r="J31" s="404" t="s">
        <v>129</v>
      </c>
      <c r="K31" s="405"/>
      <c r="L31" s="448"/>
      <c r="M31" s="449"/>
      <c r="N31" s="449"/>
      <c r="O31" s="449"/>
      <c r="P31" s="450"/>
    </row>
    <row r="32" spans="2:16" ht="18.75" customHeight="1">
      <c r="B32" s="372"/>
      <c r="C32" s="371"/>
      <c r="D32" s="149">
        <v>3</v>
      </c>
      <c r="E32" s="153" t="s">
        <v>103</v>
      </c>
      <c r="F32" s="406" t="s">
        <v>130</v>
      </c>
      <c r="G32" s="407"/>
      <c r="H32" s="376" t="s">
        <v>131</v>
      </c>
      <c r="I32" s="377"/>
      <c r="J32" s="404" t="s">
        <v>132</v>
      </c>
      <c r="K32" s="405"/>
      <c r="L32" s="448"/>
      <c r="M32" s="449"/>
      <c r="N32" s="449"/>
      <c r="O32" s="449"/>
      <c r="P32" s="450"/>
    </row>
    <row r="33" spans="2:16" ht="18.75" customHeight="1">
      <c r="B33" s="372"/>
      <c r="C33" s="371"/>
      <c r="D33" s="149">
        <v>4</v>
      </c>
      <c r="E33" s="153" t="s">
        <v>105</v>
      </c>
      <c r="F33" s="406" t="s">
        <v>124</v>
      </c>
      <c r="G33" s="407"/>
      <c r="H33" s="376" t="s">
        <v>125</v>
      </c>
      <c r="I33" s="377"/>
      <c r="J33" s="404" t="s">
        <v>126</v>
      </c>
      <c r="K33" s="405"/>
      <c r="L33" s="448"/>
      <c r="M33" s="449"/>
      <c r="N33" s="449"/>
      <c r="O33" s="449"/>
      <c r="P33" s="450"/>
    </row>
    <row r="34" spans="2:16" ht="18.75" customHeight="1">
      <c r="B34" s="372"/>
      <c r="C34" s="371"/>
      <c r="D34" s="149">
        <v>5</v>
      </c>
      <c r="E34" s="155" t="s">
        <v>106</v>
      </c>
      <c r="F34" s="406" t="s">
        <v>133</v>
      </c>
      <c r="G34" s="407"/>
      <c r="H34" s="376" t="s">
        <v>134</v>
      </c>
      <c r="I34" s="377"/>
      <c r="J34" s="404" t="s">
        <v>135</v>
      </c>
      <c r="K34" s="405"/>
      <c r="L34" s="448"/>
      <c r="M34" s="449"/>
      <c r="N34" s="449"/>
      <c r="O34" s="449"/>
      <c r="P34" s="450"/>
    </row>
    <row r="35" spans="2:16" ht="18.75" customHeight="1">
      <c r="B35" s="372"/>
      <c r="C35" s="371"/>
      <c r="D35" s="149">
        <v>6</v>
      </c>
      <c r="E35" s="155" t="s">
        <v>236</v>
      </c>
      <c r="F35" s="406" t="s">
        <v>124</v>
      </c>
      <c r="G35" s="407"/>
      <c r="H35" s="376" t="s">
        <v>125</v>
      </c>
      <c r="I35" s="377"/>
      <c r="J35" s="404" t="s">
        <v>126</v>
      </c>
      <c r="K35" s="405"/>
      <c r="L35" s="448"/>
      <c r="M35" s="449"/>
      <c r="N35" s="449"/>
      <c r="O35" s="449"/>
      <c r="P35" s="450"/>
    </row>
    <row r="36" spans="2:16" ht="24" customHeight="1" thickBot="1">
      <c r="B36" s="373"/>
      <c r="C36" s="374"/>
      <c r="D36" s="150">
        <v>7</v>
      </c>
      <c r="E36" s="57" t="s">
        <v>104</v>
      </c>
      <c r="F36" s="434" t="s">
        <v>136</v>
      </c>
      <c r="G36" s="435"/>
      <c r="H36" s="398" t="s">
        <v>137</v>
      </c>
      <c r="I36" s="399"/>
      <c r="J36" s="400" t="s">
        <v>138</v>
      </c>
      <c r="K36" s="401"/>
      <c r="L36" s="451"/>
      <c r="M36" s="452"/>
      <c r="N36" s="452"/>
      <c r="O36" s="452"/>
      <c r="P36" s="453"/>
    </row>
  </sheetData>
  <sheetProtection sheet="1" objects="1" scenarios="1" selectLockedCells="1" selectUnlockedCells="1"/>
  <mergeCells count="113">
    <mergeCell ref="K5:L6"/>
    <mergeCell ref="J7:J8"/>
    <mergeCell ref="J5:J6"/>
    <mergeCell ref="O22:P22"/>
    <mergeCell ref="O24:P24"/>
    <mergeCell ref="M12:N13"/>
    <mergeCell ref="O5:P7"/>
    <mergeCell ref="O10:P11"/>
    <mergeCell ref="K7:L8"/>
    <mergeCell ref="O12:P13"/>
    <mergeCell ref="O4:P4"/>
    <mergeCell ref="J25:K25"/>
    <mergeCell ref="J26:K26"/>
    <mergeCell ref="M4:N4"/>
    <mergeCell ref="J21:K21"/>
    <mergeCell ref="M14:N15"/>
    <mergeCell ref="M10:N11"/>
    <mergeCell ref="M18:N18"/>
    <mergeCell ref="M6:N7"/>
    <mergeCell ref="M16:N17"/>
    <mergeCell ref="D2:E2"/>
    <mergeCell ref="J23:K23"/>
    <mergeCell ref="J24:K24"/>
    <mergeCell ref="J13:J15"/>
    <mergeCell ref="K11:L11"/>
    <mergeCell ref="D20:K20"/>
    <mergeCell ref="J10:J12"/>
    <mergeCell ref="K15:L15"/>
    <mergeCell ref="H23:I23"/>
    <mergeCell ref="D24:E24"/>
    <mergeCell ref="L28:M28"/>
    <mergeCell ref="N28:P28"/>
    <mergeCell ref="O18:P18"/>
    <mergeCell ref="J28:K28"/>
    <mergeCell ref="O20:P20"/>
    <mergeCell ref="L30:P36"/>
    <mergeCell ref="M21:P21"/>
    <mergeCell ref="M23:P23"/>
    <mergeCell ref="M25:P25"/>
    <mergeCell ref="J22:K22"/>
    <mergeCell ref="F21:G21"/>
    <mergeCell ref="F23:G23"/>
    <mergeCell ref="J27:K27"/>
    <mergeCell ref="F36:G36"/>
    <mergeCell ref="B20:C21"/>
    <mergeCell ref="D21:E21"/>
    <mergeCell ref="F22:G22"/>
    <mergeCell ref="H27:I27"/>
    <mergeCell ref="D22:E22"/>
    <mergeCell ref="F24:G24"/>
    <mergeCell ref="B5:B18"/>
    <mergeCell ref="C16:C18"/>
    <mergeCell ref="D9:I10"/>
    <mergeCell ref="D17:D18"/>
    <mergeCell ref="E18:H18"/>
    <mergeCell ref="G11:H11"/>
    <mergeCell ref="E16:H16"/>
    <mergeCell ref="D14:H15"/>
    <mergeCell ref="D13:H13"/>
    <mergeCell ref="H24:I24"/>
    <mergeCell ref="H22:I22"/>
    <mergeCell ref="H25:I25"/>
    <mergeCell ref="H29:I29"/>
    <mergeCell ref="H28:I28"/>
    <mergeCell ref="F28:G28"/>
    <mergeCell ref="D27:E27"/>
    <mergeCell ref="D23:E23"/>
    <mergeCell ref="D25:E25"/>
    <mergeCell ref="D26:E26"/>
    <mergeCell ref="D28:E28"/>
    <mergeCell ref="F30:G30"/>
    <mergeCell ref="F29:G29"/>
    <mergeCell ref="F25:G25"/>
    <mergeCell ref="F26:G26"/>
    <mergeCell ref="F27:G27"/>
    <mergeCell ref="H35:I35"/>
    <mergeCell ref="F31:G31"/>
    <mergeCell ref="F32:G32"/>
    <mergeCell ref="F33:G33"/>
    <mergeCell ref="F34:G34"/>
    <mergeCell ref="F35:G35"/>
    <mergeCell ref="H31:I31"/>
    <mergeCell ref="H32:I32"/>
    <mergeCell ref="H36:I36"/>
    <mergeCell ref="J36:K36"/>
    <mergeCell ref="J29:K29"/>
    <mergeCell ref="J30:K30"/>
    <mergeCell ref="J31:K31"/>
    <mergeCell ref="J32:K32"/>
    <mergeCell ref="J33:K33"/>
    <mergeCell ref="J34:K34"/>
    <mergeCell ref="J35:K35"/>
    <mergeCell ref="H30:I30"/>
    <mergeCell ref="Q3:Q18"/>
    <mergeCell ref="K18:L18"/>
    <mergeCell ref="K14:L14"/>
    <mergeCell ref="J16:J18"/>
    <mergeCell ref="K16:L17"/>
    <mergeCell ref="H26:I26"/>
    <mergeCell ref="I15:I16"/>
    <mergeCell ref="M8:N9"/>
    <mergeCell ref="O8:P9"/>
    <mergeCell ref="O14:P15"/>
    <mergeCell ref="M3:P3"/>
    <mergeCell ref="H21:I21"/>
    <mergeCell ref="C3:E3"/>
    <mergeCell ref="H2:I2"/>
    <mergeCell ref="B29:C36"/>
    <mergeCell ref="D29:E29"/>
    <mergeCell ref="H33:I33"/>
    <mergeCell ref="H34:I34"/>
    <mergeCell ref="O16:P17"/>
    <mergeCell ref="M27:P27"/>
  </mergeCells>
  <printOptions/>
  <pageMargins left="0.65" right="0.19" top="0.45" bottom="0.11811023622047245" header="0.45" footer="0.511811023622047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42"/>
  <sheetViews>
    <sheetView showGridLines="0" view="pageBreakPreview" zoomScale="91" zoomScaleSheetLayoutView="91" zoomScalePageLayoutView="0" workbookViewId="0" topLeftCell="A1">
      <selection activeCell="B11" sqref="B11"/>
    </sheetView>
  </sheetViews>
  <sheetFormatPr defaultColWidth="9.00390625" defaultRowHeight="13.5"/>
  <cols>
    <col min="1" max="1" width="3.875" style="0" customWidth="1"/>
    <col min="2" max="2" width="3.25390625" style="84" customWidth="1"/>
    <col min="3" max="3" width="12.625" style="0" customWidth="1"/>
    <col min="4" max="4" width="30.375" style="87" customWidth="1"/>
    <col min="5" max="5" width="4.00390625" style="93" customWidth="1"/>
    <col min="6" max="6" width="3.375" style="93" customWidth="1"/>
    <col min="7" max="7" width="2.875" style="93" customWidth="1"/>
    <col min="8" max="8" width="2.75390625" style="93" customWidth="1"/>
    <col min="9" max="9" width="19.875" style="93" customWidth="1"/>
    <col min="10" max="10" width="3.875" style="0" customWidth="1"/>
    <col min="11" max="11" width="4.25390625" style="0" customWidth="1"/>
    <col min="12" max="12" width="14.50390625" style="0" customWidth="1"/>
    <col min="13" max="13" width="4.375" style="0" customWidth="1"/>
    <col min="14" max="14" width="4.50390625" style="0" customWidth="1"/>
    <col min="15" max="15" width="14.75390625" style="0" customWidth="1"/>
    <col min="16" max="16" width="4.25390625" style="0" customWidth="1"/>
    <col min="17" max="17" width="8.00390625" style="0" customWidth="1"/>
    <col min="18" max="18" width="4.00390625" style="0" customWidth="1"/>
  </cols>
  <sheetData>
    <row r="1" spans="1:18" ht="27.75" customHeight="1" thickBot="1">
      <c r="A1" s="499"/>
      <c r="B1" s="499"/>
      <c r="C1" s="499"/>
      <c r="D1" s="500" t="s">
        <v>174</v>
      </c>
      <c r="E1" s="500"/>
      <c r="F1" s="500"/>
      <c r="G1" s="500"/>
      <c r="H1" s="500"/>
      <c r="I1" s="500"/>
      <c r="J1" s="500"/>
      <c r="K1" s="500"/>
      <c r="L1" s="500"/>
      <c r="M1" s="500"/>
      <c r="N1" s="2"/>
      <c r="O1" s="2"/>
      <c r="P1" s="2"/>
      <c r="Q1" s="2"/>
      <c r="R1" s="536" t="s">
        <v>178</v>
      </c>
    </row>
    <row r="2" spans="1:18" ht="15.75" customHeight="1" thickBot="1">
      <c r="A2" s="522" t="str">
        <f>'申告書項目入力票'!U2</f>
        <v>令和６年度</v>
      </c>
      <c r="B2" s="522"/>
      <c r="C2" s="522"/>
      <c r="D2" s="29"/>
      <c r="E2" s="88"/>
      <c r="F2" s="88"/>
      <c r="G2" s="88"/>
      <c r="H2" s="88"/>
      <c r="I2" s="88"/>
      <c r="J2" s="2"/>
      <c r="K2" s="2"/>
      <c r="L2" s="2"/>
      <c r="M2" s="519" t="s">
        <v>23</v>
      </c>
      <c r="N2" s="520"/>
      <c r="O2" s="520"/>
      <c r="P2" s="521"/>
      <c r="Q2" s="7"/>
      <c r="R2" s="536"/>
    </row>
    <row r="3" spans="1:18" ht="17.25" customHeight="1">
      <c r="A3" s="519" t="s">
        <v>24</v>
      </c>
      <c r="B3" s="520"/>
      <c r="C3" s="521"/>
      <c r="D3" s="85"/>
      <c r="E3" s="88"/>
      <c r="F3" s="88"/>
      <c r="G3" s="88"/>
      <c r="H3" s="88"/>
      <c r="I3" s="88"/>
      <c r="J3" s="2"/>
      <c r="K3" s="2"/>
      <c r="L3" s="2"/>
      <c r="M3" s="542" t="str">
        <f>IF('申告書'!D14="","",'申告書'!D14)</f>
        <v>  </v>
      </c>
      <c r="N3" s="543"/>
      <c r="O3" s="543"/>
      <c r="P3" s="544"/>
      <c r="Q3" s="9" t="s">
        <v>33</v>
      </c>
      <c r="R3" s="536"/>
    </row>
    <row r="4" spans="1:18" ht="3" customHeight="1">
      <c r="A4" s="25"/>
      <c r="B4" s="79"/>
      <c r="C4" s="26"/>
      <c r="D4" s="29"/>
      <c r="E4" s="88"/>
      <c r="F4" s="88"/>
      <c r="G4" s="88"/>
      <c r="H4" s="88"/>
      <c r="I4" s="88"/>
      <c r="J4" s="2"/>
      <c r="K4" s="2"/>
      <c r="L4" s="2"/>
      <c r="M4" s="545"/>
      <c r="N4" s="546"/>
      <c r="O4" s="546"/>
      <c r="P4" s="547"/>
      <c r="Q4" s="8"/>
      <c r="R4" s="536"/>
    </row>
    <row r="5" spans="1:18" ht="12" customHeight="1" thickBot="1">
      <c r="A5" s="553">
        <f>IF('申告書'!M4="","",'申告書'!M4)</f>
        <v>0</v>
      </c>
      <c r="B5" s="554"/>
      <c r="C5" s="555"/>
      <c r="D5" s="86"/>
      <c r="E5" s="89"/>
      <c r="F5" s="100"/>
      <c r="G5" s="89"/>
      <c r="H5" s="89"/>
      <c r="I5" s="89"/>
      <c r="J5" s="5"/>
      <c r="K5" s="5"/>
      <c r="L5" s="5"/>
      <c r="M5" s="548"/>
      <c r="N5" s="549"/>
      <c r="O5" s="549"/>
      <c r="P5" s="550"/>
      <c r="Q5" s="10" t="s">
        <v>167</v>
      </c>
      <c r="R5" s="536"/>
    </row>
    <row r="6" spans="1:18" ht="27" customHeight="1">
      <c r="A6" s="556" t="s">
        <v>35</v>
      </c>
      <c r="B6" s="558" t="s">
        <v>34</v>
      </c>
      <c r="C6" s="504" t="s">
        <v>0</v>
      </c>
      <c r="D6" s="501" t="s">
        <v>1</v>
      </c>
      <c r="E6" s="507" t="s">
        <v>2</v>
      </c>
      <c r="F6" s="564" t="s">
        <v>25</v>
      </c>
      <c r="G6" s="565"/>
      <c r="H6" s="566"/>
      <c r="I6" s="501" t="s">
        <v>265</v>
      </c>
      <c r="J6" s="510" t="s">
        <v>3</v>
      </c>
      <c r="K6" s="513" t="s">
        <v>179</v>
      </c>
      <c r="L6" s="504" t="s">
        <v>22</v>
      </c>
      <c r="M6" s="538" t="s">
        <v>29</v>
      </c>
      <c r="N6" s="539"/>
      <c r="O6" s="504" t="s">
        <v>4</v>
      </c>
      <c r="P6" s="529" t="s">
        <v>32</v>
      </c>
      <c r="Q6" s="526" t="s">
        <v>5</v>
      </c>
      <c r="R6" s="536"/>
    </row>
    <row r="7" spans="1:18" ht="23.25" customHeight="1">
      <c r="A7" s="557"/>
      <c r="B7" s="559"/>
      <c r="C7" s="505"/>
      <c r="D7" s="502"/>
      <c r="E7" s="508"/>
      <c r="F7" s="516" t="s">
        <v>26</v>
      </c>
      <c r="G7" s="561" t="s">
        <v>27</v>
      </c>
      <c r="H7" s="561" t="s">
        <v>28</v>
      </c>
      <c r="I7" s="502"/>
      <c r="J7" s="511"/>
      <c r="K7" s="514"/>
      <c r="L7" s="505"/>
      <c r="M7" s="540"/>
      <c r="N7" s="541"/>
      <c r="O7" s="505"/>
      <c r="P7" s="517"/>
      <c r="Q7" s="527"/>
      <c r="R7" s="536"/>
    </row>
    <row r="8" spans="1:22" ht="13.5">
      <c r="A8" s="557"/>
      <c r="B8" s="559"/>
      <c r="C8" s="505"/>
      <c r="D8" s="502"/>
      <c r="E8" s="508"/>
      <c r="F8" s="517"/>
      <c r="G8" s="562"/>
      <c r="H8" s="562"/>
      <c r="I8" s="502"/>
      <c r="J8" s="511"/>
      <c r="K8" s="514"/>
      <c r="L8" s="505"/>
      <c r="M8" s="530" t="s">
        <v>30</v>
      </c>
      <c r="N8" s="530" t="s">
        <v>31</v>
      </c>
      <c r="O8" s="505"/>
      <c r="P8" s="517"/>
      <c r="Q8" s="527"/>
      <c r="R8" s="536"/>
      <c r="V8" s="11"/>
    </row>
    <row r="9" spans="1:18" ht="7.5" customHeight="1">
      <c r="A9" s="557"/>
      <c r="B9" s="559"/>
      <c r="C9" s="506"/>
      <c r="D9" s="502"/>
      <c r="E9" s="508"/>
      <c r="F9" s="517"/>
      <c r="G9" s="562"/>
      <c r="H9" s="562"/>
      <c r="I9" s="502"/>
      <c r="J9" s="511"/>
      <c r="K9" s="514"/>
      <c r="L9" s="505"/>
      <c r="M9" s="531"/>
      <c r="N9" s="531"/>
      <c r="O9" s="505"/>
      <c r="P9" s="517"/>
      <c r="Q9" s="527"/>
      <c r="R9" s="536"/>
    </row>
    <row r="10" spans="1:18" ht="3" customHeight="1" hidden="1">
      <c r="A10" s="557"/>
      <c r="B10" s="560"/>
      <c r="C10" s="58"/>
      <c r="D10" s="503"/>
      <c r="E10" s="509"/>
      <c r="F10" s="518"/>
      <c r="G10" s="563"/>
      <c r="H10" s="563"/>
      <c r="I10" s="503"/>
      <c r="J10" s="512"/>
      <c r="K10" s="515"/>
      <c r="L10" s="506"/>
      <c r="M10" s="532"/>
      <c r="N10" s="532"/>
      <c r="O10" s="506"/>
      <c r="P10" s="518"/>
      <c r="Q10" s="528"/>
      <c r="R10" s="536"/>
    </row>
    <row r="11" spans="1:18" ht="21.75" customHeight="1">
      <c r="A11" s="34" t="s">
        <v>110</v>
      </c>
      <c r="B11" s="80"/>
      <c r="C11" s="13" t="s">
        <v>66</v>
      </c>
      <c r="D11" s="106"/>
      <c r="E11" s="90"/>
      <c r="F11" s="101"/>
      <c r="G11" s="102"/>
      <c r="H11" s="102"/>
      <c r="I11" s="94"/>
      <c r="J11" s="102"/>
      <c r="K11" s="110"/>
      <c r="L11" s="12" t="s">
        <v>67</v>
      </c>
      <c r="M11" s="12"/>
      <c r="N11" s="12"/>
      <c r="O11" s="12" t="s">
        <v>67</v>
      </c>
      <c r="P11" s="119"/>
      <c r="Q11" s="207"/>
      <c r="R11" s="537"/>
    </row>
    <row r="12" spans="1:18" ht="21.75" customHeight="1">
      <c r="A12" s="35" t="s">
        <v>111</v>
      </c>
      <c r="B12" s="81"/>
      <c r="C12" s="13" t="s">
        <v>66</v>
      </c>
      <c r="D12" s="107"/>
      <c r="E12" s="91"/>
      <c r="F12" s="103"/>
      <c r="G12" s="91"/>
      <c r="H12" s="91"/>
      <c r="I12" s="95"/>
      <c r="J12" s="91"/>
      <c r="K12" s="111"/>
      <c r="L12" s="13" t="s">
        <v>67</v>
      </c>
      <c r="M12" s="13"/>
      <c r="N12" s="13"/>
      <c r="O12" s="13" t="s">
        <v>67</v>
      </c>
      <c r="P12" s="120"/>
      <c r="Q12" s="210"/>
      <c r="R12" s="537"/>
    </row>
    <row r="13" spans="1:17" ht="21.75" customHeight="1">
      <c r="A13" s="35" t="s">
        <v>112</v>
      </c>
      <c r="B13" s="82"/>
      <c r="C13" s="13" t="s">
        <v>66</v>
      </c>
      <c r="D13" s="107"/>
      <c r="E13" s="91"/>
      <c r="F13" s="103"/>
      <c r="G13" s="91"/>
      <c r="H13" s="91"/>
      <c r="I13" s="95"/>
      <c r="J13" s="91"/>
      <c r="K13" s="111"/>
      <c r="L13" s="13" t="s">
        <v>67</v>
      </c>
      <c r="M13" s="13"/>
      <c r="N13" s="13"/>
      <c r="O13" s="13" t="s">
        <v>67</v>
      </c>
      <c r="P13" s="120"/>
      <c r="Q13" s="210"/>
    </row>
    <row r="14" spans="1:17" ht="21.75" customHeight="1">
      <c r="A14" s="35" t="s">
        <v>44</v>
      </c>
      <c r="B14" s="82"/>
      <c r="C14" s="13" t="s">
        <v>66</v>
      </c>
      <c r="D14" s="107"/>
      <c r="E14" s="91"/>
      <c r="F14" s="103"/>
      <c r="G14" s="91"/>
      <c r="H14" s="91"/>
      <c r="I14" s="95"/>
      <c r="J14" s="91"/>
      <c r="K14" s="111"/>
      <c r="L14" s="13" t="s">
        <v>67</v>
      </c>
      <c r="M14" s="13"/>
      <c r="N14" s="13"/>
      <c r="O14" s="13" t="s">
        <v>67</v>
      </c>
      <c r="P14" s="120"/>
      <c r="Q14" s="210"/>
    </row>
    <row r="15" spans="1:17" ht="21.75" customHeight="1">
      <c r="A15" s="35" t="s">
        <v>6</v>
      </c>
      <c r="B15" s="82"/>
      <c r="C15" s="13" t="s">
        <v>66</v>
      </c>
      <c r="D15" s="107"/>
      <c r="E15" s="91"/>
      <c r="F15" s="103"/>
      <c r="G15" s="91"/>
      <c r="H15" s="91"/>
      <c r="I15" s="95"/>
      <c r="J15" s="91"/>
      <c r="K15" s="111"/>
      <c r="L15" s="13" t="s">
        <v>67</v>
      </c>
      <c r="M15" s="13"/>
      <c r="N15" s="13"/>
      <c r="O15" s="13" t="s">
        <v>67</v>
      </c>
      <c r="P15" s="120"/>
      <c r="Q15" s="210"/>
    </row>
    <row r="16" spans="1:17" ht="21.75" customHeight="1">
      <c r="A16" s="35" t="s">
        <v>7</v>
      </c>
      <c r="B16" s="82"/>
      <c r="C16" s="13" t="s">
        <v>66</v>
      </c>
      <c r="D16" s="107"/>
      <c r="E16" s="91"/>
      <c r="F16" s="103"/>
      <c r="G16" s="91"/>
      <c r="H16" s="91"/>
      <c r="I16" s="95"/>
      <c r="J16" s="91"/>
      <c r="K16" s="111"/>
      <c r="L16" s="13" t="s">
        <v>67</v>
      </c>
      <c r="M16" s="13"/>
      <c r="N16" s="13"/>
      <c r="O16" s="13" t="s">
        <v>67</v>
      </c>
      <c r="P16" s="120"/>
      <c r="Q16" s="210"/>
    </row>
    <row r="17" spans="1:17" ht="21.75" customHeight="1">
      <c r="A17" s="35" t="s">
        <v>8</v>
      </c>
      <c r="B17" s="82"/>
      <c r="C17" s="13" t="s">
        <v>66</v>
      </c>
      <c r="D17" s="107"/>
      <c r="E17" s="91"/>
      <c r="F17" s="103"/>
      <c r="G17" s="91"/>
      <c r="H17" s="91"/>
      <c r="I17" s="95"/>
      <c r="J17" s="91"/>
      <c r="K17" s="111"/>
      <c r="L17" s="13" t="s">
        <v>67</v>
      </c>
      <c r="M17" s="13"/>
      <c r="N17" s="13"/>
      <c r="O17" s="13" t="s">
        <v>67</v>
      </c>
      <c r="P17" s="120"/>
      <c r="Q17" s="210"/>
    </row>
    <row r="18" spans="1:17" ht="21.75" customHeight="1">
      <c r="A18" s="35" t="s">
        <v>9</v>
      </c>
      <c r="B18" s="82"/>
      <c r="C18" s="13" t="s">
        <v>66</v>
      </c>
      <c r="D18" s="107"/>
      <c r="E18" s="91"/>
      <c r="F18" s="103"/>
      <c r="G18" s="91"/>
      <c r="H18" s="91"/>
      <c r="I18" s="95"/>
      <c r="J18" s="91"/>
      <c r="K18" s="111"/>
      <c r="L18" s="13" t="s">
        <v>67</v>
      </c>
      <c r="M18" s="13"/>
      <c r="N18" s="13"/>
      <c r="O18" s="13" t="s">
        <v>67</v>
      </c>
      <c r="P18" s="120"/>
      <c r="Q18" s="210"/>
    </row>
    <row r="19" spans="1:17" ht="21.75" customHeight="1">
      <c r="A19" s="35" t="s">
        <v>10</v>
      </c>
      <c r="B19" s="82"/>
      <c r="C19" s="13" t="s">
        <v>66</v>
      </c>
      <c r="D19" s="107"/>
      <c r="E19" s="91"/>
      <c r="F19" s="103"/>
      <c r="G19" s="91"/>
      <c r="H19" s="91"/>
      <c r="I19" s="95"/>
      <c r="J19" s="91"/>
      <c r="K19" s="111"/>
      <c r="L19" s="13" t="s">
        <v>67</v>
      </c>
      <c r="M19" s="13"/>
      <c r="N19" s="13"/>
      <c r="O19" s="13" t="s">
        <v>67</v>
      </c>
      <c r="P19" s="120"/>
      <c r="Q19" s="210"/>
    </row>
    <row r="20" spans="1:17" ht="21.75" customHeight="1">
      <c r="A20" s="35" t="s">
        <v>11</v>
      </c>
      <c r="B20" s="82"/>
      <c r="C20" s="13" t="s">
        <v>66</v>
      </c>
      <c r="D20" s="107"/>
      <c r="E20" s="91"/>
      <c r="F20" s="103"/>
      <c r="G20" s="91"/>
      <c r="H20" s="91"/>
      <c r="I20" s="95"/>
      <c r="J20" s="91"/>
      <c r="K20" s="111"/>
      <c r="L20" s="13" t="s">
        <v>67</v>
      </c>
      <c r="M20" s="13"/>
      <c r="N20" s="13"/>
      <c r="O20" s="13" t="s">
        <v>67</v>
      </c>
      <c r="P20" s="120"/>
      <c r="Q20" s="210"/>
    </row>
    <row r="21" spans="1:17" ht="21.75" customHeight="1">
      <c r="A21" s="35" t="s">
        <v>12</v>
      </c>
      <c r="B21" s="82"/>
      <c r="C21" s="13" t="s">
        <v>66</v>
      </c>
      <c r="D21" s="107"/>
      <c r="E21" s="91"/>
      <c r="F21" s="103"/>
      <c r="G21" s="91"/>
      <c r="H21" s="91"/>
      <c r="I21" s="95"/>
      <c r="J21" s="91"/>
      <c r="K21" s="111"/>
      <c r="L21" s="13" t="s">
        <v>67</v>
      </c>
      <c r="M21" s="13"/>
      <c r="N21" s="13"/>
      <c r="O21" s="13" t="s">
        <v>67</v>
      </c>
      <c r="P21" s="120"/>
      <c r="Q21" s="210"/>
    </row>
    <row r="22" spans="1:17" ht="21.75" customHeight="1">
      <c r="A22" s="35" t="s">
        <v>13</v>
      </c>
      <c r="B22" s="82"/>
      <c r="C22" s="13" t="s">
        <v>66</v>
      </c>
      <c r="D22" s="107"/>
      <c r="E22" s="91"/>
      <c r="F22" s="103"/>
      <c r="G22" s="91"/>
      <c r="H22" s="91"/>
      <c r="I22" s="95"/>
      <c r="J22" s="91"/>
      <c r="K22" s="111"/>
      <c r="L22" s="13" t="s">
        <v>67</v>
      </c>
      <c r="M22" s="13"/>
      <c r="N22" s="13"/>
      <c r="O22" s="13" t="s">
        <v>67</v>
      </c>
      <c r="P22" s="120"/>
      <c r="Q22" s="210"/>
    </row>
    <row r="23" spans="1:17" ht="21.75" customHeight="1">
      <c r="A23" s="35" t="s">
        <v>14</v>
      </c>
      <c r="B23" s="82"/>
      <c r="C23" s="13" t="s">
        <v>66</v>
      </c>
      <c r="D23" s="107"/>
      <c r="E23" s="91"/>
      <c r="F23" s="103"/>
      <c r="G23" s="91"/>
      <c r="H23" s="91"/>
      <c r="I23" s="95"/>
      <c r="J23" s="91"/>
      <c r="K23" s="111"/>
      <c r="L23" s="13" t="s">
        <v>67</v>
      </c>
      <c r="M23" s="13"/>
      <c r="N23" s="13"/>
      <c r="O23" s="13" t="s">
        <v>67</v>
      </c>
      <c r="P23" s="120"/>
      <c r="Q23" s="210"/>
    </row>
    <row r="24" spans="1:17" ht="21.75" customHeight="1">
      <c r="A24" s="35" t="s">
        <v>15</v>
      </c>
      <c r="B24" s="82"/>
      <c r="C24" s="13" t="s">
        <v>66</v>
      </c>
      <c r="D24" s="107"/>
      <c r="E24" s="91"/>
      <c r="F24" s="103"/>
      <c r="G24" s="91"/>
      <c r="H24" s="91"/>
      <c r="I24" s="95"/>
      <c r="J24" s="91"/>
      <c r="K24" s="111"/>
      <c r="L24" s="13" t="s">
        <v>67</v>
      </c>
      <c r="M24" s="13"/>
      <c r="N24" s="13"/>
      <c r="O24" s="13" t="s">
        <v>67</v>
      </c>
      <c r="P24" s="120"/>
      <c r="Q24" s="210"/>
    </row>
    <row r="25" spans="1:17" ht="21.75" customHeight="1">
      <c r="A25" s="35" t="s">
        <v>16</v>
      </c>
      <c r="B25" s="82"/>
      <c r="C25" s="13" t="s">
        <v>66</v>
      </c>
      <c r="D25" s="107"/>
      <c r="E25" s="91"/>
      <c r="F25" s="103"/>
      <c r="G25" s="91"/>
      <c r="H25" s="91"/>
      <c r="I25" s="95"/>
      <c r="J25" s="91"/>
      <c r="K25" s="111"/>
      <c r="L25" s="13" t="s">
        <v>67</v>
      </c>
      <c r="M25" s="13"/>
      <c r="N25" s="13"/>
      <c r="O25" s="13" t="s">
        <v>67</v>
      </c>
      <c r="P25" s="120"/>
      <c r="Q25" s="210"/>
    </row>
    <row r="26" spans="1:17" ht="21.75" customHeight="1">
      <c r="A26" s="35" t="s">
        <v>17</v>
      </c>
      <c r="B26" s="82"/>
      <c r="C26" s="13" t="s">
        <v>66</v>
      </c>
      <c r="D26" s="107"/>
      <c r="E26" s="91"/>
      <c r="F26" s="103"/>
      <c r="G26" s="91"/>
      <c r="H26" s="91"/>
      <c r="I26" s="95"/>
      <c r="J26" s="91"/>
      <c r="K26" s="111"/>
      <c r="L26" s="13" t="s">
        <v>67</v>
      </c>
      <c r="M26" s="13"/>
      <c r="N26" s="13"/>
      <c r="O26" s="13" t="s">
        <v>67</v>
      </c>
      <c r="P26" s="120"/>
      <c r="Q26" s="210"/>
    </row>
    <row r="27" spans="1:17" ht="21.75" customHeight="1">
      <c r="A27" s="35" t="s">
        <v>18</v>
      </c>
      <c r="B27" s="82"/>
      <c r="C27" s="13" t="s">
        <v>66</v>
      </c>
      <c r="D27" s="107"/>
      <c r="E27" s="91"/>
      <c r="F27" s="103"/>
      <c r="G27" s="91"/>
      <c r="H27" s="91"/>
      <c r="I27" s="95"/>
      <c r="J27" s="91"/>
      <c r="K27" s="111"/>
      <c r="L27" s="13" t="s">
        <v>67</v>
      </c>
      <c r="M27" s="13"/>
      <c r="N27" s="13"/>
      <c r="O27" s="13" t="s">
        <v>67</v>
      </c>
      <c r="P27" s="120"/>
      <c r="Q27" s="210"/>
    </row>
    <row r="28" spans="1:17" ht="21.75" customHeight="1">
      <c r="A28" s="35" t="s">
        <v>19</v>
      </c>
      <c r="B28" s="82"/>
      <c r="C28" s="13" t="s">
        <v>66</v>
      </c>
      <c r="D28" s="107"/>
      <c r="E28" s="91"/>
      <c r="F28" s="103"/>
      <c r="G28" s="91"/>
      <c r="H28" s="91"/>
      <c r="I28" s="95"/>
      <c r="J28" s="91"/>
      <c r="K28" s="111"/>
      <c r="L28" s="13" t="s">
        <v>67</v>
      </c>
      <c r="M28" s="13"/>
      <c r="N28" s="13"/>
      <c r="O28" s="13" t="s">
        <v>67</v>
      </c>
      <c r="P28" s="120"/>
      <c r="Q28" s="210"/>
    </row>
    <row r="29" spans="1:17" ht="21.75" customHeight="1">
      <c r="A29" s="35" t="s">
        <v>20</v>
      </c>
      <c r="B29" s="82"/>
      <c r="C29" s="13" t="s">
        <v>66</v>
      </c>
      <c r="D29" s="107"/>
      <c r="E29" s="91"/>
      <c r="F29" s="103"/>
      <c r="G29" s="91"/>
      <c r="H29" s="91"/>
      <c r="I29" s="95"/>
      <c r="J29" s="91"/>
      <c r="K29" s="111"/>
      <c r="L29" s="13" t="s">
        <v>67</v>
      </c>
      <c r="M29" s="13"/>
      <c r="N29" s="13"/>
      <c r="O29" s="13" t="s">
        <v>67</v>
      </c>
      <c r="P29" s="120"/>
      <c r="Q29" s="210"/>
    </row>
    <row r="30" spans="1:17" ht="21.75" customHeight="1" thickBot="1">
      <c r="A30" s="36" t="s">
        <v>21</v>
      </c>
      <c r="B30" s="83"/>
      <c r="C30" s="32" t="s">
        <v>66</v>
      </c>
      <c r="D30" s="108"/>
      <c r="E30" s="92"/>
      <c r="F30" s="104"/>
      <c r="G30" s="105"/>
      <c r="H30" s="105"/>
      <c r="I30" s="96"/>
      <c r="J30" s="105"/>
      <c r="K30" s="112"/>
      <c r="L30" s="13" t="s">
        <v>67</v>
      </c>
      <c r="M30" s="13"/>
      <c r="N30" s="13"/>
      <c r="O30" s="13" t="s">
        <v>67</v>
      </c>
      <c r="P30" s="121"/>
      <c r="Q30" s="211"/>
    </row>
    <row r="31" spans="1:17" ht="20.25" customHeight="1" thickBot="1">
      <c r="A31" s="3"/>
      <c r="B31" s="79"/>
      <c r="C31" s="2"/>
      <c r="D31" s="109" t="s">
        <v>114</v>
      </c>
      <c r="E31" s="200">
        <f>SUM(E11:E30)</f>
        <v>0</v>
      </c>
      <c r="F31" s="524"/>
      <c r="G31" s="524"/>
      <c r="H31" s="525"/>
      <c r="I31" s="97">
        <f>SUM(I11:I30)</f>
        <v>0</v>
      </c>
      <c r="J31" s="567"/>
      <c r="K31" s="525"/>
      <c r="L31" s="114">
        <f>SUM(L11:L30)</f>
        <v>0</v>
      </c>
      <c r="M31" s="551"/>
      <c r="N31" s="552"/>
      <c r="O31" s="115">
        <f>SUM(O11:O30)</f>
        <v>0</v>
      </c>
      <c r="P31" s="23"/>
      <c r="Q31" s="2"/>
    </row>
    <row r="32" spans="1:17" ht="19.5" customHeight="1">
      <c r="A32" s="29"/>
      <c r="B32" s="79"/>
      <c r="C32" s="2"/>
      <c r="D32" s="30"/>
      <c r="E32" s="88"/>
      <c r="F32" s="88"/>
      <c r="G32" s="88"/>
      <c r="H32" s="88"/>
      <c r="I32" s="98"/>
      <c r="J32" s="3"/>
      <c r="K32" s="3"/>
      <c r="L32" s="28"/>
      <c r="M32" s="3"/>
      <c r="N32" s="2"/>
      <c r="O32" s="28"/>
      <c r="P32" s="2"/>
      <c r="Q32" s="2"/>
    </row>
    <row r="33" spans="1:17" ht="19.5" customHeight="1">
      <c r="A33" s="3"/>
      <c r="B33" s="79"/>
      <c r="C33" s="2"/>
      <c r="D33" s="31"/>
      <c r="E33" s="88"/>
      <c r="F33" s="88"/>
      <c r="G33" s="88"/>
      <c r="H33" s="88"/>
      <c r="I33" s="98"/>
      <c r="J33" s="3"/>
      <c r="K33" s="3"/>
      <c r="L33" s="2"/>
      <c r="M33" s="3"/>
      <c r="N33" s="2"/>
      <c r="O33" s="2"/>
      <c r="P33" s="2"/>
      <c r="Q33" s="2"/>
    </row>
    <row r="34" spans="1:18" ht="12.75">
      <c r="A34" s="3"/>
      <c r="B34" s="79"/>
      <c r="C34" s="2"/>
      <c r="D34" s="29"/>
      <c r="E34" s="88"/>
      <c r="F34" s="533"/>
      <c r="G34" s="533"/>
      <c r="H34" s="533"/>
      <c r="I34" s="98"/>
      <c r="J34" s="367"/>
      <c r="K34" s="367"/>
      <c r="L34" s="15"/>
      <c r="M34" s="367"/>
      <c r="N34" s="367"/>
      <c r="O34" s="15"/>
      <c r="P34" s="2"/>
      <c r="Q34" s="2"/>
      <c r="R34" s="2"/>
    </row>
    <row r="35" spans="1:16" ht="12.75">
      <c r="A35" s="1"/>
      <c r="D35" s="29"/>
      <c r="E35" s="88"/>
      <c r="F35" s="533"/>
      <c r="G35" s="533"/>
      <c r="H35" s="533"/>
      <c r="I35" s="98"/>
      <c r="J35" s="367"/>
      <c r="K35" s="367"/>
      <c r="L35" s="15"/>
      <c r="M35" s="367"/>
      <c r="N35" s="367"/>
      <c r="O35" s="15"/>
      <c r="P35" s="2"/>
    </row>
    <row r="36" spans="1:16" ht="12.75">
      <c r="A36" s="1"/>
      <c r="P36" s="17"/>
    </row>
    <row r="38" spans="4:15" ht="12.75">
      <c r="D38" s="87" t="s">
        <v>79</v>
      </c>
      <c r="F38" s="535" t="s">
        <v>38</v>
      </c>
      <c r="G38" s="535"/>
      <c r="H38" s="535"/>
      <c r="I38" s="99">
        <f>SUMIF($B$11:$B$30,1,$I$11:$I$30)</f>
        <v>0</v>
      </c>
      <c r="J38" s="523" t="s">
        <v>36</v>
      </c>
      <c r="K38" s="523"/>
      <c r="L38" s="19">
        <f>SUMIF($B$11:$B$30,2,$I$11:$I$30)</f>
        <v>0</v>
      </c>
      <c r="M38" s="523" t="s">
        <v>37</v>
      </c>
      <c r="N38" s="523"/>
      <c r="O38" s="19">
        <f>SUMIF($B$11:$B$30,3,$I$11:$I$30)</f>
        <v>0</v>
      </c>
    </row>
    <row r="39" spans="6:15" ht="12.75">
      <c r="F39" s="535" t="s">
        <v>39</v>
      </c>
      <c r="G39" s="535"/>
      <c r="H39" s="535"/>
      <c r="I39" s="99">
        <f>SUMIF($B$11:$B$30,4,$I$11:$I$30)</f>
        <v>0</v>
      </c>
      <c r="J39" s="523" t="s">
        <v>41</v>
      </c>
      <c r="K39" s="523"/>
      <c r="L39" s="19">
        <f>SUMIF($B$11:$B$30,5,$I$11:$I$30)</f>
        <v>0</v>
      </c>
      <c r="M39" s="523" t="s">
        <v>40</v>
      </c>
      <c r="N39" s="523"/>
      <c r="O39" s="19">
        <f>SUMIF($B$11:$B$30,6,$I$11:$I$30)</f>
        <v>0</v>
      </c>
    </row>
    <row r="41" spans="4:15" ht="12.75">
      <c r="D41" s="367"/>
      <c r="E41" s="367"/>
      <c r="F41" s="88"/>
      <c r="G41" s="533"/>
      <c r="H41" s="533"/>
      <c r="I41" s="88"/>
      <c r="N41" s="14" t="s">
        <v>172</v>
      </c>
      <c r="O41" s="74">
        <f>I38+L38+O38+I39+L39+O39</f>
        <v>0</v>
      </c>
    </row>
    <row r="42" spans="4:9" ht="12.75">
      <c r="D42" s="499"/>
      <c r="E42" s="499"/>
      <c r="F42" s="88"/>
      <c r="G42" s="534"/>
      <c r="H42" s="534"/>
      <c r="I42" s="88"/>
    </row>
  </sheetData>
  <sheetProtection sheet="1" selectLockedCells="1"/>
  <mergeCells count="46">
    <mergeCell ref="C6:C9"/>
    <mergeCell ref="M31:N31"/>
    <mergeCell ref="A5:C5"/>
    <mergeCell ref="A6:A10"/>
    <mergeCell ref="B6:B10"/>
    <mergeCell ref="I6:I10"/>
    <mergeCell ref="G7:G10"/>
    <mergeCell ref="H7:H10"/>
    <mergeCell ref="F6:H6"/>
    <mergeCell ref="J31:K31"/>
    <mergeCell ref="R1:R12"/>
    <mergeCell ref="F38:H38"/>
    <mergeCell ref="J38:K38"/>
    <mergeCell ref="M38:N38"/>
    <mergeCell ref="M8:M10"/>
    <mergeCell ref="F34:H34"/>
    <mergeCell ref="F35:H35"/>
    <mergeCell ref="M6:N7"/>
    <mergeCell ref="M2:P2"/>
    <mergeCell ref="M3:P5"/>
    <mergeCell ref="D41:E41"/>
    <mergeCell ref="G41:H41"/>
    <mergeCell ref="D42:E42"/>
    <mergeCell ref="G42:H42"/>
    <mergeCell ref="F39:H39"/>
    <mergeCell ref="J39:K39"/>
    <mergeCell ref="M39:N39"/>
    <mergeCell ref="F31:H31"/>
    <mergeCell ref="Q6:Q10"/>
    <mergeCell ref="O6:O10"/>
    <mergeCell ref="J34:K34"/>
    <mergeCell ref="J35:K35"/>
    <mergeCell ref="M34:N34"/>
    <mergeCell ref="M35:N35"/>
    <mergeCell ref="P6:P10"/>
    <mergeCell ref="N8:N10"/>
    <mergeCell ref="A1:C1"/>
    <mergeCell ref="D1:M1"/>
    <mergeCell ref="D6:D10"/>
    <mergeCell ref="L6:L10"/>
    <mergeCell ref="E6:E10"/>
    <mergeCell ref="J6:J10"/>
    <mergeCell ref="K6:K10"/>
    <mergeCell ref="F7:F10"/>
    <mergeCell ref="A3:C3"/>
    <mergeCell ref="A2:C2"/>
  </mergeCells>
  <dataValidations count="8">
    <dataValidation allowBlank="1" showInputMessage="1" showErrorMessage="1" sqref="E11:E30"/>
    <dataValidation allowBlank="1" showInputMessage="1" showErrorMessage="1" sqref="D11:D30"/>
    <dataValidation allowBlank="1" showInputMessage="1" showErrorMessage="1" sqref="Q11:Q30"/>
    <dataValidation allowBlank="1" showInputMessage="1" showErrorMessage="1" sqref="C11:C30"/>
    <dataValidation allowBlank="1" showInputMessage="1" showErrorMessage="1" sqref="I11:I30"/>
    <dataValidation type="whole" allowBlank="1" showInputMessage="1" showErrorMessage="1" error="1～6を入力してください" sqref="B11:B30">
      <formula1>1</formula1>
      <formula2>6</formula2>
    </dataValidation>
    <dataValidation type="whole" allowBlank="1" showInputMessage="1" showErrorMessage="1" error="1～12を入力してください" sqref="H11:H30">
      <formula1>1</formula1>
      <formula2>12</formula2>
    </dataValidation>
    <dataValidation type="whole" allowBlank="1" showInputMessage="1" showErrorMessage="1" error="1～5を入力してください" sqref="F11:F30">
      <formula1>1</formula1>
      <formula2>5</formula2>
    </dataValidation>
  </dataValidations>
  <printOptions/>
  <pageMargins left="0.5118110236220472" right="0.1968503937007874" top="0.1968503937007874" bottom="0.2362204724409449" header="0.1968503937007874" footer="0.1968503937007874"/>
  <pageSetup cellComments="asDisplayed" fitToHeight="1" fitToWidth="1" horizontalDpi="600" verticalDpi="600" orientation="landscape" paperSize="9" scale="94" r:id="rId4"/>
  <drawing r:id="rId3"/>
  <legacyDrawing r:id="rId2"/>
</worksheet>
</file>

<file path=xl/worksheets/sheet4.xml><?xml version="1.0" encoding="utf-8"?>
<worksheet xmlns="http://schemas.openxmlformats.org/spreadsheetml/2006/main" xmlns:r="http://schemas.openxmlformats.org/officeDocument/2006/relationships">
  <dimension ref="A1:V43"/>
  <sheetViews>
    <sheetView showGridLines="0" view="pageBreakPreview" zoomScale="91" zoomScaleSheetLayoutView="91" zoomScalePageLayoutView="0" workbookViewId="0" topLeftCell="A1">
      <selection activeCell="B11" sqref="B11"/>
    </sheetView>
  </sheetViews>
  <sheetFormatPr defaultColWidth="9.00390625" defaultRowHeight="13.5"/>
  <cols>
    <col min="1" max="1" width="3.875" style="0" customWidth="1"/>
    <col min="2" max="2" width="3.25390625" style="0" customWidth="1"/>
    <col min="3" max="3" width="12.625" style="0" customWidth="1"/>
    <col min="4" max="4" width="30.375" style="0" customWidth="1"/>
    <col min="5" max="5" width="4.00390625" style="0" customWidth="1"/>
    <col min="6" max="6" width="3.375" style="0" customWidth="1"/>
    <col min="7" max="7" width="2.875" style="0" customWidth="1"/>
    <col min="8" max="8" width="2.75390625" style="0" customWidth="1"/>
    <col min="9" max="9" width="19.875" style="0" customWidth="1"/>
    <col min="10" max="10" width="3.875" style="0" customWidth="1"/>
    <col min="11" max="11" width="4.25390625" style="0" customWidth="1"/>
    <col min="12" max="12" width="14.50390625" style="0" customWidth="1"/>
    <col min="13" max="13" width="4.375" style="0" customWidth="1"/>
    <col min="14" max="14" width="4.50390625" style="0" customWidth="1"/>
    <col min="15" max="15" width="14.75390625" style="0" customWidth="1"/>
    <col min="16" max="16" width="4.25390625" style="0" customWidth="1"/>
    <col min="17" max="17" width="8.00390625" style="0" customWidth="1"/>
    <col min="18" max="18" width="4.00390625" style="0" customWidth="1"/>
  </cols>
  <sheetData>
    <row r="1" spans="1:18" ht="27.75" customHeight="1" thickBot="1">
      <c r="A1" s="499"/>
      <c r="B1" s="499"/>
      <c r="C1" s="499"/>
      <c r="D1" s="500" t="s">
        <v>175</v>
      </c>
      <c r="E1" s="500"/>
      <c r="F1" s="500"/>
      <c r="G1" s="500"/>
      <c r="H1" s="500"/>
      <c r="I1" s="500"/>
      <c r="J1" s="500"/>
      <c r="K1" s="500"/>
      <c r="L1" s="500"/>
      <c r="M1" s="500"/>
      <c r="N1" s="2"/>
      <c r="O1" s="2"/>
      <c r="P1" s="2"/>
      <c r="Q1" s="2"/>
      <c r="R1" s="536" t="s">
        <v>181</v>
      </c>
    </row>
    <row r="2" spans="1:18" ht="15.75" customHeight="1" thickBot="1">
      <c r="A2" s="522" t="str">
        <f>'申告書項目入力票'!U2</f>
        <v>令和６年度</v>
      </c>
      <c r="B2" s="522"/>
      <c r="C2" s="522"/>
      <c r="D2" s="2"/>
      <c r="E2" s="2"/>
      <c r="F2" s="2"/>
      <c r="G2" s="2"/>
      <c r="H2" s="2"/>
      <c r="I2" s="2"/>
      <c r="J2" s="2"/>
      <c r="K2" s="2"/>
      <c r="L2" s="2"/>
      <c r="M2" s="519" t="s">
        <v>45</v>
      </c>
      <c r="N2" s="520"/>
      <c r="O2" s="520"/>
      <c r="P2" s="521"/>
      <c r="Q2" s="7"/>
      <c r="R2" s="536"/>
    </row>
    <row r="3" spans="1:18" ht="17.25" customHeight="1">
      <c r="A3" s="519" t="s">
        <v>46</v>
      </c>
      <c r="B3" s="520"/>
      <c r="C3" s="521"/>
      <c r="D3" s="4"/>
      <c r="E3" s="2"/>
      <c r="F3" s="2"/>
      <c r="G3" s="2"/>
      <c r="H3" s="2"/>
      <c r="I3" s="2"/>
      <c r="J3" s="2"/>
      <c r="K3" s="2"/>
      <c r="L3" s="2"/>
      <c r="M3" s="542" t="str">
        <f>IF('申告書'!D14="","",'申告書'!D14)</f>
        <v>  </v>
      </c>
      <c r="N3" s="543"/>
      <c r="O3" s="543"/>
      <c r="P3" s="544"/>
      <c r="Q3" s="9" t="s">
        <v>184</v>
      </c>
      <c r="R3" s="536"/>
    </row>
    <row r="4" spans="1:18" ht="3" customHeight="1">
      <c r="A4" s="25"/>
      <c r="B4" s="2"/>
      <c r="C4" s="26"/>
      <c r="D4" s="2"/>
      <c r="E4" s="2"/>
      <c r="F4" s="2"/>
      <c r="G4" s="2"/>
      <c r="H4" s="2"/>
      <c r="I4" s="2"/>
      <c r="J4" s="2"/>
      <c r="K4" s="2"/>
      <c r="L4" s="2"/>
      <c r="M4" s="545"/>
      <c r="N4" s="546"/>
      <c r="O4" s="546"/>
      <c r="P4" s="547"/>
      <c r="Q4" s="8"/>
      <c r="R4" s="536"/>
    </row>
    <row r="5" spans="1:18" ht="12" customHeight="1" thickBot="1">
      <c r="A5" s="553">
        <f>IF('申告書'!M4="","",'申告書'!M4)</f>
        <v>0</v>
      </c>
      <c r="B5" s="554"/>
      <c r="C5" s="555"/>
      <c r="D5" s="5"/>
      <c r="E5" s="6"/>
      <c r="F5" s="27"/>
      <c r="G5" s="5"/>
      <c r="H5" s="5"/>
      <c r="I5" s="5"/>
      <c r="J5" s="5"/>
      <c r="K5" s="5"/>
      <c r="L5" s="5"/>
      <c r="M5" s="548"/>
      <c r="N5" s="549"/>
      <c r="O5" s="549"/>
      <c r="P5" s="550"/>
      <c r="Q5" s="10" t="s">
        <v>170</v>
      </c>
      <c r="R5" s="536"/>
    </row>
    <row r="6" spans="1:18" ht="27" customHeight="1">
      <c r="A6" s="556" t="s">
        <v>48</v>
      </c>
      <c r="B6" s="558" t="s">
        <v>49</v>
      </c>
      <c r="C6" s="504" t="s">
        <v>50</v>
      </c>
      <c r="D6" s="501" t="s">
        <v>51</v>
      </c>
      <c r="E6" s="507" t="s">
        <v>52</v>
      </c>
      <c r="F6" s="564" t="s">
        <v>53</v>
      </c>
      <c r="G6" s="565"/>
      <c r="H6" s="566"/>
      <c r="I6" s="501" t="s">
        <v>266</v>
      </c>
      <c r="J6" s="510" t="s">
        <v>54</v>
      </c>
      <c r="K6" s="513" t="s">
        <v>180</v>
      </c>
      <c r="L6" s="504" t="s">
        <v>55</v>
      </c>
      <c r="M6" s="538" t="s">
        <v>56</v>
      </c>
      <c r="N6" s="539"/>
      <c r="O6" s="504" t="s">
        <v>57</v>
      </c>
      <c r="P6" s="529" t="s">
        <v>58</v>
      </c>
      <c r="Q6" s="526" t="s">
        <v>59</v>
      </c>
      <c r="R6" s="536"/>
    </row>
    <row r="7" spans="1:18" ht="23.25" customHeight="1">
      <c r="A7" s="557"/>
      <c r="B7" s="559"/>
      <c r="C7" s="505"/>
      <c r="D7" s="502"/>
      <c r="E7" s="508"/>
      <c r="F7" s="516" t="s">
        <v>60</v>
      </c>
      <c r="G7" s="561" t="s">
        <v>61</v>
      </c>
      <c r="H7" s="561" t="s">
        <v>62</v>
      </c>
      <c r="I7" s="502"/>
      <c r="J7" s="511"/>
      <c r="K7" s="514"/>
      <c r="L7" s="505"/>
      <c r="M7" s="540"/>
      <c r="N7" s="541"/>
      <c r="O7" s="505"/>
      <c r="P7" s="517"/>
      <c r="Q7" s="527"/>
      <c r="R7" s="536"/>
    </row>
    <row r="8" spans="1:22" ht="12.75">
      <c r="A8" s="557"/>
      <c r="B8" s="559"/>
      <c r="C8" s="505"/>
      <c r="D8" s="502"/>
      <c r="E8" s="508"/>
      <c r="F8" s="517"/>
      <c r="G8" s="562"/>
      <c r="H8" s="562"/>
      <c r="I8" s="502"/>
      <c r="J8" s="511"/>
      <c r="K8" s="514"/>
      <c r="L8" s="505"/>
      <c r="M8" s="530" t="s">
        <v>63</v>
      </c>
      <c r="N8" s="530" t="s">
        <v>64</v>
      </c>
      <c r="O8" s="505"/>
      <c r="P8" s="517"/>
      <c r="Q8" s="527"/>
      <c r="R8" s="536"/>
      <c r="V8" s="11"/>
    </row>
    <row r="9" spans="1:18" ht="7.5" customHeight="1">
      <c r="A9" s="557"/>
      <c r="B9" s="559"/>
      <c r="C9" s="505"/>
      <c r="D9" s="502"/>
      <c r="E9" s="508"/>
      <c r="F9" s="517"/>
      <c r="G9" s="562"/>
      <c r="H9" s="562"/>
      <c r="I9" s="502"/>
      <c r="J9" s="511"/>
      <c r="K9" s="514"/>
      <c r="L9" s="505"/>
      <c r="M9" s="531"/>
      <c r="N9" s="531"/>
      <c r="O9" s="505"/>
      <c r="P9" s="517"/>
      <c r="Q9" s="527"/>
      <c r="R9" s="536"/>
    </row>
    <row r="10" spans="1:18" ht="3" customHeight="1" hidden="1">
      <c r="A10" s="557"/>
      <c r="B10" s="560"/>
      <c r="C10" s="506"/>
      <c r="D10" s="503"/>
      <c r="E10" s="509"/>
      <c r="F10" s="518"/>
      <c r="G10" s="563"/>
      <c r="H10" s="563"/>
      <c r="I10" s="503"/>
      <c r="J10" s="512"/>
      <c r="K10" s="515"/>
      <c r="L10" s="506"/>
      <c r="M10" s="532"/>
      <c r="N10" s="532"/>
      <c r="O10" s="506"/>
      <c r="P10" s="518"/>
      <c r="Q10" s="528"/>
      <c r="R10" s="536"/>
    </row>
    <row r="11" spans="1:18" ht="21.75" customHeight="1">
      <c r="A11" s="34" t="s">
        <v>65</v>
      </c>
      <c r="B11" s="80"/>
      <c r="C11" s="12" t="s">
        <v>66</v>
      </c>
      <c r="D11" s="113"/>
      <c r="E11" s="90"/>
      <c r="F11" s="101"/>
      <c r="G11" s="102"/>
      <c r="H11" s="102"/>
      <c r="I11" s="94"/>
      <c r="J11" s="102"/>
      <c r="K11" s="12"/>
      <c r="L11" s="12" t="s">
        <v>67</v>
      </c>
      <c r="M11" s="12"/>
      <c r="N11" s="12"/>
      <c r="O11" s="12" t="s">
        <v>67</v>
      </c>
      <c r="P11" s="75"/>
      <c r="Q11" s="209"/>
      <c r="R11" s="537"/>
    </row>
    <row r="12" spans="1:18" ht="21.75" customHeight="1">
      <c r="A12" s="35" t="s">
        <v>68</v>
      </c>
      <c r="B12" s="81"/>
      <c r="C12" s="13" t="s">
        <v>66</v>
      </c>
      <c r="D12" s="107"/>
      <c r="E12" s="91"/>
      <c r="F12" s="103"/>
      <c r="G12" s="91"/>
      <c r="H12" s="91"/>
      <c r="I12" s="95"/>
      <c r="J12" s="91"/>
      <c r="K12" s="13"/>
      <c r="L12" s="13" t="s">
        <v>67</v>
      </c>
      <c r="M12" s="13"/>
      <c r="N12" s="13"/>
      <c r="O12" s="13" t="s">
        <v>67</v>
      </c>
      <c r="P12" s="76"/>
      <c r="Q12" s="210"/>
      <c r="R12" s="537"/>
    </row>
    <row r="13" spans="1:17" ht="21.75" customHeight="1">
      <c r="A13" s="35" t="s">
        <v>69</v>
      </c>
      <c r="B13" s="82"/>
      <c r="C13" s="13" t="s">
        <v>66</v>
      </c>
      <c r="D13" s="107"/>
      <c r="E13" s="91"/>
      <c r="F13" s="103"/>
      <c r="G13" s="91"/>
      <c r="H13" s="91"/>
      <c r="I13" s="95"/>
      <c r="J13" s="91"/>
      <c r="K13" s="13"/>
      <c r="L13" s="13" t="s">
        <v>67</v>
      </c>
      <c r="M13" s="13"/>
      <c r="N13" s="13"/>
      <c r="O13" s="13" t="s">
        <v>67</v>
      </c>
      <c r="P13" s="76"/>
      <c r="Q13" s="210"/>
    </row>
    <row r="14" spans="1:17" ht="21.75" customHeight="1">
      <c r="A14" s="35" t="s">
        <v>44</v>
      </c>
      <c r="B14" s="82"/>
      <c r="C14" s="13" t="s">
        <v>66</v>
      </c>
      <c r="D14" s="107"/>
      <c r="E14" s="91"/>
      <c r="F14" s="103"/>
      <c r="G14" s="91"/>
      <c r="H14" s="91"/>
      <c r="I14" s="95"/>
      <c r="J14" s="91"/>
      <c r="K14" s="13"/>
      <c r="L14" s="13" t="s">
        <v>67</v>
      </c>
      <c r="M14" s="13"/>
      <c r="N14" s="13"/>
      <c r="O14" s="13" t="s">
        <v>67</v>
      </c>
      <c r="P14" s="76"/>
      <c r="Q14" s="210"/>
    </row>
    <row r="15" spans="1:17" ht="21.75" customHeight="1">
      <c r="A15" s="35" t="s">
        <v>6</v>
      </c>
      <c r="B15" s="82"/>
      <c r="C15" s="13" t="s">
        <v>66</v>
      </c>
      <c r="D15" s="107"/>
      <c r="E15" s="91"/>
      <c r="F15" s="103"/>
      <c r="G15" s="91"/>
      <c r="H15" s="91"/>
      <c r="I15" s="95"/>
      <c r="J15" s="91"/>
      <c r="K15" s="13"/>
      <c r="L15" s="13" t="s">
        <v>67</v>
      </c>
      <c r="M15" s="13"/>
      <c r="N15" s="13"/>
      <c r="O15" s="13" t="s">
        <v>67</v>
      </c>
      <c r="P15" s="76"/>
      <c r="Q15" s="210"/>
    </row>
    <row r="16" spans="1:17" ht="21.75" customHeight="1">
      <c r="A16" s="35" t="s">
        <v>7</v>
      </c>
      <c r="B16" s="82"/>
      <c r="C16" s="13" t="s">
        <v>66</v>
      </c>
      <c r="D16" s="107"/>
      <c r="E16" s="91"/>
      <c r="F16" s="103"/>
      <c r="G16" s="91"/>
      <c r="H16" s="91"/>
      <c r="I16" s="95"/>
      <c r="J16" s="91"/>
      <c r="K16" s="13"/>
      <c r="L16" s="13" t="s">
        <v>67</v>
      </c>
      <c r="M16" s="13"/>
      <c r="N16" s="13"/>
      <c r="O16" s="13" t="s">
        <v>67</v>
      </c>
      <c r="P16" s="76"/>
      <c r="Q16" s="210"/>
    </row>
    <row r="17" spans="1:17" ht="21.75" customHeight="1">
      <c r="A17" s="35" t="s">
        <v>8</v>
      </c>
      <c r="B17" s="82"/>
      <c r="C17" s="13" t="s">
        <v>66</v>
      </c>
      <c r="D17" s="107"/>
      <c r="E17" s="91"/>
      <c r="F17" s="103"/>
      <c r="G17" s="91"/>
      <c r="H17" s="91"/>
      <c r="I17" s="95"/>
      <c r="J17" s="91"/>
      <c r="K17" s="13"/>
      <c r="L17" s="13" t="s">
        <v>67</v>
      </c>
      <c r="M17" s="13"/>
      <c r="N17" s="13"/>
      <c r="O17" s="13" t="s">
        <v>67</v>
      </c>
      <c r="P17" s="76"/>
      <c r="Q17" s="210"/>
    </row>
    <row r="18" spans="1:17" ht="21.75" customHeight="1">
      <c r="A18" s="35" t="s">
        <v>9</v>
      </c>
      <c r="B18" s="82"/>
      <c r="C18" s="13" t="s">
        <v>66</v>
      </c>
      <c r="D18" s="107"/>
      <c r="E18" s="91"/>
      <c r="F18" s="103"/>
      <c r="G18" s="91"/>
      <c r="H18" s="91"/>
      <c r="I18" s="95"/>
      <c r="J18" s="91"/>
      <c r="K18" s="13"/>
      <c r="L18" s="13" t="s">
        <v>67</v>
      </c>
      <c r="M18" s="13"/>
      <c r="N18" s="13"/>
      <c r="O18" s="13" t="s">
        <v>67</v>
      </c>
      <c r="P18" s="76"/>
      <c r="Q18" s="210"/>
    </row>
    <row r="19" spans="1:17" ht="21.75" customHeight="1">
      <c r="A19" s="35" t="s">
        <v>10</v>
      </c>
      <c r="B19" s="82"/>
      <c r="C19" s="13" t="s">
        <v>66</v>
      </c>
      <c r="D19" s="107"/>
      <c r="E19" s="91"/>
      <c r="F19" s="103"/>
      <c r="G19" s="91"/>
      <c r="H19" s="91"/>
      <c r="I19" s="95"/>
      <c r="J19" s="91"/>
      <c r="K19" s="13"/>
      <c r="L19" s="13" t="s">
        <v>67</v>
      </c>
      <c r="M19" s="13"/>
      <c r="N19" s="13"/>
      <c r="O19" s="13" t="s">
        <v>67</v>
      </c>
      <c r="P19" s="76"/>
      <c r="Q19" s="210"/>
    </row>
    <row r="20" spans="1:17" ht="21.75" customHeight="1">
      <c r="A20" s="35" t="s">
        <v>11</v>
      </c>
      <c r="B20" s="82"/>
      <c r="C20" s="13" t="s">
        <v>66</v>
      </c>
      <c r="D20" s="107"/>
      <c r="E20" s="91"/>
      <c r="F20" s="103"/>
      <c r="G20" s="91"/>
      <c r="H20" s="91"/>
      <c r="I20" s="95"/>
      <c r="J20" s="91"/>
      <c r="K20" s="13"/>
      <c r="L20" s="13" t="s">
        <v>67</v>
      </c>
      <c r="M20" s="13"/>
      <c r="N20" s="13"/>
      <c r="O20" s="13" t="s">
        <v>67</v>
      </c>
      <c r="P20" s="76"/>
      <c r="Q20" s="210"/>
    </row>
    <row r="21" spans="1:17" ht="21.75" customHeight="1">
      <c r="A21" s="35" t="s">
        <v>12</v>
      </c>
      <c r="B21" s="82"/>
      <c r="C21" s="13" t="s">
        <v>66</v>
      </c>
      <c r="D21" s="107"/>
      <c r="E21" s="91"/>
      <c r="F21" s="103"/>
      <c r="G21" s="91"/>
      <c r="H21" s="91"/>
      <c r="I21" s="95"/>
      <c r="J21" s="91"/>
      <c r="K21" s="13"/>
      <c r="L21" s="13" t="s">
        <v>67</v>
      </c>
      <c r="M21" s="13"/>
      <c r="N21" s="13"/>
      <c r="O21" s="13" t="s">
        <v>67</v>
      </c>
      <c r="P21" s="76"/>
      <c r="Q21" s="210"/>
    </row>
    <row r="22" spans="1:17" ht="21.75" customHeight="1">
      <c r="A22" s="35" t="s">
        <v>13</v>
      </c>
      <c r="B22" s="82"/>
      <c r="C22" s="13" t="s">
        <v>66</v>
      </c>
      <c r="D22" s="107"/>
      <c r="E22" s="91"/>
      <c r="F22" s="103"/>
      <c r="G22" s="91"/>
      <c r="H22" s="91"/>
      <c r="I22" s="95"/>
      <c r="J22" s="91"/>
      <c r="K22" s="13"/>
      <c r="L22" s="13" t="s">
        <v>67</v>
      </c>
      <c r="M22" s="13"/>
      <c r="N22" s="13"/>
      <c r="O22" s="13" t="s">
        <v>67</v>
      </c>
      <c r="P22" s="76"/>
      <c r="Q22" s="210"/>
    </row>
    <row r="23" spans="1:17" ht="21.75" customHeight="1">
      <c r="A23" s="35" t="s">
        <v>14</v>
      </c>
      <c r="B23" s="82"/>
      <c r="C23" s="13" t="s">
        <v>66</v>
      </c>
      <c r="D23" s="107"/>
      <c r="E23" s="91"/>
      <c r="F23" s="103"/>
      <c r="G23" s="91"/>
      <c r="H23" s="91"/>
      <c r="I23" s="95"/>
      <c r="J23" s="91"/>
      <c r="K23" s="13"/>
      <c r="L23" s="13" t="s">
        <v>67</v>
      </c>
      <c r="M23" s="13"/>
      <c r="N23" s="13"/>
      <c r="O23" s="13" t="s">
        <v>67</v>
      </c>
      <c r="P23" s="76"/>
      <c r="Q23" s="210"/>
    </row>
    <row r="24" spans="1:17" ht="21.75" customHeight="1">
      <c r="A24" s="35" t="s">
        <v>15</v>
      </c>
      <c r="B24" s="82"/>
      <c r="C24" s="13" t="s">
        <v>66</v>
      </c>
      <c r="D24" s="107"/>
      <c r="E24" s="91"/>
      <c r="F24" s="103"/>
      <c r="G24" s="91"/>
      <c r="H24" s="91"/>
      <c r="I24" s="95"/>
      <c r="J24" s="91"/>
      <c r="K24" s="13"/>
      <c r="L24" s="13" t="s">
        <v>67</v>
      </c>
      <c r="M24" s="13"/>
      <c r="N24" s="13"/>
      <c r="O24" s="13" t="s">
        <v>67</v>
      </c>
      <c r="P24" s="76"/>
      <c r="Q24" s="210"/>
    </row>
    <row r="25" spans="1:17" ht="21.75" customHeight="1">
      <c r="A25" s="35" t="s">
        <v>16</v>
      </c>
      <c r="B25" s="82"/>
      <c r="C25" s="13" t="s">
        <v>66</v>
      </c>
      <c r="D25" s="107"/>
      <c r="E25" s="91"/>
      <c r="F25" s="103"/>
      <c r="G25" s="91"/>
      <c r="H25" s="91"/>
      <c r="I25" s="95"/>
      <c r="J25" s="91"/>
      <c r="K25" s="13"/>
      <c r="L25" s="13" t="s">
        <v>67</v>
      </c>
      <c r="M25" s="13"/>
      <c r="N25" s="13"/>
      <c r="O25" s="13" t="s">
        <v>67</v>
      </c>
      <c r="P25" s="76"/>
      <c r="Q25" s="210"/>
    </row>
    <row r="26" spans="1:17" ht="21.75" customHeight="1">
      <c r="A26" s="35" t="s">
        <v>17</v>
      </c>
      <c r="B26" s="82"/>
      <c r="C26" s="13" t="s">
        <v>66</v>
      </c>
      <c r="D26" s="107"/>
      <c r="E26" s="91"/>
      <c r="F26" s="103"/>
      <c r="G26" s="91"/>
      <c r="H26" s="91"/>
      <c r="I26" s="95"/>
      <c r="J26" s="91"/>
      <c r="K26" s="13"/>
      <c r="L26" s="13" t="s">
        <v>67</v>
      </c>
      <c r="M26" s="13"/>
      <c r="N26" s="13"/>
      <c r="O26" s="13" t="s">
        <v>67</v>
      </c>
      <c r="P26" s="76"/>
      <c r="Q26" s="210"/>
    </row>
    <row r="27" spans="1:17" ht="21.75" customHeight="1">
      <c r="A27" s="35" t="s">
        <v>18</v>
      </c>
      <c r="B27" s="82"/>
      <c r="C27" s="13" t="s">
        <v>66</v>
      </c>
      <c r="D27" s="107"/>
      <c r="E27" s="91"/>
      <c r="F27" s="103"/>
      <c r="G27" s="91"/>
      <c r="H27" s="91"/>
      <c r="I27" s="95"/>
      <c r="J27" s="91"/>
      <c r="K27" s="13"/>
      <c r="L27" s="13" t="s">
        <v>67</v>
      </c>
      <c r="M27" s="13"/>
      <c r="N27" s="13"/>
      <c r="O27" s="13" t="s">
        <v>67</v>
      </c>
      <c r="P27" s="76"/>
      <c r="Q27" s="210"/>
    </row>
    <row r="28" spans="1:17" ht="21.75" customHeight="1">
      <c r="A28" s="35" t="s">
        <v>19</v>
      </c>
      <c r="B28" s="82"/>
      <c r="C28" s="13" t="s">
        <v>66</v>
      </c>
      <c r="D28" s="107"/>
      <c r="E28" s="91"/>
      <c r="F28" s="103"/>
      <c r="G28" s="91"/>
      <c r="H28" s="91"/>
      <c r="I28" s="95"/>
      <c r="J28" s="91"/>
      <c r="K28" s="13"/>
      <c r="L28" s="13" t="s">
        <v>67</v>
      </c>
      <c r="M28" s="13"/>
      <c r="N28" s="13"/>
      <c r="O28" s="13" t="s">
        <v>67</v>
      </c>
      <c r="P28" s="76"/>
      <c r="Q28" s="210"/>
    </row>
    <row r="29" spans="1:17" ht="21.75" customHeight="1">
      <c r="A29" s="35" t="s">
        <v>20</v>
      </c>
      <c r="B29" s="82"/>
      <c r="C29" s="13" t="s">
        <v>66</v>
      </c>
      <c r="D29" s="107"/>
      <c r="E29" s="91"/>
      <c r="F29" s="103"/>
      <c r="G29" s="91"/>
      <c r="H29" s="91"/>
      <c r="I29" s="95"/>
      <c r="J29" s="91"/>
      <c r="K29" s="13"/>
      <c r="L29" s="13" t="s">
        <v>67</v>
      </c>
      <c r="M29" s="13"/>
      <c r="N29" s="13"/>
      <c r="O29" s="13" t="s">
        <v>67</v>
      </c>
      <c r="P29" s="76"/>
      <c r="Q29" s="210"/>
    </row>
    <row r="30" spans="1:17" ht="21.75" customHeight="1" thickBot="1">
      <c r="A30" s="36" t="s">
        <v>21</v>
      </c>
      <c r="B30" s="83"/>
      <c r="C30" s="32" t="s">
        <v>66</v>
      </c>
      <c r="D30" s="108"/>
      <c r="E30" s="92"/>
      <c r="F30" s="104"/>
      <c r="G30" s="105"/>
      <c r="H30" s="105"/>
      <c r="I30" s="96"/>
      <c r="J30" s="105"/>
      <c r="K30" s="32"/>
      <c r="L30" s="13" t="s">
        <v>67</v>
      </c>
      <c r="M30" s="13"/>
      <c r="N30" s="13"/>
      <c r="O30" s="13" t="s">
        <v>67</v>
      </c>
      <c r="P30" s="77"/>
      <c r="Q30" s="211"/>
    </row>
    <row r="31" spans="1:17" ht="20.25" customHeight="1" thickBot="1">
      <c r="A31" s="3"/>
      <c r="B31" s="2"/>
      <c r="C31" s="2"/>
      <c r="D31" s="59" t="s">
        <v>115</v>
      </c>
      <c r="E31" s="201">
        <f>SUM(E11:E30)</f>
        <v>0</v>
      </c>
      <c r="F31" s="568"/>
      <c r="G31" s="568"/>
      <c r="H31" s="552"/>
      <c r="I31" s="97">
        <f>SUM(I11:I30)</f>
        <v>0</v>
      </c>
      <c r="J31" s="551"/>
      <c r="K31" s="552"/>
      <c r="L31" s="114">
        <f>SUM(L11:L30)</f>
        <v>0</v>
      </c>
      <c r="M31" s="551"/>
      <c r="N31" s="552"/>
      <c r="O31" s="115">
        <f>SUM(O11:O30)</f>
        <v>0</v>
      </c>
      <c r="P31" s="23"/>
      <c r="Q31" s="2"/>
    </row>
    <row r="32" spans="1:17" ht="19.5" customHeight="1">
      <c r="A32" s="29"/>
      <c r="B32" s="2"/>
      <c r="C32" s="2"/>
      <c r="D32" s="30"/>
      <c r="E32" s="2"/>
      <c r="F32" s="3"/>
      <c r="G32" s="3"/>
      <c r="H32" s="3"/>
      <c r="I32" s="15"/>
      <c r="J32" s="3"/>
      <c r="K32" s="3"/>
      <c r="L32" s="28"/>
      <c r="M32" s="3"/>
      <c r="N32" s="2"/>
      <c r="O32" s="28"/>
      <c r="P32" s="2"/>
      <c r="Q32" s="2"/>
    </row>
    <row r="33" spans="1:17" ht="19.5" customHeight="1">
      <c r="A33" s="3"/>
      <c r="B33" s="2"/>
      <c r="C33" s="2"/>
      <c r="D33" s="31"/>
      <c r="E33" s="2"/>
      <c r="F33" s="3"/>
      <c r="G33" s="3"/>
      <c r="H33" s="3"/>
      <c r="I33" s="15"/>
      <c r="J33" s="3"/>
      <c r="K33" s="3"/>
      <c r="L33" s="2"/>
      <c r="M33" s="3"/>
      <c r="N33" s="2"/>
      <c r="O33" s="2"/>
      <c r="P33" s="2"/>
      <c r="Q33" s="2"/>
    </row>
    <row r="34" spans="1:18" ht="12.75">
      <c r="A34" s="3"/>
      <c r="B34" s="2"/>
      <c r="C34" s="2"/>
      <c r="D34" s="33"/>
      <c r="E34" s="2"/>
      <c r="F34" s="367"/>
      <c r="G34" s="367"/>
      <c r="H34" s="367"/>
      <c r="I34" s="15"/>
      <c r="J34" s="367"/>
      <c r="K34" s="367"/>
      <c r="L34" s="15"/>
      <c r="M34" s="367"/>
      <c r="N34" s="367"/>
      <c r="O34" s="15"/>
      <c r="P34" s="2"/>
      <c r="Q34" s="2"/>
      <c r="R34" s="2"/>
    </row>
    <row r="35" spans="1:17" ht="12.75">
      <c r="A35" s="1"/>
      <c r="D35" s="2"/>
      <c r="E35" s="2"/>
      <c r="F35" s="367"/>
      <c r="G35" s="367"/>
      <c r="H35" s="367"/>
      <c r="I35" s="15"/>
      <c r="J35" s="367"/>
      <c r="K35" s="367"/>
      <c r="L35" s="15"/>
      <c r="M35" s="367"/>
      <c r="N35" s="367"/>
      <c r="O35" s="15"/>
      <c r="P35" s="2"/>
      <c r="Q35" s="17"/>
    </row>
    <row r="36" spans="1:16" ht="12.75">
      <c r="A36" s="1"/>
      <c r="D36" s="2"/>
      <c r="E36" s="2"/>
      <c r="F36" s="3"/>
      <c r="G36" s="2"/>
      <c r="H36" s="2"/>
      <c r="I36" s="2"/>
      <c r="J36" s="2"/>
      <c r="K36" s="2"/>
      <c r="L36" s="2"/>
      <c r="M36" s="2"/>
      <c r="N36" s="2"/>
      <c r="O36" s="2"/>
      <c r="P36" s="2"/>
    </row>
    <row r="37" ht="12.75">
      <c r="F37" s="1"/>
    </row>
    <row r="38" spans="4:15" ht="12.75">
      <c r="D38" s="21" t="s">
        <v>78</v>
      </c>
      <c r="F38" s="523" t="s">
        <v>72</v>
      </c>
      <c r="G38" s="523"/>
      <c r="H38" s="523"/>
      <c r="I38" s="19">
        <f>SUMIF($B$11:$B$30,1,$I$11:$I$30)</f>
        <v>0</v>
      </c>
      <c r="J38" s="523" t="s">
        <v>73</v>
      </c>
      <c r="K38" s="523"/>
      <c r="L38" s="19">
        <f>SUMIF($B$11:$B$30,2,$I$11:$I$30)</f>
        <v>0</v>
      </c>
      <c r="M38" s="523" t="s">
        <v>74</v>
      </c>
      <c r="N38" s="523"/>
      <c r="O38" s="19">
        <f>SUMIF($B$11:$B$30,3,$I$11:$I$30)</f>
        <v>0</v>
      </c>
    </row>
    <row r="39" spans="6:15" ht="12.75">
      <c r="F39" s="523" t="s">
        <v>75</v>
      </c>
      <c r="G39" s="523"/>
      <c r="H39" s="523"/>
      <c r="I39" s="19">
        <f>SUMIF($B$11:$B$30,4,$I$11:$I$30)</f>
        <v>0</v>
      </c>
      <c r="J39" s="523" t="s">
        <v>76</v>
      </c>
      <c r="K39" s="523"/>
      <c r="L39" s="19">
        <f>SUMIF($B$11:$B$30,5,$I$11:$I$30)</f>
        <v>0</v>
      </c>
      <c r="M39" s="523" t="s">
        <v>77</v>
      </c>
      <c r="N39" s="523"/>
      <c r="O39" s="19">
        <f>SUMIF($B$11:$B$30,6,$I$11:$I$30)</f>
        <v>0</v>
      </c>
    </row>
    <row r="40" ht="12.75">
      <c r="F40" s="1"/>
    </row>
    <row r="41" spans="4:9" ht="12.75">
      <c r="D41" s="367"/>
      <c r="E41" s="367"/>
      <c r="F41" s="2"/>
      <c r="G41" s="367"/>
      <c r="H41" s="367"/>
      <c r="I41" s="2"/>
    </row>
    <row r="42" spans="4:9" ht="12.75">
      <c r="D42" s="499"/>
      <c r="E42" s="499"/>
      <c r="F42" s="2"/>
      <c r="G42" s="499"/>
      <c r="H42" s="499"/>
      <c r="I42" s="2"/>
    </row>
    <row r="43" ht="12.75">
      <c r="F43" s="1"/>
    </row>
  </sheetData>
  <sheetProtection sheet="1" selectLockedCells="1"/>
  <mergeCells count="46">
    <mergeCell ref="A2:C2"/>
    <mergeCell ref="M31:N31"/>
    <mergeCell ref="A1:C1"/>
    <mergeCell ref="D1:M1"/>
    <mergeCell ref="C6:C10"/>
    <mergeCell ref="D6:D10"/>
    <mergeCell ref="L6:L10"/>
    <mergeCell ref="E6:E10"/>
    <mergeCell ref="J6:J10"/>
    <mergeCell ref="K6:K10"/>
    <mergeCell ref="F31:H31"/>
    <mergeCell ref="F34:H34"/>
    <mergeCell ref="A3:C3"/>
    <mergeCell ref="A6:A10"/>
    <mergeCell ref="B6:B10"/>
    <mergeCell ref="A5:C5"/>
    <mergeCell ref="G7:G10"/>
    <mergeCell ref="H7:H10"/>
    <mergeCell ref="F6:H6"/>
    <mergeCell ref="F7:F10"/>
    <mergeCell ref="D41:E41"/>
    <mergeCell ref="G41:H41"/>
    <mergeCell ref="P6:P10"/>
    <mergeCell ref="N8:N10"/>
    <mergeCell ref="J31:K31"/>
    <mergeCell ref="I6:I10"/>
    <mergeCell ref="O6:O10"/>
    <mergeCell ref="F39:H39"/>
    <mergeCell ref="J39:K39"/>
    <mergeCell ref="M39:N39"/>
    <mergeCell ref="M2:P2"/>
    <mergeCell ref="J34:K34"/>
    <mergeCell ref="J35:K35"/>
    <mergeCell ref="M34:N34"/>
    <mergeCell ref="M35:N35"/>
    <mergeCell ref="M3:P5"/>
    <mergeCell ref="Q6:Q10"/>
    <mergeCell ref="D42:E42"/>
    <mergeCell ref="G42:H42"/>
    <mergeCell ref="R1:R12"/>
    <mergeCell ref="F38:H38"/>
    <mergeCell ref="J38:K38"/>
    <mergeCell ref="M38:N38"/>
    <mergeCell ref="M8:M10"/>
    <mergeCell ref="F35:H35"/>
    <mergeCell ref="M6:N7"/>
  </mergeCells>
  <dataValidations count="5">
    <dataValidation allowBlank="1" showInputMessage="1" showErrorMessage="1" sqref="D11:D30"/>
    <dataValidation allowBlank="1" showInputMessage="1" showErrorMessage="1" sqref="Q11:Q30"/>
    <dataValidation type="whole" allowBlank="1" showInputMessage="1" showErrorMessage="1" error="1～6を入力してください" sqref="B11:B30">
      <formula1>1</formula1>
      <formula2>6</formula2>
    </dataValidation>
    <dataValidation type="whole" allowBlank="1" showInputMessage="1" showErrorMessage="1" error="1～12を入力してください" sqref="H11:H30">
      <formula1>1</formula1>
      <formula2>12</formula2>
    </dataValidation>
    <dataValidation type="whole" allowBlank="1" showInputMessage="1" showErrorMessage="1" error="1～5を入力してください" sqref="F11:F30">
      <formula1>1</formula1>
      <formula2>5</formula2>
    </dataValidation>
  </dataValidations>
  <printOptions/>
  <pageMargins left="0.5118110236220472" right="0.1968503937007874" top="0.1968503937007874" bottom="0.2362204724409449" header="0.1968503937007874" footer="0.1968503937007874"/>
  <pageSetup horizontalDpi="400" verticalDpi="4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V43"/>
  <sheetViews>
    <sheetView showGridLines="0" view="pageBreakPreview" zoomScale="91" zoomScaleSheetLayoutView="91" zoomScalePageLayoutView="0" workbookViewId="0" topLeftCell="A1">
      <selection activeCell="B11" sqref="B11"/>
    </sheetView>
  </sheetViews>
  <sheetFormatPr defaultColWidth="9.00390625" defaultRowHeight="13.5"/>
  <cols>
    <col min="1" max="1" width="3.875" style="0" customWidth="1"/>
    <col min="2" max="2" width="3.25390625" style="0" customWidth="1"/>
    <col min="3" max="3" width="12.625" style="0" customWidth="1"/>
    <col min="4" max="4" width="30.375" style="0" customWidth="1"/>
    <col min="5" max="5" width="4.00390625" style="0" customWidth="1"/>
    <col min="6" max="6" width="3.375" style="0" customWidth="1"/>
    <col min="7" max="7" width="2.875" style="0" customWidth="1"/>
    <col min="8" max="8" width="2.75390625" style="0" customWidth="1"/>
    <col min="9" max="9" width="19.875" style="0" customWidth="1"/>
    <col min="10" max="10" width="3.875" style="0" customWidth="1"/>
    <col min="11" max="11" width="4.25390625" style="0" customWidth="1"/>
    <col min="12" max="12" width="14.50390625" style="0" customWidth="1"/>
    <col min="13" max="13" width="4.375" style="0" customWidth="1"/>
    <col min="14" max="14" width="4.50390625" style="0" customWidth="1"/>
    <col min="15" max="15" width="14.75390625" style="0" customWidth="1"/>
    <col min="16" max="16" width="4.25390625" style="0" customWidth="1"/>
    <col min="17" max="17" width="8.00390625" style="0" customWidth="1"/>
    <col min="18" max="18" width="4.00390625" style="0" customWidth="1"/>
  </cols>
  <sheetData>
    <row r="1" spans="1:18" ht="27.75" customHeight="1" thickBot="1">
      <c r="A1" s="499"/>
      <c r="B1" s="499"/>
      <c r="C1" s="499"/>
      <c r="D1" s="500" t="s">
        <v>175</v>
      </c>
      <c r="E1" s="500"/>
      <c r="F1" s="500"/>
      <c r="G1" s="500"/>
      <c r="H1" s="500"/>
      <c r="I1" s="500"/>
      <c r="J1" s="500"/>
      <c r="K1" s="500"/>
      <c r="L1" s="500"/>
      <c r="M1" s="500"/>
      <c r="N1" s="2"/>
      <c r="O1" s="2"/>
      <c r="P1" s="2"/>
      <c r="Q1" s="2"/>
      <c r="R1" s="536" t="s">
        <v>181</v>
      </c>
    </row>
    <row r="2" spans="1:18" ht="15.75" customHeight="1" thickBot="1">
      <c r="A2" s="522" t="str">
        <f>'申告書項目入力票'!U2</f>
        <v>令和６年度</v>
      </c>
      <c r="B2" s="522"/>
      <c r="C2" s="522"/>
      <c r="D2" s="2"/>
      <c r="E2" s="2"/>
      <c r="F2" s="2"/>
      <c r="G2" s="2"/>
      <c r="H2" s="2"/>
      <c r="I2" s="2"/>
      <c r="J2" s="2"/>
      <c r="K2" s="2"/>
      <c r="L2" s="2"/>
      <c r="M2" s="519" t="s">
        <v>45</v>
      </c>
      <c r="N2" s="520"/>
      <c r="O2" s="520"/>
      <c r="P2" s="521"/>
      <c r="Q2" s="7"/>
      <c r="R2" s="536"/>
    </row>
    <row r="3" spans="1:18" ht="17.25" customHeight="1">
      <c r="A3" s="519" t="s">
        <v>46</v>
      </c>
      <c r="B3" s="520"/>
      <c r="C3" s="521"/>
      <c r="D3" s="4"/>
      <c r="E3" s="2"/>
      <c r="F3" s="2"/>
      <c r="G3" s="2"/>
      <c r="H3" s="2"/>
      <c r="I3" s="2"/>
      <c r="J3" s="2"/>
      <c r="K3" s="2"/>
      <c r="L3" s="2"/>
      <c r="M3" s="542" t="str">
        <f>IF('申告書'!D14="","",'申告書'!D14)</f>
        <v>  </v>
      </c>
      <c r="N3" s="543"/>
      <c r="O3" s="543"/>
      <c r="P3" s="544"/>
      <c r="Q3" s="9" t="s">
        <v>184</v>
      </c>
      <c r="R3" s="536"/>
    </row>
    <row r="4" spans="1:18" ht="3" customHeight="1">
      <c r="A4" s="25"/>
      <c r="B4" s="2"/>
      <c r="C4" s="26"/>
      <c r="D4" s="2"/>
      <c r="E4" s="2"/>
      <c r="F4" s="2"/>
      <c r="G4" s="2"/>
      <c r="H4" s="2"/>
      <c r="I4" s="2"/>
      <c r="J4" s="2"/>
      <c r="K4" s="2"/>
      <c r="L4" s="2"/>
      <c r="M4" s="545"/>
      <c r="N4" s="546"/>
      <c r="O4" s="546"/>
      <c r="P4" s="547"/>
      <c r="Q4" s="8"/>
      <c r="R4" s="536"/>
    </row>
    <row r="5" spans="1:18" ht="12" customHeight="1" thickBot="1">
      <c r="A5" s="553">
        <f>IF('申告書'!M4="","",'申告書'!M4)</f>
        <v>0</v>
      </c>
      <c r="B5" s="554"/>
      <c r="C5" s="555"/>
      <c r="D5" s="5"/>
      <c r="E5" s="6"/>
      <c r="F5" s="27"/>
      <c r="G5" s="5"/>
      <c r="H5" s="5"/>
      <c r="I5" s="5"/>
      <c r="J5" s="5"/>
      <c r="K5" s="5"/>
      <c r="L5" s="5"/>
      <c r="M5" s="548"/>
      <c r="N5" s="549"/>
      <c r="O5" s="549"/>
      <c r="P5" s="550"/>
      <c r="Q5" s="10" t="s">
        <v>169</v>
      </c>
      <c r="R5" s="536"/>
    </row>
    <row r="6" spans="1:18" ht="27" customHeight="1">
      <c r="A6" s="556" t="s">
        <v>48</v>
      </c>
      <c r="B6" s="558" t="s">
        <v>49</v>
      </c>
      <c r="C6" s="504" t="s">
        <v>50</v>
      </c>
      <c r="D6" s="501" t="s">
        <v>51</v>
      </c>
      <c r="E6" s="507" t="s">
        <v>52</v>
      </c>
      <c r="F6" s="564" t="s">
        <v>53</v>
      </c>
      <c r="G6" s="565"/>
      <c r="H6" s="566"/>
      <c r="I6" s="501" t="s">
        <v>266</v>
      </c>
      <c r="J6" s="510" t="s">
        <v>54</v>
      </c>
      <c r="K6" s="513" t="s">
        <v>180</v>
      </c>
      <c r="L6" s="504" t="s">
        <v>55</v>
      </c>
      <c r="M6" s="538" t="s">
        <v>56</v>
      </c>
      <c r="N6" s="539"/>
      <c r="O6" s="504" t="s">
        <v>57</v>
      </c>
      <c r="P6" s="529" t="s">
        <v>58</v>
      </c>
      <c r="Q6" s="526" t="s">
        <v>59</v>
      </c>
      <c r="R6" s="536"/>
    </row>
    <row r="7" spans="1:18" ht="23.25" customHeight="1">
      <c r="A7" s="557"/>
      <c r="B7" s="559"/>
      <c r="C7" s="505"/>
      <c r="D7" s="502"/>
      <c r="E7" s="508"/>
      <c r="F7" s="516" t="s">
        <v>60</v>
      </c>
      <c r="G7" s="561" t="s">
        <v>61</v>
      </c>
      <c r="H7" s="561" t="s">
        <v>62</v>
      </c>
      <c r="I7" s="502"/>
      <c r="J7" s="511"/>
      <c r="K7" s="514"/>
      <c r="L7" s="505"/>
      <c r="M7" s="540"/>
      <c r="N7" s="541"/>
      <c r="O7" s="505"/>
      <c r="P7" s="517"/>
      <c r="Q7" s="527"/>
      <c r="R7" s="536"/>
    </row>
    <row r="8" spans="1:22" ht="12.75">
      <c r="A8" s="557"/>
      <c r="B8" s="559"/>
      <c r="C8" s="505"/>
      <c r="D8" s="502"/>
      <c r="E8" s="508"/>
      <c r="F8" s="517"/>
      <c r="G8" s="562"/>
      <c r="H8" s="562"/>
      <c r="I8" s="502"/>
      <c r="J8" s="511"/>
      <c r="K8" s="514"/>
      <c r="L8" s="505"/>
      <c r="M8" s="530" t="s">
        <v>63</v>
      </c>
      <c r="N8" s="530" t="s">
        <v>64</v>
      </c>
      <c r="O8" s="505"/>
      <c r="P8" s="517"/>
      <c r="Q8" s="527"/>
      <c r="R8" s="536"/>
      <c r="V8" s="11"/>
    </row>
    <row r="9" spans="1:18" ht="7.5" customHeight="1">
      <c r="A9" s="557"/>
      <c r="B9" s="559"/>
      <c r="C9" s="505"/>
      <c r="D9" s="502"/>
      <c r="E9" s="508"/>
      <c r="F9" s="517"/>
      <c r="G9" s="562"/>
      <c r="H9" s="562"/>
      <c r="I9" s="502"/>
      <c r="J9" s="511"/>
      <c r="K9" s="514"/>
      <c r="L9" s="505"/>
      <c r="M9" s="531"/>
      <c r="N9" s="531"/>
      <c r="O9" s="505"/>
      <c r="P9" s="517"/>
      <c r="Q9" s="527"/>
      <c r="R9" s="536"/>
    </row>
    <row r="10" spans="1:18" ht="3" customHeight="1" hidden="1">
      <c r="A10" s="557"/>
      <c r="B10" s="560"/>
      <c r="C10" s="506"/>
      <c r="D10" s="503"/>
      <c r="E10" s="509"/>
      <c r="F10" s="518"/>
      <c r="G10" s="563"/>
      <c r="H10" s="563"/>
      <c r="I10" s="503"/>
      <c r="J10" s="512"/>
      <c r="K10" s="515"/>
      <c r="L10" s="506"/>
      <c r="M10" s="532"/>
      <c r="N10" s="532"/>
      <c r="O10" s="506"/>
      <c r="P10" s="518"/>
      <c r="Q10" s="528"/>
      <c r="R10" s="536"/>
    </row>
    <row r="11" spans="1:18" ht="21.75" customHeight="1">
      <c r="A11" s="34" t="s">
        <v>65</v>
      </c>
      <c r="B11" s="80"/>
      <c r="C11" s="12" t="s">
        <v>66</v>
      </c>
      <c r="D11" s="113"/>
      <c r="E11" s="90"/>
      <c r="F11" s="101"/>
      <c r="G11" s="102"/>
      <c r="H11" s="102"/>
      <c r="I11" s="94"/>
      <c r="J11" s="102"/>
      <c r="K11" s="12"/>
      <c r="L11" s="12" t="s">
        <v>67</v>
      </c>
      <c r="M11" s="12"/>
      <c r="N11" s="12"/>
      <c r="O11" s="12" t="s">
        <v>67</v>
      </c>
      <c r="P11" s="116"/>
      <c r="Q11" s="209"/>
      <c r="R11" s="537"/>
    </row>
    <row r="12" spans="1:18" ht="21.75" customHeight="1">
      <c r="A12" s="35" t="s">
        <v>68</v>
      </c>
      <c r="B12" s="81"/>
      <c r="C12" s="13" t="s">
        <v>66</v>
      </c>
      <c r="D12" s="107"/>
      <c r="E12" s="91"/>
      <c r="F12" s="103"/>
      <c r="G12" s="91"/>
      <c r="H12" s="91"/>
      <c r="I12" s="95"/>
      <c r="J12" s="91"/>
      <c r="K12" s="13"/>
      <c r="L12" s="13" t="s">
        <v>67</v>
      </c>
      <c r="M12" s="13"/>
      <c r="N12" s="13"/>
      <c r="O12" s="13" t="s">
        <v>67</v>
      </c>
      <c r="P12" s="117"/>
      <c r="Q12" s="210"/>
      <c r="R12" s="537"/>
    </row>
    <row r="13" spans="1:17" ht="21.75" customHeight="1">
      <c r="A13" s="35" t="s">
        <v>69</v>
      </c>
      <c r="B13" s="82"/>
      <c r="C13" s="13" t="s">
        <v>66</v>
      </c>
      <c r="D13" s="107"/>
      <c r="E13" s="91"/>
      <c r="F13" s="103"/>
      <c r="G13" s="91"/>
      <c r="H13" s="91"/>
      <c r="I13" s="95"/>
      <c r="J13" s="91"/>
      <c r="K13" s="13"/>
      <c r="L13" s="13" t="s">
        <v>67</v>
      </c>
      <c r="M13" s="13"/>
      <c r="N13" s="13"/>
      <c r="O13" s="13" t="s">
        <v>67</v>
      </c>
      <c r="P13" s="117"/>
      <c r="Q13" s="210"/>
    </row>
    <row r="14" spans="1:17" ht="21.75" customHeight="1">
      <c r="A14" s="35" t="s">
        <v>44</v>
      </c>
      <c r="B14" s="82"/>
      <c r="C14" s="13" t="s">
        <v>66</v>
      </c>
      <c r="D14" s="107"/>
      <c r="E14" s="91"/>
      <c r="F14" s="103"/>
      <c r="G14" s="91"/>
      <c r="H14" s="91"/>
      <c r="I14" s="95"/>
      <c r="J14" s="91"/>
      <c r="K14" s="13"/>
      <c r="L14" s="13" t="s">
        <v>67</v>
      </c>
      <c r="M14" s="13"/>
      <c r="N14" s="13"/>
      <c r="O14" s="13" t="s">
        <v>67</v>
      </c>
      <c r="P14" s="117"/>
      <c r="Q14" s="210"/>
    </row>
    <row r="15" spans="1:17" ht="21.75" customHeight="1">
      <c r="A15" s="35" t="s">
        <v>6</v>
      </c>
      <c r="B15" s="82"/>
      <c r="C15" s="13" t="s">
        <v>66</v>
      </c>
      <c r="D15" s="107"/>
      <c r="E15" s="91"/>
      <c r="F15" s="103"/>
      <c r="G15" s="208"/>
      <c r="H15" s="91"/>
      <c r="I15" s="95"/>
      <c r="J15" s="91"/>
      <c r="K15" s="13"/>
      <c r="L15" s="13" t="s">
        <v>67</v>
      </c>
      <c r="M15" s="13"/>
      <c r="N15" s="13"/>
      <c r="O15" s="13" t="s">
        <v>67</v>
      </c>
      <c r="P15" s="117"/>
      <c r="Q15" s="210"/>
    </row>
    <row r="16" spans="1:17" ht="21.75" customHeight="1">
      <c r="A16" s="35" t="s">
        <v>7</v>
      </c>
      <c r="B16" s="82"/>
      <c r="C16" s="13" t="s">
        <v>66</v>
      </c>
      <c r="D16" s="107"/>
      <c r="E16" s="91"/>
      <c r="F16" s="103"/>
      <c r="G16" s="91"/>
      <c r="H16" s="91"/>
      <c r="I16" s="95"/>
      <c r="J16" s="91"/>
      <c r="K16" s="13"/>
      <c r="L16" s="13" t="s">
        <v>67</v>
      </c>
      <c r="M16" s="13"/>
      <c r="N16" s="13"/>
      <c r="O16" s="13" t="s">
        <v>67</v>
      </c>
      <c r="P16" s="117"/>
      <c r="Q16" s="210"/>
    </row>
    <row r="17" spans="1:17" ht="21.75" customHeight="1">
      <c r="A17" s="35" t="s">
        <v>8</v>
      </c>
      <c r="B17" s="82"/>
      <c r="C17" s="13" t="s">
        <v>66</v>
      </c>
      <c r="D17" s="107"/>
      <c r="E17" s="91"/>
      <c r="F17" s="103"/>
      <c r="G17" s="91"/>
      <c r="H17" s="91"/>
      <c r="I17" s="95"/>
      <c r="J17" s="91"/>
      <c r="K17" s="13"/>
      <c r="L17" s="13" t="s">
        <v>67</v>
      </c>
      <c r="M17" s="13"/>
      <c r="N17" s="13"/>
      <c r="O17" s="13" t="s">
        <v>67</v>
      </c>
      <c r="P17" s="117"/>
      <c r="Q17" s="210"/>
    </row>
    <row r="18" spans="1:17" ht="21.75" customHeight="1">
      <c r="A18" s="35" t="s">
        <v>9</v>
      </c>
      <c r="B18" s="82"/>
      <c r="C18" s="13" t="s">
        <v>66</v>
      </c>
      <c r="D18" s="107"/>
      <c r="E18" s="91"/>
      <c r="F18" s="103"/>
      <c r="G18" s="91"/>
      <c r="H18" s="91"/>
      <c r="I18" s="95"/>
      <c r="J18" s="91"/>
      <c r="K18" s="13"/>
      <c r="L18" s="13" t="s">
        <v>67</v>
      </c>
      <c r="M18" s="13"/>
      <c r="N18" s="13"/>
      <c r="O18" s="13" t="s">
        <v>67</v>
      </c>
      <c r="P18" s="117"/>
      <c r="Q18" s="210"/>
    </row>
    <row r="19" spans="1:17" ht="21.75" customHeight="1">
      <c r="A19" s="35" t="s">
        <v>10</v>
      </c>
      <c r="B19" s="82"/>
      <c r="C19" s="13" t="s">
        <v>66</v>
      </c>
      <c r="D19" s="107"/>
      <c r="E19" s="91"/>
      <c r="F19" s="103"/>
      <c r="G19" s="91"/>
      <c r="H19" s="91"/>
      <c r="I19" s="95"/>
      <c r="J19" s="91"/>
      <c r="K19" s="13"/>
      <c r="L19" s="13" t="s">
        <v>67</v>
      </c>
      <c r="M19" s="13"/>
      <c r="N19" s="13"/>
      <c r="O19" s="13" t="s">
        <v>67</v>
      </c>
      <c r="P19" s="117"/>
      <c r="Q19" s="210"/>
    </row>
    <row r="20" spans="1:17" ht="21.75" customHeight="1">
      <c r="A20" s="35" t="s">
        <v>11</v>
      </c>
      <c r="B20" s="82"/>
      <c r="C20" s="13" t="s">
        <v>66</v>
      </c>
      <c r="D20" s="107"/>
      <c r="E20" s="91"/>
      <c r="F20" s="103"/>
      <c r="G20" s="91"/>
      <c r="H20" s="91"/>
      <c r="I20" s="95"/>
      <c r="J20" s="91"/>
      <c r="K20" s="13"/>
      <c r="L20" s="13" t="s">
        <v>67</v>
      </c>
      <c r="M20" s="13"/>
      <c r="N20" s="13"/>
      <c r="O20" s="13" t="s">
        <v>67</v>
      </c>
      <c r="P20" s="117"/>
      <c r="Q20" s="210"/>
    </row>
    <row r="21" spans="1:17" ht="21.75" customHeight="1">
      <c r="A21" s="35" t="s">
        <v>12</v>
      </c>
      <c r="B21" s="82"/>
      <c r="C21" s="13" t="s">
        <v>66</v>
      </c>
      <c r="D21" s="107"/>
      <c r="E21" s="91"/>
      <c r="F21" s="103"/>
      <c r="G21" s="91"/>
      <c r="H21" s="91"/>
      <c r="I21" s="95"/>
      <c r="J21" s="91"/>
      <c r="K21" s="13"/>
      <c r="L21" s="13" t="s">
        <v>67</v>
      </c>
      <c r="M21" s="13"/>
      <c r="N21" s="13"/>
      <c r="O21" s="13" t="s">
        <v>67</v>
      </c>
      <c r="P21" s="117"/>
      <c r="Q21" s="210"/>
    </row>
    <row r="22" spans="1:17" ht="21.75" customHeight="1">
      <c r="A22" s="35" t="s">
        <v>13</v>
      </c>
      <c r="B22" s="82"/>
      <c r="C22" s="13" t="s">
        <v>66</v>
      </c>
      <c r="D22" s="107"/>
      <c r="E22" s="91"/>
      <c r="F22" s="103"/>
      <c r="G22" s="91"/>
      <c r="H22" s="91"/>
      <c r="I22" s="95"/>
      <c r="J22" s="91"/>
      <c r="K22" s="13"/>
      <c r="L22" s="13" t="s">
        <v>67</v>
      </c>
      <c r="M22" s="13"/>
      <c r="N22" s="13"/>
      <c r="O22" s="13" t="s">
        <v>67</v>
      </c>
      <c r="P22" s="117"/>
      <c r="Q22" s="210"/>
    </row>
    <row r="23" spans="1:17" ht="21.75" customHeight="1">
      <c r="A23" s="35" t="s">
        <v>14</v>
      </c>
      <c r="B23" s="82"/>
      <c r="C23" s="13" t="s">
        <v>66</v>
      </c>
      <c r="D23" s="107"/>
      <c r="E23" s="91"/>
      <c r="F23" s="103"/>
      <c r="G23" s="91"/>
      <c r="H23" s="91"/>
      <c r="I23" s="95"/>
      <c r="J23" s="91"/>
      <c r="K23" s="13"/>
      <c r="L23" s="13" t="s">
        <v>67</v>
      </c>
      <c r="M23" s="13"/>
      <c r="N23" s="13"/>
      <c r="O23" s="13" t="s">
        <v>67</v>
      </c>
      <c r="P23" s="117"/>
      <c r="Q23" s="210"/>
    </row>
    <row r="24" spans="1:17" ht="21.75" customHeight="1">
      <c r="A24" s="35" t="s">
        <v>15</v>
      </c>
      <c r="B24" s="82"/>
      <c r="C24" s="13" t="s">
        <v>66</v>
      </c>
      <c r="D24" s="107"/>
      <c r="E24" s="91"/>
      <c r="F24" s="103"/>
      <c r="G24" s="91"/>
      <c r="H24" s="91"/>
      <c r="I24" s="95"/>
      <c r="J24" s="91"/>
      <c r="K24" s="13"/>
      <c r="L24" s="13" t="s">
        <v>67</v>
      </c>
      <c r="M24" s="13"/>
      <c r="N24" s="13"/>
      <c r="O24" s="13" t="s">
        <v>67</v>
      </c>
      <c r="P24" s="117"/>
      <c r="Q24" s="210"/>
    </row>
    <row r="25" spans="1:17" ht="21.75" customHeight="1">
      <c r="A25" s="35" t="s">
        <v>16</v>
      </c>
      <c r="B25" s="82"/>
      <c r="C25" s="13" t="s">
        <v>66</v>
      </c>
      <c r="D25" s="107"/>
      <c r="E25" s="91"/>
      <c r="F25" s="103"/>
      <c r="G25" s="91"/>
      <c r="H25" s="91"/>
      <c r="I25" s="95"/>
      <c r="J25" s="91"/>
      <c r="K25" s="13"/>
      <c r="L25" s="13" t="s">
        <v>67</v>
      </c>
      <c r="M25" s="13"/>
      <c r="N25" s="13"/>
      <c r="O25" s="13" t="s">
        <v>67</v>
      </c>
      <c r="P25" s="117"/>
      <c r="Q25" s="210"/>
    </row>
    <row r="26" spans="1:17" ht="21.75" customHeight="1">
      <c r="A26" s="35" t="s">
        <v>17</v>
      </c>
      <c r="B26" s="82"/>
      <c r="C26" s="13" t="s">
        <v>66</v>
      </c>
      <c r="D26" s="107"/>
      <c r="E26" s="91"/>
      <c r="F26" s="103"/>
      <c r="G26" s="91"/>
      <c r="H26" s="91"/>
      <c r="I26" s="95"/>
      <c r="J26" s="91"/>
      <c r="K26" s="13"/>
      <c r="L26" s="13" t="s">
        <v>67</v>
      </c>
      <c r="M26" s="13"/>
      <c r="N26" s="13"/>
      <c r="O26" s="13" t="s">
        <v>67</v>
      </c>
      <c r="P26" s="117"/>
      <c r="Q26" s="210"/>
    </row>
    <row r="27" spans="1:17" ht="21.75" customHeight="1">
      <c r="A27" s="35" t="s">
        <v>18</v>
      </c>
      <c r="B27" s="82"/>
      <c r="C27" s="13" t="s">
        <v>66</v>
      </c>
      <c r="D27" s="107"/>
      <c r="E27" s="91"/>
      <c r="F27" s="103"/>
      <c r="G27" s="91"/>
      <c r="H27" s="91"/>
      <c r="I27" s="95"/>
      <c r="J27" s="91"/>
      <c r="K27" s="13"/>
      <c r="L27" s="13" t="s">
        <v>67</v>
      </c>
      <c r="M27" s="13"/>
      <c r="N27" s="13"/>
      <c r="O27" s="13" t="s">
        <v>67</v>
      </c>
      <c r="P27" s="117"/>
      <c r="Q27" s="210"/>
    </row>
    <row r="28" spans="1:17" ht="21.75" customHeight="1">
      <c r="A28" s="35" t="s">
        <v>19</v>
      </c>
      <c r="B28" s="82"/>
      <c r="C28" s="13" t="s">
        <v>66</v>
      </c>
      <c r="D28" s="107"/>
      <c r="E28" s="91"/>
      <c r="F28" s="103"/>
      <c r="G28" s="91"/>
      <c r="H28" s="91"/>
      <c r="I28" s="95"/>
      <c r="J28" s="91"/>
      <c r="K28" s="13"/>
      <c r="L28" s="13" t="s">
        <v>67</v>
      </c>
      <c r="M28" s="13"/>
      <c r="N28" s="13"/>
      <c r="O28" s="13" t="s">
        <v>67</v>
      </c>
      <c r="P28" s="117"/>
      <c r="Q28" s="210"/>
    </row>
    <row r="29" spans="1:17" ht="21.75" customHeight="1">
      <c r="A29" s="35" t="s">
        <v>20</v>
      </c>
      <c r="B29" s="82"/>
      <c r="C29" s="13" t="s">
        <v>66</v>
      </c>
      <c r="D29" s="107"/>
      <c r="E29" s="91"/>
      <c r="F29" s="103"/>
      <c r="G29" s="91"/>
      <c r="H29" s="91"/>
      <c r="I29" s="95"/>
      <c r="J29" s="91"/>
      <c r="K29" s="13"/>
      <c r="L29" s="13" t="s">
        <v>67</v>
      </c>
      <c r="M29" s="13"/>
      <c r="N29" s="13"/>
      <c r="O29" s="13" t="s">
        <v>67</v>
      </c>
      <c r="P29" s="117"/>
      <c r="Q29" s="210"/>
    </row>
    <row r="30" spans="1:17" ht="21.75" customHeight="1" thickBot="1">
      <c r="A30" s="36" t="s">
        <v>21</v>
      </c>
      <c r="B30" s="83"/>
      <c r="C30" s="32" t="s">
        <v>66</v>
      </c>
      <c r="D30" s="108"/>
      <c r="E30" s="92"/>
      <c r="F30" s="104"/>
      <c r="G30" s="105"/>
      <c r="H30" s="105"/>
      <c r="I30" s="96"/>
      <c r="J30" s="105"/>
      <c r="K30" s="32"/>
      <c r="L30" s="13" t="s">
        <v>67</v>
      </c>
      <c r="M30" s="13"/>
      <c r="N30" s="13"/>
      <c r="O30" s="13" t="s">
        <v>67</v>
      </c>
      <c r="P30" s="118"/>
      <c r="Q30" s="211"/>
    </row>
    <row r="31" spans="1:17" ht="20.25" customHeight="1" thickBot="1">
      <c r="A31" s="3"/>
      <c r="B31" s="2"/>
      <c r="C31" s="2"/>
      <c r="D31" s="59" t="s">
        <v>70</v>
      </c>
      <c r="E31" s="201">
        <f>SUM(E11:E30)</f>
        <v>0</v>
      </c>
      <c r="F31" s="568"/>
      <c r="G31" s="568"/>
      <c r="H31" s="552"/>
      <c r="I31" s="97">
        <f>SUM(I11:I30)</f>
        <v>0</v>
      </c>
      <c r="J31" s="551"/>
      <c r="K31" s="552"/>
      <c r="L31" s="114">
        <f>SUM(L11:L30)</f>
        <v>0</v>
      </c>
      <c r="M31" s="551"/>
      <c r="N31" s="552"/>
      <c r="O31" s="115">
        <f>SUM(O11:O30)</f>
        <v>0</v>
      </c>
      <c r="P31" s="23"/>
      <c r="Q31" s="2"/>
    </row>
    <row r="32" spans="1:17" ht="19.5" customHeight="1">
      <c r="A32" s="29"/>
      <c r="B32" s="2"/>
      <c r="C32" s="2"/>
      <c r="D32" s="30"/>
      <c r="E32" s="2"/>
      <c r="F32" s="3"/>
      <c r="G32" s="3"/>
      <c r="H32" s="3"/>
      <c r="I32" s="15"/>
      <c r="J32" s="3"/>
      <c r="K32" s="3"/>
      <c r="L32" s="28"/>
      <c r="M32" s="3"/>
      <c r="N32" s="2"/>
      <c r="O32" s="28"/>
      <c r="P32" s="2"/>
      <c r="Q32" s="2"/>
    </row>
    <row r="33" spans="1:17" ht="19.5" customHeight="1">
      <c r="A33" s="3"/>
      <c r="B33" s="2"/>
      <c r="C33" s="2"/>
      <c r="D33" s="31"/>
      <c r="E33" s="2"/>
      <c r="F33" s="3"/>
      <c r="G33" s="3"/>
      <c r="H33" s="3"/>
      <c r="I33" s="15"/>
      <c r="J33" s="3"/>
      <c r="K33" s="3"/>
      <c r="L33" s="2"/>
      <c r="M33" s="3"/>
      <c r="N33" s="2"/>
      <c r="O33" s="2"/>
      <c r="P33" s="2"/>
      <c r="Q33" s="2"/>
    </row>
    <row r="34" spans="1:18" ht="12.75">
      <c r="A34" s="3"/>
      <c r="B34" s="2"/>
      <c r="C34" s="2"/>
      <c r="D34" s="21" t="s">
        <v>71</v>
      </c>
      <c r="E34" s="2"/>
      <c r="F34" s="523" t="s">
        <v>72</v>
      </c>
      <c r="G34" s="523"/>
      <c r="H34" s="523"/>
      <c r="I34" s="19">
        <f>I39+'増加(1) '!I38+'増加(2)'!I38</f>
        <v>0</v>
      </c>
      <c r="J34" s="523" t="s">
        <v>73</v>
      </c>
      <c r="K34" s="523"/>
      <c r="L34" s="19">
        <f>L39+'増加(1) '!L38+'増加(2)'!L38</f>
        <v>0</v>
      </c>
      <c r="M34" s="523" t="s">
        <v>74</v>
      </c>
      <c r="N34" s="523"/>
      <c r="O34" s="19">
        <f>O39+'増加(1) '!O38+'増加(2)'!O38</f>
        <v>0</v>
      </c>
      <c r="P34" s="2"/>
      <c r="Q34" s="2"/>
      <c r="R34" s="2"/>
    </row>
    <row r="35" spans="1:15" ht="12.75">
      <c r="A35" s="1"/>
      <c r="F35" s="523" t="s">
        <v>75</v>
      </c>
      <c r="G35" s="523"/>
      <c r="H35" s="523"/>
      <c r="I35" s="19">
        <f>I40+'増加(1) '!I39+'増加(2)'!I39</f>
        <v>0</v>
      </c>
      <c r="J35" s="523" t="s">
        <v>76</v>
      </c>
      <c r="K35" s="523"/>
      <c r="L35" s="19">
        <f>L40+'増加(1) '!L39+'増加(2)'!L39</f>
        <v>0</v>
      </c>
      <c r="M35" s="523" t="s">
        <v>77</v>
      </c>
      <c r="N35" s="523"/>
      <c r="O35" s="19">
        <f>O40+'増加(1) '!O39+'増加(2)'!O39</f>
        <v>0</v>
      </c>
    </row>
    <row r="36" spans="1:6" ht="12.75">
      <c r="A36" s="1"/>
      <c r="F36" s="1"/>
    </row>
    <row r="37" spans="6:15" ht="12.75">
      <c r="F37" s="1"/>
      <c r="N37" s="14" t="s">
        <v>173</v>
      </c>
      <c r="O37" s="74">
        <f>I34+L34+O34+I35+L35+O35</f>
        <v>0</v>
      </c>
    </row>
    <row r="38" ht="12.75">
      <c r="F38" s="1"/>
    </row>
    <row r="39" spans="4:15" ht="12.75">
      <c r="D39" s="21" t="s">
        <v>113</v>
      </c>
      <c r="F39" s="523" t="s">
        <v>72</v>
      </c>
      <c r="G39" s="523"/>
      <c r="H39" s="523"/>
      <c r="I39" s="19">
        <f>SUMIF($B$11:$B$30,"1",$I$11:$I$30)</f>
        <v>0</v>
      </c>
      <c r="J39" s="523" t="s">
        <v>73</v>
      </c>
      <c r="K39" s="523"/>
      <c r="L39" s="19">
        <f>SUMIF($B$11:$B$30,"2",$I$11:$I$30)</f>
        <v>0</v>
      </c>
      <c r="M39" s="523" t="s">
        <v>74</v>
      </c>
      <c r="N39" s="523"/>
      <c r="O39" s="19">
        <f>SUMIF($B$11:$B$30,"3",$I$11:$I$30)</f>
        <v>0</v>
      </c>
    </row>
    <row r="40" spans="6:15" ht="12.75">
      <c r="F40" s="523" t="s">
        <v>75</v>
      </c>
      <c r="G40" s="523"/>
      <c r="H40" s="523"/>
      <c r="I40" s="19">
        <f>SUMIF($B$11:$B$30,"４",$I$11:$I$30)</f>
        <v>0</v>
      </c>
      <c r="J40" s="523" t="s">
        <v>76</v>
      </c>
      <c r="K40" s="523"/>
      <c r="L40" s="19">
        <f>SUMIF($B$11:$B$30,"５",$I$11:$I$30)</f>
        <v>0</v>
      </c>
      <c r="M40" s="523" t="s">
        <v>77</v>
      </c>
      <c r="N40" s="523"/>
      <c r="O40" s="19">
        <f>SUMIF($B$11:$B$30,"6",$I$11:$I$30)</f>
        <v>0</v>
      </c>
    </row>
    <row r="41" spans="4:9" ht="12.75">
      <c r="D41" s="367"/>
      <c r="E41" s="367"/>
      <c r="F41" s="2"/>
      <c r="G41" s="367"/>
      <c r="H41" s="367"/>
      <c r="I41" s="2"/>
    </row>
    <row r="42" spans="4:15" ht="12.75">
      <c r="D42" s="499"/>
      <c r="E42" s="499"/>
      <c r="F42" s="2"/>
      <c r="G42" s="499"/>
      <c r="H42" s="499"/>
      <c r="I42" s="2"/>
      <c r="N42" s="14" t="s">
        <v>173</v>
      </c>
      <c r="O42" s="74">
        <f>I39+L39+O39+I40+L40+O40</f>
        <v>0</v>
      </c>
    </row>
    <row r="43" ht="12.75">
      <c r="F43" s="1"/>
    </row>
  </sheetData>
  <sheetProtection sheet="1" selectLockedCells="1"/>
  <mergeCells count="46">
    <mergeCell ref="M40:N40"/>
    <mergeCell ref="D41:E41"/>
    <mergeCell ref="G41:H41"/>
    <mergeCell ref="M31:N31"/>
    <mergeCell ref="F35:H35"/>
    <mergeCell ref="M39:N39"/>
    <mergeCell ref="F31:H31"/>
    <mergeCell ref="J34:K34"/>
    <mergeCell ref="R1:R12"/>
    <mergeCell ref="M8:M10"/>
    <mergeCell ref="F34:H34"/>
    <mergeCell ref="A6:A10"/>
    <mergeCell ref="B6:B10"/>
    <mergeCell ref="A1:C1"/>
    <mergeCell ref="D1:M1"/>
    <mergeCell ref="C6:C10"/>
    <mergeCell ref="D6:D10"/>
    <mergeCell ref="A2:C2"/>
    <mergeCell ref="M2:P2"/>
    <mergeCell ref="M3:P5"/>
    <mergeCell ref="J31:K31"/>
    <mergeCell ref="L6:L10"/>
    <mergeCell ref="D42:E42"/>
    <mergeCell ref="G42:H42"/>
    <mergeCell ref="F39:H39"/>
    <mergeCell ref="J39:K39"/>
    <mergeCell ref="F40:H40"/>
    <mergeCell ref="J40:K40"/>
    <mergeCell ref="Q6:Q10"/>
    <mergeCell ref="O6:O10"/>
    <mergeCell ref="J35:K35"/>
    <mergeCell ref="M34:N34"/>
    <mergeCell ref="M35:N35"/>
    <mergeCell ref="P6:P10"/>
    <mergeCell ref="N8:N10"/>
    <mergeCell ref="M6:N7"/>
    <mergeCell ref="A3:C3"/>
    <mergeCell ref="E6:E10"/>
    <mergeCell ref="J6:J10"/>
    <mergeCell ref="K6:K10"/>
    <mergeCell ref="F7:F10"/>
    <mergeCell ref="A5:C5"/>
    <mergeCell ref="I6:I10"/>
    <mergeCell ref="G7:G10"/>
    <mergeCell ref="H7:H10"/>
    <mergeCell ref="F6:H6"/>
  </mergeCells>
  <dataValidations count="5">
    <dataValidation allowBlank="1" showInputMessage="1" showErrorMessage="1" sqref="D11:D30"/>
    <dataValidation allowBlank="1" showInputMessage="1" showErrorMessage="1" sqref="Q11:Q30"/>
    <dataValidation type="whole" allowBlank="1" showInputMessage="1" showErrorMessage="1" error="1～5を入力してください" sqref="F11:F30">
      <formula1>1</formula1>
      <formula2>5</formula2>
    </dataValidation>
    <dataValidation type="whole" allowBlank="1" showInputMessage="1" showErrorMessage="1" error="1～12を入力してください" sqref="H11:H30">
      <formula1>1</formula1>
      <formula2>12</formula2>
    </dataValidation>
    <dataValidation type="whole" allowBlank="1" showInputMessage="1" showErrorMessage="1" error="1～6を入力してください" sqref="B11:B30">
      <formula1>1</formula1>
      <formula2>6</formula2>
    </dataValidation>
  </dataValidations>
  <printOptions/>
  <pageMargins left="0.5118110236220472" right="0.1968503937007874" top="0.1968503937007874" bottom="0.2362204724409449" header="0.1968503937007874" footer="0.1968503937007874"/>
  <pageSetup horizontalDpi="400" verticalDpi="400" orientation="landscape"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S40"/>
  <sheetViews>
    <sheetView showGridLines="0" view="pageBreakPreview" zoomScale="91" zoomScaleSheetLayoutView="91" zoomScalePageLayoutView="0" workbookViewId="0" topLeftCell="A1">
      <selection activeCell="B11" sqref="B11"/>
    </sheetView>
  </sheetViews>
  <sheetFormatPr defaultColWidth="9.00390625" defaultRowHeight="13.5"/>
  <cols>
    <col min="1" max="1" width="4.00390625" style="48" customWidth="1"/>
    <col min="2" max="2" width="3.125" style="48" customWidth="1"/>
    <col min="3" max="3" width="12.50390625" style="48" customWidth="1"/>
    <col min="4" max="4" width="36.625" style="169" customWidth="1"/>
    <col min="5" max="5" width="4.25390625" style="48" customWidth="1"/>
    <col min="6" max="6" width="3.875" style="48" customWidth="1"/>
    <col min="7" max="7" width="3.625" style="48" customWidth="1"/>
    <col min="8" max="8" width="4.375" style="48" customWidth="1"/>
    <col min="9" max="9" width="20.875" style="15" customWidth="1"/>
    <col min="10" max="10" width="4.25390625" style="48" customWidth="1"/>
    <col min="11" max="11" width="4.125" style="48" customWidth="1"/>
    <col min="12" max="12" width="11.125" style="48" customWidth="1"/>
    <col min="13" max="13" width="4.75390625" style="48" customWidth="1"/>
    <col min="14" max="17" width="5.50390625" style="48" customWidth="1"/>
    <col min="18" max="18" width="3.125" style="48" customWidth="1"/>
    <col min="19" max="16384" width="9.00390625" style="48" customWidth="1"/>
  </cols>
  <sheetData>
    <row r="1" spans="1:18" ht="27.75" customHeight="1" thickBot="1">
      <c r="A1" s="569"/>
      <c r="B1" s="569"/>
      <c r="C1" s="569"/>
      <c r="D1" s="620" t="s">
        <v>176</v>
      </c>
      <c r="E1" s="620"/>
      <c r="F1" s="620"/>
      <c r="G1" s="620"/>
      <c r="H1" s="620"/>
      <c r="I1" s="620"/>
      <c r="J1" s="620"/>
      <c r="K1" s="620"/>
      <c r="L1" s="620"/>
      <c r="M1" s="620"/>
      <c r="R1" s="606" t="s">
        <v>182</v>
      </c>
    </row>
    <row r="2" spans="1:18" ht="15" customHeight="1" thickBot="1">
      <c r="A2" s="585" t="str">
        <f>'申告書項目入力票'!U2</f>
        <v>令和６年度</v>
      </c>
      <c r="B2" s="585"/>
      <c r="C2" s="585"/>
      <c r="D2" s="167"/>
      <c r="M2" s="617" t="s">
        <v>193</v>
      </c>
      <c r="N2" s="618"/>
      <c r="O2" s="618"/>
      <c r="P2" s="619"/>
      <c r="Q2" s="168"/>
      <c r="R2" s="606"/>
    </row>
    <row r="3" spans="1:18" ht="12.75" customHeight="1">
      <c r="A3" s="597" t="s">
        <v>194</v>
      </c>
      <c r="B3" s="598"/>
      <c r="C3" s="599"/>
      <c r="D3" s="64"/>
      <c r="M3" s="608" t="str">
        <f>'申告書'!D14</f>
        <v>  </v>
      </c>
      <c r="N3" s="609"/>
      <c r="O3" s="609"/>
      <c r="P3" s="610"/>
      <c r="Q3" s="9" t="s">
        <v>220</v>
      </c>
      <c r="R3" s="606"/>
    </row>
    <row r="4" spans="1:18" ht="9.75" customHeight="1">
      <c r="A4" s="640">
        <f>'申告書'!M4</f>
        <v>0</v>
      </c>
      <c r="B4" s="641"/>
      <c r="C4" s="642"/>
      <c r="M4" s="611"/>
      <c r="N4" s="612"/>
      <c r="O4" s="612"/>
      <c r="P4" s="613"/>
      <c r="Q4" s="634" t="s">
        <v>195</v>
      </c>
      <c r="R4" s="606"/>
    </row>
    <row r="5" spans="1:18" ht="8.25" customHeight="1" thickBot="1">
      <c r="A5" s="643"/>
      <c r="B5" s="644"/>
      <c r="C5" s="645"/>
      <c r="D5" s="170"/>
      <c r="E5" s="166"/>
      <c r="F5" s="171"/>
      <c r="G5" s="171"/>
      <c r="H5" s="171"/>
      <c r="I5" s="16"/>
      <c r="J5" s="171"/>
      <c r="K5" s="171"/>
      <c r="M5" s="614"/>
      <c r="N5" s="615"/>
      <c r="O5" s="615"/>
      <c r="P5" s="616"/>
      <c r="Q5" s="635"/>
      <c r="R5" s="606"/>
    </row>
    <row r="6" spans="1:18" ht="14.25" customHeight="1">
      <c r="A6" s="646" t="s">
        <v>196</v>
      </c>
      <c r="B6" s="570" t="s">
        <v>197</v>
      </c>
      <c r="C6" s="576" t="s">
        <v>267</v>
      </c>
      <c r="D6" s="579" t="s">
        <v>198</v>
      </c>
      <c r="E6" s="582" t="s">
        <v>199</v>
      </c>
      <c r="F6" s="649" t="s">
        <v>200</v>
      </c>
      <c r="G6" s="649"/>
      <c r="H6" s="649"/>
      <c r="I6" s="588" t="s">
        <v>265</v>
      </c>
      <c r="J6" s="570" t="s">
        <v>201</v>
      </c>
      <c r="K6" s="600" t="s">
        <v>202</v>
      </c>
      <c r="L6" s="636" t="s">
        <v>203</v>
      </c>
      <c r="M6" s="636"/>
      <c r="N6" s="622" t="s">
        <v>204</v>
      </c>
      <c r="O6" s="622"/>
      <c r="P6" s="622"/>
      <c r="Q6" s="623"/>
      <c r="R6" s="606"/>
    </row>
    <row r="7" spans="1:18" ht="14.25" customHeight="1">
      <c r="A7" s="647"/>
      <c r="B7" s="571"/>
      <c r="C7" s="577"/>
      <c r="D7" s="580"/>
      <c r="E7" s="583"/>
      <c r="F7" s="573" t="s">
        <v>205</v>
      </c>
      <c r="G7" s="603" t="s">
        <v>206</v>
      </c>
      <c r="H7" s="603" t="s">
        <v>207</v>
      </c>
      <c r="I7" s="589"/>
      <c r="J7" s="571"/>
      <c r="K7" s="601"/>
      <c r="L7" s="563"/>
      <c r="M7" s="563"/>
      <c r="N7" s="624"/>
      <c r="O7" s="624"/>
      <c r="P7" s="624"/>
      <c r="Q7" s="625"/>
      <c r="R7" s="606"/>
    </row>
    <row r="8" spans="1:18" ht="10.5" customHeight="1">
      <c r="A8" s="647"/>
      <c r="B8" s="571"/>
      <c r="C8" s="577"/>
      <c r="D8" s="580"/>
      <c r="E8" s="583"/>
      <c r="F8" s="574"/>
      <c r="G8" s="604"/>
      <c r="H8" s="604"/>
      <c r="I8" s="589"/>
      <c r="J8" s="571"/>
      <c r="K8" s="601"/>
      <c r="L8" s="586" t="s">
        <v>208</v>
      </c>
      <c r="M8" s="162"/>
      <c r="N8" s="624"/>
      <c r="O8" s="624"/>
      <c r="P8" s="624"/>
      <c r="Q8" s="625"/>
      <c r="R8" s="606"/>
    </row>
    <row r="9" spans="1:18" ht="9.75" customHeight="1">
      <c r="A9" s="647"/>
      <c r="B9" s="571"/>
      <c r="C9" s="577"/>
      <c r="D9" s="580"/>
      <c r="E9" s="583"/>
      <c r="F9" s="574"/>
      <c r="G9" s="604"/>
      <c r="H9" s="604"/>
      <c r="I9" s="589"/>
      <c r="J9" s="571"/>
      <c r="K9" s="601"/>
      <c r="L9" s="586"/>
      <c r="M9" s="163" t="s">
        <v>209</v>
      </c>
      <c r="N9" s="624"/>
      <c r="O9" s="624"/>
      <c r="P9" s="624"/>
      <c r="Q9" s="625"/>
      <c r="R9" s="606"/>
    </row>
    <row r="10" spans="1:18" ht="18" customHeight="1">
      <c r="A10" s="648"/>
      <c r="B10" s="572"/>
      <c r="C10" s="578"/>
      <c r="D10" s="581"/>
      <c r="E10" s="584"/>
      <c r="F10" s="575"/>
      <c r="G10" s="605"/>
      <c r="H10" s="605"/>
      <c r="I10" s="590"/>
      <c r="J10" s="572"/>
      <c r="K10" s="602"/>
      <c r="L10" s="587"/>
      <c r="M10" s="164" t="s">
        <v>210</v>
      </c>
      <c r="N10" s="626"/>
      <c r="O10" s="626"/>
      <c r="P10" s="626"/>
      <c r="Q10" s="627"/>
      <c r="R10" s="606"/>
    </row>
    <row r="11" spans="1:18" ht="21.75" customHeight="1">
      <c r="A11" s="129" t="s">
        <v>221</v>
      </c>
      <c r="B11" s="80"/>
      <c r="C11" s="173"/>
      <c r="D11" s="106"/>
      <c r="E11" s="174"/>
      <c r="F11" s="101"/>
      <c r="G11" s="101"/>
      <c r="H11" s="101"/>
      <c r="I11" s="175"/>
      <c r="J11" s="174"/>
      <c r="K11" s="176"/>
      <c r="L11" s="177"/>
      <c r="M11" s="177"/>
      <c r="N11" s="594"/>
      <c r="O11" s="595"/>
      <c r="P11" s="595"/>
      <c r="Q11" s="596"/>
      <c r="R11" s="606"/>
    </row>
    <row r="12" spans="1:18" ht="21.75" customHeight="1">
      <c r="A12" s="130" t="s">
        <v>222</v>
      </c>
      <c r="B12" s="177"/>
      <c r="C12" s="178"/>
      <c r="D12" s="191"/>
      <c r="E12" s="103"/>
      <c r="F12" s="103"/>
      <c r="G12" s="103"/>
      <c r="H12" s="103"/>
      <c r="I12" s="95"/>
      <c r="J12" s="103"/>
      <c r="K12" s="179"/>
      <c r="L12" s="177"/>
      <c r="M12" s="180"/>
      <c r="N12" s="591"/>
      <c r="O12" s="592"/>
      <c r="P12" s="592"/>
      <c r="Q12" s="593"/>
      <c r="R12" s="606"/>
    </row>
    <row r="13" spans="1:18" ht="21.75" customHeight="1">
      <c r="A13" s="130" t="s">
        <v>223</v>
      </c>
      <c r="B13" s="180"/>
      <c r="C13" s="178"/>
      <c r="D13" s="191"/>
      <c r="E13" s="103"/>
      <c r="F13" s="103"/>
      <c r="G13" s="103"/>
      <c r="H13" s="103"/>
      <c r="I13" s="95"/>
      <c r="J13" s="103"/>
      <c r="K13" s="179"/>
      <c r="L13" s="177"/>
      <c r="M13" s="180"/>
      <c r="N13" s="591"/>
      <c r="O13" s="592"/>
      <c r="P13" s="592"/>
      <c r="Q13" s="593"/>
      <c r="R13" s="606"/>
    </row>
    <row r="14" spans="1:18" ht="21.75" customHeight="1">
      <c r="A14" s="130" t="s">
        <v>224</v>
      </c>
      <c r="B14" s="180"/>
      <c r="C14" s="178"/>
      <c r="D14" s="191"/>
      <c r="E14" s="103"/>
      <c r="F14" s="103"/>
      <c r="G14" s="103"/>
      <c r="H14" s="103"/>
      <c r="I14" s="95"/>
      <c r="J14" s="103"/>
      <c r="K14" s="181"/>
      <c r="L14" s="177"/>
      <c r="M14" s="180"/>
      <c r="N14" s="591"/>
      <c r="O14" s="592"/>
      <c r="P14" s="592"/>
      <c r="Q14" s="593"/>
      <c r="R14" s="606"/>
    </row>
    <row r="15" spans="1:18" ht="21.75" customHeight="1">
      <c r="A15" s="130" t="s">
        <v>6</v>
      </c>
      <c r="B15" s="180"/>
      <c r="C15" s="178"/>
      <c r="D15" s="191"/>
      <c r="E15" s="103"/>
      <c r="F15" s="103"/>
      <c r="G15" s="103"/>
      <c r="H15" s="103"/>
      <c r="I15" s="95"/>
      <c r="J15" s="103"/>
      <c r="K15" s="179"/>
      <c r="L15" s="177"/>
      <c r="M15" s="180"/>
      <c r="N15" s="591"/>
      <c r="O15" s="592"/>
      <c r="P15" s="592"/>
      <c r="Q15" s="593"/>
      <c r="R15" s="606"/>
    </row>
    <row r="16" spans="1:17" ht="21.75" customHeight="1">
      <c r="A16" s="130" t="s">
        <v>7</v>
      </c>
      <c r="B16" s="180"/>
      <c r="C16" s="178"/>
      <c r="D16" s="191"/>
      <c r="E16" s="103"/>
      <c r="F16" s="103"/>
      <c r="G16" s="103"/>
      <c r="H16" s="103"/>
      <c r="I16" s="95"/>
      <c r="J16" s="103"/>
      <c r="K16" s="179"/>
      <c r="L16" s="177"/>
      <c r="M16" s="180"/>
      <c r="N16" s="591"/>
      <c r="O16" s="592"/>
      <c r="P16" s="592"/>
      <c r="Q16" s="593"/>
    </row>
    <row r="17" spans="1:17" ht="21.75" customHeight="1">
      <c r="A17" s="130" t="s">
        <v>8</v>
      </c>
      <c r="B17" s="180"/>
      <c r="C17" s="178"/>
      <c r="D17" s="191"/>
      <c r="E17" s="103"/>
      <c r="F17" s="103"/>
      <c r="G17" s="103"/>
      <c r="H17" s="103"/>
      <c r="I17" s="95"/>
      <c r="J17" s="103"/>
      <c r="K17" s="179"/>
      <c r="L17" s="177"/>
      <c r="M17" s="180"/>
      <c r="N17" s="591"/>
      <c r="O17" s="592"/>
      <c r="P17" s="592"/>
      <c r="Q17" s="593"/>
    </row>
    <row r="18" spans="1:17" ht="21.75" customHeight="1">
      <c r="A18" s="130" t="s">
        <v>9</v>
      </c>
      <c r="B18" s="180"/>
      <c r="C18" s="178"/>
      <c r="D18" s="191"/>
      <c r="E18" s="103"/>
      <c r="F18" s="103"/>
      <c r="G18" s="103"/>
      <c r="H18" s="103"/>
      <c r="I18" s="95"/>
      <c r="J18" s="103"/>
      <c r="K18" s="179"/>
      <c r="L18" s="177"/>
      <c r="M18" s="180"/>
      <c r="N18" s="591"/>
      <c r="O18" s="592"/>
      <c r="P18" s="592"/>
      <c r="Q18" s="593"/>
    </row>
    <row r="19" spans="1:17" ht="21.75" customHeight="1">
      <c r="A19" s="130" t="s">
        <v>10</v>
      </c>
      <c r="B19" s="180"/>
      <c r="C19" s="178"/>
      <c r="D19" s="191"/>
      <c r="E19" s="103"/>
      <c r="F19" s="103"/>
      <c r="G19" s="103"/>
      <c r="H19" s="103"/>
      <c r="I19" s="95"/>
      <c r="J19" s="103"/>
      <c r="K19" s="179"/>
      <c r="L19" s="177"/>
      <c r="M19" s="180"/>
      <c r="N19" s="591"/>
      <c r="O19" s="592"/>
      <c r="P19" s="592"/>
      <c r="Q19" s="593"/>
    </row>
    <row r="20" spans="1:17" ht="21.75" customHeight="1">
      <c r="A20" s="130" t="s">
        <v>11</v>
      </c>
      <c r="B20" s="180"/>
      <c r="C20" s="178"/>
      <c r="D20" s="191"/>
      <c r="E20" s="103"/>
      <c r="F20" s="103"/>
      <c r="G20" s="103"/>
      <c r="H20" s="103"/>
      <c r="I20" s="95"/>
      <c r="J20" s="103"/>
      <c r="K20" s="179"/>
      <c r="L20" s="177"/>
      <c r="M20" s="180"/>
      <c r="N20" s="591"/>
      <c r="O20" s="592"/>
      <c r="P20" s="592"/>
      <c r="Q20" s="593"/>
    </row>
    <row r="21" spans="1:17" ht="21.75" customHeight="1">
      <c r="A21" s="130" t="s">
        <v>12</v>
      </c>
      <c r="B21" s="180"/>
      <c r="C21" s="178"/>
      <c r="D21" s="191"/>
      <c r="E21" s="103"/>
      <c r="F21" s="103"/>
      <c r="G21" s="103"/>
      <c r="H21" s="103"/>
      <c r="I21" s="95"/>
      <c r="J21" s="103"/>
      <c r="K21" s="179"/>
      <c r="L21" s="177"/>
      <c r="M21" s="180"/>
      <c r="N21" s="591"/>
      <c r="O21" s="592"/>
      <c r="P21" s="592"/>
      <c r="Q21" s="593"/>
    </row>
    <row r="22" spans="1:17" ht="21.75" customHeight="1">
      <c r="A22" s="130" t="s">
        <v>13</v>
      </c>
      <c r="B22" s="180"/>
      <c r="C22" s="178"/>
      <c r="D22" s="191"/>
      <c r="E22" s="103"/>
      <c r="F22" s="103"/>
      <c r="G22" s="103"/>
      <c r="H22" s="103"/>
      <c r="I22" s="95"/>
      <c r="J22" s="103"/>
      <c r="K22" s="179"/>
      <c r="L22" s="177"/>
      <c r="M22" s="180"/>
      <c r="N22" s="591"/>
      <c r="O22" s="592"/>
      <c r="P22" s="592"/>
      <c r="Q22" s="593"/>
    </row>
    <row r="23" spans="1:17" ht="21.75" customHeight="1">
      <c r="A23" s="130" t="s">
        <v>14</v>
      </c>
      <c r="B23" s="180"/>
      <c r="C23" s="178"/>
      <c r="D23" s="191"/>
      <c r="E23" s="103"/>
      <c r="F23" s="103"/>
      <c r="G23" s="103"/>
      <c r="H23" s="103"/>
      <c r="I23" s="95"/>
      <c r="J23" s="103"/>
      <c r="K23" s="181"/>
      <c r="L23" s="177"/>
      <c r="M23" s="180"/>
      <c r="N23" s="591"/>
      <c r="O23" s="592"/>
      <c r="P23" s="592"/>
      <c r="Q23" s="593"/>
    </row>
    <row r="24" spans="1:17" ht="21.75" customHeight="1">
      <c r="A24" s="130" t="s">
        <v>15</v>
      </c>
      <c r="B24" s="180"/>
      <c r="C24" s="178"/>
      <c r="D24" s="191"/>
      <c r="E24" s="103"/>
      <c r="F24" s="103"/>
      <c r="G24" s="103"/>
      <c r="H24" s="103"/>
      <c r="I24" s="95"/>
      <c r="J24" s="103"/>
      <c r="K24" s="179"/>
      <c r="L24" s="177"/>
      <c r="M24" s="180"/>
      <c r="N24" s="591"/>
      <c r="O24" s="592"/>
      <c r="P24" s="592"/>
      <c r="Q24" s="593"/>
    </row>
    <row r="25" spans="1:17" ht="21.75" customHeight="1">
      <c r="A25" s="130" t="s">
        <v>16</v>
      </c>
      <c r="B25" s="180"/>
      <c r="C25" s="178"/>
      <c r="D25" s="191"/>
      <c r="E25" s="103"/>
      <c r="F25" s="103"/>
      <c r="G25" s="103"/>
      <c r="H25" s="103"/>
      <c r="I25" s="95"/>
      <c r="J25" s="103"/>
      <c r="K25" s="179"/>
      <c r="L25" s="177"/>
      <c r="M25" s="180"/>
      <c r="N25" s="591"/>
      <c r="O25" s="592"/>
      <c r="P25" s="592"/>
      <c r="Q25" s="593"/>
    </row>
    <row r="26" spans="1:17" ht="21.75" customHeight="1">
      <c r="A26" s="130" t="s">
        <v>17</v>
      </c>
      <c r="B26" s="180"/>
      <c r="C26" s="178"/>
      <c r="D26" s="191"/>
      <c r="E26" s="103"/>
      <c r="F26" s="103"/>
      <c r="G26" s="103"/>
      <c r="H26" s="103"/>
      <c r="I26" s="95"/>
      <c r="J26" s="103"/>
      <c r="K26" s="179"/>
      <c r="L26" s="177"/>
      <c r="M26" s="180"/>
      <c r="N26" s="591"/>
      <c r="O26" s="592"/>
      <c r="P26" s="592"/>
      <c r="Q26" s="593"/>
    </row>
    <row r="27" spans="1:17" ht="21.75" customHeight="1">
      <c r="A27" s="130" t="s">
        <v>18</v>
      </c>
      <c r="B27" s="180"/>
      <c r="C27" s="178"/>
      <c r="D27" s="191"/>
      <c r="E27" s="103"/>
      <c r="F27" s="103"/>
      <c r="G27" s="103"/>
      <c r="H27" s="103"/>
      <c r="I27" s="95"/>
      <c r="J27" s="103"/>
      <c r="K27" s="179"/>
      <c r="L27" s="177"/>
      <c r="M27" s="180"/>
      <c r="N27" s="591"/>
      <c r="O27" s="592"/>
      <c r="P27" s="592"/>
      <c r="Q27" s="593"/>
    </row>
    <row r="28" spans="1:17" ht="21.75" customHeight="1">
      <c r="A28" s="130" t="s">
        <v>19</v>
      </c>
      <c r="B28" s="180"/>
      <c r="C28" s="178"/>
      <c r="D28" s="191"/>
      <c r="E28" s="103"/>
      <c r="F28" s="103"/>
      <c r="G28" s="103"/>
      <c r="H28" s="103"/>
      <c r="I28" s="95"/>
      <c r="J28" s="103"/>
      <c r="K28" s="179"/>
      <c r="L28" s="177"/>
      <c r="M28" s="180"/>
      <c r="N28" s="591"/>
      <c r="O28" s="592"/>
      <c r="P28" s="592"/>
      <c r="Q28" s="593"/>
    </row>
    <row r="29" spans="1:17" ht="21.75" customHeight="1">
      <c r="A29" s="130" t="s">
        <v>20</v>
      </c>
      <c r="B29" s="180"/>
      <c r="C29" s="178"/>
      <c r="D29" s="191"/>
      <c r="E29" s="103"/>
      <c r="F29" s="103"/>
      <c r="G29" s="103"/>
      <c r="H29" s="103"/>
      <c r="I29" s="95"/>
      <c r="J29" s="103"/>
      <c r="K29" s="179"/>
      <c r="L29" s="177"/>
      <c r="M29" s="180"/>
      <c r="N29" s="591"/>
      <c r="O29" s="592"/>
      <c r="P29" s="592"/>
      <c r="Q29" s="593"/>
    </row>
    <row r="30" spans="1:17" ht="21.75" customHeight="1" thickBot="1">
      <c r="A30" s="131" t="s">
        <v>21</v>
      </c>
      <c r="B30" s="182"/>
      <c r="C30" s="183"/>
      <c r="D30" s="192"/>
      <c r="E30" s="104"/>
      <c r="F30" s="104"/>
      <c r="G30" s="104"/>
      <c r="H30" s="104"/>
      <c r="I30" s="95"/>
      <c r="J30" s="104"/>
      <c r="K30" s="184"/>
      <c r="L30" s="182"/>
      <c r="M30" s="182"/>
      <c r="N30" s="630"/>
      <c r="O30" s="631"/>
      <c r="P30" s="631"/>
      <c r="Q30" s="632"/>
    </row>
    <row r="31" spans="1:9" ht="18.75" customHeight="1" thickBot="1">
      <c r="A31" s="165"/>
      <c r="D31" s="185" t="s">
        <v>211</v>
      </c>
      <c r="E31" s="202">
        <f>SUM(E11:E30)</f>
        <v>0</v>
      </c>
      <c r="F31" s="637"/>
      <c r="G31" s="638"/>
      <c r="H31" s="639"/>
      <c r="I31" s="122">
        <f>SUM(I11:I30)</f>
        <v>0</v>
      </c>
    </row>
    <row r="32" spans="1:17" ht="33" customHeight="1">
      <c r="A32" s="165"/>
      <c r="D32" s="621"/>
      <c r="E32" s="621"/>
      <c r="F32" s="621"/>
      <c r="G32" s="621"/>
      <c r="H32" s="621"/>
      <c r="I32" s="621"/>
      <c r="Q32" s="15"/>
    </row>
    <row r="33" ht="7.5" customHeight="1"/>
    <row r="34" spans="9:18" ht="12.75">
      <c r="I34" s="38"/>
      <c r="J34" s="38"/>
      <c r="K34" s="38"/>
      <c r="L34" s="38"/>
      <c r="M34" s="38"/>
      <c r="O34" s="38"/>
      <c r="P34" s="38"/>
      <c r="Q34" s="38"/>
      <c r="R34" s="38"/>
    </row>
    <row r="35" spans="9:18" ht="12.75">
      <c r="I35" s="38"/>
      <c r="J35" s="38" t="str">
        <f>IF('減少 (2)'!I11="","次ページなし","次ページあり")</f>
        <v>次ページなし</v>
      </c>
      <c r="K35" s="38"/>
      <c r="L35" s="38"/>
      <c r="M35" s="38"/>
      <c r="N35" s="38"/>
      <c r="O35" s="38"/>
      <c r="P35" s="38"/>
      <c r="Q35" s="38"/>
      <c r="R35" s="38"/>
    </row>
    <row r="36" spans="14:18" ht="12.75">
      <c r="N36" s="186"/>
      <c r="O36" s="186"/>
      <c r="Q36" s="186"/>
      <c r="R36" s="186"/>
    </row>
    <row r="37" spans="17:18" ht="12.75">
      <c r="Q37" s="186"/>
      <c r="R37" s="186"/>
    </row>
    <row r="38" spans="9:18" ht="12.75">
      <c r="I38" s="65" t="s">
        <v>212</v>
      </c>
      <c r="J38" s="607" t="s">
        <v>213</v>
      </c>
      <c r="K38" s="607"/>
      <c r="L38" s="187">
        <f>SUMIF($B$11:$B$30,"1",$I$11:$I$30)</f>
        <v>0</v>
      </c>
      <c r="M38" s="188" t="s">
        <v>214</v>
      </c>
      <c r="N38" s="628">
        <f>SUMIF($B$11:$B$30,"２",$I$11:$I$30)</f>
        <v>0</v>
      </c>
      <c r="O38" s="629"/>
      <c r="P38" s="20" t="s">
        <v>215</v>
      </c>
      <c r="Q38" s="628">
        <f>SUMIF($B$11:$B$30,"３",$I$11:$I$30)</f>
        <v>0</v>
      </c>
      <c r="R38" s="629"/>
    </row>
    <row r="39" spans="10:18" ht="12.75">
      <c r="J39" s="24" t="s">
        <v>216</v>
      </c>
      <c r="K39" s="24"/>
      <c r="L39" s="187">
        <f>SUMIF($B$11:$B$30,"4",$I$11:$I$30)</f>
        <v>0</v>
      </c>
      <c r="M39" s="187" t="s">
        <v>217</v>
      </c>
      <c r="N39" s="628">
        <f>SUMIF($B$11:$B$30,"5",$I$11:$I$30)</f>
        <v>0</v>
      </c>
      <c r="O39" s="629"/>
      <c r="P39" s="20" t="s">
        <v>218</v>
      </c>
      <c r="Q39" s="633">
        <f>SUMIF($B$11:$B$30,"６",$I$11:$I$30)</f>
        <v>0</v>
      </c>
      <c r="R39" s="633"/>
    </row>
    <row r="40" spans="18:19" ht="12.75">
      <c r="R40" s="48" t="s">
        <v>219</v>
      </c>
      <c r="S40" s="48">
        <f>L38+N38+Q38+L39+N39+Q39</f>
        <v>0</v>
      </c>
    </row>
  </sheetData>
  <sheetProtection sheet="1" selectLockedCells="1"/>
  <mergeCells count="51">
    <mergeCell ref="N25:Q25"/>
    <mergeCell ref="L6:M7"/>
    <mergeCell ref="F31:H31"/>
    <mergeCell ref="N23:Q23"/>
    <mergeCell ref="A4:C5"/>
    <mergeCell ref="A6:A10"/>
    <mergeCell ref="F6:H6"/>
    <mergeCell ref="N26:Q26"/>
    <mergeCell ref="N19:Q19"/>
    <mergeCell ref="N15:Q15"/>
    <mergeCell ref="N22:Q22"/>
    <mergeCell ref="N24:Q24"/>
    <mergeCell ref="Q4:Q5"/>
    <mergeCell ref="N20:Q20"/>
    <mergeCell ref="N17:Q17"/>
    <mergeCell ref="N12:Q12"/>
    <mergeCell ref="N13:Q13"/>
    <mergeCell ref="N14:Q14"/>
    <mergeCell ref="N39:O39"/>
    <mergeCell ref="N30:Q30"/>
    <mergeCell ref="Q39:R39"/>
    <mergeCell ref="Q38:R38"/>
    <mergeCell ref="N28:Q28"/>
    <mergeCell ref="N38:O38"/>
    <mergeCell ref="N29:Q29"/>
    <mergeCell ref="R1:R15"/>
    <mergeCell ref="J38:K38"/>
    <mergeCell ref="N27:Q27"/>
    <mergeCell ref="N16:Q16"/>
    <mergeCell ref="M3:P5"/>
    <mergeCell ref="M2:P2"/>
    <mergeCell ref="D1:M1"/>
    <mergeCell ref="D32:I32"/>
    <mergeCell ref="N21:Q21"/>
    <mergeCell ref="N6:Q10"/>
    <mergeCell ref="L8:L10"/>
    <mergeCell ref="I6:I10"/>
    <mergeCell ref="N18:Q18"/>
    <mergeCell ref="N11:Q11"/>
    <mergeCell ref="A3:C3"/>
    <mergeCell ref="K6:K10"/>
    <mergeCell ref="H7:H10"/>
    <mergeCell ref="J6:J10"/>
    <mergeCell ref="G7:G10"/>
    <mergeCell ref="A1:C1"/>
    <mergeCell ref="B6:B10"/>
    <mergeCell ref="F7:F10"/>
    <mergeCell ref="C6:C10"/>
    <mergeCell ref="D6:D10"/>
    <mergeCell ref="E6:E10"/>
    <mergeCell ref="A2:C2"/>
  </mergeCells>
  <dataValidations count="6">
    <dataValidation allowBlank="1" showInputMessage="1" showErrorMessage="1" sqref="D11:D30"/>
    <dataValidation allowBlank="1" showInputMessage="1" showErrorMessage="1" sqref="N11:N30 O12:Q30"/>
    <dataValidation type="whole" allowBlank="1" showInputMessage="1" showErrorMessage="1" error="1～6を入力してください" sqref="B11:B30">
      <formula1>1</formula1>
      <formula2>6</formula2>
    </dataValidation>
    <dataValidation type="whole" allowBlank="1" showInputMessage="1" showErrorMessage="1" error="1～5を入力してください" sqref="F11:F30">
      <formula1>1</formula1>
      <formula2>5</formula2>
    </dataValidation>
    <dataValidation type="whole" allowBlank="1" showInputMessage="1" showErrorMessage="1" error="1～12を入力してください" sqref="H11:H30">
      <formula1>1</formula1>
      <formula2>12</formula2>
    </dataValidation>
    <dataValidation type="textLength" operator="equal" allowBlank="1" showInputMessage="1" showErrorMessage="1" error="数字8桁です&#10;" sqref="C11:C30">
      <formula1>8</formula1>
    </dataValidation>
  </dataValidations>
  <printOptions/>
  <pageMargins left="0.5905511811023623" right="0.1968503937007874" top="0.2755905511811024" bottom="0.1968503937007874" header="0.2755905511811024" footer="0.1968503937007874"/>
  <pageSetup cellComments="asDisplayed" fitToHeight="1" fitToWidth="1" horizontalDpi="600" verticalDpi="600" orientation="landscape" paperSize="9" scale="96" r:id="rId4"/>
  <drawing r:id="rId3"/>
  <legacyDrawing r:id="rId2"/>
</worksheet>
</file>

<file path=xl/worksheets/sheet7.xml><?xml version="1.0" encoding="utf-8"?>
<worksheet xmlns="http://schemas.openxmlformats.org/spreadsheetml/2006/main" xmlns:r="http://schemas.openxmlformats.org/officeDocument/2006/relationships">
  <dimension ref="A1:S40"/>
  <sheetViews>
    <sheetView showGridLines="0" view="pageBreakPreview" zoomScale="91" zoomScaleSheetLayoutView="91" zoomScalePageLayoutView="0" workbookViewId="0" topLeftCell="A1">
      <selection activeCell="B11" sqref="B11"/>
    </sheetView>
  </sheetViews>
  <sheetFormatPr defaultColWidth="9.00390625" defaultRowHeight="13.5"/>
  <cols>
    <col min="1" max="1" width="4.00390625" style="38" customWidth="1"/>
    <col min="2" max="2" width="3.125" style="38" customWidth="1"/>
    <col min="3" max="3" width="12.50390625" style="38" customWidth="1"/>
    <col min="4" max="4" width="36.625" style="194" customWidth="1"/>
    <col min="5" max="5" width="4.25390625" style="38" customWidth="1"/>
    <col min="6" max="6" width="3.875" style="38" customWidth="1"/>
    <col min="7" max="7" width="3.625" style="38" customWidth="1"/>
    <col min="8" max="8" width="4.375" style="38" customWidth="1"/>
    <col min="9" max="9" width="20.875" style="17" customWidth="1"/>
    <col min="10" max="10" width="4.25390625" style="38" customWidth="1"/>
    <col min="11" max="11" width="4.125" style="38" customWidth="1"/>
    <col min="12" max="12" width="11.125" style="38" customWidth="1"/>
    <col min="13" max="13" width="4.75390625" style="38" customWidth="1"/>
    <col min="14" max="17" width="5.50390625" style="38" customWidth="1"/>
    <col min="18" max="18" width="3.125" style="38" customWidth="1"/>
    <col min="19" max="16384" width="9.00390625" style="38" customWidth="1"/>
  </cols>
  <sheetData>
    <row r="1" spans="1:18" ht="27.75" customHeight="1" thickBot="1">
      <c r="A1" s="651"/>
      <c r="B1" s="651"/>
      <c r="C1" s="651"/>
      <c r="D1" s="652" t="s">
        <v>225</v>
      </c>
      <c r="E1" s="652"/>
      <c r="F1" s="652"/>
      <c r="G1" s="652"/>
      <c r="H1" s="652"/>
      <c r="I1" s="652"/>
      <c r="J1" s="652"/>
      <c r="K1" s="652"/>
      <c r="L1" s="652"/>
      <c r="M1" s="652"/>
      <c r="N1" s="48"/>
      <c r="O1" s="48"/>
      <c r="P1" s="48"/>
      <c r="Q1" s="48"/>
      <c r="R1" s="536" t="s">
        <v>80</v>
      </c>
    </row>
    <row r="2" spans="1:18" ht="15" customHeight="1" thickBot="1">
      <c r="A2" s="585" t="str">
        <f>'申告書項目入力票'!U2</f>
        <v>令和６年度</v>
      </c>
      <c r="B2" s="585"/>
      <c r="C2" s="585"/>
      <c r="D2" s="167"/>
      <c r="E2" s="48"/>
      <c r="F2" s="48"/>
      <c r="G2" s="48"/>
      <c r="H2" s="48"/>
      <c r="I2" s="15"/>
      <c r="J2" s="48"/>
      <c r="K2" s="48"/>
      <c r="L2" s="48"/>
      <c r="M2" s="617" t="s">
        <v>45</v>
      </c>
      <c r="N2" s="618"/>
      <c r="O2" s="618"/>
      <c r="P2" s="619"/>
      <c r="Q2" s="168"/>
      <c r="R2" s="536"/>
    </row>
    <row r="3" spans="1:18" ht="12.75" customHeight="1">
      <c r="A3" s="617" t="s">
        <v>46</v>
      </c>
      <c r="B3" s="618"/>
      <c r="C3" s="619"/>
      <c r="D3" s="18"/>
      <c r="E3" s="48"/>
      <c r="F3" s="48"/>
      <c r="G3" s="48"/>
      <c r="H3" s="48"/>
      <c r="I3" s="15"/>
      <c r="J3" s="48"/>
      <c r="K3" s="48"/>
      <c r="L3" s="48"/>
      <c r="M3" s="608" t="str">
        <f>'申告書'!D14</f>
        <v>  </v>
      </c>
      <c r="N3" s="609"/>
      <c r="O3" s="609"/>
      <c r="P3" s="610"/>
      <c r="Q3" s="9" t="s">
        <v>47</v>
      </c>
      <c r="R3" s="536"/>
    </row>
    <row r="4" spans="1:18" ht="9.75" customHeight="1">
      <c r="A4" s="640">
        <f>'申告書'!M4</f>
        <v>0</v>
      </c>
      <c r="B4" s="641"/>
      <c r="C4" s="642"/>
      <c r="D4" s="169"/>
      <c r="E4" s="48"/>
      <c r="F4" s="48"/>
      <c r="G4" s="48"/>
      <c r="H4" s="48"/>
      <c r="I4" s="15"/>
      <c r="J4" s="48"/>
      <c r="K4" s="48"/>
      <c r="L4" s="48"/>
      <c r="M4" s="611"/>
      <c r="N4" s="612"/>
      <c r="O4" s="612"/>
      <c r="P4" s="613"/>
      <c r="Q4" s="634" t="s">
        <v>168</v>
      </c>
      <c r="R4" s="536"/>
    </row>
    <row r="5" spans="1:18" ht="8.25" customHeight="1" thickBot="1">
      <c r="A5" s="643"/>
      <c r="B5" s="644"/>
      <c r="C5" s="645"/>
      <c r="D5" s="170"/>
      <c r="E5" s="166"/>
      <c r="F5" s="171"/>
      <c r="G5" s="171"/>
      <c r="H5" s="171"/>
      <c r="I5" s="16"/>
      <c r="J5" s="171"/>
      <c r="K5" s="171"/>
      <c r="L5" s="48"/>
      <c r="M5" s="614"/>
      <c r="N5" s="615"/>
      <c r="O5" s="615"/>
      <c r="P5" s="616"/>
      <c r="Q5" s="635"/>
      <c r="R5" s="536"/>
    </row>
    <row r="6" spans="1:18" ht="14.25" customHeight="1">
      <c r="A6" s="646" t="s">
        <v>48</v>
      </c>
      <c r="B6" s="570" t="s">
        <v>49</v>
      </c>
      <c r="C6" s="576" t="s">
        <v>267</v>
      </c>
      <c r="D6" s="579" t="s">
        <v>51</v>
      </c>
      <c r="E6" s="582" t="s">
        <v>52</v>
      </c>
      <c r="F6" s="649" t="s">
        <v>53</v>
      </c>
      <c r="G6" s="649"/>
      <c r="H6" s="649"/>
      <c r="I6" s="588" t="s">
        <v>266</v>
      </c>
      <c r="J6" s="570" t="s">
        <v>54</v>
      </c>
      <c r="K6" s="600" t="s">
        <v>81</v>
      </c>
      <c r="L6" s="636" t="s">
        <v>82</v>
      </c>
      <c r="M6" s="636"/>
      <c r="N6" s="622" t="s">
        <v>83</v>
      </c>
      <c r="O6" s="622"/>
      <c r="P6" s="622"/>
      <c r="Q6" s="623"/>
      <c r="R6" s="536"/>
    </row>
    <row r="7" spans="1:18" ht="14.25" customHeight="1">
      <c r="A7" s="647"/>
      <c r="B7" s="571"/>
      <c r="C7" s="577"/>
      <c r="D7" s="580"/>
      <c r="E7" s="583"/>
      <c r="F7" s="573" t="s">
        <v>60</v>
      </c>
      <c r="G7" s="603" t="s">
        <v>61</v>
      </c>
      <c r="H7" s="603" t="s">
        <v>62</v>
      </c>
      <c r="I7" s="589"/>
      <c r="J7" s="571"/>
      <c r="K7" s="601"/>
      <c r="L7" s="563"/>
      <c r="M7" s="563"/>
      <c r="N7" s="624"/>
      <c r="O7" s="624"/>
      <c r="P7" s="624"/>
      <c r="Q7" s="625"/>
      <c r="R7" s="536"/>
    </row>
    <row r="8" spans="1:18" ht="10.5" customHeight="1">
      <c r="A8" s="647"/>
      <c r="B8" s="571"/>
      <c r="C8" s="577"/>
      <c r="D8" s="580"/>
      <c r="E8" s="583"/>
      <c r="F8" s="574"/>
      <c r="G8" s="604"/>
      <c r="H8" s="604"/>
      <c r="I8" s="589"/>
      <c r="J8" s="571"/>
      <c r="K8" s="601"/>
      <c r="L8" s="586" t="s">
        <v>84</v>
      </c>
      <c r="M8" s="163"/>
      <c r="N8" s="624"/>
      <c r="O8" s="624"/>
      <c r="P8" s="624"/>
      <c r="Q8" s="625"/>
      <c r="R8" s="536"/>
    </row>
    <row r="9" spans="1:18" ht="9.75" customHeight="1">
      <c r="A9" s="647"/>
      <c r="B9" s="571"/>
      <c r="C9" s="577"/>
      <c r="D9" s="580"/>
      <c r="E9" s="583"/>
      <c r="F9" s="574"/>
      <c r="G9" s="604"/>
      <c r="H9" s="604"/>
      <c r="I9" s="589"/>
      <c r="J9" s="571"/>
      <c r="K9" s="601"/>
      <c r="L9" s="586"/>
      <c r="M9" s="163" t="s">
        <v>85</v>
      </c>
      <c r="N9" s="624"/>
      <c r="O9" s="624"/>
      <c r="P9" s="624"/>
      <c r="Q9" s="625"/>
      <c r="R9" s="536"/>
    </row>
    <row r="10" spans="1:18" ht="18" customHeight="1">
      <c r="A10" s="648"/>
      <c r="B10" s="572"/>
      <c r="C10" s="578"/>
      <c r="D10" s="581"/>
      <c r="E10" s="584"/>
      <c r="F10" s="575"/>
      <c r="G10" s="605"/>
      <c r="H10" s="605"/>
      <c r="I10" s="590"/>
      <c r="J10" s="572"/>
      <c r="K10" s="602"/>
      <c r="L10" s="587"/>
      <c r="M10" s="164" t="s">
        <v>86</v>
      </c>
      <c r="N10" s="626"/>
      <c r="O10" s="626"/>
      <c r="P10" s="626"/>
      <c r="Q10" s="627"/>
      <c r="R10" s="536"/>
    </row>
    <row r="11" spans="1:18" ht="21.75" customHeight="1">
      <c r="A11" s="129" t="s">
        <v>65</v>
      </c>
      <c r="B11" s="172"/>
      <c r="C11" s="173"/>
      <c r="D11" s="189"/>
      <c r="E11" s="190"/>
      <c r="F11" s="101"/>
      <c r="G11" s="101"/>
      <c r="H11" s="101"/>
      <c r="I11" s="175"/>
      <c r="J11" s="174"/>
      <c r="K11" s="176"/>
      <c r="L11" s="177"/>
      <c r="M11" s="177"/>
      <c r="N11" s="594"/>
      <c r="O11" s="595"/>
      <c r="P11" s="595"/>
      <c r="Q11" s="596"/>
      <c r="R11" s="536"/>
    </row>
    <row r="12" spans="1:18" ht="21.75" customHeight="1">
      <c r="A12" s="130" t="s">
        <v>68</v>
      </c>
      <c r="B12" s="177"/>
      <c r="C12" s="178"/>
      <c r="D12" s="191"/>
      <c r="E12" s="103"/>
      <c r="F12" s="103"/>
      <c r="G12" s="103"/>
      <c r="H12" s="103"/>
      <c r="I12" s="95"/>
      <c r="J12" s="103"/>
      <c r="K12" s="179"/>
      <c r="L12" s="177"/>
      <c r="M12" s="180"/>
      <c r="N12" s="591"/>
      <c r="O12" s="592"/>
      <c r="P12" s="592"/>
      <c r="Q12" s="593"/>
      <c r="R12" s="536"/>
    </row>
    <row r="13" spans="1:18" ht="21.75" customHeight="1">
      <c r="A13" s="130" t="s">
        <v>69</v>
      </c>
      <c r="B13" s="180"/>
      <c r="C13" s="178"/>
      <c r="D13" s="191"/>
      <c r="E13" s="103"/>
      <c r="F13" s="103"/>
      <c r="G13" s="103"/>
      <c r="H13" s="103"/>
      <c r="I13" s="95"/>
      <c r="J13" s="103"/>
      <c r="K13" s="179"/>
      <c r="L13" s="177"/>
      <c r="M13" s="180"/>
      <c r="N13" s="591"/>
      <c r="O13" s="592"/>
      <c r="P13" s="592"/>
      <c r="Q13" s="593"/>
      <c r="R13" s="536"/>
    </row>
    <row r="14" spans="1:18" ht="21.75" customHeight="1">
      <c r="A14" s="130" t="s">
        <v>44</v>
      </c>
      <c r="B14" s="180"/>
      <c r="C14" s="178"/>
      <c r="D14" s="191"/>
      <c r="E14" s="103"/>
      <c r="F14" s="103"/>
      <c r="G14" s="103"/>
      <c r="H14" s="103"/>
      <c r="I14" s="95"/>
      <c r="J14" s="103"/>
      <c r="K14" s="181"/>
      <c r="L14" s="177"/>
      <c r="M14" s="180"/>
      <c r="N14" s="591"/>
      <c r="O14" s="592"/>
      <c r="P14" s="592"/>
      <c r="Q14" s="593"/>
      <c r="R14" s="536"/>
    </row>
    <row r="15" spans="1:18" ht="21.75" customHeight="1">
      <c r="A15" s="130" t="s">
        <v>6</v>
      </c>
      <c r="B15" s="180"/>
      <c r="C15" s="178"/>
      <c r="D15" s="191"/>
      <c r="E15" s="103"/>
      <c r="F15" s="103"/>
      <c r="G15" s="103"/>
      <c r="H15" s="103"/>
      <c r="I15" s="95"/>
      <c r="J15" s="103"/>
      <c r="K15" s="179"/>
      <c r="L15" s="177"/>
      <c r="M15" s="180"/>
      <c r="N15" s="591"/>
      <c r="O15" s="592"/>
      <c r="P15" s="592"/>
      <c r="Q15" s="593"/>
      <c r="R15" s="536"/>
    </row>
    <row r="16" spans="1:18" ht="21.75" customHeight="1">
      <c r="A16" s="130" t="s">
        <v>7</v>
      </c>
      <c r="B16" s="180"/>
      <c r="C16" s="178"/>
      <c r="D16" s="191"/>
      <c r="E16" s="103"/>
      <c r="F16" s="103"/>
      <c r="G16" s="103"/>
      <c r="H16" s="103"/>
      <c r="I16" s="95"/>
      <c r="J16" s="103"/>
      <c r="K16" s="179"/>
      <c r="L16" s="177"/>
      <c r="M16" s="180"/>
      <c r="N16" s="591"/>
      <c r="O16" s="592"/>
      <c r="P16" s="592"/>
      <c r="Q16" s="593"/>
      <c r="R16" s="536"/>
    </row>
    <row r="17" spans="1:17" ht="21.75" customHeight="1">
      <c r="A17" s="130" t="s">
        <v>8</v>
      </c>
      <c r="B17" s="180"/>
      <c r="C17" s="178"/>
      <c r="D17" s="191"/>
      <c r="E17" s="103"/>
      <c r="F17" s="103"/>
      <c r="G17" s="103"/>
      <c r="H17" s="103"/>
      <c r="I17" s="95"/>
      <c r="J17" s="103"/>
      <c r="K17" s="179"/>
      <c r="L17" s="177"/>
      <c r="M17" s="180"/>
      <c r="N17" s="591"/>
      <c r="O17" s="592"/>
      <c r="P17" s="592"/>
      <c r="Q17" s="593"/>
    </row>
    <row r="18" spans="1:17" ht="21.75" customHeight="1">
      <c r="A18" s="130" t="s">
        <v>9</v>
      </c>
      <c r="B18" s="180"/>
      <c r="C18" s="178"/>
      <c r="D18" s="191"/>
      <c r="E18" s="103"/>
      <c r="F18" s="103"/>
      <c r="G18" s="103"/>
      <c r="H18" s="103"/>
      <c r="I18" s="95"/>
      <c r="J18" s="103"/>
      <c r="K18" s="179"/>
      <c r="L18" s="177"/>
      <c r="M18" s="180"/>
      <c r="N18" s="591"/>
      <c r="O18" s="592"/>
      <c r="P18" s="592"/>
      <c r="Q18" s="593"/>
    </row>
    <row r="19" spans="1:17" ht="21.75" customHeight="1">
      <c r="A19" s="130" t="s">
        <v>10</v>
      </c>
      <c r="B19" s="180"/>
      <c r="C19" s="178"/>
      <c r="D19" s="191"/>
      <c r="E19" s="103"/>
      <c r="F19" s="103"/>
      <c r="G19" s="103"/>
      <c r="H19" s="103"/>
      <c r="I19" s="95"/>
      <c r="J19" s="103"/>
      <c r="K19" s="179"/>
      <c r="L19" s="177"/>
      <c r="M19" s="180"/>
      <c r="N19" s="591"/>
      <c r="O19" s="592"/>
      <c r="P19" s="592"/>
      <c r="Q19" s="593"/>
    </row>
    <row r="20" spans="1:17" ht="21.75" customHeight="1">
      <c r="A20" s="130" t="s">
        <v>11</v>
      </c>
      <c r="B20" s="180"/>
      <c r="C20" s="178"/>
      <c r="D20" s="191"/>
      <c r="E20" s="103"/>
      <c r="F20" s="103"/>
      <c r="G20" s="103"/>
      <c r="H20" s="103"/>
      <c r="I20" s="95"/>
      <c r="J20" s="103"/>
      <c r="K20" s="179"/>
      <c r="L20" s="177"/>
      <c r="M20" s="180"/>
      <c r="N20" s="591"/>
      <c r="O20" s="592"/>
      <c r="P20" s="592"/>
      <c r="Q20" s="593"/>
    </row>
    <row r="21" spans="1:17" ht="21.75" customHeight="1">
      <c r="A21" s="130" t="s">
        <v>12</v>
      </c>
      <c r="B21" s="180"/>
      <c r="C21" s="178"/>
      <c r="D21" s="191"/>
      <c r="E21" s="103"/>
      <c r="F21" s="103"/>
      <c r="G21" s="103"/>
      <c r="H21" s="103"/>
      <c r="I21" s="95"/>
      <c r="J21" s="103"/>
      <c r="K21" s="179"/>
      <c r="L21" s="177"/>
      <c r="M21" s="180"/>
      <c r="N21" s="591"/>
      <c r="O21" s="592"/>
      <c r="P21" s="592"/>
      <c r="Q21" s="593"/>
    </row>
    <row r="22" spans="1:17" ht="21.75" customHeight="1">
      <c r="A22" s="130" t="s">
        <v>13</v>
      </c>
      <c r="B22" s="180"/>
      <c r="C22" s="178"/>
      <c r="D22" s="191"/>
      <c r="E22" s="103"/>
      <c r="F22" s="103"/>
      <c r="G22" s="103"/>
      <c r="H22" s="103"/>
      <c r="I22" s="95"/>
      <c r="J22" s="103"/>
      <c r="K22" s="179"/>
      <c r="L22" s="177"/>
      <c r="M22" s="180"/>
      <c r="N22" s="591"/>
      <c r="O22" s="592"/>
      <c r="P22" s="592"/>
      <c r="Q22" s="593"/>
    </row>
    <row r="23" spans="1:18" ht="21.75" customHeight="1">
      <c r="A23" s="130" t="s">
        <v>14</v>
      </c>
      <c r="B23" s="180"/>
      <c r="C23" s="178"/>
      <c r="D23" s="191"/>
      <c r="E23" s="103"/>
      <c r="F23" s="103"/>
      <c r="G23" s="103"/>
      <c r="H23" s="103"/>
      <c r="I23" s="95"/>
      <c r="J23" s="103"/>
      <c r="K23" s="181"/>
      <c r="L23" s="177"/>
      <c r="M23" s="180"/>
      <c r="N23" s="591"/>
      <c r="O23" s="592"/>
      <c r="P23" s="592"/>
      <c r="Q23" s="593"/>
      <c r="R23" s="48"/>
    </row>
    <row r="24" spans="1:17" ht="21.75" customHeight="1">
      <c r="A24" s="130" t="s">
        <v>15</v>
      </c>
      <c r="B24" s="180"/>
      <c r="C24" s="178"/>
      <c r="D24" s="191"/>
      <c r="E24" s="103"/>
      <c r="F24" s="103"/>
      <c r="G24" s="103"/>
      <c r="H24" s="103"/>
      <c r="I24" s="95"/>
      <c r="J24" s="103"/>
      <c r="K24" s="179"/>
      <c r="L24" s="177"/>
      <c r="M24" s="180"/>
      <c r="N24" s="591"/>
      <c r="O24" s="592"/>
      <c r="P24" s="592"/>
      <c r="Q24" s="593"/>
    </row>
    <row r="25" spans="1:17" ht="21.75" customHeight="1">
      <c r="A25" s="130" t="s">
        <v>16</v>
      </c>
      <c r="B25" s="180"/>
      <c r="C25" s="178"/>
      <c r="D25" s="191"/>
      <c r="E25" s="103"/>
      <c r="F25" s="103"/>
      <c r="G25" s="103"/>
      <c r="H25" s="103"/>
      <c r="I25" s="95"/>
      <c r="J25" s="103"/>
      <c r="K25" s="179"/>
      <c r="L25" s="177"/>
      <c r="M25" s="180"/>
      <c r="N25" s="591"/>
      <c r="O25" s="592"/>
      <c r="P25" s="592"/>
      <c r="Q25" s="593"/>
    </row>
    <row r="26" spans="1:17" ht="21.75" customHeight="1">
      <c r="A26" s="130" t="s">
        <v>17</v>
      </c>
      <c r="B26" s="180"/>
      <c r="C26" s="178"/>
      <c r="D26" s="191"/>
      <c r="E26" s="103"/>
      <c r="F26" s="103"/>
      <c r="G26" s="103"/>
      <c r="H26" s="103"/>
      <c r="I26" s="95"/>
      <c r="J26" s="103"/>
      <c r="K26" s="179"/>
      <c r="L26" s="177"/>
      <c r="M26" s="180"/>
      <c r="N26" s="591"/>
      <c r="O26" s="592"/>
      <c r="P26" s="592"/>
      <c r="Q26" s="593"/>
    </row>
    <row r="27" spans="1:17" ht="21.75" customHeight="1">
      <c r="A27" s="130" t="s">
        <v>18</v>
      </c>
      <c r="B27" s="180"/>
      <c r="C27" s="178"/>
      <c r="D27" s="191"/>
      <c r="E27" s="103"/>
      <c r="F27" s="103"/>
      <c r="G27" s="103"/>
      <c r="H27" s="103"/>
      <c r="I27" s="95"/>
      <c r="J27" s="103"/>
      <c r="K27" s="179"/>
      <c r="L27" s="177"/>
      <c r="M27" s="180"/>
      <c r="N27" s="591"/>
      <c r="O27" s="592"/>
      <c r="P27" s="592"/>
      <c r="Q27" s="593"/>
    </row>
    <row r="28" spans="1:17" ht="21.75" customHeight="1">
      <c r="A28" s="130" t="s">
        <v>19</v>
      </c>
      <c r="B28" s="180"/>
      <c r="C28" s="178"/>
      <c r="D28" s="191"/>
      <c r="E28" s="103"/>
      <c r="F28" s="103"/>
      <c r="G28" s="103"/>
      <c r="H28" s="103"/>
      <c r="I28" s="95"/>
      <c r="J28" s="103"/>
      <c r="K28" s="179"/>
      <c r="L28" s="177"/>
      <c r="M28" s="180"/>
      <c r="N28" s="591"/>
      <c r="O28" s="592"/>
      <c r="P28" s="592"/>
      <c r="Q28" s="593"/>
    </row>
    <row r="29" spans="1:17" ht="21.75" customHeight="1">
      <c r="A29" s="130" t="s">
        <v>20</v>
      </c>
      <c r="B29" s="180"/>
      <c r="C29" s="178"/>
      <c r="D29" s="191"/>
      <c r="E29" s="103"/>
      <c r="F29" s="103"/>
      <c r="G29" s="103"/>
      <c r="H29" s="103"/>
      <c r="I29" s="95"/>
      <c r="J29" s="103"/>
      <c r="K29" s="179"/>
      <c r="L29" s="177"/>
      <c r="M29" s="180"/>
      <c r="N29" s="591"/>
      <c r="O29" s="592"/>
      <c r="P29" s="592"/>
      <c r="Q29" s="593"/>
    </row>
    <row r="30" spans="1:17" ht="21.75" customHeight="1" thickBot="1">
      <c r="A30" s="131" t="s">
        <v>21</v>
      </c>
      <c r="B30" s="182"/>
      <c r="C30" s="183"/>
      <c r="D30" s="192"/>
      <c r="E30" s="193"/>
      <c r="F30" s="104"/>
      <c r="G30" s="104"/>
      <c r="H30" s="104"/>
      <c r="I30" s="95"/>
      <c r="J30" s="104"/>
      <c r="K30" s="184"/>
      <c r="L30" s="182"/>
      <c r="M30" s="182"/>
      <c r="N30" s="630"/>
      <c r="O30" s="631"/>
      <c r="P30" s="631"/>
      <c r="Q30" s="632"/>
    </row>
    <row r="31" spans="1:9" ht="18.75" customHeight="1" thickBot="1">
      <c r="A31" s="165"/>
      <c r="B31" s="48"/>
      <c r="C31" s="48"/>
      <c r="D31" s="185" t="s">
        <v>70</v>
      </c>
      <c r="E31" s="202">
        <f>SUM(E11:E30)</f>
        <v>0</v>
      </c>
      <c r="F31" s="637"/>
      <c r="G31" s="638"/>
      <c r="H31" s="639"/>
      <c r="I31" s="122">
        <f>SUM(I11:I30)</f>
        <v>0</v>
      </c>
    </row>
    <row r="32" s="128" customFormat="1" ht="15.75" customHeight="1"/>
    <row r="33" s="128" customFormat="1" ht="19.5" customHeight="1"/>
    <row r="34" ht="12.75">
      <c r="I34" s="38"/>
    </row>
    <row r="35" spans="10:12" ht="12.75">
      <c r="J35" s="195" t="str">
        <f>IF('減少 (3)'!E12="","次ページなし","次ページあり")</f>
        <v>次ページなし</v>
      </c>
      <c r="L35" s="128"/>
    </row>
    <row r="38" spans="10:18" ht="12.75">
      <c r="J38" s="650" t="s">
        <v>72</v>
      </c>
      <c r="K38" s="650"/>
      <c r="L38" s="187">
        <f>SUMIF($B$11:$B$30,"1",$I$11:$I$30)</f>
        <v>0</v>
      </c>
      <c r="M38" s="188" t="s">
        <v>73</v>
      </c>
      <c r="N38" s="628">
        <f>SUMIF($B$11:$B$30,"２",$I$11:$I$30)</f>
        <v>0</v>
      </c>
      <c r="O38" s="629"/>
      <c r="P38" s="20" t="s">
        <v>74</v>
      </c>
      <c r="Q38" s="650">
        <f>SUMIF($B$11:$B$30,"３",$I$11:$I$30)</f>
        <v>0</v>
      </c>
      <c r="R38" s="650"/>
    </row>
    <row r="39" spans="10:18" ht="12.75">
      <c r="J39" s="187" t="s">
        <v>75</v>
      </c>
      <c r="K39" s="187"/>
      <c r="L39" s="187">
        <f>SUMIF($B$11:$B$30,"4",$I$11:$I$30)</f>
        <v>0</v>
      </c>
      <c r="M39" s="187" t="s">
        <v>88</v>
      </c>
      <c r="N39" s="628">
        <f>SUMIF($B$11:$B$30,"5",$I$11:$I$30)</f>
        <v>0</v>
      </c>
      <c r="O39" s="629"/>
      <c r="P39" s="20" t="s">
        <v>77</v>
      </c>
      <c r="Q39" s="650">
        <f>SUMIF($B$11:$B$30,"６",$I$11:$I$30)</f>
        <v>0</v>
      </c>
      <c r="R39" s="650"/>
    </row>
    <row r="40" spans="18:19" ht="12.75">
      <c r="R40" s="38" t="s">
        <v>219</v>
      </c>
      <c r="S40" s="38">
        <f>L38+N38+Q38+L39+N39+Q39</f>
        <v>0</v>
      </c>
    </row>
  </sheetData>
  <sheetProtection sheet="1" selectLockedCells="1"/>
  <mergeCells count="50">
    <mergeCell ref="Q4:Q5"/>
    <mergeCell ref="N30:Q30"/>
    <mergeCell ref="N24:Q24"/>
    <mergeCell ref="N25:Q25"/>
    <mergeCell ref="N26:Q26"/>
    <mergeCell ref="N27:Q27"/>
    <mergeCell ref="N22:Q22"/>
    <mergeCell ref="N23:Q23"/>
    <mergeCell ref="N28:Q28"/>
    <mergeCell ref="N29:Q29"/>
    <mergeCell ref="F31:H31"/>
    <mergeCell ref="J38:K38"/>
    <mergeCell ref="N38:O38"/>
    <mergeCell ref="N12:Q12"/>
    <mergeCell ref="N13:Q13"/>
    <mergeCell ref="N14:Q14"/>
    <mergeCell ref="N15:Q15"/>
    <mergeCell ref="N16:Q16"/>
    <mergeCell ref="N17:Q17"/>
    <mergeCell ref="N18:Q18"/>
    <mergeCell ref="A6:A10"/>
    <mergeCell ref="B6:B10"/>
    <mergeCell ref="C6:C10"/>
    <mergeCell ref="N6:Q10"/>
    <mergeCell ref="D6:D10"/>
    <mergeCell ref="E6:E10"/>
    <mergeCell ref="F6:H6"/>
    <mergeCell ref="I6:I10"/>
    <mergeCell ref="F7:F10"/>
    <mergeCell ref="G7:G10"/>
    <mergeCell ref="N21:Q21"/>
    <mergeCell ref="A1:C1"/>
    <mergeCell ref="M2:P2"/>
    <mergeCell ref="A3:C3"/>
    <mergeCell ref="A4:C5"/>
    <mergeCell ref="D1:M1"/>
    <mergeCell ref="H7:H10"/>
    <mergeCell ref="J6:J10"/>
    <mergeCell ref="K6:K10"/>
    <mergeCell ref="M3:P5"/>
    <mergeCell ref="A2:C2"/>
    <mergeCell ref="R1:R16"/>
    <mergeCell ref="Q38:R38"/>
    <mergeCell ref="Q39:R39"/>
    <mergeCell ref="L6:M7"/>
    <mergeCell ref="L8:L10"/>
    <mergeCell ref="N11:Q11"/>
    <mergeCell ref="N39:O39"/>
    <mergeCell ref="N19:Q19"/>
    <mergeCell ref="N20:Q20"/>
  </mergeCells>
  <dataValidations count="6">
    <dataValidation allowBlank="1" showInputMessage="1" showErrorMessage="1" sqref="D11:D30"/>
    <dataValidation allowBlank="1" showInputMessage="1" showErrorMessage="1" sqref="N11:N30 O12:Q30"/>
    <dataValidation type="whole" allowBlank="1" showInputMessage="1" showErrorMessage="1" error="1～5を入力してください" sqref="F11:F30">
      <formula1>1</formula1>
      <formula2>5</formula2>
    </dataValidation>
    <dataValidation type="whole" allowBlank="1" showInputMessage="1" showErrorMessage="1" error="1～12を入力してください" sqref="H11:H30">
      <formula1>1</formula1>
      <formula2>12</formula2>
    </dataValidation>
    <dataValidation type="whole" allowBlank="1" showInputMessage="1" showErrorMessage="1" error="1～6を入力してください" sqref="B11:B30">
      <formula1>1</formula1>
      <formula2>6</formula2>
    </dataValidation>
    <dataValidation type="textLength" operator="equal" allowBlank="1" showInputMessage="1" showErrorMessage="1" error="数字8桁です&#10;" sqref="C11:C30">
      <formula1>8</formula1>
    </dataValidation>
  </dataValidations>
  <printOptions/>
  <pageMargins left="0.5905511811023623" right="0.1968503937007874" top="0.1968503937007874" bottom="0.1968503937007874" header="0" footer="0.1968503937007874"/>
  <pageSetup horizontalDpi="600" verticalDpi="600" orientation="landscape" paperSize="9" scale="99" r:id="rId2"/>
  <drawing r:id="rId1"/>
</worksheet>
</file>

<file path=xl/worksheets/sheet8.xml><?xml version="1.0" encoding="utf-8"?>
<worksheet xmlns="http://schemas.openxmlformats.org/spreadsheetml/2006/main" xmlns:r="http://schemas.openxmlformats.org/officeDocument/2006/relationships">
  <dimension ref="A1:S41"/>
  <sheetViews>
    <sheetView showGridLines="0" view="pageBreakPreview" zoomScale="91" zoomScaleSheetLayoutView="91" zoomScalePageLayoutView="0" workbookViewId="0" topLeftCell="A1">
      <selection activeCell="B11" sqref="B11"/>
    </sheetView>
  </sheetViews>
  <sheetFormatPr defaultColWidth="9.00390625" defaultRowHeight="13.5"/>
  <cols>
    <col min="1" max="1" width="4.00390625" style="38" customWidth="1"/>
    <col min="2" max="2" width="3.125" style="38" customWidth="1"/>
    <col min="3" max="3" width="12.50390625" style="38" customWidth="1"/>
    <col min="4" max="4" width="36.625" style="194" customWidth="1"/>
    <col min="5" max="5" width="4.25390625" style="38" customWidth="1"/>
    <col min="6" max="6" width="3.875" style="38" customWidth="1"/>
    <col min="7" max="7" width="3.625" style="38" customWidth="1"/>
    <col min="8" max="8" width="4.375" style="38" customWidth="1"/>
    <col min="9" max="9" width="20.875" style="17" customWidth="1"/>
    <col min="10" max="10" width="4.25390625" style="38" customWidth="1"/>
    <col min="11" max="11" width="4.125" style="38" customWidth="1"/>
    <col min="12" max="12" width="11.125" style="38" customWidth="1"/>
    <col min="13" max="13" width="4.75390625" style="38" customWidth="1"/>
    <col min="14" max="17" width="5.50390625" style="38" customWidth="1"/>
    <col min="18" max="18" width="3.125" style="38" customWidth="1"/>
    <col min="19" max="16384" width="9.00390625" style="38" customWidth="1"/>
  </cols>
  <sheetData>
    <row r="1" spans="1:18" ht="27.75" customHeight="1" thickBot="1">
      <c r="A1" s="651"/>
      <c r="B1" s="651"/>
      <c r="C1" s="651"/>
      <c r="D1" s="652" t="s">
        <v>225</v>
      </c>
      <c r="E1" s="652"/>
      <c r="F1" s="652"/>
      <c r="G1" s="652"/>
      <c r="H1" s="652"/>
      <c r="I1" s="652"/>
      <c r="J1" s="652"/>
      <c r="K1" s="652"/>
      <c r="L1" s="652"/>
      <c r="M1" s="652"/>
      <c r="N1" s="48"/>
      <c r="O1" s="48"/>
      <c r="P1" s="48"/>
      <c r="Q1" s="48"/>
      <c r="R1" s="536" t="s">
        <v>80</v>
      </c>
    </row>
    <row r="2" spans="1:18" ht="15" customHeight="1" thickBot="1">
      <c r="A2" s="585" t="str">
        <f>'申告書項目入力票'!U2</f>
        <v>令和６年度</v>
      </c>
      <c r="B2" s="585"/>
      <c r="C2" s="585"/>
      <c r="D2" s="167"/>
      <c r="E2" s="48"/>
      <c r="F2" s="48"/>
      <c r="G2" s="48"/>
      <c r="H2" s="48"/>
      <c r="I2" s="15"/>
      <c r="J2" s="48"/>
      <c r="K2" s="48"/>
      <c r="L2" s="48"/>
      <c r="M2" s="617" t="s">
        <v>45</v>
      </c>
      <c r="N2" s="618"/>
      <c r="O2" s="618"/>
      <c r="P2" s="619"/>
      <c r="Q2" s="168"/>
      <c r="R2" s="536"/>
    </row>
    <row r="3" spans="1:18" ht="12.75" customHeight="1">
      <c r="A3" s="617" t="s">
        <v>46</v>
      </c>
      <c r="B3" s="618"/>
      <c r="C3" s="619"/>
      <c r="D3" s="18"/>
      <c r="E3" s="48"/>
      <c r="F3" s="48"/>
      <c r="G3" s="48"/>
      <c r="H3" s="48"/>
      <c r="I3" s="15"/>
      <c r="J3" s="48"/>
      <c r="K3" s="48"/>
      <c r="L3" s="48"/>
      <c r="M3" s="653" t="str">
        <f>'申告書'!D14</f>
        <v>  </v>
      </c>
      <c r="N3" s="654"/>
      <c r="O3" s="654"/>
      <c r="P3" s="655"/>
      <c r="Q3" s="9" t="s">
        <v>47</v>
      </c>
      <c r="R3" s="536"/>
    </row>
    <row r="4" spans="1:18" ht="9.75" customHeight="1">
      <c r="A4" s="662">
        <f>'申告書'!M4</f>
        <v>0</v>
      </c>
      <c r="B4" s="663"/>
      <c r="C4" s="664"/>
      <c r="D4" s="169"/>
      <c r="E4" s="48"/>
      <c r="F4" s="48"/>
      <c r="G4" s="48"/>
      <c r="H4" s="48"/>
      <c r="I4" s="15"/>
      <c r="J4" s="48"/>
      <c r="K4" s="48"/>
      <c r="L4" s="48"/>
      <c r="M4" s="656"/>
      <c r="N4" s="657"/>
      <c r="O4" s="657"/>
      <c r="P4" s="658"/>
      <c r="Q4" s="634" t="s">
        <v>226</v>
      </c>
      <c r="R4" s="536"/>
    </row>
    <row r="5" spans="1:18" ht="8.25" customHeight="1" thickBot="1">
      <c r="A5" s="553"/>
      <c r="B5" s="554"/>
      <c r="C5" s="555"/>
      <c r="D5" s="170"/>
      <c r="E5" s="166"/>
      <c r="F5" s="171"/>
      <c r="G5" s="171"/>
      <c r="H5" s="171"/>
      <c r="I5" s="16"/>
      <c r="J5" s="171"/>
      <c r="K5" s="171"/>
      <c r="L5" s="48"/>
      <c r="M5" s="659"/>
      <c r="N5" s="660"/>
      <c r="O5" s="660"/>
      <c r="P5" s="661"/>
      <c r="Q5" s="635"/>
      <c r="R5" s="536"/>
    </row>
    <row r="6" spans="1:18" ht="14.25" customHeight="1">
      <c r="A6" s="646" t="s">
        <v>48</v>
      </c>
      <c r="B6" s="570" t="s">
        <v>49</v>
      </c>
      <c r="C6" s="576" t="s">
        <v>267</v>
      </c>
      <c r="D6" s="579" t="s">
        <v>51</v>
      </c>
      <c r="E6" s="582" t="s">
        <v>52</v>
      </c>
      <c r="F6" s="649" t="s">
        <v>53</v>
      </c>
      <c r="G6" s="649"/>
      <c r="H6" s="649"/>
      <c r="I6" s="588" t="s">
        <v>266</v>
      </c>
      <c r="J6" s="570" t="s">
        <v>54</v>
      </c>
      <c r="K6" s="600" t="s">
        <v>81</v>
      </c>
      <c r="L6" s="636" t="s">
        <v>82</v>
      </c>
      <c r="M6" s="636"/>
      <c r="N6" s="622" t="s">
        <v>83</v>
      </c>
      <c r="O6" s="622"/>
      <c r="P6" s="622"/>
      <c r="Q6" s="623"/>
      <c r="R6" s="536"/>
    </row>
    <row r="7" spans="1:18" ht="14.25" customHeight="1">
      <c r="A7" s="647"/>
      <c r="B7" s="571"/>
      <c r="C7" s="577"/>
      <c r="D7" s="580"/>
      <c r="E7" s="583"/>
      <c r="F7" s="573" t="s">
        <v>60</v>
      </c>
      <c r="G7" s="603" t="s">
        <v>61</v>
      </c>
      <c r="H7" s="603" t="s">
        <v>62</v>
      </c>
      <c r="I7" s="589"/>
      <c r="J7" s="571"/>
      <c r="K7" s="601"/>
      <c r="L7" s="563"/>
      <c r="M7" s="563"/>
      <c r="N7" s="624"/>
      <c r="O7" s="624"/>
      <c r="P7" s="624"/>
      <c r="Q7" s="625"/>
      <c r="R7" s="536"/>
    </row>
    <row r="8" spans="1:18" ht="10.5" customHeight="1">
      <c r="A8" s="647"/>
      <c r="B8" s="571"/>
      <c r="C8" s="577"/>
      <c r="D8" s="580"/>
      <c r="E8" s="583"/>
      <c r="F8" s="574"/>
      <c r="G8" s="604"/>
      <c r="H8" s="604"/>
      <c r="I8" s="589"/>
      <c r="J8" s="571"/>
      <c r="K8" s="601"/>
      <c r="L8" s="586" t="s">
        <v>84</v>
      </c>
      <c r="M8" s="163"/>
      <c r="N8" s="624"/>
      <c r="O8" s="624"/>
      <c r="P8" s="624"/>
      <c r="Q8" s="625"/>
      <c r="R8" s="536"/>
    </row>
    <row r="9" spans="1:18" ht="9.75" customHeight="1">
      <c r="A9" s="647"/>
      <c r="B9" s="571"/>
      <c r="C9" s="577"/>
      <c r="D9" s="580"/>
      <c r="E9" s="583"/>
      <c r="F9" s="574"/>
      <c r="G9" s="604"/>
      <c r="H9" s="604"/>
      <c r="I9" s="589"/>
      <c r="J9" s="571"/>
      <c r="K9" s="601"/>
      <c r="L9" s="586"/>
      <c r="M9" s="163" t="s">
        <v>85</v>
      </c>
      <c r="N9" s="624"/>
      <c r="O9" s="624"/>
      <c r="P9" s="624"/>
      <c r="Q9" s="625"/>
      <c r="R9" s="536"/>
    </row>
    <row r="10" spans="1:18" ht="18" customHeight="1">
      <c r="A10" s="648"/>
      <c r="B10" s="572"/>
      <c r="C10" s="578"/>
      <c r="D10" s="581"/>
      <c r="E10" s="584"/>
      <c r="F10" s="575"/>
      <c r="G10" s="605"/>
      <c r="H10" s="605"/>
      <c r="I10" s="590"/>
      <c r="J10" s="572"/>
      <c r="K10" s="602"/>
      <c r="L10" s="587"/>
      <c r="M10" s="164" t="s">
        <v>210</v>
      </c>
      <c r="N10" s="626"/>
      <c r="O10" s="626"/>
      <c r="P10" s="626"/>
      <c r="Q10" s="627"/>
      <c r="R10" s="536"/>
    </row>
    <row r="11" spans="1:18" ht="21.75" customHeight="1">
      <c r="A11" s="129" t="s">
        <v>65</v>
      </c>
      <c r="B11" s="172"/>
      <c r="C11" s="173"/>
      <c r="D11" s="189"/>
      <c r="E11" s="190"/>
      <c r="F11" s="101"/>
      <c r="G11" s="101"/>
      <c r="H11" s="101"/>
      <c r="I11" s="175"/>
      <c r="J11" s="174"/>
      <c r="K11" s="176"/>
      <c r="L11" s="177"/>
      <c r="M11" s="177"/>
      <c r="N11" s="594"/>
      <c r="O11" s="595"/>
      <c r="P11" s="595"/>
      <c r="Q11" s="596"/>
      <c r="R11" s="536"/>
    </row>
    <row r="12" spans="1:18" ht="21.75" customHeight="1">
      <c r="A12" s="130" t="s">
        <v>68</v>
      </c>
      <c r="B12" s="177"/>
      <c r="C12" s="178"/>
      <c r="D12" s="191"/>
      <c r="E12" s="103"/>
      <c r="F12" s="103"/>
      <c r="G12" s="103"/>
      <c r="H12" s="103"/>
      <c r="I12" s="95"/>
      <c r="J12" s="103"/>
      <c r="K12" s="179"/>
      <c r="L12" s="177"/>
      <c r="M12" s="180"/>
      <c r="N12" s="591"/>
      <c r="O12" s="592"/>
      <c r="P12" s="592"/>
      <c r="Q12" s="593"/>
      <c r="R12" s="536"/>
    </row>
    <row r="13" spans="1:18" ht="21.75" customHeight="1">
      <c r="A13" s="130" t="s">
        <v>69</v>
      </c>
      <c r="B13" s="180"/>
      <c r="C13" s="178"/>
      <c r="D13" s="191"/>
      <c r="E13" s="103"/>
      <c r="F13" s="103"/>
      <c r="G13" s="103"/>
      <c r="H13" s="103"/>
      <c r="I13" s="95"/>
      <c r="J13" s="103"/>
      <c r="K13" s="179"/>
      <c r="L13" s="177"/>
      <c r="M13" s="180"/>
      <c r="N13" s="591"/>
      <c r="O13" s="592"/>
      <c r="P13" s="592"/>
      <c r="Q13" s="593"/>
      <c r="R13" s="536"/>
    </row>
    <row r="14" spans="1:18" ht="21.75" customHeight="1">
      <c r="A14" s="130" t="s">
        <v>44</v>
      </c>
      <c r="B14" s="180"/>
      <c r="C14" s="178"/>
      <c r="D14" s="191"/>
      <c r="E14" s="103"/>
      <c r="F14" s="103"/>
      <c r="G14" s="103"/>
      <c r="H14" s="103"/>
      <c r="I14" s="95"/>
      <c r="J14" s="103"/>
      <c r="K14" s="181"/>
      <c r="L14" s="177"/>
      <c r="M14" s="180"/>
      <c r="N14" s="591"/>
      <c r="O14" s="592"/>
      <c r="P14" s="592"/>
      <c r="Q14" s="593"/>
      <c r="R14" s="536"/>
    </row>
    <row r="15" spans="1:17" ht="21.75" customHeight="1">
      <c r="A15" s="130" t="s">
        <v>6</v>
      </c>
      <c r="B15" s="180"/>
      <c r="C15" s="178"/>
      <c r="D15" s="191"/>
      <c r="E15" s="103"/>
      <c r="F15" s="103"/>
      <c r="G15" s="103"/>
      <c r="H15" s="103"/>
      <c r="I15" s="95"/>
      <c r="J15" s="103"/>
      <c r="K15" s="179"/>
      <c r="L15" s="177"/>
      <c r="M15" s="180"/>
      <c r="N15" s="591"/>
      <c r="O15" s="592"/>
      <c r="P15" s="592"/>
      <c r="Q15" s="593"/>
    </row>
    <row r="16" spans="1:17" ht="21.75" customHeight="1">
      <c r="A16" s="130" t="s">
        <v>7</v>
      </c>
      <c r="B16" s="180"/>
      <c r="C16" s="178"/>
      <c r="D16" s="191"/>
      <c r="E16" s="103"/>
      <c r="F16" s="103"/>
      <c r="G16" s="103"/>
      <c r="H16" s="103"/>
      <c r="I16" s="95"/>
      <c r="J16" s="103"/>
      <c r="K16" s="179"/>
      <c r="L16" s="177"/>
      <c r="M16" s="180"/>
      <c r="N16" s="591"/>
      <c r="O16" s="592"/>
      <c r="P16" s="592"/>
      <c r="Q16" s="593"/>
    </row>
    <row r="17" spans="1:17" ht="21.75" customHeight="1">
      <c r="A17" s="130" t="s">
        <v>8</v>
      </c>
      <c r="B17" s="180"/>
      <c r="C17" s="178"/>
      <c r="D17" s="191"/>
      <c r="E17" s="103"/>
      <c r="F17" s="103"/>
      <c r="G17" s="103"/>
      <c r="H17" s="103"/>
      <c r="I17" s="95"/>
      <c r="J17" s="103"/>
      <c r="K17" s="179"/>
      <c r="L17" s="177"/>
      <c r="M17" s="180"/>
      <c r="N17" s="591"/>
      <c r="O17" s="592"/>
      <c r="P17" s="592"/>
      <c r="Q17" s="593"/>
    </row>
    <row r="18" spans="1:17" ht="21.75" customHeight="1">
      <c r="A18" s="130" t="s">
        <v>9</v>
      </c>
      <c r="B18" s="180"/>
      <c r="C18" s="178"/>
      <c r="D18" s="191"/>
      <c r="E18" s="103"/>
      <c r="F18" s="103"/>
      <c r="G18" s="103"/>
      <c r="H18" s="103"/>
      <c r="I18" s="95"/>
      <c r="J18" s="103"/>
      <c r="K18" s="179"/>
      <c r="L18" s="177"/>
      <c r="M18" s="180"/>
      <c r="N18" s="591"/>
      <c r="O18" s="592"/>
      <c r="P18" s="592"/>
      <c r="Q18" s="593"/>
    </row>
    <row r="19" spans="1:17" ht="21.75" customHeight="1">
      <c r="A19" s="130" t="s">
        <v>10</v>
      </c>
      <c r="B19" s="180"/>
      <c r="C19" s="178"/>
      <c r="D19" s="191"/>
      <c r="E19" s="103"/>
      <c r="F19" s="103"/>
      <c r="G19" s="103"/>
      <c r="H19" s="103"/>
      <c r="I19" s="95"/>
      <c r="J19" s="103"/>
      <c r="K19" s="179"/>
      <c r="L19" s="177"/>
      <c r="M19" s="180"/>
      <c r="N19" s="591"/>
      <c r="O19" s="592"/>
      <c r="P19" s="592"/>
      <c r="Q19" s="593"/>
    </row>
    <row r="20" spans="1:17" ht="21.75" customHeight="1">
      <c r="A20" s="130" t="s">
        <v>11</v>
      </c>
      <c r="B20" s="180"/>
      <c r="C20" s="178"/>
      <c r="D20" s="191"/>
      <c r="E20" s="103"/>
      <c r="F20" s="103"/>
      <c r="G20" s="103"/>
      <c r="H20" s="103"/>
      <c r="I20" s="95"/>
      <c r="J20" s="103"/>
      <c r="K20" s="179"/>
      <c r="L20" s="177"/>
      <c r="M20" s="180"/>
      <c r="N20" s="591"/>
      <c r="O20" s="592"/>
      <c r="P20" s="592"/>
      <c r="Q20" s="593"/>
    </row>
    <row r="21" spans="1:17" ht="21.75" customHeight="1">
      <c r="A21" s="130" t="s">
        <v>12</v>
      </c>
      <c r="B21" s="180"/>
      <c r="C21" s="178"/>
      <c r="D21" s="191"/>
      <c r="E21" s="103"/>
      <c r="F21" s="103"/>
      <c r="G21" s="103"/>
      <c r="H21" s="103"/>
      <c r="I21" s="95"/>
      <c r="J21" s="103"/>
      <c r="K21" s="179"/>
      <c r="L21" s="177"/>
      <c r="M21" s="180"/>
      <c r="N21" s="591"/>
      <c r="O21" s="592"/>
      <c r="P21" s="592"/>
      <c r="Q21" s="593"/>
    </row>
    <row r="22" spans="1:17" ht="21.75" customHeight="1">
      <c r="A22" s="130" t="s">
        <v>13</v>
      </c>
      <c r="B22" s="180"/>
      <c r="C22" s="178"/>
      <c r="D22" s="191"/>
      <c r="E22" s="103"/>
      <c r="F22" s="103"/>
      <c r="G22" s="103"/>
      <c r="H22" s="103"/>
      <c r="I22" s="95"/>
      <c r="J22" s="103"/>
      <c r="K22" s="179"/>
      <c r="L22" s="177"/>
      <c r="M22" s="180"/>
      <c r="N22" s="591"/>
      <c r="O22" s="592"/>
      <c r="P22" s="592"/>
      <c r="Q22" s="593"/>
    </row>
    <row r="23" spans="1:18" ht="21.75" customHeight="1">
      <c r="A23" s="130" t="s">
        <v>14</v>
      </c>
      <c r="B23" s="180"/>
      <c r="C23" s="178"/>
      <c r="D23" s="191"/>
      <c r="E23" s="103"/>
      <c r="F23" s="103"/>
      <c r="G23" s="103"/>
      <c r="H23" s="103"/>
      <c r="I23" s="95"/>
      <c r="J23" s="103"/>
      <c r="K23" s="181"/>
      <c r="L23" s="177"/>
      <c r="M23" s="180"/>
      <c r="N23" s="591"/>
      <c r="O23" s="592"/>
      <c r="P23" s="592"/>
      <c r="Q23" s="593"/>
      <c r="R23" s="48"/>
    </row>
    <row r="24" spans="1:17" ht="21.75" customHeight="1">
      <c r="A24" s="130" t="s">
        <v>15</v>
      </c>
      <c r="B24" s="180"/>
      <c r="C24" s="178"/>
      <c r="D24" s="191"/>
      <c r="E24" s="103"/>
      <c r="F24" s="103"/>
      <c r="G24" s="103"/>
      <c r="H24" s="103"/>
      <c r="I24" s="95"/>
      <c r="J24" s="103"/>
      <c r="K24" s="179"/>
      <c r="L24" s="177"/>
      <c r="M24" s="180"/>
      <c r="N24" s="591"/>
      <c r="O24" s="592"/>
      <c r="P24" s="592"/>
      <c r="Q24" s="593"/>
    </row>
    <row r="25" spans="1:17" ht="21.75" customHeight="1">
      <c r="A25" s="130" t="s">
        <v>16</v>
      </c>
      <c r="B25" s="180"/>
      <c r="C25" s="178"/>
      <c r="D25" s="191"/>
      <c r="E25" s="103"/>
      <c r="F25" s="103"/>
      <c r="G25" s="103"/>
      <c r="H25" s="103"/>
      <c r="I25" s="95"/>
      <c r="J25" s="103"/>
      <c r="K25" s="179"/>
      <c r="L25" s="177"/>
      <c r="M25" s="180"/>
      <c r="N25" s="591"/>
      <c r="O25" s="592"/>
      <c r="P25" s="592"/>
      <c r="Q25" s="593"/>
    </row>
    <row r="26" spans="1:17" ht="21.75" customHeight="1">
      <c r="A26" s="130" t="s">
        <v>17</v>
      </c>
      <c r="B26" s="180"/>
      <c r="C26" s="178"/>
      <c r="D26" s="191"/>
      <c r="E26" s="103"/>
      <c r="F26" s="103"/>
      <c r="G26" s="103"/>
      <c r="H26" s="103"/>
      <c r="I26" s="95"/>
      <c r="J26" s="103"/>
      <c r="K26" s="179"/>
      <c r="L26" s="177"/>
      <c r="M26" s="180"/>
      <c r="N26" s="591"/>
      <c r="O26" s="592"/>
      <c r="P26" s="592"/>
      <c r="Q26" s="593"/>
    </row>
    <row r="27" spans="1:17" ht="21.75" customHeight="1">
      <c r="A27" s="130" t="s">
        <v>18</v>
      </c>
      <c r="B27" s="180"/>
      <c r="C27" s="178"/>
      <c r="D27" s="191"/>
      <c r="E27" s="103"/>
      <c r="F27" s="103"/>
      <c r="G27" s="103"/>
      <c r="H27" s="103"/>
      <c r="I27" s="95"/>
      <c r="J27" s="103"/>
      <c r="K27" s="179"/>
      <c r="L27" s="177"/>
      <c r="M27" s="180"/>
      <c r="N27" s="591"/>
      <c r="O27" s="592"/>
      <c r="P27" s="592"/>
      <c r="Q27" s="593"/>
    </row>
    <row r="28" spans="1:17" ht="21.75" customHeight="1">
      <c r="A28" s="130" t="s">
        <v>19</v>
      </c>
      <c r="B28" s="180"/>
      <c r="C28" s="178"/>
      <c r="D28" s="191"/>
      <c r="E28" s="103"/>
      <c r="F28" s="103"/>
      <c r="G28" s="103"/>
      <c r="H28" s="103"/>
      <c r="I28" s="95"/>
      <c r="J28" s="103"/>
      <c r="K28" s="179"/>
      <c r="L28" s="177"/>
      <c r="M28" s="180"/>
      <c r="N28" s="591"/>
      <c r="O28" s="592"/>
      <c r="P28" s="592"/>
      <c r="Q28" s="593"/>
    </row>
    <row r="29" spans="1:17" ht="21.75" customHeight="1">
      <c r="A29" s="130" t="s">
        <v>20</v>
      </c>
      <c r="B29" s="180"/>
      <c r="C29" s="178"/>
      <c r="D29" s="191"/>
      <c r="E29" s="103"/>
      <c r="F29" s="103"/>
      <c r="G29" s="103"/>
      <c r="H29" s="103"/>
      <c r="I29" s="95"/>
      <c r="J29" s="103"/>
      <c r="K29" s="179"/>
      <c r="L29" s="177"/>
      <c r="M29" s="180"/>
      <c r="N29" s="591"/>
      <c r="O29" s="592"/>
      <c r="P29" s="592"/>
      <c r="Q29" s="593"/>
    </row>
    <row r="30" spans="1:17" ht="21.75" customHeight="1" thickBot="1">
      <c r="A30" s="131" t="s">
        <v>21</v>
      </c>
      <c r="B30" s="182"/>
      <c r="C30" s="183"/>
      <c r="D30" s="192"/>
      <c r="E30" s="193"/>
      <c r="F30" s="104"/>
      <c r="G30" s="104"/>
      <c r="H30" s="104"/>
      <c r="I30" s="95"/>
      <c r="J30" s="104"/>
      <c r="K30" s="184"/>
      <c r="L30" s="182"/>
      <c r="M30" s="182"/>
      <c r="N30" s="630"/>
      <c r="O30" s="631"/>
      <c r="P30" s="631"/>
      <c r="Q30" s="632"/>
    </row>
    <row r="31" spans="1:9" ht="18.75" customHeight="1" thickBot="1">
      <c r="A31" s="165"/>
      <c r="B31" s="48"/>
      <c r="C31" s="48"/>
      <c r="D31" s="185" t="s">
        <v>70</v>
      </c>
      <c r="E31" s="202">
        <f>SUM(E11:E30)</f>
        <v>0</v>
      </c>
      <c r="F31" s="637"/>
      <c r="G31" s="638"/>
      <c r="H31" s="639"/>
      <c r="I31" s="196">
        <f>SUM(I11:I30)</f>
        <v>0</v>
      </c>
    </row>
    <row r="32" spans="1:12" ht="15.75" customHeight="1">
      <c r="A32" s="165"/>
      <c r="B32" s="48"/>
      <c r="C32" s="48"/>
      <c r="D32" s="169"/>
      <c r="E32" s="48"/>
      <c r="F32" s="165"/>
      <c r="G32" s="48"/>
      <c r="H32" s="48"/>
      <c r="L32" s="197"/>
    </row>
    <row r="33" ht="19.5" customHeight="1"/>
    <row r="34" spans="9:18" ht="12.75">
      <c r="I34" s="22" t="s">
        <v>87</v>
      </c>
      <c r="J34" s="650" t="s">
        <v>72</v>
      </c>
      <c r="K34" s="650"/>
      <c r="L34" s="187">
        <f>L38+'減少 (2)'!L38+'減少(1)'!L38</f>
        <v>0</v>
      </c>
      <c r="M34" s="188" t="s">
        <v>73</v>
      </c>
      <c r="N34" s="628">
        <f>N38+'減少 (2)'!N38+'減少(1)'!N38</f>
        <v>0</v>
      </c>
      <c r="O34" s="629"/>
      <c r="P34" s="20" t="s">
        <v>74</v>
      </c>
      <c r="Q34" s="633">
        <f>Q38+'減少 (2)'!Q38+'減少(1)'!Q38</f>
        <v>0</v>
      </c>
      <c r="R34" s="633"/>
    </row>
    <row r="35" spans="10:18" ht="12.75">
      <c r="J35" s="187" t="s">
        <v>75</v>
      </c>
      <c r="K35" s="187"/>
      <c r="L35" s="187">
        <f>L39+'減少 (2)'!L39+'減少(1)'!L39</f>
        <v>0</v>
      </c>
      <c r="M35" s="187" t="s">
        <v>88</v>
      </c>
      <c r="N35" s="628">
        <f>N39+'減少 (2)'!N39+'減少(1)'!N39</f>
        <v>0</v>
      </c>
      <c r="O35" s="629"/>
      <c r="P35" s="20" t="s">
        <v>77</v>
      </c>
      <c r="Q35" s="633">
        <f>Q39+'減少 (2)'!Q39+'減少(1)'!Q39</f>
        <v>0</v>
      </c>
      <c r="R35" s="633"/>
    </row>
    <row r="36" spans="17:19" ht="12.75">
      <c r="Q36" s="198"/>
      <c r="R36" s="198" t="s">
        <v>219</v>
      </c>
      <c r="S36" s="38">
        <f>L34+N34+Q34+L35+N35+Q35</f>
        <v>0</v>
      </c>
    </row>
    <row r="37" spans="17:18" ht="12.75">
      <c r="Q37" s="198"/>
      <c r="R37" s="198"/>
    </row>
    <row r="38" spans="9:18" ht="12.75">
      <c r="I38" s="199" t="s">
        <v>212</v>
      </c>
      <c r="J38" s="650" t="s">
        <v>72</v>
      </c>
      <c r="K38" s="650"/>
      <c r="L38" s="187">
        <f>SUMIF($B$11:$B$30,"1",$I$11:$I$30)</f>
        <v>0</v>
      </c>
      <c r="M38" s="188" t="s">
        <v>73</v>
      </c>
      <c r="N38" s="628">
        <f>SUMIF($B$11:$B$30,"２",$I$11:$I$30)</f>
        <v>0</v>
      </c>
      <c r="O38" s="629"/>
      <c r="P38" s="20" t="s">
        <v>74</v>
      </c>
      <c r="Q38" s="633">
        <f>SUMIF($B$11:$B$30,"３",$I$11:$I$30)</f>
        <v>0</v>
      </c>
      <c r="R38" s="633"/>
    </row>
    <row r="39" spans="10:18" ht="12.75">
      <c r="J39" s="187" t="s">
        <v>75</v>
      </c>
      <c r="K39" s="187"/>
      <c r="L39" s="187">
        <f>SUMIF($B$11:$B$30,"4",$I$11:$I$30)</f>
        <v>0</v>
      </c>
      <c r="M39" s="187" t="s">
        <v>88</v>
      </c>
      <c r="N39" s="628">
        <f>SUMIF($B$11:$B$30,"5",$I$11:$I$30)</f>
        <v>0</v>
      </c>
      <c r="O39" s="629"/>
      <c r="P39" s="20" t="s">
        <v>77</v>
      </c>
      <c r="Q39" s="633">
        <f>SUMIF($B$11:$B$30,"６",$I$11:$I$30)</f>
        <v>0</v>
      </c>
      <c r="R39" s="633"/>
    </row>
    <row r="41" spans="18:19" ht="12.75">
      <c r="R41" s="38" t="s">
        <v>219</v>
      </c>
      <c r="S41" s="38">
        <f>L38+N38+Q38+L39+N39+Q39</f>
        <v>0</v>
      </c>
    </row>
  </sheetData>
  <sheetProtection sheet="1" selectLockedCells="1"/>
  <mergeCells count="55">
    <mergeCell ref="R1:R14"/>
    <mergeCell ref="N6:Q10"/>
    <mergeCell ref="M2:P2"/>
    <mergeCell ref="N11:Q11"/>
    <mergeCell ref="Q4:Q5"/>
    <mergeCell ref="N12:Q12"/>
    <mergeCell ref="N13:Q13"/>
    <mergeCell ref="N14:Q14"/>
    <mergeCell ref="A3:C3"/>
    <mergeCell ref="M3:P5"/>
    <mergeCell ref="A4:C5"/>
    <mergeCell ref="G7:G10"/>
    <mergeCell ref="H7:H10"/>
    <mergeCell ref="D6:D10"/>
    <mergeCell ref="L8:L10"/>
    <mergeCell ref="L6:M7"/>
    <mergeCell ref="E6:E10"/>
    <mergeCell ref="F6:H6"/>
    <mergeCell ref="A1:C1"/>
    <mergeCell ref="D1:M1"/>
    <mergeCell ref="J38:K38"/>
    <mergeCell ref="J34:K34"/>
    <mergeCell ref="F31:H31"/>
    <mergeCell ref="J6:J10"/>
    <mergeCell ref="K6:K10"/>
    <mergeCell ref="A6:A10"/>
    <mergeCell ref="B6:B10"/>
    <mergeCell ref="C6:C10"/>
    <mergeCell ref="N24:Q24"/>
    <mergeCell ref="I6:I10"/>
    <mergeCell ref="F7:F10"/>
    <mergeCell ref="N15:Q15"/>
    <mergeCell ref="N16:Q16"/>
    <mergeCell ref="N17:Q17"/>
    <mergeCell ref="N18:Q18"/>
    <mergeCell ref="N26:Q26"/>
    <mergeCell ref="N27:Q27"/>
    <mergeCell ref="Q35:R35"/>
    <mergeCell ref="N34:O34"/>
    <mergeCell ref="N35:O35"/>
    <mergeCell ref="N19:Q19"/>
    <mergeCell ref="N20:Q20"/>
    <mergeCell ref="N21:Q21"/>
    <mergeCell ref="N22:Q22"/>
    <mergeCell ref="N23:Q23"/>
    <mergeCell ref="A2:C2"/>
    <mergeCell ref="Q38:R38"/>
    <mergeCell ref="Q39:R39"/>
    <mergeCell ref="N28:Q28"/>
    <mergeCell ref="N29:Q29"/>
    <mergeCell ref="N30:Q30"/>
    <mergeCell ref="Q34:R34"/>
    <mergeCell ref="N39:O39"/>
    <mergeCell ref="N38:O38"/>
    <mergeCell ref="N25:Q25"/>
  </mergeCells>
  <dataValidations count="6">
    <dataValidation allowBlank="1" showInputMessage="1" showErrorMessage="1" sqref="N11:N30 O12:Q30"/>
    <dataValidation allowBlank="1" showInputMessage="1" showErrorMessage="1" sqref="D11:D30"/>
    <dataValidation type="whole" allowBlank="1" showInputMessage="1" showErrorMessage="1" error="1～5を入力してください" sqref="F11:F30">
      <formula1>1</formula1>
      <formula2>5</formula2>
    </dataValidation>
    <dataValidation type="whole" allowBlank="1" showInputMessage="1" showErrorMessage="1" error="1～12を入力してください" sqref="H11:H30">
      <formula1>1</formula1>
      <formula2>12</formula2>
    </dataValidation>
    <dataValidation type="whole" allowBlank="1" showInputMessage="1" showErrorMessage="1" error="1～6を入力してください" sqref="B11:B30">
      <formula1>1</formula1>
      <formula2>6</formula2>
    </dataValidation>
    <dataValidation type="textLength" operator="equal" allowBlank="1" showInputMessage="1" showErrorMessage="1" error="数字8桁です&#10;" sqref="C11:C30">
      <formula1>8</formula1>
    </dataValidation>
  </dataValidations>
  <printOptions/>
  <pageMargins left="0.5905511811023623" right="0.1968503937007874" top="0.2362204724409449" bottom="0.11811023622047245" header="0.1968503937007874" footer="0.1968503937007874"/>
  <pageSetup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2023-12-21T05:19:45Z</cp:lastPrinted>
  <dcterms:created xsi:type="dcterms:W3CDTF">1999-11-23T23:46:42Z</dcterms:created>
  <dcterms:modified xsi:type="dcterms:W3CDTF">2023-12-21T05:28:12Z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