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58E6B20-7589-4E90-ACDB-BCB7952E51B4}" xr6:coauthVersionLast="47" xr6:coauthVersionMax="47" xr10:uidLastSave="{00000000-0000-0000-0000-000000000000}"/>
  <bookViews>
    <workbookView xWindow="1536" yWindow="1536" windowWidth="17280" windowHeight="8880" activeTab="2" xr2:uid="{00000000-000D-0000-FFFF-FFFF00000000}"/>
  </bookViews>
  <sheets>
    <sheet name="移動支援請求書" sheetId="1" r:id="rId1"/>
    <sheet name="移動支援明細書" sheetId="5" r:id="rId2"/>
    <sheet name="移動支援明細書 (記載例)" sheetId="6" r:id="rId3"/>
    <sheet name="移動支援実績記録票" sheetId="2" r:id="rId4"/>
  </sheets>
  <definedNames>
    <definedName name="_xlnm.Print_Area" localSheetId="1">移動支援明細書!$A$1:$AC$79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5" l="1"/>
  <c r="S20" i="5" s="1"/>
  <c r="N22" i="5"/>
  <c r="S22" i="5" s="1"/>
  <c r="N24" i="5"/>
  <c r="S24" i="5" s="1"/>
  <c r="N26" i="5"/>
  <c r="N28" i="5"/>
  <c r="N30" i="5"/>
  <c r="N32" i="5"/>
  <c r="N34" i="5"/>
  <c r="N36" i="5"/>
  <c r="S36" i="5" s="1"/>
  <c r="N38" i="5"/>
  <c r="S38" i="5" s="1"/>
  <c r="N40" i="5"/>
  <c r="N42" i="5"/>
  <c r="S42" i="5" s="1"/>
  <c r="N44" i="5"/>
  <c r="N46" i="5"/>
  <c r="N48" i="5"/>
  <c r="S48" i="5" s="1"/>
  <c r="N50" i="5"/>
  <c r="N52" i="5"/>
  <c r="N54" i="5"/>
  <c r="N56" i="5"/>
  <c r="N18" i="5"/>
  <c r="S40" i="5"/>
  <c r="S44" i="5"/>
  <c r="S46" i="5"/>
  <c r="S50" i="5"/>
  <c r="S52" i="5"/>
  <c r="S54" i="5"/>
  <c r="S56" i="5"/>
  <c r="S26" i="5"/>
  <c r="S28" i="5"/>
  <c r="S30" i="5"/>
  <c r="S32" i="5"/>
  <c r="S34" i="5"/>
  <c r="T70" i="6"/>
  <c r="N56" i="6"/>
  <c r="S56" i="6" s="1"/>
  <c r="N54" i="6"/>
  <c r="S54" i="6" s="1"/>
  <c r="N52" i="6"/>
  <c r="S52" i="6" s="1"/>
  <c r="N50" i="6"/>
  <c r="S50" i="6" s="1"/>
  <c r="N48" i="6"/>
  <c r="S48" i="6" s="1"/>
  <c r="N46" i="6"/>
  <c r="S46" i="6" s="1"/>
  <c r="N44" i="6"/>
  <c r="S44" i="6" s="1"/>
  <c r="N42" i="6"/>
  <c r="S42" i="6" s="1"/>
  <c r="N40" i="6"/>
  <c r="S40" i="6" s="1"/>
  <c r="N38" i="6"/>
  <c r="S38" i="6" s="1"/>
  <c r="N36" i="6"/>
  <c r="S36" i="6" s="1"/>
  <c r="N34" i="6"/>
  <c r="S34" i="6" s="1"/>
  <c r="N32" i="6"/>
  <c r="S32" i="6" s="1"/>
  <c r="N30" i="6"/>
  <c r="S30" i="6" s="1"/>
  <c r="N28" i="6"/>
  <c r="S28" i="6" s="1"/>
  <c r="N26" i="6"/>
  <c r="S26" i="6" s="1"/>
  <c r="N24" i="6"/>
  <c r="S24" i="6" s="1"/>
  <c r="N22" i="6"/>
  <c r="S22" i="6" s="1"/>
  <c r="N20" i="6"/>
  <c r="S20" i="6" s="1"/>
  <c r="N18" i="6"/>
  <c r="S18" i="6" s="1"/>
  <c r="U11" i="6"/>
  <c r="U9" i="6"/>
  <c r="Y6" i="6"/>
  <c r="U6" i="6"/>
  <c r="E1" i="2"/>
  <c r="M25" i="1"/>
  <c r="T58" i="6" l="1"/>
  <c r="S73" i="6" s="1"/>
  <c r="T4" i="2"/>
  <c r="T3" i="2"/>
  <c r="V45" i="2"/>
  <c r="M45" i="2"/>
  <c r="Z45" i="2"/>
  <c r="Y45" i="2"/>
  <c r="S18" i="5"/>
  <c r="T58" i="5" s="1"/>
  <c r="H1" i="2"/>
  <c r="U9" i="5"/>
  <c r="Y6" i="5"/>
  <c r="U6" i="5"/>
  <c r="O3" i="2"/>
  <c r="N3" i="2"/>
  <c r="M3" i="2"/>
  <c r="L3" i="2"/>
  <c r="K3" i="2"/>
  <c r="J3" i="2"/>
  <c r="I3" i="2"/>
  <c r="H3" i="2"/>
  <c r="G3" i="2"/>
  <c r="F3" i="2"/>
  <c r="U11" i="5"/>
  <c r="T70" i="5" l="1"/>
  <c r="AA5" i="2"/>
  <c r="S73" i="5" l="1"/>
  <c r="Y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S6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2E65C301-3ED7-4116-A423-CB34670727A8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13727CE3-6C17-4915-9B84-C12BF8F98E59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3AD9F74B-34E9-4674-9482-103DD85944F7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3C27C095-9D03-42B8-A4B5-5F9686757643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S64" authorId="0" shapeId="0" xr:uid="{5D237C7D-9584-4906-B8DC-AF97C10535EB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H1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B3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明細書から自動入力
</t>
        </r>
      </text>
    </comment>
    <comment ref="T3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明細書から自動入力
</t>
        </r>
      </text>
    </comment>
    <comment ref="Y4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AA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</commentList>
</comments>
</file>

<file path=xl/sharedStrings.xml><?xml version="1.0" encoding="utf-8"?>
<sst xmlns="http://schemas.openxmlformats.org/spreadsheetml/2006/main" count="347" uniqueCount="120">
  <si>
    <t>地域生活支援事業　請求書</t>
    <rPh sb="0" eb="2">
      <t>チイキ</t>
    </rPh>
    <rPh sb="2" eb="4">
      <t>セイカツ</t>
    </rPh>
    <rPh sb="4" eb="6">
      <t>シエン</t>
    </rPh>
    <rPh sb="6" eb="8">
      <t>ジギョウ</t>
    </rPh>
    <rPh sb="9" eb="12">
      <t>セイキュウショ</t>
    </rPh>
    <phoneticPr fontId="1"/>
  </si>
  <si>
    <t>（請求先）</t>
    <rPh sb="1" eb="3">
      <t>セイキュウ</t>
    </rPh>
    <rPh sb="3" eb="4">
      <t>サキ</t>
    </rPh>
    <phoneticPr fontId="1"/>
  </si>
  <si>
    <t>請求金額</t>
    <rPh sb="0" eb="2">
      <t>セイキュウ</t>
    </rPh>
    <rPh sb="2" eb="4">
      <t>キンガク</t>
    </rPh>
    <phoneticPr fontId="1"/>
  </si>
  <si>
    <t>殿</t>
    <rPh sb="0" eb="1">
      <t>ドノ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</si>
  <si>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</si>
  <si>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</si>
  <si>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</si>
  <si>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</si>
  <si>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</si>
  <si>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請求サービス名</t>
    <rPh sb="0" eb="2">
      <t>セイキュウ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</si>
  <si>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</si>
  <si>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　　　　　　　　　額</t>
    <rPh sb="0" eb="1">
      <t>キン</t>
    </rPh>
    <rPh sb="10" eb="11">
      <t>ガク</t>
    </rPh>
    <phoneticPr fontId="1"/>
  </si>
  <si>
    <t>内　　訳</t>
    <rPh sb="0" eb="1">
      <t>ウチ</t>
    </rPh>
    <rPh sb="3" eb="4">
      <t>ヤク</t>
    </rPh>
    <phoneticPr fontId="1"/>
  </si>
  <si>
    <t>合　　　　　　計</t>
    <rPh sb="0" eb="1">
      <t>ア</t>
    </rPh>
    <rPh sb="7" eb="8">
      <t>ケイ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</si>
  <si>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</si>
  <si>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事業所番号</t>
    <rPh sb="0" eb="3">
      <t>ジギョウショ</t>
    </rPh>
    <rPh sb="3" eb="5">
      <t>バンゴウ</t>
    </rPh>
    <phoneticPr fontId="1"/>
  </si>
  <si>
    <t>住　　所
（所在地）</t>
    <rPh sb="0" eb="1">
      <t>ジュウ</t>
    </rPh>
    <rPh sb="3" eb="4">
      <t>ショ</t>
    </rPh>
    <rPh sb="6" eb="9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</si>
  <si>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</si>
  <si>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</si>
  <si>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名　　　称</t>
    <rPh sb="0" eb="1">
      <t>ナ</t>
    </rPh>
    <rPh sb="4" eb="5">
      <t>ショウ</t>
    </rPh>
    <phoneticPr fontId="1"/>
  </si>
  <si>
    <t>職・氏名</t>
    <rPh sb="0" eb="1">
      <t>ショク</t>
    </rPh>
    <rPh sb="2" eb="4">
      <t>シメイ</t>
    </rPh>
    <phoneticPr fontId="1"/>
  </si>
  <si>
    <t>地域生活支援事業　明細書</t>
    <rPh sb="0" eb="2">
      <t>チイキ</t>
    </rPh>
    <rPh sb="2" eb="4">
      <t>セイカツ</t>
    </rPh>
    <rPh sb="4" eb="6">
      <t>シエン</t>
    </rPh>
    <rPh sb="6" eb="8">
      <t>ジギョウ</t>
    </rPh>
    <rPh sb="9" eb="12">
      <t>メイサイショ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</si>
  <si>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</si>
  <si>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</si>
  <si>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支給決定に係る児　童　氏　名</t>
    <rPh sb="0" eb="2">
      <t>シキュウ</t>
    </rPh>
    <rPh sb="2" eb="4">
      <t>ケッテイ</t>
    </rPh>
    <rPh sb="5" eb="6">
      <t>カカ</t>
    </rPh>
    <rPh sb="7" eb="8">
      <t>ジ</t>
    </rPh>
    <rPh sb="9" eb="10">
      <t>ワラベ</t>
    </rPh>
    <rPh sb="11" eb="12">
      <t>シ</t>
    </rPh>
    <rPh sb="13" eb="14">
      <t>ナ</t>
    </rPh>
    <phoneticPr fontId="1"/>
  </si>
  <si>
    <t>サービス内容</t>
    <rPh sb="4" eb="6">
      <t>ナイヨウ</t>
    </rPh>
    <phoneticPr fontId="1"/>
  </si>
  <si>
    <t>算定
回数</t>
    <rPh sb="0" eb="2">
      <t>サンテイ</t>
    </rPh>
    <rPh sb="3" eb="5">
      <t>カイスウ</t>
    </rPh>
    <phoneticPr fontId="1"/>
  </si>
  <si>
    <t>摘　　要</t>
    <rPh sb="0" eb="1">
      <t>ツム</t>
    </rPh>
    <rPh sb="3" eb="4">
      <t>カナメ</t>
    </rPh>
    <phoneticPr fontId="1"/>
  </si>
  <si>
    <t>①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</si>
  <si>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</si>
  <si>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事業所番号</t>
    <rPh sb="0" eb="3">
      <t>ジギョウショ</t>
    </rPh>
    <rPh sb="3" eb="5">
      <t>バンゴウ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</si>
  <si>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</si>
  <si>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</si>
  <si>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②</t>
    <phoneticPr fontId="1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</si>
  <si>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1"/>
  </si>
  <si>
    <t>円</t>
    <rPh sb="0" eb="1">
      <t>エン</t>
    </rPh>
    <phoneticPr fontId="1"/>
  </si>
  <si>
    <t>当月地域生活支援事業　請求額　①－②</t>
    <rPh sb="0" eb="2">
      <t>トウゲツ</t>
    </rPh>
    <rPh sb="2" eb="4">
      <t>チイキ</t>
    </rPh>
    <rPh sb="4" eb="6">
      <t>セイカツ</t>
    </rPh>
    <rPh sb="6" eb="8">
      <t>シエン</t>
    </rPh>
    <rPh sb="8" eb="10">
      <t>ジギョウ</t>
    </rPh>
    <rPh sb="11" eb="13">
      <t>セイキュウ</t>
    </rPh>
    <rPh sb="13" eb="14">
      <t>ガク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</si>
  <si>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</si>
  <si>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</si>
  <si>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移動支援事業サービス提供実績記録票</t>
    <rPh sb="0" eb="2">
      <t>イドウ</t>
    </rPh>
    <rPh sb="2" eb="4">
      <t>シエン</t>
    </rPh>
    <rPh sb="4" eb="6">
      <t>ジギョウ</t>
    </rPh>
    <rPh sb="10" eb="12">
      <t>テイキョウ</t>
    </rPh>
    <rPh sb="12" eb="14">
      <t>ジッセキ</t>
    </rPh>
    <rPh sb="14" eb="16">
      <t>キロク</t>
    </rPh>
    <rPh sb="16" eb="17">
      <t>ヒョウ</t>
    </rPh>
    <phoneticPr fontId="1"/>
  </si>
  <si>
    <t>利用者証
番　　　号</t>
    <rPh sb="0" eb="2">
      <t>リヨウ</t>
    </rPh>
    <rPh sb="2" eb="3">
      <t>シャ</t>
    </rPh>
    <rPh sb="3" eb="4">
      <t>ショウ</t>
    </rPh>
    <rPh sb="5" eb="6">
      <t>バン</t>
    </rPh>
    <rPh sb="9" eb="10">
      <t>ゴウ</t>
    </rPh>
    <phoneticPr fontId="1"/>
  </si>
  <si>
    <t>支給決定者等氏名</t>
    <rPh sb="0" eb="2">
      <t>シキュウ</t>
    </rPh>
    <rPh sb="2" eb="5">
      <t>ケッテイシャ</t>
    </rPh>
    <rPh sb="5" eb="6">
      <t>トウ</t>
    </rPh>
    <rPh sb="6" eb="8">
      <t>シメイ</t>
    </rPh>
    <phoneticPr fontId="1"/>
  </si>
  <si>
    <t>（児童氏名）</t>
    <rPh sb="1" eb="3">
      <t>ジドウ</t>
    </rPh>
    <rPh sb="3" eb="5">
      <t>シメイ</t>
    </rPh>
    <phoneticPr fontId="1"/>
  </si>
  <si>
    <t>事業所番号</t>
    <rPh sb="0" eb="3">
      <t>ジギョウショ</t>
    </rPh>
    <rPh sb="3" eb="5">
      <t>バンゴウ</t>
    </rPh>
    <phoneticPr fontId="1"/>
  </si>
  <si>
    <t>契約支給量</t>
    <rPh sb="0" eb="2">
      <t>ケイヤク</t>
    </rPh>
    <rPh sb="2" eb="4">
      <t>シキュウ</t>
    </rPh>
    <rPh sb="4" eb="5">
      <t>リョウ</t>
    </rPh>
    <phoneticPr fontId="1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</si>
  <si>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1"/>
  </si>
  <si>
    <t>円</t>
    <rPh sb="0" eb="1">
      <t>エン</t>
    </rPh>
    <phoneticPr fontId="1"/>
  </si>
  <si>
    <t>：</t>
    <phoneticPr fontId="1"/>
  </si>
  <si>
    <t>日付</t>
    <rPh sb="0" eb="1">
      <t>ヒ</t>
    </rPh>
    <rPh sb="1" eb="2">
      <t>ツケ</t>
    </rPh>
    <phoneticPr fontId="1"/>
  </si>
  <si>
    <t>曜日</t>
    <rPh sb="0" eb="2">
      <t>ヨウビ</t>
    </rPh>
    <phoneticPr fontId="1"/>
  </si>
  <si>
    <t>サービス
内　　容</t>
    <rPh sb="5" eb="6">
      <t>ナイ</t>
    </rPh>
    <rPh sb="8" eb="9">
      <t>カタチ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</si>
  <si>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</si>
  <si>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</si>
  <si>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移動支援計画</t>
    <rPh sb="0" eb="2">
      <t>イドウ</t>
    </rPh>
    <rPh sb="2" eb="4">
      <t>シエン</t>
    </rPh>
    <rPh sb="4" eb="6">
      <t>ケイカク</t>
    </rPh>
    <phoneticPr fontId="1"/>
  </si>
  <si>
    <t>サービス提供時間</t>
    <rPh sb="4" eb="6">
      <t>テイキョウ</t>
    </rPh>
    <rPh sb="6" eb="8">
      <t>ジカン</t>
    </rPh>
    <phoneticPr fontId="1"/>
  </si>
  <si>
    <t>算定　時間数</t>
    <rPh sb="0" eb="2">
      <t>サンテイ</t>
    </rPh>
    <rPh sb="3" eb="6">
      <t>ジカンスウ</t>
    </rPh>
    <phoneticPr fontId="1"/>
  </si>
  <si>
    <t>派遣人数</t>
    <rPh sb="0" eb="2">
      <t>ハケン</t>
    </rPh>
    <rPh sb="2" eb="4">
      <t>ニンズウ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</si>
  <si>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</si>
  <si>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給付費移行額</t>
    <rPh sb="0" eb="2">
      <t>キュウフ</t>
    </rPh>
    <rPh sb="2" eb="3">
      <t>ヒ</t>
    </rPh>
    <rPh sb="3" eb="5">
      <t>イコウ</t>
    </rPh>
    <rPh sb="5" eb="6">
      <t>ガク</t>
    </rPh>
    <phoneticPr fontId="1"/>
  </si>
  <si>
    <t>利用者
確認印</t>
    <rPh sb="0" eb="3">
      <t>リヨウシャ</t>
    </rPh>
    <rPh sb="4" eb="6">
      <t>カクニン</t>
    </rPh>
    <rPh sb="6" eb="7">
      <t>イン</t>
    </rPh>
    <phoneticPr fontId="1"/>
  </si>
  <si>
    <t>サービス
提供者印</t>
    <rPh sb="5" eb="7">
      <t>テイキョウ</t>
    </rPh>
    <rPh sb="7" eb="8">
      <t>シャ</t>
    </rPh>
    <rPh sb="8" eb="9">
      <t>イン</t>
    </rPh>
    <phoneticPr fontId="1"/>
  </si>
  <si>
    <t>合　　　計</t>
    <rPh sb="0" eb="1">
      <t>ア</t>
    </rPh>
    <rPh sb="4" eb="5">
      <t>ケイ</t>
    </rPh>
    <phoneticPr fontId="1"/>
  </si>
  <si>
    <t>利用者証番号</t>
    <rPh sb="0" eb="3">
      <t>リヨウシャ</t>
    </rPh>
    <rPh sb="3" eb="4">
      <t>ショウ</t>
    </rPh>
    <rPh sb="4" eb="6">
      <t>バンゴウ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</si>
  <si>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1"/>
  </si>
  <si>
    <t>請求事業者</t>
    <rPh sb="0" eb="2">
      <t>セイキュウ</t>
    </rPh>
    <rPh sb="2" eb="5">
      <t>ジギョウシャ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</si>
  <si>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</si>
  <si>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計画
時間数</t>
    <rPh sb="0" eb="2">
      <t>ケイカク</t>
    </rPh>
    <rPh sb="3" eb="5">
      <t>ジカン</t>
    </rPh>
    <rPh sb="5" eb="6">
      <t>スウ</t>
    </rPh>
    <phoneticPr fontId="1"/>
  </si>
  <si>
    <t>振込先</t>
    <rPh sb="0" eb="2">
      <t>フリコミ</t>
    </rPh>
    <rPh sb="2" eb="3">
      <t>サキ</t>
    </rPh>
    <phoneticPr fontId="1"/>
  </si>
  <si>
    <t>支給決定者等　氏名</t>
    <rPh sb="0" eb="2">
      <t>シキュウ</t>
    </rPh>
    <rPh sb="2" eb="5">
      <t>ケッテイシャ</t>
    </rPh>
    <rPh sb="5" eb="6">
      <t>トウ</t>
    </rPh>
    <rPh sb="7" eb="8">
      <t>シ</t>
    </rPh>
    <rPh sb="8" eb="9">
      <t>ナ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</si>
  <si>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</si>
  <si>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事業者及び
その事業所</t>
    <rPh sb="0" eb="3">
      <t>ジギョウシャ</t>
    </rPh>
    <rPh sb="3" eb="4">
      <t>オヨ</t>
    </rPh>
    <rPh sb="8" eb="10">
      <t>ジギョウ</t>
    </rPh>
    <rPh sb="10" eb="11">
      <t>ショ</t>
    </rPh>
    <phoneticPr fontId="1"/>
  </si>
  <si>
    <t>高松市長</t>
    <rPh sb="0" eb="4">
      <t>タカマツシチョウ</t>
    </rPh>
    <phoneticPr fontId="1"/>
  </si>
  <si>
    <t>（　移動支援　　）</t>
    <rPh sb="2" eb="4">
      <t>イドウ</t>
    </rPh>
    <rPh sb="4" eb="6">
      <t>シエン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</si>
  <si>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</si>
  <si>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</si>
  <si>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</si>
  <si>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</t>
    <rPh sb="0" eb="2">
      <t>レイワ</t>
    </rPh>
    <phoneticPr fontId="1"/>
  </si>
  <si>
    <t>単価Ⅰ：３０分未満</t>
    <rPh sb="0" eb="2">
      <t>タンカ</t>
    </rPh>
    <rPh sb="6" eb="7">
      <t>フン</t>
    </rPh>
    <rPh sb="7" eb="9">
      <t>ミマン</t>
    </rPh>
    <phoneticPr fontId="1"/>
  </si>
  <si>
    <t>単価Ⅰ：３０分以上１時間未満</t>
    <rPh sb="6" eb="7">
      <t>フン</t>
    </rPh>
    <rPh sb="7" eb="9">
      <t>イジョウ</t>
    </rPh>
    <rPh sb="10" eb="12">
      <t>ジカン</t>
    </rPh>
    <rPh sb="12" eb="14">
      <t>ミマン</t>
    </rPh>
    <phoneticPr fontId="1"/>
  </si>
  <si>
    <t>単価Ⅰ：１時間以上１時間３０分未満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</si>
  <si>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単価Ⅰ：１時間３０分以上２時間未満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</si>
  <si>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単価Ⅰ：２時間以上２時間３０分未満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</si>
  <si>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単価Ⅰ：２時間３０分以上３時間未満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</si>
  <si>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単価Ⅰ：３時間以上３時間３０分未満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</si>
  <si>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単価Ⅰ：３時間３０分以上４時間未満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</si>
  <si>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単価Ⅰ：４時間以上４時間３０分未満</t>
    <rPh sb="5" eb="9">
      <t>ジカンイジョウ</t>
    </rPh>
    <rPh sb="10" eb="12">
      <t>ジカン</t>
    </rPh>
    <rPh sb="14" eb="15">
      <t>フン</t>
    </rPh>
    <rPh sb="15" eb="17">
      <t>ミマン</t>
    </rPh>
    <phoneticPr fontId="1"/>
  </si>
  <si>
    <t>単価Ⅰ：４時間３０分以上５時間未満</t>
    <rPh sb="5" eb="7">
      <t>ジカン</t>
    </rPh>
    <rPh sb="9" eb="10">
      <t>プン</t>
    </rPh>
    <rPh sb="10" eb="12">
      <t>イジョウ</t>
    </rPh>
    <rPh sb="13" eb="15">
      <t>ジカン</t>
    </rPh>
    <rPh sb="15" eb="17">
      <t>ミマン</t>
    </rPh>
    <phoneticPr fontId="1"/>
  </si>
  <si>
    <t>単価Ⅰ：５時間以上５時間３０分未満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</si>
  <si>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単価Ⅰ：５時間３０分以上６時間未満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</si>
  <si>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単価Ⅰ：６時間以上６時間３０分未満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</si>
  <si>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単価Ⅰ：６時間３０分以上７時間未満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</si>
  <si>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単価Ⅰ：７時間以上７時間３０分未満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</si>
  <si>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単価Ⅰ：７時間３０分以上８時間未満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</si>
  <si>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単価Ⅰ：８時間以上８時間３０分未満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</si>
  <si>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単価Ⅰ：８時間３０分以上９時間未満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</si>
  <si>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単価Ⅰ：９時間以上９時間３０分未満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</si>
  <si>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単価Ⅰ：９時間３０分以上１０時間未満</t>
    <rPh sb="5" eb="7">
      <t>ジカン</t>
    </rPh>
    <rPh sb="9" eb="10">
      <t>フン</t>
    </rPh>
    <rPh sb="10" eb="12">
      <t>イジョウ</t>
    </rPh>
    <rPh sb="14" eb="16">
      <t>ジカン</t>
    </rPh>
    <rPh sb="16" eb="18">
      <t>ミマン</t>
    </rPh>
    <phoneticPr fontId="1"/>
  </si>
  <si>
    <t>単価Ⅱ：３０分未満</t>
    <rPh sb="6" eb="7">
      <t>フン</t>
    </rPh>
    <rPh sb="7" eb="9">
      <t>ミマン</t>
    </rPh>
    <phoneticPr fontId="1"/>
  </si>
  <si>
    <t>単価Ⅱ：３０分以上１時間未満</t>
    <rPh sb="6" eb="7">
      <t>フン</t>
    </rPh>
    <rPh sb="7" eb="9">
      <t>イジョウ</t>
    </rPh>
    <rPh sb="10" eb="12">
      <t>ジカン</t>
    </rPh>
    <rPh sb="12" eb="14">
      <t>ミマン</t>
    </rPh>
    <phoneticPr fontId="1"/>
  </si>
  <si>
    <t>単価Ⅱ：１時間以上１時間３０分未満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</si>
  <si>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単価Ⅱ：１時間３０分以上２時間未満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</si>
  <si>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単価Ⅱ：２時間以上２時間３０分未満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</si>
  <si>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単価Ⅱ：２時間３０分以上３時間未満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</si>
  <si>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単価Ⅱ：4時間以上３時間３０分未満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</si>
  <si>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単価Ⅱ：３時間３０分以上４時間未満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</si>
  <si>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単価Ⅱ：４時間以上４時間３０分未満</t>
    <rPh sb="5" eb="9">
      <t>ジカンイジョウ</t>
    </rPh>
    <rPh sb="10" eb="12">
      <t>ジカン</t>
    </rPh>
    <rPh sb="14" eb="15">
      <t>フン</t>
    </rPh>
    <rPh sb="15" eb="17">
      <t>ミマン</t>
    </rPh>
    <phoneticPr fontId="1"/>
  </si>
  <si>
    <t>単価Ⅱ：４時間３０分以上５時間未満</t>
    <rPh sb="5" eb="7">
      <t>ジカン</t>
    </rPh>
    <rPh sb="9" eb="10">
      <t>プン</t>
    </rPh>
    <rPh sb="10" eb="12">
      <t>イジョウ</t>
    </rPh>
    <rPh sb="13" eb="15">
      <t>ジカン</t>
    </rPh>
    <rPh sb="15" eb="17">
      <t>ミマン</t>
    </rPh>
    <phoneticPr fontId="1"/>
  </si>
  <si>
    <t>単価Ⅱ：５時間以上５時間３０分未満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</si>
  <si>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単価Ⅱ：５時間３０分以上６時間未満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</si>
  <si>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単価Ⅱ：６時間以上６時間３０分未満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</si>
  <si>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単価Ⅱ：６時間３０分以上７時間未満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</si>
  <si>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単価Ⅱ：７時間以上７時間３０分未満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</si>
  <si>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単価Ⅱ：７時間３０分以上８時間未満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</si>
  <si>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単価Ⅱ：８時間以上８時間３０分未満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</si>
  <si>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単価Ⅱ：８時間３０分以上９時間未満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</si>
  <si>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単価Ⅱ：９時間以上９時間３０分未満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</si>
  <si>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単価Ⅱ：９時間３０分以上１０時間未満</t>
    <rPh sb="5" eb="7">
      <t>ジカン</t>
    </rPh>
    <rPh sb="9" eb="10">
      <t>フン</t>
    </rPh>
    <rPh sb="10" eb="12">
      <t>イジョウ</t>
    </rPh>
    <rPh sb="14" eb="16">
      <t>ジカン</t>
    </rPh>
    <rPh sb="16" eb="18">
      <t>ミマン</t>
    </rPh>
    <phoneticPr fontId="1"/>
  </si>
  <si>
    <t>単価Ⅰ</t>
    <rPh sb="0" eb="2">
      <t>タンカ</t>
    </rPh>
    <phoneticPr fontId="1"/>
  </si>
  <si>
    <t>単価Ⅱ</t>
    <rPh sb="0" eb="2">
      <t>タンカ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</si>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</sst>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 diagonalUp="1">
      <left/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double">
        <color auto="1"/>
      </right>
      <top style="double">
        <color indexed="64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 style="double">
        <color indexed="64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indexed="64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medium">
        <color auto="1"/>
      </bottom>
      <diagonal/>
    </border>
    <border diagonalUp="1">
      <left/>
      <right/>
      <top style="double">
        <color indexed="64"/>
      </top>
      <bottom style="medium">
        <color auto="1"/>
      </bottom>
      <diagonal style="thin">
        <color auto="1"/>
      </diagonal>
    </border>
    <border diagonalUp="1">
      <left/>
      <right style="double">
        <color auto="1"/>
      </right>
      <top style="double">
        <color indexed="64"/>
      </top>
      <bottom style="medium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7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51" xfId="0" applyBorder="1">
      <alignment vertical="center"/>
    </xf>
    <xf numFmtId="0" fontId="0" fillId="0" borderId="1" xfId="0" applyBorder="1">
      <alignment vertical="center"/>
    </xf>
    <xf numFmtId="0" fontId="0" fillId="0" borderId="88" xfId="0" applyBorder="1">
      <alignment vertical="center"/>
    </xf>
    <xf numFmtId="0" fontId="0" fillId="0" borderId="2" xfId="0" applyBorder="1">
      <alignment vertical="center"/>
    </xf>
    <xf numFmtId="0" fontId="0" fillId="0" borderId="114" xfId="0" applyBorder="1">
      <alignment vertical="center"/>
    </xf>
    <xf numFmtId="0" fontId="11" fillId="0" borderId="0" xfId="0" applyFont="1">
      <alignment vertical="center"/>
    </xf>
    <xf numFmtId="0" fontId="11" fillId="0" borderId="13" xfId="0" applyFont="1" applyBorder="1">
      <alignment vertical="center"/>
    </xf>
    <xf numFmtId="0" fontId="0" fillId="0" borderId="33" xfId="0" applyBorder="1">
      <alignment vertical="center"/>
    </xf>
    <xf numFmtId="49" fontId="0" fillId="0" borderId="20" xfId="0" applyNumberFormat="1" applyBorder="1" applyAlignment="1">
      <alignment horizontal="center" vertical="center"/>
    </xf>
    <xf numFmtId="49" fontId="0" fillId="0" borderId="19" xfId="0" applyNumberFormat="1" applyBorder="1">
      <alignment vertical="center"/>
    </xf>
    <xf numFmtId="49" fontId="0" fillId="0" borderId="19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11" xfId="1" applyFont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38" fontId="0" fillId="0" borderId="0" xfId="1" applyFont="1" applyBorder="1">
      <alignment vertical="center"/>
    </xf>
    <xf numFmtId="49" fontId="11" fillId="0" borderId="10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12" xfId="0" applyNumberFormat="1" applyFont="1" applyBorder="1">
      <alignment vertical="center"/>
    </xf>
    <xf numFmtId="49" fontId="11" fillId="0" borderId="13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14" xfId="0" applyNumberFormat="1" applyFont="1" applyBorder="1">
      <alignment vertical="center"/>
    </xf>
    <xf numFmtId="49" fontId="11" fillId="0" borderId="15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18" xfId="0" applyFont="1" applyBorder="1" applyAlignment="1">
      <alignment horizontal="left" vertical="center"/>
    </xf>
    <xf numFmtId="0" fontId="3" fillId="0" borderId="122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12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9" xfId="0" applyBorder="1" applyAlignment="1">
      <alignment horizontal="left" vertical="center" wrapText="1"/>
    </xf>
    <xf numFmtId="0" fontId="0" fillId="0" borderId="120" xfId="0" applyBorder="1" applyAlignment="1">
      <alignment horizontal="left" vertical="center" wrapText="1"/>
    </xf>
    <xf numFmtId="0" fontId="0" fillId="0" borderId="12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176" fontId="0" fillId="0" borderId="11" xfId="0" applyNumberFormat="1" applyBorder="1" applyAlignment="1">
      <alignment horizontal="left" vertical="center" wrapText="1"/>
    </xf>
    <xf numFmtId="176" fontId="0" fillId="0" borderId="82" xfId="0" applyNumberFormat="1" applyBorder="1" applyAlignment="1">
      <alignment horizontal="left" vertical="center" wrapText="1"/>
    </xf>
    <xf numFmtId="176" fontId="0" fillId="0" borderId="13" xfId="0" applyNumberFormat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80" xfId="0" applyNumberFormat="1" applyBorder="1" applyAlignment="1">
      <alignment horizontal="left" vertical="center" wrapText="1"/>
    </xf>
    <xf numFmtId="176" fontId="0" fillId="0" borderId="23" xfId="0" applyNumberFormat="1" applyBorder="1" applyAlignment="1">
      <alignment horizontal="left" vertical="center" wrapText="1"/>
    </xf>
    <xf numFmtId="176" fontId="0" fillId="0" borderId="74" xfId="0" applyNumberFormat="1" applyBorder="1" applyAlignment="1">
      <alignment horizontal="left" vertical="center" wrapText="1"/>
    </xf>
    <xf numFmtId="176" fontId="0" fillId="0" borderId="81" xfId="0" applyNumberFormat="1" applyBorder="1" applyAlignment="1">
      <alignment horizontal="left" vertical="center" wrapText="1"/>
    </xf>
    <xf numFmtId="38" fontId="0" fillId="0" borderId="1" xfId="1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38" fontId="0" fillId="0" borderId="1" xfId="1" applyFont="1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8" fontId="0" fillId="0" borderId="11" xfId="1" applyFont="1" applyBorder="1" applyAlignment="1">
      <alignment horizontal="right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17" xfId="1" applyFont="1" applyBorder="1" applyAlignment="1">
      <alignment horizontal="right" vertical="center" shrinkToFit="1"/>
    </xf>
    <xf numFmtId="0" fontId="0" fillId="0" borderId="77" xfId="0" applyBorder="1" applyAlignment="1">
      <alignment horizontal="center" vertical="center" textRotation="255" shrinkToFit="1"/>
    </xf>
    <xf numFmtId="0" fontId="0" fillId="0" borderId="72" xfId="0" applyBorder="1" applyAlignment="1">
      <alignment horizontal="center" vertical="center" textRotation="255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8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 vertical="center"/>
    </xf>
    <xf numFmtId="38" fontId="15" fillId="0" borderId="13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5" fillId="0" borderId="14" xfId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38" fontId="14" fillId="0" borderId="10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4" fillId="0" borderId="13" xfId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8" fontId="3" fillId="0" borderId="75" xfId="1" applyFont="1" applyBorder="1" applyAlignment="1">
      <alignment horizontal="right" vertical="center" shrinkToFit="1"/>
    </xf>
    <xf numFmtId="38" fontId="3" fillId="0" borderId="76" xfId="1" applyFont="1" applyBorder="1" applyAlignment="1">
      <alignment horizontal="right" vertical="center" shrinkToFit="1"/>
    </xf>
    <xf numFmtId="38" fontId="3" fillId="0" borderId="74" xfId="1" applyFont="1" applyBorder="1" applyAlignment="1">
      <alignment horizontal="right" vertical="center" shrinkToFit="1"/>
    </xf>
    <xf numFmtId="38" fontId="3" fillId="0" borderId="25" xfId="1" applyFont="1" applyBorder="1" applyAlignment="1">
      <alignment horizontal="right" vertical="center" shrinkToFit="1"/>
    </xf>
    <xf numFmtId="0" fontId="0" fillId="0" borderId="7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3" fillId="0" borderId="22" xfId="1" applyFont="1" applyBorder="1" applyAlignment="1">
      <alignment horizontal="right" vertical="center"/>
    </xf>
    <xf numFmtId="38" fontId="3" fillId="0" borderId="78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74" xfId="1" applyFont="1" applyBorder="1" applyAlignment="1">
      <alignment horizontal="right" vertical="center"/>
    </xf>
    <xf numFmtId="0" fontId="0" fillId="0" borderId="4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1" xfId="0" applyBorder="1" applyAlignment="1">
      <alignment horizontal="left" vertical="center" shrinkToFit="1"/>
    </xf>
    <xf numFmtId="0" fontId="0" fillId="0" borderId="132" xfId="0" applyBorder="1" applyAlignment="1">
      <alignment horizontal="left" vertical="center" shrinkToFit="1"/>
    </xf>
    <xf numFmtId="0" fontId="0" fillId="0" borderId="133" xfId="0" applyBorder="1" applyAlignment="1">
      <alignment horizontal="left" vertical="center" shrinkToFit="1"/>
    </xf>
    <xf numFmtId="38" fontId="0" fillId="0" borderId="99" xfId="1" applyFont="1" applyBorder="1" applyAlignment="1">
      <alignment horizontal="right" vertical="center" shrinkToFit="1"/>
    </xf>
    <xf numFmtId="0" fontId="0" fillId="0" borderId="99" xfId="0" applyBorder="1" applyAlignment="1">
      <alignment horizontal="right" vertical="center"/>
    </xf>
    <xf numFmtId="38" fontId="0" fillId="0" borderId="99" xfId="1" applyFont="1" applyBorder="1" applyAlignment="1">
      <alignment horizontal="right" vertical="center" wrapText="1"/>
    </xf>
    <xf numFmtId="38" fontId="0" fillId="0" borderId="15" xfId="1" applyFont="1" applyBorder="1" applyAlignment="1">
      <alignment horizontal="center" vertical="center"/>
    </xf>
    <xf numFmtId="38" fontId="0" fillId="0" borderId="56" xfId="1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 shrinkToFit="1"/>
    </xf>
    <xf numFmtId="38" fontId="3" fillId="0" borderId="14" xfId="1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71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92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0" fontId="9" fillId="0" borderId="6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0" fillId="0" borderId="22" xfId="0" applyNumberFormat="1" applyBorder="1" applyAlignment="1">
      <alignment horizontal="left" vertical="center"/>
    </xf>
    <xf numFmtId="176" fontId="0" fillId="0" borderId="78" xfId="0" applyNumberFormat="1" applyBorder="1" applyAlignment="1">
      <alignment horizontal="left" vertical="center"/>
    </xf>
    <xf numFmtId="176" fontId="0" fillId="0" borderId="79" xfId="0" applyNumberForma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176" fontId="0" fillId="0" borderId="9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130" xfId="0" applyBorder="1" applyAlignment="1">
      <alignment horizontal="center" vertical="center" textRotation="255"/>
    </xf>
    <xf numFmtId="0" fontId="0" fillId="0" borderId="88" xfId="0" applyBorder="1" applyAlignment="1">
      <alignment horizontal="center" vertical="center" textRotation="255"/>
    </xf>
    <xf numFmtId="0" fontId="0" fillId="0" borderId="134" xfId="0" applyBorder="1" applyAlignment="1">
      <alignment horizontal="center" vertical="center" textRotation="255"/>
    </xf>
    <xf numFmtId="38" fontId="0" fillId="0" borderId="47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1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12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85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6" fontId="4" fillId="0" borderId="18" xfId="0" applyNumberFormat="1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left" vertical="center"/>
    </xf>
    <xf numFmtId="176" fontId="4" fillId="0" borderId="91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4" xfId="0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74" xfId="0" applyNumberFormat="1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/>
    </xf>
    <xf numFmtId="176" fontId="0" fillId="0" borderId="8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6" fillId="0" borderId="4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0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38" fontId="0" fillId="0" borderId="111" xfId="1" applyFont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381000</xdr:colOff>
      <xdr:row>10</xdr:row>
      <xdr:rowOff>114300</xdr:rowOff>
    </xdr:from>
    <xdr:to>
      <xdr:col>33</xdr:col>
      <xdr:colOff>434340</xdr:colOff>
      <xdr:row>14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1C933C4-D662-4AE5-BEFB-5EB134102FCD}"/>
            </a:ext>
          </a:extLst>
        </xdr:cNvPr>
        <xdr:cNvSpPr/>
      </xdr:nvSpPr>
      <xdr:spPr>
        <a:xfrm>
          <a:off x="6347460" y="1333500"/>
          <a:ext cx="1272540" cy="52578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選択することで算定単位額が表示されます。</a:t>
          </a:r>
        </a:p>
      </xdr:txBody>
    </xdr:sp>
    <xdr:clientData/>
  </xdr:twoCellAnchor>
  <xdr:twoCellAnchor>
    <xdr:from>
      <xdr:col>12</xdr:col>
      <xdr:colOff>160020</xdr:colOff>
      <xdr:row>11</xdr:row>
      <xdr:rowOff>0</xdr:rowOff>
    </xdr:from>
    <xdr:to>
      <xdr:col>29</xdr:col>
      <xdr:colOff>358140</xdr:colOff>
      <xdr:row>17</xdr:row>
      <xdr:rowOff>15240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C77FB91-03DF-BF3F-AD70-CA29612A2801}"/>
            </a:ext>
          </a:extLst>
        </xdr:cNvPr>
        <xdr:cNvCxnSpPr/>
      </xdr:nvCxnSpPr>
      <xdr:spPr>
        <a:xfrm flipH="1">
          <a:off x="2628900" y="1371600"/>
          <a:ext cx="3695700" cy="89916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76200</xdr:colOff>
      <xdr:row>19</xdr:row>
      <xdr:rowOff>73660</xdr:rowOff>
    </xdr:from>
    <xdr:to>
      <xdr:col>34</xdr:col>
      <xdr:colOff>50800</xdr:colOff>
      <xdr:row>26</xdr:row>
      <xdr:rowOff>73660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90A4E95-04B7-361C-551F-698A6E2D502C}"/>
            </a:ext>
          </a:extLst>
        </xdr:cNvPr>
        <xdr:cNvSpPr/>
      </xdr:nvSpPr>
      <xdr:spPr>
        <a:xfrm>
          <a:off x="5943600" y="2639060"/>
          <a:ext cx="2025650" cy="88900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 baseline="0">
              <a:solidFill>
                <a:srgbClr val="FF0000"/>
              </a:solidFill>
            </a:rPr>
            <a:t> </a:t>
          </a:r>
          <a:r>
            <a:rPr kumimoji="1" lang="en-US" altLang="ja-JP" sz="900">
              <a:solidFill>
                <a:srgbClr val="FF0000"/>
              </a:solidFill>
            </a:rPr>
            <a:t>10</a:t>
          </a:r>
          <a:r>
            <a:rPr kumimoji="1" lang="ja-JP" altLang="en-US" sz="900">
              <a:solidFill>
                <a:srgbClr val="FF0000"/>
              </a:solidFill>
            </a:rPr>
            <a:t>時間を超える場合は、算定単位額において、自動計算できません。</a:t>
          </a:r>
          <a:r>
            <a:rPr kumimoji="1" lang="en-US" altLang="ja-JP" sz="900">
              <a:solidFill>
                <a:srgbClr val="FF0000"/>
              </a:solidFill>
            </a:rPr>
            <a:t>10</a:t>
          </a:r>
          <a:r>
            <a:rPr kumimoji="1" lang="ja-JP" altLang="en-US" sz="900">
              <a:solidFill>
                <a:srgbClr val="FF0000"/>
              </a:solidFill>
            </a:rPr>
            <a:t>時間までの単価額に</a:t>
          </a:r>
          <a:r>
            <a:rPr kumimoji="1" lang="en-US" altLang="ja-JP" sz="900">
              <a:solidFill>
                <a:srgbClr val="FF0000"/>
              </a:solidFill>
            </a:rPr>
            <a:t>30</a:t>
          </a:r>
          <a:r>
            <a:rPr kumimoji="1" lang="ja-JP" altLang="en-US" sz="900">
              <a:solidFill>
                <a:srgbClr val="FF0000"/>
              </a:solidFill>
            </a:rPr>
            <a:t>分ごとに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単価</a:t>
          </a:r>
          <a:r>
            <a:rPr kumimoji="1" lang="en-US" altLang="ja-JP" sz="900">
              <a:solidFill>
                <a:srgbClr val="FF0000"/>
              </a:solidFill>
            </a:rPr>
            <a:t>Ⅰ</a:t>
          </a:r>
          <a:r>
            <a:rPr kumimoji="1" lang="ja-JP" altLang="en-US" sz="900">
              <a:solidFill>
                <a:srgbClr val="FF0000"/>
              </a:solidFill>
            </a:rPr>
            <a:t>は</a:t>
          </a:r>
          <a:r>
            <a:rPr kumimoji="1" lang="en-US" altLang="ja-JP" sz="900">
              <a:solidFill>
                <a:srgbClr val="FF0000"/>
              </a:solidFill>
            </a:rPr>
            <a:t>900</a:t>
          </a:r>
          <a:r>
            <a:rPr kumimoji="1" lang="ja-JP" altLang="en-US" sz="900">
              <a:solidFill>
                <a:srgbClr val="FF0000"/>
              </a:solidFill>
            </a:rPr>
            <a:t>円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単価</a:t>
          </a:r>
          <a:r>
            <a:rPr kumimoji="1" lang="en-US" altLang="ja-JP" sz="900">
              <a:solidFill>
                <a:srgbClr val="FF0000"/>
              </a:solidFill>
            </a:rPr>
            <a:t>Ⅱ</a:t>
          </a:r>
          <a:r>
            <a:rPr kumimoji="1" lang="ja-JP" altLang="en-US" sz="900">
              <a:solidFill>
                <a:srgbClr val="FF0000"/>
              </a:solidFill>
            </a:rPr>
            <a:t>は</a:t>
          </a:r>
          <a:r>
            <a:rPr kumimoji="1" lang="en-US" altLang="ja-JP" sz="900">
              <a:solidFill>
                <a:srgbClr val="FF0000"/>
              </a:solidFill>
            </a:rPr>
            <a:t>700</a:t>
          </a:r>
          <a:r>
            <a:rPr kumimoji="1" lang="ja-JP" altLang="en-US" sz="900">
              <a:solidFill>
                <a:srgbClr val="FF0000"/>
              </a:solidFill>
            </a:rPr>
            <a:t>円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を加算した額を手入力ください。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9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view="pageBreakPreview" topLeftCell="A21" zoomScaleNormal="100" zoomScaleSheetLayoutView="100" workbookViewId="0">
      <selection activeCell="M17" sqref="M17:U18"/>
    </sheetView>
  </sheetViews>
  <sheetFormatPr defaultColWidth="4" defaultRowHeight="13.2" x14ac:dyDescent="0.2"/>
  <cols>
    <col min="52" max="76" width="3.6640625" customWidth="1"/>
  </cols>
  <sheetData>
    <row r="1" spans="1:2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13.5" customHeight="1" x14ac:dyDescent="0.2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</row>
    <row r="3" spans="1:22" ht="13.5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</row>
    <row r="4" spans="1:22" x14ac:dyDescent="0.2">
      <c r="A4" s="4"/>
      <c r="V4" s="5"/>
    </row>
    <row r="5" spans="1:22" x14ac:dyDescent="0.2">
      <c r="A5" s="15" t="s">
        <v>1</v>
      </c>
      <c r="D5" s="14" t="s">
        <v>71</v>
      </c>
      <c r="H5" s="14" t="s">
        <v>3</v>
      </c>
      <c r="V5" s="5"/>
    </row>
    <row r="6" spans="1:22" x14ac:dyDescent="0.2">
      <c r="A6" s="4"/>
      <c r="V6" s="5"/>
    </row>
    <row r="7" spans="1:22" ht="13.8" thickBot="1" x14ac:dyDescent="0.25">
      <c r="A7" s="4"/>
      <c r="I7" t="s">
        <v>4</v>
      </c>
      <c r="O7" t="s">
        <v>5</v>
      </c>
      <c r="U7" t="s">
        <v>6</v>
      </c>
      <c r="V7" s="5"/>
    </row>
    <row r="8" spans="1:22" ht="14.25" customHeight="1" x14ac:dyDescent="0.2">
      <c r="A8" s="4"/>
      <c r="B8" s="73" t="s">
        <v>2</v>
      </c>
      <c r="C8" s="74"/>
      <c r="D8" s="74"/>
      <c r="E8" s="75"/>
      <c r="F8" s="84"/>
      <c r="G8" s="85"/>
      <c r="H8" s="90"/>
      <c r="I8" s="85"/>
      <c r="J8" s="93"/>
      <c r="K8" s="94"/>
      <c r="L8" s="90"/>
      <c r="M8" s="85"/>
      <c r="N8" s="93"/>
      <c r="O8" s="94"/>
      <c r="P8" s="99"/>
      <c r="Q8" s="99"/>
      <c r="R8" s="99"/>
      <c r="S8" s="99"/>
      <c r="T8" s="93"/>
      <c r="U8" s="102"/>
      <c r="V8" s="5"/>
    </row>
    <row r="9" spans="1:22" ht="13.5" customHeight="1" x14ac:dyDescent="0.2">
      <c r="A9" s="4"/>
      <c r="B9" s="76"/>
      <c r="C9" s="56"/>
      <c r="D9" s="56"/>
      <c r="E9" s="77"/>
      <c r="F9" s="86"/>
      <c r="G9" s="87"/>
      <c r="H9" s="91"/>
      <c r="I9" s="87"/>
      <c r="J9" s="95"/>
      <c r="K9" s="96"/>
      <c r="L9" s="91"/>
      <c r="M9" s="87"/>
      <c r="N9" s="95"/>
      <c r="O9" s="96"/>
      <c r="P9" s="100"/>
      <c r="Q9" s="100"/>
      <c r="R9" s="100"/>
      <c r="S9" s="100"/>
      <c r="T9" s="95"/>
      <c r="U9" s="103"/>
      <c r="V9" s="5"/>
    </row>
    <row r="10" spans="1:22" ht="14.25" customHeight="1" thickBot="1" x14ac:dyDescent="0.25">
      <c r="A10" s="4"/>
      <c r="B10" s="78"/>
      <c r="C10" s="79"/>
      <c r="D10" s="79"/>
      <c r="E10" s="80"/>
      <c r="F10" s="88"/>
      <c r="G10" s="89"/>
      <c r="H10" s="92"/>
      <c r="I10" s="89"/>
      <c r="J10" s="97"/>
      <c r="K10" s="98"/>
      <c r="L10" s="92"/>
      <c r="M10" s="89"/>
      <c r="N10" s="97"/>
      <c r="O10" s="98"/>
      <c r="P10" s="101"/>
      <c r="Q10" s="101"/>
      <c r="R10" s="101"/>
      <c r="S10" s="101"/>
      <c r="T10" s="97"/>
      <c r="U10" s="104"/>
      <c r="V10" s="5"/>
    </row>
    <row r="11" spans="1:22" x14ac:dyDescent="0.2">
      <c r="A11" s="4"/>
      <c r="V11" s="5"/>
    </row>
    <row r="12" spans="1:22" x14ac:dyDescent="0.2">
      <c r="A12" s="4"/>
      <c r="V12" s="5"/>
    </row>
    <row r="13" spans="1:22" ht="13.5" customHeight="1" x14ac:dyDescent="0.2">
      <c r="A13" s="4"/>
      <c r="B13" s="67" t="s">
        <v>12</v>
      </c>
      <c r="C13" s="61" t="s">
        <v>76</v>
      </c>
      <c r="D13" s="61"/>
      <c r="E13" s="105">
        <v>8</v>
      </c>
      <c r="F13" s="106"/>
      <c r="G13" s="61" t="s">
        <v>7</v>
      </c>
      <c r="H13" s="61"/>
      <c r="I13" s="105"/>
      <c r="J13" s="106"/>
      <c r="K13" s="61" t="s">
        <v>8</v>
      </c>
      <c r="L13" s="61"/>
      <c r="V13" s="5"/>
    </row>
    <row r="14" spans="1:22" ht="14.25" customHeight="1" x14ac:dyDescent="0.2">
      <c r="A14" s="4"/>
      <c r="B14" s="67"/>
      <c r="C14" s="61"/>
      <c r="D14" s="61"/>
      <c r="E14" s="107"/>
      <c r="F14" s="108"/>
      <c r="G14" s="61"/>
      <c r="H14" s="61"/>
      <c r="I14" s="107"/>
      <c r="J14" s="108"/>
      <c r="K14" s="61"/>
      <c r="L14" s="61"/>
      <c r="V14" s="5"/>
    </row>
    <row r="15" spans="1:22" x14ac:dyDescent="0.2">
      <c r="A15" s="4"/>
      <c r="B15" s="67"/>
      <c r="C15" s="61" t="s">
        <v>9</v>
      </c>
      <c r="D15" s="61"/>
      <c r="E15" s="61"/>
      <c r="F15" s="61"/>
      <c r="G15" s="61"/>
      <c r="H15" s="61"/>
      <c r="I15" s="61" t="s">
        <v>10</v>
      </c>
      <c r="J15" s="61"/>
      <c r="K15" s="61"/>
      <c r="L15" s="61"/>
      <c r="M15" s="119" t="s">
        <v>11</v>
      </c>
      <c r="N15" s="120"/>
      <c r="O15" s="120"/>
      <c r="P15" s="120"/>
      <c r="Q15" s="120"/>
      <c r="R15" s="120"/>
      <c r="S15" s="120"/>
      <c r="T15" s="120"/>
      <c r="U15" s="121"/>
      <c r="V15" s="5"/>
    </row>
    <row r="16" spans="1:22" x14ac:dyDescent="0.2">
      <c r="A16" s="4"/>
      <c r="B16" s="67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119"/>
      <c r="N16" s="120"/>
      <c r="O16" s="120"/>
      <c r="P16" s="120"/>
      <c r="Q16" s="120"/>
      <c r="R16" s="120"/>
      <c r="S16" s="120"/>
      <c r="T16" s="120"/>
      <c r="U16" s="121"/>
      <c r="V16" s="5"/>
    </row>
    <row r="17" spans="1:22" ht="13.5" customHeight="1" x14ac:dyDescent="0.2">
      <c r="A17" s="4"/>
      <c r="B17" s="67"/>
      <c r="C17" s="68"/>
      <c r="D17" s="68"/>
      <c r="E17" s="68"/>
      <c r="F17" s="68"/>
      <c r="G17" s="68"/>
      <c r="H17" s="68"/>
      <c r="I17" s="69"/>
      <c r="J17" s="69"/>
      <c r="K17" s="69"/>
      <c r="L17" s="69"/>
      <c r="M17" s="70"/>
      <c r="N17" s="71"/>
      <c r="O17" s="71"/>
      <c r="P17" s="71"/>
      <c r="Q17" s="71"/>
      <c r="R17" s="71"/>
      <c r="S17" s="71"/>
      <c r="T17" s="71"/>
      <c r="U17" s="72"/>
      <c r="V17" s="5"/>
    </row>
    <row r="18" spans="1:22" x14ac:dyDescent="0.2">
      <c r="A18" s="4"/>
      <c r="B18" s="67"/>
      <c r="C18" s="68"/>
      <c r="D18" s="68"/>
      <c r="E18" s="68"/>
      <c r="F18" s="68"/>
      <c r="G18" s="68"/>
      <c r="H18" s="68"/>
      <c r="I18" s="69"/>
      <c r="J18" s="69"/>
      <c r="K18" s="69"/>
      <c r="L18" s="69"/>
      <c r="M18" s="70"/>
      <c r="N18" s="71"/>
      <c r="O18" s="71"/>
      <c r="P18" s="71"/>
      <c r="Q18" s="71"/>
      <c r="R18" s="71"/>
      <c r="S18" s="71"/>
      <c r="T18" s="71"/>
      <c r="U18" s="72"/>
      <c r="V18" s="5"/>
    </row>
    <row r="19" spans="1:22" ht="13.5" customHeight="1" x14ac:dyDescent="0.2">
      <c r="A19" s="4"/>
      <c r="B19" s="67"/>
      <c r="C19" s="68"/>
      <c r="D19" s="68"/>
      <c r="E19" s="68"/>
      <c r="F19" s="68"/>
      <c r="G19" s="68"/>
      <c r="H19" s="68"/>
      <c r="I19" s="69"/>
      <c r="J19" s="69"/>
      <c r="K19" s="69"/>
      <c r="L19" s="69"/>
      <c r="M19" s="70"/>
      <c r="N19" s="71"/>
      <c r="O19" s="71"/>
      <c r="P19" s="71"/>
      <c r="Q19" s="71"/>
      <c r="R19" s="71"/>
      <c r="S19" s="71"/>
      <c r="T19" s="71"/>
      <c r="U19" s="72"/>
      <c r="V19" s="5"/>
    </row>
    <row r="20" spans="1:22" ht="13.5" customHeight="1" x14ac:dyDescent="0.2">
      <c r="A20" s="4"/>
      <c r="B20" s="67"/>
      <c r="C20" s="68"/>
      <c r="D20" s="68"/>
      <c r="E20" s="68"/>
      <c r="F20" s="68"/>
      <c r="G20" s="68"/>
      <c r="H20" s="68"/>
      <c r="I20" s="69"/>
      <c r="J20" s="69"/>
      <c r="K20" s="69"/>
      <c r="L20" s="69"/>
      <c r="M20" s="70"/>
      <c r="N20" s="71"/>
      <c r="O20" s="71"/>
      <c r="P20" s="71"/>
      <c r="Q20" s="71"/>
      <c r="R20" s="71"/>
      <c r="S20" s="71"/>
      <c r="T20" s="71"/>
      <c r="U20" s="72"/>
      <c r="V20" s="5"/>
    </row>
    <row r="21" spans="1:22" x14ac:dyDescent="0.2">
      <c r="A21" s="4"/>
      <c r="B21" s="67"/>
      <c r="C21" s="68"/>
      <c r="D21" s="68"/>
      <c r="E21" s="68"/>
      <c r="F21" s="68"/>
      <c r="G21" s="68"/>
      <c r="H21" s="68"/>
      <c r="I21" s="69"/>
      <c r="J21" s="69"/>
      <c r="K21" s="69"/>
      <c r="L21" s="69"/>
      <c r="M21" s="70"/>
      <c r="N21" s="71"/>
      <c r="O21" s="71"/>
      <c r="P21" s="71"/>
      <c r="Q21" s="71"/>
      <c r="R21" s="71"/>
      <c r="S21" s="71"/>
      <c r="T21" s="71"/>
      <c r="U21" s="72"/>
      <c r="V21" s="5"/>
    </row>
    <row r="22" spans="1:22" x14ac:dyDescent="0.2">
      <c r="A22" s="4"/>
      <c r="B22" s="67"/>
      <c r="C22" s="68"/>
      <c r="D22" s="68"/>
      <c r="E22" s="68"/>
      <c r="F22" s="68"/>
      <c r="G22" s="68"/>
      <c r="H22" s="68"/>
      <c r="I22" s="69"/>
      <c r="J22" s="69"/>
      <c r="K22" s="69"/>
      <c r="L22" s="69"/>
      <c r="M22" s="70"/>
      <c r="N22" s="71"/>
      <c r="O22" s="71"/>
      <c r="P22" s="71"/>
      <c r="Q22" s="71"/>
      <c r="R22" s="71"/>
      <c r="S22" s="71"/>
      <c r="T22" s="71"/>
      <c r="U22" s="72"/>
      <c r="V22" s="5"/>
    </row>
    <row r="23" spans="1:22" x14ac:dyDescent="0.2">
      <c r="A23" s="4"/>
      <c r="B23" s="67"/>
      <c r="C23" s="68"/>
      <c r="D23" s="68"/>
      <c r="E23" s="68"/>
      <c r="F23" s="68"/>
      <c r="G23" s="68"/>
      <c r="H23" s="68"/>
      <c r="I23" s="69"/>
      <c r="J23" s="69"/>
      <c r="K23" s="69"/>
      <c r="L23" s="69"/>
      <c r="M23" s="70"/>
      <c r="N23" s="71"/>
      <c r="O23" s="71"/>
      <c r="P23" s="71"/>
      <c r="Q23" s="71"/>
      <c r="R23" s="71"/>
      <c r="S23" s="71"/>
      <c r="T23" s="71"/>
      <c r="U23" s="72"/>
      <c r="V23" s="5"/>
    </row>
    <row r="24" spans="1:22" x14ac:dyDescent="0.2">
      <c r="A24" s="4"/>
      <c r="B24" s="67"/>
      <c r="C24" s="68"/>
      <c r="D24" s="68"/>
      <c r="E24" s="68"/>
      <c r="F24" s="68"/>
      <c r="G24" s="68"/>
      <c r="H24" s="68"/>
      <c r="I24" s="69"/>
      <c r="J24" s="69"/>
      <c r="K24" s="69"/>
      <c r="L24" s="69"/>
      <c r="M24" s="70"/>
      <c r="N24" s="71"/>
      <c r="O24" s="71"/>
      <c r="P24" s="71"/>
      <c r="Q24" s="71"/>
      <c r="R24" s="71"/>
      <c r="S24" s="71"/>
      <c r="T24" s="71"/>
      <c r="U24" s="72"/>
      <c r="V24" s="5"/>
    </row>
    <row r="25" spans="1:22" x14ac:dyDescent="0.2">
      <c r="A25" s="4"/>
      <c r="B25" s="67"/>
      <c r="C25" s="61" t="s">
        <v>13</v>
      </c>
      <c r="D25" s="61"/>
      <c r="E25" s="61"/>
      <c r="F25" s="61"/>
      <c r="G25" s="61"/>
      <c r="H25" s="61"/>
      <c r="I25" s="61"/>
      <c r="J25" s="61"/>
      <c r="K25" s="61"/>
      <c r="L25" s="61"/>
      <c r="M25" s="70">
        <f>SUM(M17:U24)</f>
        <v>0</v>
      </c>
      <c r="N25" s="71"/>
      <c r="O25" s="71"/>
      <c r="P25" s="71"/>
      <c r="Q25" s="71"/>
      <c r="R25" s="71"/>
      <c r="S25" s="71"/>
      <c r="T25" s="71"/>
      <c r="U25" s="72"/>
      <c r="V25" s="5"/>
    </row>
    <row r="26" spans="1:22" x14ac:dyDescent="0.2">
      <c r="A26" s="4"/>
      <c r="B26" s="67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70"/>
      <c r="N26" s="71"/>
      <c r="O26" s="71"/>
      <c r="P26" s="71"/>
      <c r="Q26" s="71"/>
      <c r="R26" s="71"/>
      <c r="S26" s="71"/>
      <c r="T26" s="71"/>
      <c r="U26" s="72"/>
      <c r="V26" s="5"/>
    </row>
    <row r="27" spans="1:22" ht="13.05" x14ac:dyDescent="0.2">
      <c r="A27" s="4"/>
      <c r="V27" s="5"/>
    </row>
    <row r="28" spans="1:22" x14ac:dyDescent="0.2">
      <c r="A28" s="4"/>
      <c r="C28" s="118" t="s">
        <v>14</v>
      </c>
      <c r="D28" s="118"/>
      <c r="E28" s="118"/>
      <c r="F28" s="118"/>
      <c r="G28" s="118"/>
      <c r="H28" s="118"/>
      <c r="I28" s="118"/>
      <c r="J28" s="118"/>
      <c r="M28" s="56" t="s">
        <v>75</v>
      </c>
      <c r="N28" s="56"/>
      <c r="O28" s="56"/>
      <c r="P28" s="56"/>
      <c r="Q28" s="56"/>
      <c r="R28" s="56"/>
      <c r="S28" s="56"/>
      <c r="T28" s="56"/>
      <c r="U28" s="56"/>
      <c r="V28" s="5"/>
    </row>
    <row r="29" spans="1:22" x14ac:dyDescent="0.2">
      <c r="A29" s="4"/>
      <c r="C29" s="118"/>
      <c r="D29" s="118"/>
      <c r="E29" s="118"/>
      <c r="F29" s="118"/>
      <c r="G29" s="118"/>
      <c r="H29" s="118"/>
      <c r="I29" s="118"/>
      <c r="J29" s="118"/>
      <c r="M29" s="56"/>
      <c r="N29" s="56"/>
      <c r="O29" s="56"/>
      <c r="P29" s="56"/>
      <c r="Q29" s="56"/>
      <c r="R29" s="56"/>
      <c r="S29" s="56"/>
      <c r="T29" s="56"/>
      <c r="U29" s="56"/>
      <c r="V29" s="5"/>
    </row>
    <row r="30" spans="1:22" ht="13.05" x14ac:dyDescent="0.2">
      <c r="A30" s="4"/>
      <c r="V30" s="5"/>
    </row>
    <row r="31" spans="1:22" ht="13.05" x14ac:dyDescent="0.2">
      <c r="A31" s="4"/>
      <c r="V31" s="5"/>
    </row>
    <row r="32" spans="1:22" ht="13.05" x14ac:dyDescent="0.2">
      <c r="A32" s="4"/>
      <c r="O32" s="6"/>
      <c r="R32" s="6"/>
      <c r="V32" s="5"/>
    </row>
    <row r="33" spans="1:22" ht="18.75" customHeight="1" x14ac:dyDescent="0.2">
      <c r="A33" s="4"/>
      <c r="H33" s="43" t="s">
        <v>15</v>
      </c>
      <c r="I33" s="44"/>
      <c r="J33" s="4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6"/>
      <c r="V33" s="16"/>
    </row>
    <row r="34" spans="1:22" ht="14.25" customHeight="1" x14ac:dyDescent="0.2">
      <c r="A34" s="4"/>
      <c r="H34" s="46"/>
      <c r="I34" s="47"/>
      <c r="J34" s="48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5"/>
    </row>
    <row r="35" spans="1:22" ht="13.5" customHeight="1" x14ac:dyDescent="0.2">
      <c r="A35" s="4"/>
      <c r="H35" s="49"/>
      <c r="I35" s="50"/>
      <c r="J35" s="51"/>
      <c r="K35" s="40"/>
      <c r="L35" s="41"/>
      <c r="M35" s="41"/>
      <c r="N35" s="41"/>
      <c r="O35" s="41"/>
      <c r="P35" s="41"/>
      <c r="Q35" s="41"/>
      <c r="R35" s="41"/>
      <c r="S35" s="41"/>
      <c r="T35" s="41"/>
      <c r="U35" s="42"/>
      <c r="V35" s="5"/>
    </row>
    <row r="36" spans="1:22" x14ac:dyDescent="0.2">
      <c r="A36" s="4"/>
      <c r="H36" s="61" t="s">
        <v>64</v>
      </c>
      <c r="I36" s="61"/>
      <c r="J36" s="61"/>
      <c r="K36" s="132" t="s">
        <v>16</v>
      </c>
      <c r="L36" s="68"/>
      <c r="M36" s="68"/>
      <c r="N36" s="1" t="s">
        <v>17</v>
      </c>
      <c r="O36" s="130"/>
      <c r="P36" s="130"/>
      <c r="Q36" s="130"/>
      <c r="R36" s="130"/>
      <c r="S36" s="130"/>
      <c r="T36" s="130"/>
      <c r="U36" s="131"/>
      <c r="V36" s="5"/>
    </row>
    <row r="37" spans="1:22" x14ac:dyDescent="0.2">
      <c r="A37" s="4"/>
      <c r="H37" s="61"/>
      <c r="I37" s="61"/>
      <c r="J37" s="61"/>
      <c r="K37" s="132"/>
      <c r="L37" s="68"/>
      <c r="M37" s="68"/>
      <c r="N37" s="124"/>
      <c r="O37" s="125"/>
      <c r="P37" s="125"/>
      <c r="Q37" s="125"/>
      <c r="R37" s="125"/>
      <c r="S37" s="125"/>
      <c r="T37" s="125"/>
      <c r="U37" s="126"/>
      <c r="V37" s="5"/>
    </row>
    <row r="38" spans="1:22" x14ac:dyDescent="0.2">
      <c r="A38" s="4"/>
      <c r="H38" s="61"/>
      <c r="I38" s="61"/>
      <c r="J38" s="61"/>
      <c r="K38" s="132"/>
      <c r="L38" s="68"/>
      <c r="M38" s="68"/>
      <c r="N38" s="124"/>
      <c r="O38" s="125"/>
      <c r="P38" s="125"/>
      <c r="Q38" s="125"/>
      <c r="R38" s="125"/>
      <c r="S38" s="125"/>
      <c r="T38" s="125"/>
      <c r="U38" s="126"/>
      <c r="V38" s="5"/>
    </row>
    <row r="39" spans="1:22" x14ac:dyDescent="0.2">
      <c r="A39" s="4"/>
      <c r="H39" s="61"/>
      <c r="I39" s="61"/>
      <c r="J39" s="61"/>
      <c r="K39" s="68"/>
      <c r="L39" s="68"/>
      <c r="M39" s="68"/>
      <c r="N39" s="124"/>
      <c r="O39" s="125"/>
      <c r="P39" s="125"/>
      <c r="Q39" s="125"/>
      <c r="R39" s="125"/>
      <c r="S39" s="125"/>
      <c r="T39" s="125"/>
      <c r="U39" s="126"/>
      <c r="V39" s="5"/>
    </row>
    <row r="40" spans="1:22" x14ac:dyDescent="0.2">
      <c r="A40" s="4"/>
      <c r="H40" s="61"/>
      <c r="I40" s="61"/>
      <c r="J40" s="61"/>
      <c r="K40" s="133"/>
      <c r="L40" s="133"/>
      <c r="M40" s="133"/>
      <c r="N40" s="127"/>
      <c r="O40" s="128"/>
      <c r="P40" s="128"/>
      <c r="Q40" s="128"/>
      <c r="R40" s="128"/>
      <c r="S40" s="128"/>
      <c r="T40" s="128"/>
      <c r="U40" s="129"/>
      <c r="V40" s="5"/>
    </row>
    <row r="41" spans="1:22" x14ac:dyDescent="0.2">
      <c r="A41" s="4"/>
      <c r="H41" s="61"/>
      <c r="I41" s="61"/>
      <c r="J41" s="61"/>
      <c r="K41" s="134" t="s">
        <v>18</v>
      </c>
      <c r="L41" s="134"/>
      <c r="M41" s="134"/>
      <c r="N41" s="62"/>
      <c r="O41" s="62"/>
      <c r="P41" s="62"/>
      <c r="Q41" s="62"/>
      <c r="R41" s="62"/>
      <c r="S41" s="62"/>
      <c r="T41" s="62"/>
      <c r="U41" s="62"/>
      <c r="V41" s="5"/>
    </row>
    <row r="42" spans="1:22" x14ac:dyDescent="0.2">
      <c r="A42" s="4"/>
      <c r="H42" s="61"/>
      <c r="I42" s="61"/>
      <c r="J42" s="61"/>
      <c r="K42" s="135"/>
      <c r="L42" s="135"/>
      <c r="M42" s="135"/>
      <c r="N42" s="63"/>
      <c r="O42" s="63"/>
      <c r="P42" s="63"/>
      <c r="Q42" s="63"/>
      <c r="R42" s="63"/>
      <c r="S42" s="63"/>
      <c r="T42" s="63"/>
      <c r="U42" s="63"/>
      <c r="V42" s="5"/>
    </row>
    <row r="43" spans="1:22" ht="14.25" customHeight="1" x14ac:dyDescent="0.2">
      <c r="A43" s="4"/>
      <c r="H43" s="61"/>
      <c r="I43" s="61"/>
      <c r="J43" s="61"/>
      <c r="K43" s="134" t="s">
        <v>19</v>
      </c>
      <c r="L43" s="134"/>
      <c r="M43" s="134"/>
      <c r="N43" s="64"/>
      <c r="O43" s="64"/>
      <c r="P43" s="64"/>
      <c r="Q43" s="64"/>
      <c r="R43" s="64"/>
      <c r="S43" s="64"/>
      <c r="T43" s="64"/>
      <c r="U43" s="64"/>
      <c r="V43" s="5"/>
    </row>
    <row r="44" spans="1:22" ht="14.25" customHeight="1" x14ac:dyDescent="0.2">
      <c r="A44" s="4"/>
      <c r="H44" s="61"/>
      <c r="I44" s="61"/>
      <c r="J44" s="61"/>
      <c r="K44" s="136"/>
      <c r="L44" s="136"/>
      <c r="M44" s="136"/>
      <c r="N44" s="65"/>
      <c r="O44" s="65"/>
      <c r="P44" s="65"/>
      <c r="Q44" s="65"/>
      <c r="R44" s="65"/>
      <c r="S44" s="65"/>
      <c r="T44" s="65"/>
      <c r="U44" s="65"/>
      <c r="V44" s="5"/>
    </row>
    <row r="45" spans="1:22" x14ac:dyDescent="0.2">
      <c r="A45" s="4"/>
      <c r="H45" s="61"/>
      <c r="I45" s="61"/>
      <c r="J45" s="61"/>
      <c r="K45" s="137"/>
      <c r="L45" s="137"/>
      <c r="M45" s="137"/>
      <c r="N45" s="66"/>
      <c r="O45" s="66"/>
      <c r="P45" s="66"/>
      <c r="Q45" s="66"/>
      <c r="R45" s="66"/>
      <c r="S45" s="66"/>
      <c r="T45" s="66"/>
      <c r="U45" s="66"/>
      <c r="V45" s="5"/>
    </row>
    <row r="46" spans="1:22" x14ac:dyDescent="0.2">
      <c r="A46" s="4"/>
      <c r="H46" s="61"/>
      <c r="I46" s="61"/>
      <c r="J46" s="61"/>
      <c r="K46" s="138" t="s">
        <v>20</v>
      </c>
      <c r="L46" s="138"/>
      <c r="M46" s="138"/>
      <c r="N46" s="122"/>
      <c r="O46" s="122"/>
      <c r="P46" s="122"/>
      <c r="Q46" s="122"/>
      <c r="R46" s="122"/>
      <c r="S46" s="122"/>
      <c r="T46" s="122"/>
      <c r="U46" s="122"/>
      <c r="V46" s="5"/>
    </row>
    <row r="47" spans="1:22" x14ac:dyDescent="0.2">
      <c r="A47" s="4"/>
      <c r="H47" s="61"/>
      <c r="I47" s="61"/>
      <c r="J47" s="61"/>
      <c r="K47" s="68"/>
      <c r="L47" s="68"/>
      <c r="M47" s="68"/>
      <c r="N47" s="123"/>
      <c r="O47" s="123"/>
      <c r="P47" s="123"/>
      <c r="Q47" s="123"/>
      <c r="R47" s="123"/>
      <c r="S47" s="123"/>
      <c r="T47" s="123"/>
      <c r="U47" s="123"/>
      <c r="V47" s="5"/>
    </row>
    <row r="48" spans="1:22" x14ac:dyDescent="0.2">
      <c r="A48" s="4"/>
      <c r="H48" s="61"/>
      <c r="I48" s="61"/>
      <c r="J48" s="61"/>
      <c r="K48" s="68"/>
      <c r="L48" s="68"/>
      <c r="M48" s="68"/>
      <c r="N48" s="123"/>
      <c r="O48" s="123"/>
      <c r="P48" s="123"/>
      <c r="Q48" s="123"/>
      <c r="R48" s="123"/>
      <c r="S48" s="123"/>
      <c r="T48" s="123"/>
      <c r="U48" s="123"/>
      <c r="V48" s="5"/>
    </row>
    <row r="49" spans="1:22" x14ac:dyDescent="0.2">
      <c r="A49" s="4"/>
      <c r="V49" s="5"/>
    </row>
    <row r="50" spans="1:22" ht="13.5" customHeight="1" x14ac:dyDescent="0.2">
      <c r="A50" s="4"/>
      <c r="V50" s="5"/>
    </row>
    <row r="51" spans="1:22" ht="13.5" customHeight="1" x14ac:dyDescent="0.2">
      <c r="A51" s="4"/>
      <c r="V51" s="5"/>
    </row>
    <row r="52" spans="1:22" ht="14.25" customHeight="1" x14ac:dyDescent="0.2">
      <c r="A52" s="4"/>
      <c r="H52" s="52" t="s">
        <v>67</v>
      </c>
      <c r="I52" s="53"/>
      <c r="J52" s="53"/>
      <c r="K52" s="53"/>
      <c r="L52" s="53"/>
      <c r="M52" s="54"/>
      <c r="N52" s="109"/>
      <c r="O52" s="110"/>
      <c r="P52" s="110"/>
      <c r="Q52" s="110"/>
      <c r="R52" s="110"/>
      <c r="S52" s="110"/>
      <c r="T52" s="110"/>
      <c r="U52" s="111"/>
      <c r="V52" s="5"/>
    </row>
    <row r="53" spans="1:22" x14ac:dyDescent="0.2">
      <c r="A53" s="4"/>
      <c r="H53" s="55"/>
      <c r="I53" s="56"/>
      <c r="J53" s="56"/>
      <c r="K53" s="56"/>
      <c r="L53" s="56"/>
      <c r="M53" s="57"/>
      <c r="N53" s="112"/>
      <c r="O53" s="113"/>
      <c r="P53" s="113"/>
      <c r="Q53" s="113"/>
      <c r="R53" s="113"/>
      <c r="S53" s="113"/>
      <c r="T53" s="113"/>
      <c r="U53" s="114"/>
      <c r="V53" s="5"/>
    </row>
    <row r="54" spans="1:22" x14ac:dyDescent="0.2">
      <c r="A54" s="4"/>
      <c r="H54" s="55"/>
      <c r="I54" s="56"/>
      <c r="J54" s="56"/>
      <c r="K54" s="56"/>
      <c r="L54" s="56"/>
      <c r="M54" s="57"/>
      <c r="N54" s="112"/>
      <c r="O54" s="113"/>
      <c r="P54" s="113"/>
      <c r="Q54" s="113"/>
      <c r="R54" s="113"/>
      <c r="S54" s="113"/>
      <c r="T54" s="113"/>
      <c r="U54" s="114"/>
      <c r="V54" s="5"/>
    </row>
    <row r="55" spans="1:22" x14ac:dyDescent="0.2">
      <c r="A55" s="4"/>
      <c r="H55" s="55"/>
      <c r="I55" s="56"/>
      <c r="J55" s="56"/>
      <c r="K55" s="56"/>
      <c r="L55" s="56"/>
      <c r="M55" s="57"/>
      <c r="N55" s="112"/>
      <c r="O55" s="113"/>
      <c r="P55" s="113"/>
      <c r="Q55" s="113"/>
      <c r="R55" s="113"/>
      <c r="S55" s="113"/>
      <c r="T55" s="113"/>
      <c r="U55" s="114"/>
      <c r="V55" s="5"/>
    </row>
    <row r="56" spans="1:22" x14ac:dyDescent="0.2">
      <c r="A56" s="4"/>
      <c r="H56" s="55"/>
      <c r="I56" s="56"/>
      <c r="J56" s="56"/>
      <c r="K56" s="56"/>
      <c r="L56" s="56"/>
      <c r="M56" s="57"/>
      <c r="N56" s="112"/>
      <c r="O56" s="113"/>
      <c r="P56" s="113"/>
      <c r="Q56" s="113"/>
      <c r="R56" s="113"/>
      <c r="S56" s="113"/>
      <c r="T56" s="113"/>
      <c r="U56" s="114"/>
      <c r="V56" s="5"/>
    </row>
    <row r="57" spans="1:22" x14ac:dyDescent="0.2">
      <c r="A57" s="4"/>
      <c r="H57" s="58"/>
      <c r="I57" s="59"/>
      <c r="J57" s="59"/>
      <c r="K57" s="59"/>
      <c r="L57" s="59"/>
      <c r="M57" s="60"/>
      <c r="N57" s="115"/>
      <c r="O57" s="116"/>
      <c r="P57" s="116"/>
      <c r="Q57" s="116"/>
      <c r="R57" s="116"/>
      <c r="S57" s="116"/>
      <c r="T57" s="116"/>
      <c r="U57" s="117"/>
      <c r="V57" s="5"/>
    </row>
    <row r="58" spans="1:22" x14ac:dyDescent="0.2">
      <c r="A58" s="4"/>
      <c r="V58" s="5"/>
    </row>
  </sheetData>
  <mergeCells count="49">
    <mergeCell ref="E13:F14"/>
    <mergeCell ref="I13:J14"/>
    <mergeCell ref="N52:U57"/>
    <mergeCell ref="C13:D14"/>
    <mergeCell ref="G13:H14"/>
    <mergeCell ref="C28:J29"/>
    <mergeCell ref="C15:H16"/>
    <mergeCell ref="I15:L16"/>
    <mergeCell ref="M15:U16"/>
    <mergeCell ref="N46:U48"/>
    <mergeCell ref="N37:U40"/>
    <mergeCell ref="O36:U36"/>
    <mergeCell ref="K36:M40"/>
    <mergeCell ref="K41:M42"/>
    <mergeCell ref="K43:M45"/>
    <mergeCell ref="K46:M48"/>
    <mergeCell ref="B8:E10"/>
    <mergeCell ref="A2:V3"/>
    <mergeCell ref="F8:G10"/>
    <mergeCell ref="H8:I10"/>
    <mergeCell ref="J8:K10"/>
    <mergeCell ref="L8:M10"/>
    <mergeCell ref="N8:O10"/>
    <mergeCell ref="P8:Q10"/>
    <mergeCell ref="R8:S10"/>
    <mergeCell ref="T8:U10"/>
    <mergeCell ref="B13:B26"/>
    <mergeCell ref="M28:U29"/>
    <mergeCell ref="C17:H18"/>
    <mergeCell ref="C21:H22"/>
    <mergeCell ref="I21:L22"/>
    <mergeCell ref="M21:U22"/>
    <mergeCell ref="C23:H24"/>
    <mergeCell ref="I17:L18"/>
    <mergeCell ref="M17:U18"/>
    <mergeCell ref="M23:U24"/>
    <mergeCell ref="C19:H20"/>
    <mergeCell ref="I19:L20"/>
    <mergeCell ref="M19:U20"/>
    <mergeCell ref="I23:L24"/>
    <mergeCell ref="M25:U26"/>
    <mergeCell ref="K13:L14"/>
    <mergeCell ref="K33:U35"/>
    <mergeCell ref="H33:J35"/>
    <mergeCell ref="H52:M57"/>
    <mergeCell ref="C25:L26"/>
    <mergeCell ref="H36:J48"/>
    <mergeCell ref="N41:U42"/>
    <mergeCell ref="N43:U4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AI79"/>
  <sheetViews>
    <sheetView topLeftCell="A15" zoomScaleNormal="100" workbookViewId="0">
      <selection activeCell="AM29" sqref="AM29"/>
    </sheetView>
  </sheetViews>
  <sheetFormatPr defaultRowHeight="13.2" x14ac:dyDescent="0.2"/>
  <cols>
    <col min="1" max="29" width="3" customWidth="1"/>
    <col min="31" max="31" width="38.77734375" hidden="1" customWidth="1"/>
    <col min="32" max="32" width="8.88671875" style="28" hidden="1" customWidth="1"/>
    <col min="34" max="35" width="8.88671875" style="28"/>
  </cols>
  <sheetData>
    <row r="1" spans="1:29" ht="10.05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0.050000000000001" customHeight="1" x14ac:dyDescent="0.2">
      <c r="A2" s="269" t="s">
        <v>21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1"/>
    </row>
    <row r="3" spans="1:29" ht="10.050000000000001" customHeight="1" x14ac:dyDescent="0.2">
      <c r="A3" s="269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1"/>
    </row>
    <row r="4" spans="1:29" ht="10.050000000000001" customHeight="1" x14ac:dyDescent="0.2">
      <c r="A4" s="272" t="s">
        <v>72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7"/>
    </row>
    <row r="5" spans="1:29" ht="10.050000000000001" customHeight="1" thickBot="1" x14ac:dyDescent="0.25">
      <c r="A5" s="4"/>
      <c r="AC5" s="5"/>
    </row>
    <row r="6" spans="1:29" ht="10.050000000000001" customHeight="1" x14ac:dyDescent="0.2">
      <c r="A6" s="4"/>
      <c r="S6" s="285" t="s">
        <v>76</v>
      </c>
      <c r="T6" s="286"/>
      <c r="U6" s="309">
        <f>+移動支援請求書!E13</f>
        <v>8</v>
      </c>
      <c r="V6" s="310"/>
      <c r="W6" s="286" t="s">
        <v>22</v>
      </c>
      <c r="X6" s="286"/>
      <c r="Y6" s="309">
        <f>+移動支援請求書!I13</f>
        <v>0</v>
      </c>
      <c r="Z6" s="310"/>
      <c r="AA6" s="286" t="s">
        <v>23</v>
      </c>
      <c r="AB6" s="289"/>
      <c r="AC6" s="5"/>
    </row>
    <row r="7" spans="1:29" ht="10.050000000000001" customHeight="1" thickBot="1" x14ac:dyDescent="0.25">
      <c r="A7" s="4"/>
      <c r="G7" s="30"/>
      <c r="S7" s="287"/>
      <c r="T7" s="288"/>
      <c r="U7" s="311"/>
      <c r="V7" s="312"/>
      <c r="W7" s="288"/>
      <c r="X7" s="288"/>
      <c r="Y7" s="311"/>
      <c r="Z7" s="312"/>
      <c r="AA7" s="288"/>
      <c r="AB7" s="290"/>
      <c r="AC7" s="5"/>
    </row>
    <row r="8" spans="1:29" ht="10.050000000000001" customHeight="1" thickBot="1" x14ac:dyDescent="0.25">
      <c r="A8" s="4"/>
      <c r="AC8" s="5"/>
    </row>
    <row r="9" spans="1:29" ht="10.050000000000001" customHeight="1" x14ac:dyDescent="0.2">
      <c r="A9" s="4"/>
      <c r="B9" s="295" t="s">
        <v>62</v>
      </c>
      <c r="C9" s="296"/>
      <c r="D9" s="296"/>
      <c r="E9" s="297"/>
      <c r="F9" s="301"/>
      <c r="G9" s="293"/>
      <c r="H9" s="293"/>
      <c r="I9" s="293"/>
      <c r="J9" s="293"/>
      <c r="K9" s="293"/>
      <c r="L9" s="293"/>
      <c r="M9" s="293"/>
      <c r="N9" s="293"/>
      <c r="O9" s="291"/>
      <c r="Q9" s="319" t="s">
        <v>30</v>
      </c>
      <c r="R9" s="192"/>
      <c r="S9" s="192"/>
      <c r="T9" s="192"/>
      <c r="U9" s="321">
        <f>+移動支援請求書!K33</f>
        <v>0</v>
      </c>
      <c r="V9" s="322"/>
      <c r="W9" s="322"/>
      <c r="X9" s="322"/>
      <c r="Y9" s="322"/>
      <c r="Z9" s="322"/>
      <c r="AA9" s="322"/>
      <c r="AB9" s="323"/>
      <c r="AC9" s="5"/>
    </row>
    <row r="10" spans="1:29" ht="10.050000000000001" customHeight="1" x14ac:dyDescent="0.2">
      <c r="A10" s="4"/>
      <c r="B10" s="298"/>
      <c r="C10" s="299"/>
      <c r="D10" s="299"/>
      <c r="E10" s="300"/>
      <c r="F10" s="302"/>
      <c r="G10" s="294"/>
      <c r="H10" s="294"/>
      <c r="I10" s="294"/>
      <c r="J10" s="294"/>
      <c r="K10" s="294"/>
      <c r="L10" s="294"/>
      <c r="M10" s="294"/>
      <c r="N10" s="294"/>
      <c r="O10" s="292"/>
      <c r="Q10" s="320"/>
      <c r="R10" s="68"/>
      <c r="S10" s="68"/>
      <c r="T10" s="68"/>
      <c r="U10" s="324"/>
      <c r="V10" s="325"/>
      <c r="W10" s="325"/>
      <c r="X10" s="325"/>
      <c r="Y10" s="325"/>
      <c r="Z10" s="325"/>
      <c r="AA10" s="325"/>
      <c r="AB10" s="326"/>
      <c r="AC10" s="5"/>
    </row>
    <row r="11" spans="1:29" ht="12" customHeight="1" x14ac:dyDescent="0.2">
      <c r="A11" s="4"/>
      <c r="B11" s="273" t="s">
        <v>68</v>
      </c>
      <c r="C11" s="274"/>
      <c r="D11" s="274"/>
      <c r="E11" s="275"/>
      <c r="F11" s="303"/>
      <c r="G11" s="304"/>
      <c r="H11" s="304"/>
      <c r="I11" s="304"/>
      <c r="J11" s="304"/>
      <c r="K11" s="304"/>
      <c r="L11" s="304"/>
      <c r="M11" s="304"/>
      <c r="N11" s="304"/>
      <c r="O11" s="305"/>
      <c r="Q11" s="139" t="s">
        <v>119</v>
      </c>
      <c r="R11" s="140"/>
      <c r="S11" s="140"/>
      <c r="T11" s="141"/>
      <c r="U11" s="146">
        <f>+移動支援請求書!N43</f>
        <v>0</v>
      </c>
      <c r="V11" s="147"/>
      <c r="W11" s="147"/>
      <c r="X11" s="147"/>
      <c r="Y11" s="147"/>
      <c r="Z11" s="147"/>
      <c r="AA11" s="147"/>
      <c r="AB11" s="148"/>
      <c r="AC11" s="5"/>
    </row>
    <row r="12" spans="1:29" ht="12" customHeight="1" x14ac:dyDescent="0.2">
      <c r="A12" s="4"/>
      <c r="B12" s="276"/>
      <c r="C12" s="277"/>
      <c r="D12" s="277"/>
      <c r="E12" s="278"/>
      <c r="F12" s="306"/>
      <c r="G12" s="307"/>
      <c r="H12" s="307"/>
      <c r="I12" s="307"/>
      <c r="J12" s="307"/>
      <c r="K12" s="307"/>
      <c r="L12" s="307"/>
      <c r="M12" s="307"/>
      <c r="N12" s="307"/>
      <c r="O12" s="308"/>
      <c r="Q12" s="142"/>
      <c r="R12" s="125"/>
      <c r="S12" s="125"/>
      <c r="T12" s="126"/>
      <c r="U12" s="149"/>
      <c r="V12" s="150"/>
      <c r="W12" s="150"/>
      <c r="X12" s="150"/>
      <c r="Y12" s="150"/>
      <c r="Z12" s="150"/>
      <c r="AA12" s="150"/>
      <c r="AB12" s="151"/>
      <c r="AC12" s="5"/>
    </row>
    <row r="13" spans="1:29" ht="12" customHeight="1" x14ac:dyDescent="0.2">
      <c r="A13" s="4"/>
      <c r="B13" s="279" t="s">
        <v>24</v>
      </c>
      <c r="C13" s="280"/>
      <c r="D13" s="280"/>
      <c r="E13" s="281"/>
      <c r="F13" s="313"/>
      <c r="G13" s="314"/>
      <c r="H13" s="314"/>
      <c r="I13" s="314"/>
      <c r="J13" s="314"/>
      <c r="K13" s="314"/>
      <c r="L13" s="314"/>
      <c r="M13" s="314"/>
      <c r="N13" s="314"/>
      <c r="O13" s="315"/>
      <c r="Q13" s="142"/>
      <c r="R13" s="125"/>
      <c r="S13" s="125"/>
      <c r="T13" s="126"/>
      <c r="U13" s="149"/>
      <c r="V13" s="150"/>
      <c r="W13" s="150"/>
      <c r="X13" s="150"/>
      <c r="Y13" s="150"/>
      <c r="Z13" s="150"/>
      <c r="AA13" s="150"/>
      <c r="AB13" s="151"/>
      <c r="AC13" s="5"/>
    </row>
    <row r="14" spans="1:29" ht="12" customHeight="1" thickBot="1" x14ac:dyDescent="0.25">
      <c r="A14" s="4"/>
      <c r="B14" s="282"/>
      <c r="C14" s="283"/>
      <c r="D14" s="283"/>
      <c r="E14" s="284"/>
      <c r="F14" s="316"/>
      <c r="G14" s="317"/>
      <c r="H14" s="317"/>
      <c r="I14" s="317"/>
      <c r="J14" s="317"/>
      <c r="K14" s="317"/>
      <c r="L14" s="317"/>
      <c r="M14" s="317"/>
      <c r="N14" s="317"/>
      <c r="O14" s="318"/>
      <c r="Q14" s="143"/>
      <c r="R14" s="144"/>
      <c r="S14" s="144"/>
      <c r="T14" s="145"/>
      <c r="U14" s="152"/>
      <c r="V14" s="153"/>
      <c r="W14" s="153"/>
      <c r="X14" s="153"/>
      <c r="Y14" s="153"/>
      <c r="Z14" s="153"/>
      <c r="AA14" s="153"/>
      <c r="AB14" s="154"/>
      <c r="AC14" s="5"/>
    </row>
    <row r="15" spans="1:29" ht="10.050000000000001" customHeight="1" thickBot="1" x14ac:dyDescent="0.25">
      <c r="A15" s="4"/>
      <c r="AC15" s="5"/>
    </row>
    <row r="16" spans="1:29" ht="12" customHeight="1" x14ac:dyDescent="0.2">
      <c r="A16" s="4"/>
      <c r="B16" s="327" t="s">
        <v>117</v>
      </c>
      <c r="C16" s="192" t="s">
        <v>25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239" t="s">
        <v>65</v>
      </c>
      <c r="O16" s="239"/>
      <c r="P16" s="239"/>
      <c r="Q16" s="241" t="s">
        <v>26</v>
      </c>
      <c r="R16" s="241"/>
      <c r="S16" s="192" t="s">
        <v>69</v>
      </c>
      <c r="T16" s="192"/>
      <c r="U16" s="192"/>
      <c r="V16" s="192"/>
      <c r="W16" s="192"/>
      <c r="X16" s="192" t="s">
        <v>27</v>
      </c>
      <c r="Y16" s="192"/>
      <c r="Z16" s="192"/>
      <c r="AA16" s="192"/>
      <c r="AB16" s="193"/>
      <c r="AC16" s="5"/>
    </row>
    <row r="17" spans="1:32" ht="12" customHeight="1" x14ac:dyDescent="0.2">
      <c r="A17" s="4"/>
      <c r="B17" s="32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240"/>
      <c r="O17" s="240"/>
      <c r="P17" s="240"/>
      <c r="Q17" s="132"/>
      <c r="R17" s="132"/>
      <c r="S17" s="68"/>
      <c r="T17" s="68"/>
      <c r="U17" s="68"/>
      <c r="V17" s="68"/>
      <c r="W17" s="68"/>
      <c r="X17" s="68"/>
      <c r="Y17" s="68"/>
      <c r="Z17" s="68"/>
      <c r="AA17" s="68"/>
      <c r="AB17" s="194"/>
      <c r="AC17" s="5"/>
    </row>
    <row r="18" spans="1:32" ht="10.050000000000001" customHeight="1" x14ac:dyDescent="0.2">
      <c r="A18" s="4"/>
      <c r="B18" s="3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174" t="str">
        <f>_xlfn.XLOOKUP(C18,$AE$18:$AE$58,$AF$18:$AF$58,"",0)</f>
        <v/>
      </c>
      <c r="O18" s="174"/>
      <c r="P18" s="174"/>
      <c r="Q18" s="226"/>
      <c r="R18" s="226"/>
      <c r="S18" s="155">
        <f>+N18*Q18</f>
        <v>0</v>
      </c>
      <c r="T18" s="155"/>
      <c r="U18" s="155"/>
      <c r="V18" s="155"/>
      <c r="W18" s="155"/>
      <c r="X18" s="68"/>
      <c r="Y18" s="68"/>
      <c r="Z18" s="68"/>
      <c r="AA18" s="68"/>
      <c r="AB18" s="194"/>
      <c r="AC18" s="5"/>
      <c r="AE18" s="10" t="s">
        <v>77</v>
      </c>
      <c r="AF18" s="29">
        <v>2600</v>
      </c>
    </row>
    <row r="19" spans="1:32" ht="10.050000000000001" customHeight="1" x14ac:dyDescent="0.2">
      <c r="A19" s="4"/>
      <c r="B19" s="3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174"/>
      <c r="O19" s="174"/>
      <c r="P19" s="174"/>
      <c r="Q19" s="226"/>
      <c r="R19" s="226"/>
      <c r="S19" s="155"/>
      <c r="T19" s="155"/>
      <c r="U19" s="155"/>
      <c r="V19" s="155"/>
      <c r="W19" s="155"/>
      <c r="X19" s="68"/>
      <c r="Y19" s="68"/>
      <c r="Z19" s="68"/>
      <c r="AA19" s="68"/>
      <c r="AB19" s="194"/>
      <c r="AC19" s="5"/>
      <c r="AE19" s="10" t="s">
        <v>78</v>
      </c>
      <c r="AF19" s="29">
        <v>4100</v>
      </c>
    </row>
    <row r="20" spans="1:32" ht="10.050000000000001" customHeight="1" x14ac:dyDescent="0.2">
      <c r="A20" s="4"/>
      <c r="B20" s="328"/>
      <c r="C20" s="168"/>
      <c r="D20" s="169"/>
      <c r="E20" s="169"/>
      <c r="F20" s="169"/>
      <c r="G20" s="169"/>
      <c r="H20" s="169"/>
      <c r="I20" s="169"/>
      <c r="J20" s="169"/>
      <c r="K20" s="169"/>
      <c r="L20" s="169"/>
      <c r="M20" s="170"/>
      <c r="N20" s="174" t="str">
        <f t="shared" ref="N20" si="0">_xlfn.XLOOKUP(C20,$AE$18:$AE$58,$AF$18:$AF$58,"",0)</f>
        <v/>
      </c>
      <c r="O20" s="174"/>
      <c r="P20" s="174"/>
      <c r="Q20" s="175"/>
      <c r="R20" s="176"/>
      <c r="S20" s="155">
        <f t="shared" ref="S20" si="1">+N20*Q20</f>
        <v>0</v>
      </c>
      <c r="T20" s="155"/>
      <c r="U20" s="155"/>
      <c r="V20" s="155"/>
      <c r="W20" s="155"/>
      <c r="X20" s="156"/>
      <c r="Y20" s="157"/>
      <c r="Z20" s="157"/>
      <c r="AA20" s="157"/>
      <c r="AB20" s="158"/>
      <c r="AC20" s="5"/>
      <c r="AE20" s="10" t="s">
        <v>79</v>
      </c>
      <c r="AF20" s="29">
        <v>5900</v>
      </c>
    </row>
    <row r="21" spans="1:32" ht="10.050000000000001" customHeight="1" x14ac:dyDescent="0.2">
      <c r="A21" s="4"/>
      <c r="B21" s="328"/>
      <c r="C21" s="171"/>
      <c r="D21" s="172"/>
      <c r="E21" s="172"/>
      <c r="F21" s="172"/>
      <c r="G21" s="172"/>
      <c r="H21" s="172"/>
      <c r="I21" s="172"/>
      <c r="J21" s="172"/>
      <c r="K21" s="172"/>
      <c r="L21" s="172"/>
      <c r="M21" s="173"/>
      <c r="N21" s="174"/>
      <c r="O21" s="174"/>
      <c r="P21" s="174"/>
      <c r="Q21" s="177"/>
      <c r="R21" s="178"/>
      <c r="S21" s="155"/>
      <c r="T21" s="155"/>
      <c r="U21" s="155"/>
      <c r="V21" s="155"/>
      <c r="W21" s="155"/>
      <c r="X21" s="159"/>
      <c r="Y21" s="160"/>
      <c r="Z21" s="160"/>
      <c r="AA21" s="160"/>
      <c r="AB21" s="161"/>
      <c r="AC21" s="5"/>
      <c r="AE21" s="10" t="s">
        <v>80</v>
      </c>
      <c r="AF21" s="29">
        <v>6700</v>
      </c>
    </row>
    <row r="22" spans="1:32" ht="10.050000000000001" customHeight="1" x14ac:dyDescent="0.2">
      <c r="A22" s="4"/>
      <c r="B22" s="328"/>
      <c r="C22" s="162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74" t="str">
        <f t="shared" ref="N22" si="2">_xlfn.XLOOKUP(C22,$AE$18:$AE$58,$AF$18:$AF$58,"",0)</f>
        <v/>
      </c>
      <c r="O22" s="174"/>
      <c r="P22" s="174"/>
      <c r="Q22" s="175"/>
      <c r="R22" s="176"/>
      <c r="S22" s="155">
        <f t="shared" ref="S22" si="3">+N22*Q22</f>
        <v>0</v>
      </c>
      <c r="T22" s="155"/>
      <c r="U22" s="155"/>
      <c r="V22" s="155"/>
      <c r="W22" s="155"/>
      <c r="X22" s="156"/>
      <c r="Y22" s="157"/>
      <c r="Z22" s="157"/>
      <c r="AA22" s="157"/>
      <c r="AB22" s="158"/>
      <c r="AC22" s="5"/>
      <c r="AE22" s="10" t="s">
        <v>81</v>
      </c>
      <c r="AF22" s="29">
        <v>7600</v>
      </c>
    </row>
    <row r="23" spans="1:32" ht="10.050000000000001" customHeight="1" x14ac:dyDescent="0.2">
      <c r="A23" s="4"/>
      <c r="B23" s="328"/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7"/>
      <c r="N23" s="174"/>
      <c r="O23" s="174"/>
      <c r="P23" s="174"/>
      <c r="Q23" s="177"/>
      <c r="R23" s="178"/>
      <c r="S23" s="155"/>
      <c r="T23" s="155"/>
      <c r="U23" s="155"/>
      <c r="V23" s="155"/>
      <c r="W23" s="155"/>
      <c r="X23" s="159"/>
      <c r="Y23" s="160"/>
      <c r="Z23" s="160"/>
      <c r="AA23" s="160"/>
      <c r="AB23" s="161"/>
      <c r="AC23" s="5"/>
      <c r="AE23" s="10" t="s">
        <v>82</v>
      </c>
      <c r="AF23" s="29">
        <v>8400</v>
      </c>
    </row>
    <row r="24" spans="1:32" ht="10.050000000000001" customHeight="1" x14ac:dyDescent="0.2">
      <c r="A24" s="4"/>
      <c r="B24" s="328"/>
      <c r="C24" s="162"/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174" t="str">
        <f t="shared" ref="N24" si="4">_xlfn.XLOOKUP(C24,$AE$18:$AE$58,$AF$18:$AF$58,"",0)</f>
        <v/>
      </c>
      <c r="O24" s="174"/>
      <c r="P24" s="174"/>
      <c r="Q24" s="226"/>
      <c r="R24" s="226"/>
      <c r="S24" s="155">
        <f t="shared" ref="S24" si="5">+N24*Q24</f>
        <v>0</v>
      </c>
      <c r="T24" s="155"/>
      <c r="U24" s="155"/>
      <c r="V24" s="155"/>
      <c r="W24" s="155"/>
      <c r="X24" s="68"/>
      <c r="Y24" s="68"/>
      <c r="Z24" s="68"/>
      <c r="AA24" s="68"/>
      <c r="AB24" s="194"/>
      <c r="AC24" s="5"/>
      <c r="AE24" s="10" t="s">
        <v>83</v>
      </c>
      <c r="AF24" s="29">
        <v>9300</v>
      </c>
    </row>
    <row r="25" spans="1:32" ht="10.050000000000001" customHeight="1" x14ac:dyDescent="0.2">
      <c r="A25" s="4"/>
      <c r="B25" s="328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174"/>
      <c r="O25" s="174"/>
      <c r="P25" s="174"/>
      <c r="Q25" s="226"/>
      <c r="R25" s="226"/>
      <c r="S25" s="155"/>
      <c r="T25" s="155"/>
      <c r="U25" s="155"/>
      <c r="V25" s="155"/>
      <c r="W25" s="155"/>
      <c r="X25" s="68"/>
      <c r="Y25" s="68"/>
      <c r="Z25" s="68"/>
      <c r="AA25" s="68"/>
      <c r="AB25" s="194"/>
      <c r="AC25" s="5"/>
      <c r="AE25" s="10" t="s">
        <v>84</v>
      </c>
      <c r="AF25" s="29">
        <v>10100</v>
      </c>
    </row>
    <row r="26" spans="1:32" ht="10.050000000000001" customHeight="1" x14ac:dyDescent="0.2">
      <c r="A26" s="4"/>
      <c r="B26" s="328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174" t="str">
        <f t="shared" ref="N26" si="6">_xlfn.XLOOKUP(C26,$AE$18:$AE$58,$AF$18:$AF$58,"",0)</f>
        <v/>
      </c>
      <c r="O26" s="174"/>
      <c r="P26" s="174"/>
      <c r="Q26" s="226"/>
      <c r="R26" s="226"/>
      <c r="S26" s="155">
        <f t="shared" ref="S26" si="7">+N26*Q26</f>
        <v>0</v>
      </c>
      <c r="T26" s="155"/>
      <c r="U26" s="155"/>
      <c r="V26" s="155"/>
      <c r="W26" s="155"/>
      <c r="X26" s="68"/>
      <c r="Y26" s="68"/>
      <c r="Z26" s="68"/>
      <c r="AA26" s="68"/>
      <c r="AB26" s="194"/>
      <c r="AC26" s="5"/>
      <c r="AE26" s="10" t="s">
        <v>85</v>
      </c>
      <c r="AF26" s="29">
        <v>10900</v>
      </c>
    </row>
    <row r="27" spans="1:32" ht="10.050000000000001" customHeight="1" x14ac:dyDescent="0.2">
      <c r="A27" s="4"/>
      <c r="B27" s="328"/>
      <c r="C27" s="165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174"/>
      <c r="O27" s="174"/>
      <c r="P27" s="174"/>
      <c r="Q27" s="226"/>
      <c r="R27" s="226"/>
      <c r="S27" s="155"/>
      <c r="T27" s="155"/>
      <c r="U27" s="155"/>
      <c r="V27" s="155"/>
      <c r="W27" s="155"/>
      <c r="X27" s="68"/>
      <c r="Y27" s="68"/>
      <c r="Z27" s="68"/>
      <c r="AA27" s="68"/>
      <c r="AB27" s="194"/>
      <c r="AC27" s="5"/>
      <c r="AE27" s="10" t="s">
        <v>86</v>
      </c>
      <c r="AF27" s="29">
        <v>12000</v>
      </c>
    </row>
    <row r="28" spans="1:32" ht="10.050000000000001" customHeight="1" x14ac:dyDescent="0.2">
      <c r="A28" s="4"/>
      <c r="B28" s="328"/>
      <c r="C28" s="162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174" t="str">
        <f t="shared" ref="N28" si="8">_xlfn.XLOOKUP(C28,$AE$18:$AE$58,$AF$18:$AF$58,"",0)</f>
        <v/>
      </c>
      <c r="O28" s="174"/>
      <c r="P28" s="174"/>
      <c r="Q28" s="179"/>
      <c r="R28" s="180"/>
      <c r="S28" s="155">
        <f t="shared" ref="S28" si="9">+N28*Q28</f>
        <v>0</v>
      </c>
      <c r="T28" s="155"/>
      <c r="U28" s="155"/>
      <c r="V28" s="155"/>
      <c r="W28" s="155"/>
      <c r="X28" s="156"/>
      <c r="Y28" s="157"/>
      <c r="Z28" s="157"/>
      <c r="AA28" s="157"/>
      <c r="AB28" s="158"/>
      <c r="AC28" s="5"/>
      <c r="AE28" s="16" t="s">
        <v>87</v>
      </c>
      <c r="AF28" s="29">
        <v>12900</v>
      </c>
    </row>
    <row r="29" spans="1:32" ht="10.050000000000001" customHeight="1" x14ac:dyDescent="0.2">
      <c r="A29" s="4"/>
      <c r="B29" s="328"/>
      <c r="C29" s="165"/>
      <c r="D29" s="166"/>
      <c r="E29" s="166"/>
      <c r="F29" s="166"/>
      <c r="G29" s="166"/>
      <c r="H29" s="166"/>
      <c r="I29" s="166"/>
      <c r="J29" s="166"/>
      <c r="K29" s="166"/>
      <c r="L29" s="166"/>
      <c r="M29" s="167"/>
      <c r="N29" s="174"/>
      <c r="O29" s="174"/>
      <c r="P29" s="174"/>
      <c r="Q29" s="181"/>
      <c r="R29" s="182"/>
      <c r="S29" s="155"/>
      <c r="T29" s="155"/>
      <c r="U29" s="155"/>
      <c r="V29" s="155"/>
      <c r="W29" s="155"/>
      <c r="X29" s="159"/>
      <c r="Y29" s="160"/>
      <c r="Z29" s="160"/>
      <c r="AA29" s="160"/>
      <c r="AB29" s="161"/>
      <c r="AC29" s="5"/>
      <c r="AE29" s="10" t="s">
        <v>87</v>
      </c>
      <c r="AF29" s="29">
        <v>12900</v>
      </c>
    </row>
    <row r="30" spans="1:32" ht="10.050000000000001" customHeight="1" x14ac:dyDescent="0.2">
      <c r="A30" s="4"/>
      <c r="B30" s="328"/>
      <c r="C30" s="162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174" t="str">
        <f t="shared" ref="N30" si="10">_xlfn.XLOOKUP(C30,$AE$18:$AE$58,$AF$18:$AF$58,"",0)</f>
        <v/>
      </c>
      <c r="O30" s="174"/>
      <c r="P30" s="174"/>
      <c r="Q30" s="175"/>
      <c r="R30" s="176"/>
      <c r="S30" s="155">
        <f t="shared" ref="S30" si="11">+N30*Q30</f>
        <v>0</v>
      </c>
      <c r="T30" s="155"/>
      <c r="U30" s="155"/>
      <c r="V30" s="155"/>
      <c r="W30" s="155"/>
      <c r="X30" s="156"/>
      <c r="Y30" s="157"/>
      <c r="Z30" s="157"/>
      <c r="AA30" s="157"/>
      <c r="AB30" s="158"/>
      <c r="AC30" s="5"/>
      <c r="AE30" s="10" t="s">
        <v>88</v>
      </c>
      <c r="AF30" s="29">
        <v>13800</v>
      </c>
    </row>
    <row r="31" spans="1:32" ht="10.050000000000001" customHeight="1" x14ac:dyDescent="0.2">
      <c r="A31" s="4"/>
      <c r="B31" s="328"/>
      <c r="C31" s="165"/>
      <c r="D31" s="166"/>
      <c r="E31" s="166"/>
      <c r="F31" s="166"/>
      <c r="G31" s="166"/>
      <c r="H31" s="166"/>
      <c r="I31" s="166"/>
      <c r="J31" s="166"/>
      <c r="K31" s="166"/>
      <c r="L31" s="166"/>
      <c r="M31" s="167"/>
      <c r="N31" s="174"/>
      <c r="O31" s="174"/>
      <c r="P31" s="174"/>
      <c r="Q31" s="177"/>
      <c r="R31" s="178"/>
      <c r="S31" s="155"/>
      <c r="T31" s="155"/>
      <c r="U31" s="155"/>
      <c r="V31" s="155"/>
      <c r="W31" s="155"/>
      <c r="X31" s="159"/>
      <c r="Y31" s="160"/>
      <c r="Z31" s="160"/>
      <c r="AA31" s="160"/>
      <c r="AB31" s="161"/>
      <c r="AC31" s="5"/>
      <c r="AE31" s="10" t="s">
        <v>89</v>
      </c>
      <c r="AF31" s="29">
        <v>14700</v>
      </c>
    </row>
    <row r="32" spans="1:32" ht="10.050000000000001" customHeight="1" x14ac:dyDescent="0.2">
      <c r="A32" s="4"/>
      <c r="B32" s="328"/>
      <c r="C32" s="162"/>
      <c r="D32" s="163"/>
      <c r="E32" s="163"/>
      <c r="F32" s="163"/>
      <c r="G32" s="163"/>
      <c r="H32" s="163"/>
      <c r="I32" s="163"/>
      <c r="J32" s="163"/>
      <c r="K32" s="163"/>
      <c r="L32" s="163"/>
      <c r="M32" s="164"/>
      <c r="N32" s="174" t="str">
        <f t="shared" ref="N32" si="12">_xlfn.XLOOKUP(C32,$AE$18:$AE$58,$AF$18:$AF$58,"",0)</f>
        <v/>
      </c>
      <c r="O32" s="174"/>
      <c r="P32" s="174"/>
      <c r="Q32" s="226"/>
      <c r="R32" s="226"/>
      <c r="S32" s="155">
        <f t="shared" ref="S32" si="13">+N32*Q32</f>
        <v>0</v>
      </c>
      <c r="T32" s="155"/>
      <c r="U32" s="155"/>
      <c r="V32" s="155"/>
      <c r="W32" s="155"/>
      <c r="X32" s="68"/>
      <c r="Y32" s="68"/>
      <c r="Z32" s="68"/>
      <c r="AA32" s="68"/>
      <c r="AB32" s="194"/>
      <c r="AC32" s="5"/>
      <c r="AE32" s="10" t="s">
        <v>90</v>
      </c>
      <c r="AF32" s="29">
        <v>15600</v>
      </c>
    </row>
    <row r="33" spans="1:35" ht="10.050000000000001" customHeight="1" x14ac:dyDescent="0.2">
      <c r="A33" s="4"/>
      <c r="B33" s="328"/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7"/>
      <c r="N33" s="174"/>
      <c r="O33" s="174"/>
      <c r="P33" s="174"/>
      <c r="Q33" s="227"/>
      <c r="R33" s="227"/>
      <c r="S33" s="155"/>
      <c r="T33" s="155"/>
      <c r="U33" s="155"/>
      <c r="V33" s="155"/>
      <c r="W33" s="155"/>
      <c r="X33" s="133"/>
      <c r="Y33" s="133"/>
      <c r="Z33" s="133"/>
      <c r="AA33" s="133"/>
      <c r="AB33" s="255"/>
      <c r="AC33" s="5"/>
      <c r="AE33" s="10" t="s">
        <v>91</v>
      </c>
      <c r="AF33" s="29">
        <v>16500</v>
      </c>
    </row>
    <row r="34" spans="1:35" ht="10.050000000000001" customHeight="1" x14ac:dyDescent="0.2">
      <c r="A34" s="4"/>
      <c r="B34" s="328"/>
      <c r="C34" s="162"/>
      <c r="D34" s="163"/>
      <c r="E34" s="163"/>
      <c r="F34" s="163"/>
      <c r="G34" s="163"/>
      <c r="H34" s="163"/>
      <c r="I34" s="163"/>
      <c r="J34" s="163"/>
      <c r="K34" s="163"/>
      <c r="L34" s="163"/>
      <c r="M34" s="164"/>
      <c r="N34" s="174" t="str">
        <f t="shared" ref="N34" si="14">_xlfn.XLOOKUP(C34,$AE$18:$AE$58,$AF$18:$AF$58,"",0)</f>
        <v/>
      </c>
      <c r="O34" s="174"/>
      <c r="P34" s="174"/>
      <c r="Q34" s="175"/>
      <c r="R34" s="176"/>
      <c r="S34" s="155">
        <f t="shared" ref="S34" si="15">+N34*Q34</f>
        <v>0</v>
      </c>
      <c r="T34" s="155"/>
      <c r="U34" s="155"/>
      <c r="V34" s="155"/>
      <c r="W34" s="155"/>
      <c r="X34" s="156"/>
      <c r="Y34" s="157"/>
      <c r="Z34" s="157"/>
      <c r="AA34" s="157"/>
      <c r="AB34" s="158"/>
      <c r="AC34" s="5"/>
      <c r="AE34" s="10" t="s">
        <v>92</v>
      </c>
      <c r="AF34" s="29">
        <v>17400</v>
      </c>
    </row>
    <row r="35" spans="1:35" ht="10.050000000000001" customHeight="1" x14ac:dyDescent="0.2">
      <c r="A35" s="4"/>
      <c r="B35" s="328"/>
      <c r="C35" s="165"/>
      <c r="D35" s="166"/>
      <c r="E35" s="166"/>
      <c r="F35" s="166"/>
      <c r="G35" s="166"/>
      <c r="H35" s="166"/>
      <c r="I35" s="166"/>
      <c r="J35" s="166"/>
      <c r="K35" s="166"/>
      <c r="L35" s="166"/>
      <c r="M35" s="167"/>
      <c r="N35" s="174"/>
      <c r="O35" s="174"/>
      <c r="P35" s="174"/>
      <c r="Q35" s="177"/>
      <c r="R35" s="178"/>
      <c r="S35" s="155"/>
      <c r="T35" s="155"/>
      <c r="U35" s="155"/>
      <c r="V35" s="155"/>
      <c r="W35" s="155"/>
      <c r="X35" s="159"/>
      <c r="Y35" s="160"/>
      <c r="Z35" s="160"/>
      <c r="AA35" s="160"/>
      <c r="AB35" s="161"/>
      <c r="AC35" s="5"/>
      <c r="AE35" s="10" t="s">
        <v>93</v>
      </c>
      <c r="AF35" s="29">
        <v>18300</v>
      </c>
    </row>
    <row r="36" spans="1:35" ht="10.050000000000001" customHeight="1" x14ac:dyDescent="0.2">
      <c r="A36" s="4"/>
      <c r="B36" s="328"/>
      <c r="C36" s="162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174" t="str">
        <f t="shared" ref="N36" si="16">_xlfn.XLOOKUP(C36,$AE$18:$AE$58,$AF$18:$AF$58,"",0)</f>
        <v/>
      </c>
      <c r="O36" s="174"/>
      <c r="P36" s="174"/>
      <c r="Q36" s="226"/>
      <c r="R36" s="226"/>
      <c r="S36" s="155">
        <f t="shared" ref="S36" si="17">+N36*Q36</f>
        <v>0</v>
      </c>
      <c r="T36" s="155"/>
      <c r="U36" s="155"/>
      <c r="V36" s="155"/>
      <c r="W36" s="155"/>
      <c r="X36" s="68"/>
      <c r="Y36" s="68"/>
      <c r="Z36" s="68"/>
      <c r="AA36" s="68"/>
      <c r="AB36" s="194"/>
      <c r="AC36" s="5"/>
      <c r="AE36" s="10" t="s">
        <v>94</v>
      </c>
      <c r="AF36" s="29">
        <v>19200</v>
      </c>
    </row>
    <row r="37" spans="1:35" ht="10.050000000000001" customHeight="1" x14ac:dyDescent="0.2">
      <c r="A37" s="4"/>
      <c r="B37" s="329"/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7"/>
      <c r="N37" s="174"/>
      <c r="O37" s="174"/>
      <c r="P37" s="174"/>
      <c r="Q37" s="227"/>
      <c r="R37" s="227"/>
      <c r="S37" s="155"/>
      <c r="T37" s="155"/>
      <c r="U37" s="155"/>
      <c r="V37" s="155"/>
      <c r="W37" s="155"/>
      <c r="X37" s="133"/>
      <c r="Y37" s="133"/>
      <c r="Z37" s="133"/>
      <c r="AA37" s="133"/>
      <c r="AB37" s="255"/>
      <c r="AC37" s="5"/>
      <c r="AE37" s="10" t="s">
        <v>95</v>
      </c>
      <c r="AF37" s="29">
        <v>20100</v>
      </c>
    </row>
    <row r="38" spans="1:35" ht="10.050000000000001" customHeight="1" x14ac:dyDescent="0.2">
      <c r="A38" s="4"/>
      <c r="B38" s="330" t="s">
        <v>118</v>
      </c>
      <c r="C38" s="250"/>
      <c r="D38" s="251"/>
      <c r="E38" s="251"/>
      <c r="F38" s="251"/>
      <c r="G38" s="251"/>
      <c r="H38" s="251"/>
      <c r="I38" s="251"/>
      <c r="J38" s="251"/>
      <c r="K38" s="251"/>
      <c r="L38" s="251"/>
      <c r="M38" s="252"/>
      <c r="N38" s="174" t="str">
        <f t="shared" ref="N38" si="18">_xlfn.XLOOKUP(C38,$AE$18:$AE$58,$AF$18:$AF$58,"",0)</f>
        <v/>
      </c>
      <c r="O38" s="174"/>
      <c r="P38" s="174"/>
      <c r="Q38" s="175"/>
      <c r="R38" s="176"/>
      <c r="S38" s="155">
        <f t="shared" ref="S38" si="19">+N38*Q38</f>
        <v>0</v>
      </c>
      <c r="T38" s="155"/>
      <c r="U38" s="155"/>
      <c r="V38" s="155"/>
      <c r="W38" s="155"/>
      <c r="X38" s="156"/>
      <c r="Y38" s="157"/>
      <c r="Z38" s="157"/>
      <c r="AA38" s="157"/>
      <c r="AB38" s="158"/>
      <c r="AC38" s="5"/>
      <c r="AE38" s="10" t="s">
        <v>96</v>
      </c>
      <c r="AF38" s="29">
        <v>21000</v>
      </c>
    </row>
    <row r="39" spans="1:35" ht="10.050000000000001" customHeight="1" x14ac:dyDescent="0.2">
      <c r="A39" s="4"/>
      <c r="B39" s="328"/>
      <c r="C39" s="266"/>
      <c r="D39" s="267"/>
      <c r="E39" s="267"/>
      <c r="F39" s="267"/>
      <c r="G39" s="267"/>
      <c r="H39" s="267"/>
      <c r="I39" s="267"/>
      <c r="J39" s="267"/>
      <c r="K39" s="267"/>
      <c r="L39" s="267"/>
      <c r="M39" s="268"/>
      <c r="N39" s="174"/>
      <c r="O39" s="174"/>
      <c r="P39" s="174"/>
      <c r="Q39" s="177"/>
      <c r="R39" s="178"/>
      <c r="S39" s="155"/>
      <c r="T39" s="155"/>
      <c r="U39" s="155"/>
      <c r="V39" s="155"/>
      <c r="W39" s="155"/>
      <c r="X39" s="159"/>
      <c r="Y39" s="160"/>
      <c r="Z39" s="160"/>
      <c r="AA39" s="160"/>
      <c r="AB39" s="161"/>
      <c r="AC39" s="5"/>
      <c r="AE39" s="10" t="s">
        <v>97</v>
      </c>
      <c r="AF39" s="29">
        <v>2400</v>
      </c>
    </row>
    <row r="40" spans="1:35" ht="10.050000000000001" customHeight="1" x14ac:dyDescent="0.2">
      <c r="A40" s="4"/>
      <c r="B40" s="328"/>
      <c r="C40" s="250"/>
      <c r="D40" s="251"/>
      <c r="E40" s="251"/>
      <c r="F40" s="251"/>
      <c r="G40" s="251"/>
      <c r="H40" s="251"/>
      <c r="I40" s="251"/>
      <c r="J40" s="251"/>
      <c r="K40" s="251"/>
      <c r="L40" s="251"/>
      <c r="M40" s="252"/>
      <c r="N40" s="174" t="str">
        <f t="shared" ref="N40" si="20">_xlfn.XLOOKUP(C40,$AE$18:$AE$58,$AF$18:$AF$58,"",0)</f>
        <v/>
      </c>
      <c r="O40" s="174"/>
      <c r="P40" s="174"/>
      <c r="Q40" s="175"/>
      <c r="R40" s="176"/>
      <c r="S40" s="155">
        <f t="shared" ref="S40" si="21">+N40*Q40</f>
        <v>0</v>
      </c>
      <c r="T40" s="155"/>
      <c r="U40" s="155"/>
      <c r="V40" s="155"/>
      <c r="W40" s="155"/>
      <c r="X40" s="156"/>
      <c r="Y40" s="157"/>
      <c r="Z40" s="157"/>
      <c r="AA40" s="157"/>
      <c r="AB40" s="158"/>
      <c r="AC40" s="5"/>
      <c r="AE40" s="10" t="s">
        <v>98</v>
      </c>
      <c r="AF40" s="29">
        <v>3400</v>
      </c>
    </row>
    <row r="41" spans="1:35" ht="10.050000000000001" customHeight="1" x14ac:dyDescent="0.2">
      <c r="A41" s="4"/>
      <c r="B41" s="328"/>
      <c r="C41" s="266"/>
      <c r="D41" s="267"/>
      <c r="E41" s="267"/>
      <c r="F41" s="267"/>
      <c r="G41" s="267"/>
      <c r="H41" s="267"/>
      <c r="I41" s="267"/>
      <c r="J41" s="267"/>
      <c r="K41" s="267"/>
      <c r="L41" s="267"/>
      <c r="M41" s="268"/>
      <c r="N41" s="174"/>
      <c r="O41" s="174"/>
      <c r="P41" s="174"/>
      <c r="Q41" s="177"/>
      <c r="R41" s="178"/>
      <c r="S41" s="155"/>
      <c r="T41" s="155"/>
      <c r="U41" s="155"/>
      <c r="V41" s="155"/>
      <c r="W41" s="155"/>
      <c r="X41" s="159"/>
      <c r="Y41" s="160"/>
      <c r="Z41" s="160"/>
      <c r="AA41" s="160"/>
      <c r="AB41" s="161"/>
      <c r="AC41" s="5"/>
      <c r="AE41" s="10" t="s">
        <v>99</v>
      </c>
      <c r="AF41" s="29">
        <v>4200</v>
      </c>
    </row>
    <row r="42" spans="1:35" ht="10.050000000000001" customHeight="1" x14ac:dyDescent="0.2">
      <c r="A42" s="4"/>
      <c r="B42" s="328"/>
      <c r="C42" s="162"/>
      <c r="D42" s="163"/>
      <c r="E42" s="163"/>
      <c r="F42" s="163"/>
      <c r="G42" s="163"/>
      <c r="H42" s="163"/>
      <c r="I42" s="163"/>
      <c r="J42" s="163"/>
      <c r="K42" s="163"/>
      <c r="L42" s="163"/>
      <c r="M42" s="164"/>
      <c r="N42" s="174" t="str">
        <f t="shared" ref="N42" si="22">_xlfn.XLOOKUP(C42,$AE$18:$AE$58,$AF$18:$AF$58,"",0)</f>
        <v/>
      </c>
      <c r="O42" s="174"/>
      <c r="P42" s="174"/>
      <c r="Q42" s="175"/>
      <c r="R42" s="176"/>
      <c r="S42" s="155">
        <f t="shared" ref="S42" si="23">+N42*Q42</f>
        <v>0</v>
      </c>
      <c r="T42" s="155"/>
      <c r="U42" s="155"/>
      <c r="V42" s="155"/>
      <c r="W42" s="155"/>
      <c r="X42" s="156"/>
      <c r="Y42" s="157"/>
      <c r="Z42" s="157"/>
      <c r="AA42" s="157"/>
      <c r="AB42" s="158"/>
      <c r="AC42" s="5"/>
      <c r="AE42" s="10" t="s">
        <v>100</v>
      </c>
      <c r="AF42" s="29">
        <v>5000</v>
      </c>
    </row>
    <row r="43" spans="1:35" ht="10.050000000000001" customHeight="1" x14ac:dyDescent="0.2">
      <c r="A43" s="4"/>
      <c r="B43" s="328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7"/>
      <c r="N43" s="174"/>
      <c r="O43" s="174"/>
      <c r="P43" s="174"/>
      <c r="Q43" s="177"/>
      <c r="R43" s="178"/>
      <c r="S43" s="155"/>
      <c r="T43" s="155"/>
      <c r="U43" s="155"/>
      <c r="V43" s="155"/>
      <c r="W43" s="155"/>
      <c r="X43" s="159"/>
      <c r="Y43" s="160"/>
      <c r="Z43" s="160"/>
      <c r="AA43" s="160"/>
      <c r="AB43" s="161"/>
      <c r="AC43" s="5"/>
      <c r="AE43" s="10" t="s">
        <v>101</v>
      </c>
      <c r="AF43" s="29">
        <v>6000</v>
      </c>
    </row>
    <row r="44" spans="1:35" ht="10.050000000000001" customHeight="1" x14ac:dyDescent="0.2">
      <c r="A44" s="4"/>
      <c r="B44" s="328"/>
      <c r="C44" s="162"/>
      <c r="D44" s="163"/>
      <c r="E44" s="163"/>
      <c r="F44" s="163"/>
      <c r="G44" s="163"/>
      <c r="H44" s="163"/>
      <c r="I44" s="163"/>
      <c r="J44" s="163"/>
      <c r="K44" s="163"/>
      <c r="L44" s="163"/>
      <c r="M44" s="164"/>
      <c r="N44" s="174" t="str">
        <f t="shared" ref="N44" si="24">_xlfn.XLOOKUP(C44,$AE$18:$AE$58,$AF$18:$AF$58,"",0)</f>
        <v/>
      </c>
      <c r="O44" s="174"/>
      <c r="P44" s="174"/>
      <c r="Q44" s="175"/>
      <c r="R44" s="176"/>
      <c r="S44" s="155">
        <f t="shared" ref="S44" si="25">+N44*Q44</f>
        <v>0</v>
      </c>
      <c r="T44" s="155"/>
      <c r="U44" s="155"/>
      <c r="V44" s="155"/>
      <c r="W44" s="155"/>
      <c r="X44" s="156"/>
      <c r="Y44" s="157"/>
      <c r="Z44" s="157"/>
      <c r="AA44" s="157"/>
      <c r="AB44" s="158"/>
      <c r="AC44" s="5"/>
      <c r="AE44" s="10" t="s">
        <v>102</v>
      </c>
      <c r="AF44" s="29">
        <v>7000</v>
      </c>
    </row>
    <row r="45" spans="1:35" ht="10.050000000000001" customHeight="1" x14ac:dyDescent="0.2">
      <c r="A45" s="4"/>
      <c r="B45" s="328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74"/>
      <c r="O45" s="174"/>
      <c r="P45" s="174"/>
      <c r="Q45" s="177"/>
      <c r="R45" s="178"/>
      <c r="S45" s="155"/>
      <c r="T45" s="155"/>
      <c r="U45" s="155"/>
      <c r="V45" s="155"/>
      <c r="W45" s="155"/>
      <c r="X45" s="159"/>
      <c r="Y45" s="160"/>
      <c r="Z45" s="160"/>
      <c r="AA45" s="160"/>
      <c r="AB45" s="161"/>
      <c r="AC45" s="5"/>
      <c r="AE45" s="10" t="s">
        <v>103</v>
      </c>
      <c r="AF45" s="29">
        <v>8000</v>
      </c>
    </row>
    <row r="46" spans="1:35" ht="10.050000000000001" customHeight="1" x14ac:dyDescent="0.2">
      <c r="A46" s="4"/>
      <c r="B46" s="328"/>
      <c r="C46" s="162"/>
      <c r="D46" s="163"/>
      <c r="E46" s="163"/>
      <c r="F46" s="163"/>
      <c r="G46" s="163"/>
      <c r="H46" s="163"/>
      <c r="I46" s="163"/>
      <c r="J46" s="163"/>
      <c r="K46" s="163"/>
      <c r="L46" s="163"/>
      <c r="M46" s="164"/>
      <c r="N46" s="174" t="str">
        <f t="shared" ref="N46" si="26">_xlfn.XLOOKUP(C46,$AE$18:$AE$58,$AF$18:$AF$58,"",0)</f>
        <v/>
      </c>
      <c r="O46" s="174"/>
      <c r="P46" s="174"/>
      <c r="Q46" s="175"/>
      <c r="R46" s="176"/>
      <c r="S46" s="155">
        <f t="shared" ref="S46" si="27">+N46*Q46</f>
        <v>0</v>
      </c>
      <c r="T46" s="155"/>
      <c r="U46" s="155"/>
      <c r="V46" s="155"/>
      <c r="W46" s="155"/>
      <c r="X46" s="156"/>
      <c r="Y46" s="157"/>
      <c r="Z46" s="157"/>
      <c r="AA46" s="157"/>
      <c r="AB46" s="158"/>
      <c r="AC46" s="5"/>
      <c r="AE46" s="10" t="s">
        <v>104</v>
      </c>
      <c r="AF46" s="29">
        <v>9000</v>
      </c>
      <c r="AH46"/>
      <c r="AI46" s="33"/>
    </row>
    <row r="47" spans="1:35" ht="10.050000000000001" customHeight="1" x14ac:dyDescent="0.2">
      <c r="A47" s="4"/>
      <c r="B47" s="328"/>
      <c r="C47" s="165"/>
      <c r="D47" s="166"/>
      <c r="E47" s="166"/>
      <c r="F47" s="166"/>
      <c r="G47" s="166"/>
      <c r="H47" s="166"/>
      <c r="I47" s="166"/>
      <c r="J47" s="166"/>
      <c r="K47" s="166"/>
      <c r="L47" s="166"/>
      <c r="M47" s="167"/>
      <c r="N47" s="174"/>
      <c r="O47" s="174"/>
      <c r="P47" s="174"/>
      <c r="Q47" s="177"/>
      <c r="R47" s="178"/>
      <c r="S47" s="155"/>
      <c r="T47" s="155"/>
      <c r="U47" s="155"/>
      <c r="V47" s="155"/>
      <c r="W47" s="155"/>
      <c r="X47" s="159"/>
      <c r="Y47" s="160"/>
      <c r="Z47" s="160"/>
      <c r="AA47" s="160"/>
      <c r="AB47" s="161"/>
      <c r="AC47" s="5"/>
      <c r="AE47" s="10" t="s">
        <v>105</v>
      </c>
      <c r="AF47" s="29">
        <v>10000</v>
      </c>
      <c r="AH47"/>
      <c r="AI47" s="33"/>
    </row>
    <row r="48" spans="1:35" ht="10.050000000000001" customHeight="1" x14ac:dyDescent="0.2">
      <c r="A48" s="4"/>
      <c r="B48" s="328"/>
      <c r="C48" s="162"/>
      <c r="D48" s="163"/>
      <c r="E48" s="163"/>
      <c r="F48" s="163"/>
      <c r="G48" s="163"/>
      <c r="H48" s="163"/>
      <c r="I48" s="163"/>
      <c r="J48" s="163"/>
      <c r="K48" s="163"/>
      <c r="L48" s="163"/>
      <c r="M48" s="164"/>
      <c r="N48" s="174" t="str">
        <f t="shared" ref="N48" si="28">_xlfn.XLOOKUP(C48,$AE$18:$AE$58,$AF$18:$AF$58,"",0)</f>
        <v/>
      </c>
      <c r="O48" s="174"/>
      <c r="P48" s="174"/>
      <c r="Q48" s="175"/>
      <c r="R48" s="176"/>
      <c r="S48" s="155">
        <f>+N48*Q48</f>
        <v>0</v>
      </c>
      <c r="T48" s="155"/>
      <c r="U48" s="155"/>
      <c r="V48" s="155"/>
      <c r="W48" s="155"/>
      <c r="X48" s="156"/>
      <c r="Y48" s="157"/>
      <c r="Z48" s="157"/>
      <c r="AA48" s="157"/>
      <c r="AB48" s="158"/>
      <c r="AC48" s="5"/>
      <c r="AE48" s="10" t="s">
        <v>106</v>
      </c>
      <c r="AF48" s="29">
        <v>11000</v>
      </c>
      <c r="AH48"/>
      <c r="AI48" s="33"/>
    </row>
    <row r="49" spans="1:35" ht="10.050000000000001" customHeight="1" x14ac:dyDescent="0.2">
      <c r="A49" s="4"/>
      <c r="B49" s="328"/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74"/>
      <c r="O49" s="174"/>
      <c r="P49" s="174"/>
      <c r="Q49" s="177"/>
      <c r="R49" s="178"/>
      <c r="S49" s="155"/>
      <c r="T49" s="155"/>
      <c r="U49" s="155"/>
      <c r="V49" s="155"/>
      <c r="W49" s="155"/>
      <c r="X49" s="159"/>
      <c r="Y49" s="160"/>
      <c r="Z49" s="160"/>
      <c r="AA49" s="160"/>
      <c r="AB49" s="161"/>
      <c r="AC49" s="5"/>
      <c r="AE49" s="10" t="s">
        <v>107</v>
      </c>
      <c r="AF49" s="29">
        <v>11700</v>
      </c>
      <c r="AH49"/>
      <c r="AI49" s="33"/>
    </row>
    <row r="50" spans="1:35" ht="10.050000000000001" customHeight="1" x14ac:dyDescent="0.2">
      <c r="A50" s="4"/>
      <c r="B50" s="328"/>
      <c r="C50" s="162"/>
      <c r="D50" s="163"/>
      <c r="E50" s="163"/>
      <c r="F50" s="163"/>
      <c r="G50" s="163"/>
      <c r="H50" s="163"/>
      <c r="I50" s="163"/>
      <c r="J50" s="163"/>
      <c r="K50" s="163"/>
      <c r="L50" s="163"/>
      <c r="M50" s="164"/>
      <c r="N50" s="174" t="str">
        <f t="shared" ref="N50" si="29">_xlfn.XLOOKUP(C50,$AE$18:$AE$58,$AF$18:$AF$58,"",0)</f>
        <v/>
      </c>
      <c r="O50" s="174"/>
      <c r="P50" s="174"/>
      <c r="Q50" s="175"/>
      <c r="R50" s="176"/>
      <c r="S50" s="155">
        <f t="shared" ref="S50" si="30">+N50*Q50</f>
        <v>0</v>
      </c>
      <c r="T50" s="155"/>
      <c r="U50" s="155"/>
      <c r="V50" s="155"/>
      <c r="W50" s="155"/>
      <c r="X50" s="156"/>
      <c r="Y50" s="157"/>
      <c r="Z50" s="157"/>
      <c r="AA50" s="157"/>
      <c r="AB50" s="158"/>
      <c r="AC50" s="5"/>
      <c r="AE50" s="10" t="s">
        <v>108</v>
      </c>
      <c r="AF50" s="29">
        <v>12400</v>
      </c>
      <c r="AH50"/>
      <c r="AI50" s="33"/>
    </row>
    <row r="51" spans="1:35" ht="10.050000000000001" customHeight="1" x14ac:dyDescent="0.2">
      <c r="A51" s="4"/>
      <c r="B51" s="328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7"/>
      <c r="N51" s="174"/>
      <c r="O51" s="174"/>
      <c r="P51" s="174"/>
      <c r="Q51" s="177"/>
      <c r="R51" s="178"/>
      <c r="S51" s="155"/>
      <c r="T51" s="155"/>
      <c r="U51" s="155"/>
      <c r="V51" s="155"/>
      <c r="W51" s="155"/>
      <c r="X51" s="159"/>
      <c r="Y51" s="160"/>
      <c r="Z51" s="160"/>
      <c r="AA51" s="160"/>
      <c r="AB51" s="161"/>
      <c r="AC51" s="5"/>
      <c r="AE51" s="10" t="s">
        <v>109</v>
      </c>
      <c r="AF51" s="29">
        <v>13100</v>
      </c>
      <c r="AH51"/>
      <c r="AI51" s="33"/>
    </row>
    <row r="52" spans="1:35" ht="10.050000000000001" customHeight="1" x14ac:dyDescent="0.2">
      <c r="A52" s="4"/>
      <c r="B52" s="328"/>
      <c r="C52" s="162"/>
      <c r="D52" s="163"/>
      <c r="E52" s="163"/>
      <c r="F52" s="163"/>
      <c r="G52" s="163"/>
      <c r="H52" s="163"/>
      <c r="I52" s="163"/>
      <c r="J52" s="163"/>
      <c r="K52" s="163"/>
      <c r="L52" s="163"/>
      <c r="M52" s="164"/>
      <c r="N52" s="174" t="str">
        <f t="shared" ref="N52" si="31">_xlfn.XLOOKUP(C52,$AE$18:$AE$58,$AF$18:$AF$58,"",0)</f>
        <v/>
      </c>
      <c r="O52" s="174"/>
      <c r="P52" s="174"/>
      <c r="Q52" s="175"/>
      <c r="R52" s="176"/>
      <c r="S52" s="155">
        <f t="shared" ref="S52" si="32">+N52*Q52</f>
        <v>0</v>
      </c>
      <c r="T52" s="155"/>
      <c r="U52" s="155"/>
      <c r="V52" s="155"/>
      <c r="W52" s="155"/>
      <c r="X52" s="156"/>
      <c r="Y52" s="157"/>
      <c r="Z52" s="157"/>
      <c r="AA52" s="157"/>
      <c r="AB52" s="158"/>
      <c r="AC52" s="5"/>
      <c r="AE52" s="10" t="s">
        <v>110</v>
      </c>
      <c r="AF52" s="29">
        <v>13800</v>
      </c>
      <c r="AH52"/>
      <c r="AI52" s="33"/>
    </row>
    <row r="53" spans="1:35" ht="10.050000000000001" customHeight="1" x14ac:dyDescent="0.2">
      <c r="A53" s="4"/>
      <c r="B53" s="328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7"/>
      <c r="N53" s="174"/>
      <c r="O53" s="174"/>
      <c r="P53" s="174"/>
      <c r="Q53" s="177"/>
      <c r="R53" s="178"/>
      <c r="S53" s="155"/>
      <c r="T53" s="155"/>
      <c r="U53" s="155"/>
      <c r="V53" s="155"/>
      <c r="W53" s="155"/>
      <c r="X53" s="159"/>
      <c r="Y53" s="160"/>
      <c r="Z53" s="160"/>
      <c r="AA53" s="160"/>
      <c r="AB53" s="161"/>
      <c r="AC53" s="5"/>
      <c r="AE53" s="10" t="s">
        <v>111</v>
      </c>
      <c r="AF53" s="29">
        <v>14500</v>
      </c>
      <c r="AH53"/>
      <c r="AI53" s="33"/>
    </row>
    <row r="54" spans="1:35" ht="10.050000000000001" customHeight="1" x14ac:dyDescent="0.2">
      <c r="A54" s="4"/>
      <c r="B54" s="328"/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4"/>
      <c r="N54" s="174" t="str">
        <f t="shared" ref="N54" si="33">_xlfn.XLOOKUP(C54,$AE$18:$AE$58,$AF$18:$AF$58,"",0)</f>
        <v/>
      </c>
      <c r="O54" s="174"/>
      <c r="P54" s="174"/>
      <c r="Q54" s="175"/>
      <c r="R54" s="176"/>
      <c r="S54" s="155">
        <f t="shared" ref="S54" si="34">+N54*Q54</f>
        <v>0</v>
      </c>
      <c r="T54" s="155"/>
      <c r="U54" s="155"/>
      <c r="V54" s="155"/>
      <c r="W54" s="155"/>
      <c r="X54" s="156"/>
      <c r="Y54" s="157"/>
      <c r="Z54" s="157"/>
      <c r="AA54" s="157"/>
      <c r="AB54" s="158"/>
      <c r="AC54" s="5"/>
      <c r="AE54" s="10" t="s">
        <v>112</v>
      </c>
      <c r="AF54" s="29">
        <v>15200</v>
      </c>
      <c r="AH54"/>
      <c r="AI54" s="33"/>
    </row>
    <row r="55" spans="1:35" ht="10.050000000000001" customHeight="1" x14ac:dyDescent="0.2">
      <c r="A55" s="4"/>
      <c r="B55" s="328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/>
      <c r="N55" s="174"/>
      <c r="O55" s="174"/>
      <c r="P55" s="174"/>
      <c r="Q55" s="177"/>
      <c r="R55" s="178"/>
      <c r="S55" s="155"/>
      <c r="T55" s="155"/>
      <c r="U55" s="155"/>
      <c r="V55" s="155"/>
      <c r="W55" s="155"/>
      <c r="X55" s="159"/>
      <c r="Y55" s="160"/>
      <c r="Z55" s="160"/>
      <c r="AA55" s="160"/>
      <c r="AB55" s="161"/>
      <c r="AC55" s="5"/>
      <c r="AE55" s="10" t="s">
        <v>113</v>
      </c>
      <c r="AF55" s="29">
        <v>15900</v>
      </c>
      <c r="AH55"/>
      <c r="AI55" s="33"/>
    </row>
    <row r="56" spans="1:35" ht="10.050000000000001" customHeight="1" x14ac:dyDescent="0.2">
      <c r="A56" s="4"/>
      <c r="B56" s="328"/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4"/>
      <c r="N56" s="174" t="str">
        <f t="shared" ref="N56" si="35">_xlfn.XLOOKUP(C56,$AE$18:$AE$58,$AF$18:$AF$58,"",0)</f>
        <v/>
      </c>
      <c r="O56" s="174"/>
      <c r="P56" s="174"/>
      <c r="Q56" s="226"/>
      <c r="R56" s="226"/>
      <c r="S56" s="155">
        <f t="shared" ref="S56" si="36">+N56*Q56</f>
        <v>0</v>
      </c>
      <c r="T56" s="155"/>
      <c r="U56" s="155"/>
      <c r="V56" s="155"/>
      <c r="W56" s="155"/>
      <c r="X56" s="68"/>
      <c r="Y56" s="68"/>
      <c r="Z56" s="68"/>
      <c r="AA56" s="68"/>
      <c r="AB56" s="194"/>
      <c r="AC56" s="5"/>
      <c r="AE56" s="10" t="s">
        <v>114</v>
      </c>
      <c r="AF56" s="29">
        <v>16600</v>
      </c>
    </row>
    <row r="57" spans="1:35" ht="10.050000000000001" customHeight="1" thickBot="1" x14ac:dyDescent="0.25">
      <c r="A57" s="4"/>
      <c r="B57" s="331"/>
      <c r="C57" s="256"/>
      <c r="D57" s="257"/>
      <c r="E57" s="257"/>
      <c r="F57" s="257"/>
      <c r="G57" s="257"/>
      <c r="H57" s="257"/>
      <c r="I57" s="257"/>
      <c r="J57" s="257"/>
      <c r="K57" s="257"/>
      <c r="L57" s="257"/>
      <c r="M57" s="258"/>
      <c r="N57" s="259"/>
      <c r="O57" s="259"/>
      <c r="P57" s="259"/>
      <c r="Q57" s="260"/>
      <c r="R57" s="260"/>
      <c r="S57" s="261"/>
      <c r="T57" s="261"/>
      <c r="U57" s="261"/>
      <c r="V57" s="261"/>
      <c r="W57" s="261"/>
      <c r="X57" s="133"/>
      <c r="Y57" s="133"/>
      <c r="Z57" s="133"/>
      <c r="AA57" s="133"/>
      <c r="AB57" s="255"/>
      <c r="AC57" s="5"/>
      <c r="AE57" s="10" t="s">
        <v>115</v>
      </c>
      <c r="AF57" s="29">
        <v>17300</v>
      </c>
    </row>
    <row r="58" spans="1:35" ht="10.050000000000001" customHeight="1" thickTop="1" x14ac:dyDescent="0.2">
      <c r="A58" s="4"/>
      <c r="B58" s="245" t="s">
        <v>29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7"/>
      <c r="S58" s="262" t="s">
        <v>28</v>
      </c>
      <c r="T58" s="264">
        <f>SUM(S18:S57)</f>
        <v>0</v>
      </c>
      <c r="U58" s="264"/>
      <c r="V58" s="264"/>
      <c r="W58" s="265"/>
      <c r="X58" s="214"/>
      <c r="Y58" s="214"/>
      <c r="Z58" s="214"/>
      <c r="AA58" s="214"/>
      <c r="AB58" s="253"/>
      <c r="AC58" s="5"/>
      <c r="AE58" s="10" t="s">
        <v>116</v>
      </c>
      <c r="AF58" s="29">
        <v>18000</v>
      </c>
    </row>
    <row r="59" spans="1:35" ht="10.050000000000001" customHeight="1" thickBot="1" x14ac:dyDescent="0.25">
      <c r="A59" s="4"/>
      <c r="B59" s="248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49"/>
      <c r="S59" s="263"/>
      <c r="T59" s="220"/>
      <c r="U59" s="220"/>
      <c r="V59" s="220"/>
      <c r="W59" s="221"/>
      <c r="X59" s="215"/>
      <c r="Y59" s="215"/>
      <c r="Z59" s="215"/>
      <c r="AA59" s="215"/>
      <c r="AB59" s="254"/>
      <c r="AC59" s="5"/>
    </row>
    <row r="60" spans="1:35" ht="10.050000000000001" customHeight="1" x14ac:dyDescent="0.2">
      <c r="A60" s="4"/>
      <c r="AC60" s="5"/>
    </row>
    <row r="61" spans="1:35" ht="10.050000000000001" customHeight="1" thickBot="1" x14ac:dyDescent="0.25">
      <c r="A61" s="4"/>
      <c r="AC61" s="5"/>
    </row>
    <row r="62" spans="1:35" ht="10.050000000000001" customHeight="1" x14ac:dyDescent="0.2">
      <c r="A62" s="4"/>
      <c r="B62" s="183" t="s">
        <v>34</v>
      </c>
      <c r="C62" s="186" t="s">
        <v>31</v>
      </c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8"/>
      <c r="S62" s="188" t="s">
        <v>69</v>
      </c>
      <c r="T62" s="192"/>
      <c r="U62" s="192"/>
      <c r="V62" s="192"/>
      <c r="W62" s="192"/>
      <c r="X62" s="192" t="s">
        <v>27</v>
      </c>
      <c r="Y62" s="192"/>
      <c r="Z62" s="192"/>
      <c r="AA62" s="192"/>
      <c r="AB62" s="193"/>
      <c r="AC62" s="5"/>
    </row>
    <row r="63" spans="1:35" ht="10.050000000000001" customHeight="1" x14ac:dyDescent="0.2">
      <c r="A63" s="4"/>
      <c r="B63" s="184"/>
      <c r="C63" s="189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  <c r="S63" s="191"/>
      <c r="T63" s="68"/>
      <c r="U63" s="68"/>
      <c r="V63" s="68"/>
      <c r="W63" s="68"/>
      <c r="X63" s="68"/>
      <c r="Y63" s="68"/>
      <c r="Z63" s="68"/>
      <c r="AA63" s="68"/>
      <c r="AB63" s="194"/>
      <c r="AC63" s="5"/>
    </row>
    <row r="64" spans="1:35" ht="10.050000000000001" customHeight="1" x14ac:dyDescent="0.2">
      <c r="A64" s="4"/>
      <c r="B64" s="184"/>
      <c r="C64" s="195" t="s">
        <v>32</v>
      </c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7"/>
      <c r="S64" s="198"/>
      <c r="T64" s="199"/>
      <c r="U64" s="199"/>
      <c r="V64" s="199"/>
      <c r="W64" s="200"/>
      <c r="X64" s="204"/>
      <c r="Y64" s="204"/>
      <c r="Z64" s="204"/>
      <c r="AA64" s="204"/>
      <c r="AB64" s="205"/>
      <c r="AC64" s="5"/>
    </row>
    <row r="65" spans="1:29" ht="10.050000000000001" customHeight="1" x14ac:dyDescent="0.2">
      <c r="A65" s="4"/>
      <c r="B65" s="184"/>
      <c r="C65" s="195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7"/>
      <c r="S65" s="201"/>
      <c r="T65" s="202"/>
      <c r="U65" s="202"/>
      <c r="V65" s="202"/>
      <c r="W65" s="203"/>
      <c r="X65" s="206"/>
      <c r="Y65" s="206"/>
      <c r="Z65" s="206"/>
      <c r="AA65" s="206"/>
      <c r="AB65" s="207"/>
      <c r="AC65" s="5"/>
    </row>
    <row r="66" spans="1:29" ht="10.050000000000001" customHeight="1" x14ac:dyDescent="0.2">
      <c r="A66" s="4"/>
      <c r="B66" s="184"/>
      <c r="C66" s="195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7"/>
      <c r="S66" s="208"/>
      <c r="T66" s="209"/>
      <c r="U66" s="209"/>
      <c r="V66" s="209"/>
      <c r="W66" s="210"/>
      <c r="X66" s="204"/>
      <c r="Y66" s="204"/>
      <c r="Z66" s="204"/>
      <c r="AA66" s="204"/>
      <c r="AB66" s="205"/>
      <c r="AC66" s="5"/>
    </row>
    <row r="67" spans="1:29" ht="10.050000000000001" customHeight="1" x14ac:dyDescent="0.2">
      <c r="A67" s="4"/>
      <c r="B67" s="184"/>
      <c r="C67" s="195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7"/>
      <c r="S67" s="211"/>
      <c r="T67" s="212"/>
      <c r="U67" s="212"/>
      <c r="V67" s="212"/>
      <c r="W67" s="213"/>
      <c r="X67" s="206"/>
      <c r="Y67" s="206"/>
      <c r="Z67" s="206"/>
      <c r="AA67" s="206"/>
      <c r="AB67" s="207"/>
      <c r="AC67" s="5"/>
    </row>
    <row r="68" spans="1:29" ht="10.050000000000001" customHeight="1" x14ac:dyDescent="0.2">
      <c r="A68" s="4"/>
      <c r="B68" s="184"/>
      <c r="C68" s="195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7"/>
      <c r="S68" s="208"/>
      <c r="T68" s="209"/>
      <c r="U68" s="209"/>
      <c r="V68" s="209"/>
      <c r="W68" s="210"/>
      <c r="X68" s="204"/>
      <c r="Y68" s="204"/>
      <c r="Z68" s="204"/>
      <c r="AA68" s="204"/>
      <c r="AB68" s="205"/>
      <c r="AC68" s="5"/>
    </row>
    <row r="69" spans="1:29" ht="10.050000000000001" customHeight="1" thickBot="1" x14ac:dyDescent="0.25">
      <c r="A69" s="4"/>
      <c r="B69" s="184"/>
      <c r="C69" s="250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2"/>
      <c r="S69" s="211"/>
      <c r="T69" s="212"/>
      <c r="U69" s="212"/>
      <c r="V69" s="212"/>
      <c r="W69" s="213"/>
      <c r="X69" s="206"/>
      <c r="Y69" s="206"/>
      <c r="Z69" s="206"/>
      <c r="AA69" s="206"/>
      <c r="AB69" s="207"/>
      <c r="AC69" s="5"/>
    </row>
    <row r="70" spans="1:29" ht="10.050000000000001" customHeight="1" thickTop="1" x14ac:dyDescent="0.2">
      <c r="A70" s="4"/>
      <c r="B70" s="184"/>
      <c r="C70" s="214" t="s">
        <v>63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6" t="s">
        <v>33</v>
      </c>
      <c r="T70" s="218">
        <f>SUM(S64:W69)</f>
        <v>0</v>
      </c>
      <c r="U70" s="218"/>
      <c r="V70" s="218"/>
      <c r="W70" s="219"/>
      <c r="X70" s="222"/>
      <c r="Y70" s="222"/>
      <c r="Z70" s="222"/>
      <c r="AA70" s="222"/>
      <c r="AB70" s="223"/>
      <c r="AC70" s="5"/>
    </row>
    <row r="71" spans="1:29" ht="10.050000000000001" customHeight="1" thickBot="1" x14ac:dyDescent="0.25">
      <c r="A71" s="4"/>
      <c r="B71" s="18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7"/>
      <c r="T71" s="220"/>
      <c r="U71" s="220"/>
      <c r="V71" s="220"/>
      <c r="W71" s="221"/>
      <c r="X71" s="224"/>
      <c r="Y71" s="224"/>
      <c r="Z71" s="224"/>
      <c r="AA71" s="224"/>
      <c r="AB71" s="225"/>
      <c r="AC71" s="5"/>
    </row>
    <row r="72" spans="1:29" ht="10.050000000000001" customHeight="1" thickBot="1" x14ac:dyDescent="0.25">
      <c r="A72" s="4"/>
      <c r="AC72" s="5"/>
    </row>
    <row r="73" spans="1:29" ht="10.050000000000001" customHeight="1" x14ac:dyDescent="0.2">
      <c r="A73" s="4"/>
      <c r="C73" s="242" t="s">
        <v>36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4"/>
      <c r="S73" s="233">
        <f>T58-T70</f>
        <v>0</v>
      </c>
      <c r="T73" s="234"/>
      <c r="U73" s="234"/>
      <c r="V73" s="234"/>
      <c r="W73" s="234"/>
      <c r="X73" s="234"/>
      <c r="Y73" s="231" t="s">
        <v>35</v>
      </c>
      <c r="AC73" s="5"/>
    </row>
    <row r="74" spans="1:29" ht="10.050000000000001" customHeight="1" x14ac:dyDescent="0.2">
      <c r="A74" s="4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7"/>
      <c r="S74" s="235"/>
      <c r="T74" s="236"/>
      <c r="U74" s="236"/>
      <c r="V74" s="236"/>
      <c r="W74" s="236"/>
      <c r="X74" s="236"/>
      <c r="Y74" s="232"/>
      <c r="AC74" s="5"/>
    </row>
    <row r="75" spans="1:29" ht="10.050000000000001" customHeight="1" thickBot="1" x14ac:dyDescent="0.25">
      <c r="A75" s="4"/>
      <c r="C75" s="248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49"/>
      <c r="S75" s="237"/>
      <c r="T75" s="238"/>
      <c r="U75" s="238"/>
      <c r="V75" s="238"/>
      <c r="W75" s="238"/>
      <c r="X75" s="238"/>
      <c r="Y75" s="225"/>
      <c r="AC75" s="5"/>
    </row>
    <row r="76" spans="1:29" ht="10.050000000000001" customHeight="1" x14ac:dyDescent="0.2">
      <c r="A76" s="4"/>
      <c r="AC76" s="5"/>
    </row>
    <row r="77" spans="1:29" ht="10.050000000000001" customHeight="1" x14ac:dyDescent="0.2">
      <c r="A77" s="4"/>
      <c r="U77" s="156"/>
      <c r="V77" s="157"/>
      <c r="W77" s="157" t="s">
        <v>37</v>
      </c>
      <c r="X77" s="229"/>
      <c r="Y77" s="157"/>
      <c r="Z77" s="157"/>
      <c r="AA77" s="157" t="s">
        <v>38</v>
      </c>
      <c r="AB77" s="229"/>
      <c r="AC77" s="5"/>
    </row>
    <row r="78" spans="1:29" ht="10.050000000000001" customHeight="1" x14ac:dyDescent="0.2">
      <c r="A78" s="4"/>
      <c r="U78" s="159"/>
      <c r="V78" s="160"/>
      <c r="W78" s="160"/>
      <c r="X78" s="230"/>
      <c r="Y78" s="160"/>
      <c r="Z78" s="160"/>
      <c r="AA78" s="160"/>
      <c r="AB78" s="230"/>
      <c r="AC78" s="5"/>
    </row>
    <row r="79" spans="1:29" ht="10.050000000000001" customHeight="1" x14ac:dyDescent="0.2">
      <c r="A79" s="3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32"/>
    </row>
  </sheetData>
  <mergeCells count="161">
    <mergeCell ref="B16:B37"/>
    <mergeCell ref="B38:B57"/>
    <mergeCell ref="B58:R59"/>
    <mergeCell ref="X46:AB47"/>
    <mergeCell ref="X48:AB49"/>
    <mergeCell ref="X50:AB51"/>
    <mergeCell ref="X52:AB53"/>
    <mergeCell ref="X54:AB55"/>
    <mergeCell ref="N42:P43"/>
    <mergeCell ref="N44:P45"/>
    <mergeCell ref="N46:P47"/>
    <mergeCell ref="N48:P49"/>
    <mergeCell ref="N50:P51"/>
    <mergeCell ref="N52:P53"/>
    <mergeCell ref="N54:P55"/>
    <mergeCell ref="X40:AB41"/>
    <mergeCell ref="C42:M43"/>
    <mergeCell ref="C44:M45"/>
    <mergeCell ref="C46:M47"/>
    <mergeCell ref="C54:M55"/>
    <mergeCell ref="C48:M49"/>
    <mergeCell ref="C50:M51"/>
    <mergeCell ref="C52:M53"/>
    <mergeCell ref="Q42:R43"/>
    <mergeCell ref="Q46:R47"/>
    <mergeCell ref="Q48:R49"/>
    <mergeCell ref="Q50:R51"/>
    <mergeCell ref="Q52:R53"/>
    <mergeCell ref="Q54:R55"/>
    <mergeCell ref="S42:W43"/>
    <mergeCell ref="X42:AB43"/>
    <mergeCell ref="X44:AB45"/>
    <mergeCell ref="S44:W45"/>
    <mergeCell ref="S46:W47"/>
    <mergeCell ref="S48:W49"/>
    <mergeCell ref="S50:W51"/>
    <mergeCell ref="S52:W53"/>
    <mergeCell ref="S54:W55"/>
    <mergeCell ref="A2:AC3"/>
    <mergeCell ref="A4:AC4"/>
    <mergeCell ref="B11:E12"/>
    <mergeCell ref="B13:E14"/>
    <mergeCell ref="S6:T7"/>
    <mergeCell ref="AA6:AB7"/>
    <mergeCell ref="O9:O10"/>
    <mergeCell ref="M9:M10"/>
    <mergeCell ref="N9:N10"/>
    <mergeCell ref="J9:J10"/>
    <mergeCell ref="K9:K10"/>
    <mergeCell ref="L9:L10"/>
    <mergeCell ref="W6:X7"/>
    <mergeCell ref="B9:E10"/>
    <mergeCell ref="F9:F10"/>
    <mergeCell ref="F11:O12"/>
    <mergeCell ref="U6:V7"/>
    <mergeCell ref="Y6:Z7"/>
    <mergeCell ref="G9:G10"/>
    <mergeCell ref="H9:H10"/>
    <mergeCell ref="I9:I10"/>
    <mergeCell ref="F13:O14"/>
    <mergeCell ref="Q9:T10"/>
    <mergeCell ref="U9:AB10"/>
    <mergeCell ref="S56:W57"/>
    <mergeCell ref="X56:AB57"/>
    <mergeCell ref="Q26:R27"/>
    <mergeCell ref="S26:W27"/>
    <mergeCell ref="X26:AB27"/>
    <mergeCell ref="C24:M25"/>
    <mergeCell ref="N24:P25"/>
    <mergeCell ref="X32:AB33"/>
    <mergeCell ref="S58:S59"/>
    <mergeCell ref="T58:W59"/>
    <mergeCell ref="C32:M33"/>
    <mergeCell ref="N32:P33"/>
    <mergeCell ref="Q32:R33"/>
    <mergeCell ref="S32:W33"/>
    <mergeCell ref="C38:M39"/>
    <mergeCell ref="N38:P39"/>
    <mergeCell ref="Q38:R39"/>
    <mergeCell ref="S38:W39"/>
    <mergeCell ref="X38:AB39"/>
    <mergeCell ref="C40:M41"/>
    <mergeCell ref="N40:P41"/>
    <mergeCell ref="Q40:R41"/>
    <mergeCell ref="S40:W41"/>
    <mergeCell ref="Q44:R45"/>
    <mergeCell ref="W77:X78"/>
    <mergeCell ref="Y77:Z78"/>
    <mergeCell ref="AA77:AB78"/>
    <mergeCell ref="U77:V78"/>
    <mergeCell ref="Y73:Y75"/>
    <mergeCell ref="S73:X75"/>
    <mergeCell ref="C16:M17"/>
    <mergeCell ref="N16:P17"/>
    <mergeCell ref="Q16:R17"/>
    <mergeCell ref="Q24:R25"/>
    <mergeCell ref="S24:W25"/>
    <mergeCell ref="C73:R75"/>
    <mergeCell ref="N18:P19"/>
    <mergeCell ref="Q18:R19"/>
    <mergeCell ref="S18:W19"/>
    <mergeCell ref="X18:AB19"/>
    <mergeCell ref="C68:R69"/>
    <mergeCell ref="S68:W69"/>
    <mergeCell ref="X24:AB25"/>
    <mergeCell ref="X58:AB59"/>
    <mergeCell ref="X36:AB37"/>
    <mergeCell ref="C56:M57"/>
    <mergeCell ref="N56:P57"/>
    <mergeCell ref="Q56:R57"/>
    <mergeCell ref="C36:M37"/>
    <mergeCell ref="N36:P37"/>
    <mergeCell ref="Q36:R37"/>
    <mergeCell ref="S36:W37"/>
    <mergeCell ref="S16:W17"/>
    <mergeCell ref="X16:AB17"/>
    <mergeCell ref="C26:M27"/>
    <mergeCell ref="N26:P27"/>
    <mergeCell ref="C18:M19"/>
    <mergeCell ref="X34:AB35"/>
    <mergeCell ref="C30:M31"/>
    <mergeCell ref="C34:M35"/>
    <mergeCell ref="N34:P35"/>
    <mergeCell ref="Q34:R35"/>
    <mergeCell ref="S34:W35"/>
    <mergeCell ref="X30:AB31"/>
    <mergeCell ref="S30:W31"/>
    <mergeCell ref="Q30:R31"/>
    <mergeCell ref="N30:P31"/>
    <mergeCell ref="B62:B71"/>
    <mergeCell ref="C62:R63"/>
    <mergeCell ref="S62:W63"/>
    <mergeCell ref="X62:AB63"/>
    <mergeCell ref="C64:R65"/>
    <mergeCell ref="S64:W65"/>
    <mergeCell ref="X64:AB65"/>
    <mergeCell ref="C66:R67"/>
    <mergeCell ref="S66:W67"/>
    <mergeCell ref="X66:AB67"/>
    <mergeCell ref="X68:AB69"/>
    <mergeCell ref="C70:R71"/>
    <mergeCell ref="S70:S71"/>
    <mergeCell ref="T70:W71"/>
    <mergeCell ref="X70:AB71"/>
    <mergeCell ref="Q11:T14"/>
    <mergeCell ref="U11:AB14"/>
    <mergeCell ref="S20:W21"/>
    <mergeCell ref="X20:AB21"/>
    <mergeCell ref="X22:AB23"/>
    <mergeCell ref="S22:W23"/>
    <mergeCell ref="C28:M29"/>
    <mergeCell ref="S28:W29"/>
    <mergeCell ref="X28:AB29"/>
    <mergeCell ref="C20:M21"/>
    <mergeCell ref="C22:M23"/>
    <mergeCell ref="N20:P21"/>
    <mergeCell ref="N22:P23"/>
    <mergeCell ref="Q20:R21"/>
    <mergeCell ref="Q22:R23"/>
    <mergeCell ref="Q28:R29"/>
    <mergeCell ref="N28:P29"/>
  </mergeCells>
  <phoneticPr fontId="1"/>
  <dataValidations count="4">
    <dataValidation type="list" allowBlank="1" showInputMessage="1" showErrorMessage="1" sqref="AE18:AE27" xr:uid="{0DB7EF81-9B6D-4BF6-A723-36C5B5286CA7}">
      <formula1>$AE$18:$AE$27</formula1>
    </dataValidation>
    <dataValidation type="list" allowBlank="1" showInputMessage="1" sqref="C18:M37 C40:M57" xr:uid="{5C9D372F-75B9-4D23-81CA-4E638BF1E56C}">
      <formula1>$AE$18:$AE$57</formula1>
    </dataValidation>
    <dataValidation type="list" allowBlank="1" showInputMessage="1" showErrorMessage="1" sqref="AE40:AF48" xr:uid="{907C01D5-1A02-41A6-B6ED-090E9297FABD}">
      <formula1>$AE$38:$AE$48</formula1>
    </dataValidation>
    <dataValidation type="list" allowBlank="1" showInputMessage="1" sqref="C38:M39" xr:uid="{39259310-CF28-4AD1-87F4-3739220A4011}">
      <formula1>$AE$18:$AE$58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E378-6CCF-4756-B300-47233B644713}">
  <sheetPr transitionEvaluation="1"/>
  <dimension ref="A1:AI79"/>
  <sheetViews>
    <sheetView tabSelected="1" topLeftCell="A10" zoomScaleNormal="100" workbookViewId="0">
      <selection activeCell="AL20" sqref="AL20"/>
    </sheetView>
  </sheetViews>
  <sheetFormatPr defaultRowHeight="13.2" x14ac:dyDescent="0.2"/>
  <cols>
    <col min="1" max="29" width="3" customWidth="1"/>
    <col min="31" max="31" width="38.77734375" hidden="1" customWidth="1"/>
    <col min="32" max="32" width="8.88671875" style="28" hidden="1" customWidth="1"/>
    <col min="34" max="35" width="8.88671875" style="28"/>
  </cols>
  <sheetData>
    <row r="1" spans="1:29" ht="10.05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0.050000000000001" customHeight="1" x14ac:dyDescent="0.2">
      <c r="A2" s="269" t="s">
        <v>21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1"/>
    </row>
    <row r="3" spans="1:29" ht="10.050000000000001" customHeight="1" x14ac:dyDescent="0.2">
      <c r="A3" s="269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1"/>
    </row>
    <row r="4" spans="1:29" ht="10.050000000000001" customHeight="1" x14ac:dyDescent="0.2">
      <c r="A4" s="272" t="s">
        <v>72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7"/>
    </row>
    <row r="5" spans="1:29" ht="10.050000000000001" customHeight="1" thickBot="1" x14ac:dyDescent="0.25">
      <c r="A5" s="4"/>
      <c r="AC5" s="5"/>
    </row>
    <row r="6" spans="1:29" ht="10.050000000000001" customHeight="1" x14ac:dyDescent="0.2">
      <c r="A6" s="4"/>
      <c r="S6" s="285" t="s">
        <v>76</v>
      </c>
      <c r="T6" s="286"/>
      <c r="U6" s="309">
        <f>+移動支援請求書!E13</f>
        <v>8</v>
      </c>
      <c r="V6" s="310"/>
      <c r="W6" s="286" t="s">
        <v>7</v>
      </c>
      <c r="X6" s="286"/>
      <c r="Y6" s="309">
        <f>+移動支援請求書!I13</f>
        <v>0</v>
      </c>
      <c r="Z6" s="310"/>
      <c r="AA6" s="286" t="s">
        <v>23</v>
      </c>
      <c r="AB6" s="289"/>
      <c r="AC6" s="5"/>
    </row>
    <row r="7" spans="1:29" ht="10.050000000000001" customHeight="1" thickBot="1" x14ac:dyDescent="0.25">
      <c r="A7" s="4"/>
      <c r="G7" s="30"/>
      <c r="S7" s="287"/>
      <c r="T7" s="288"/>
      <c r="U7" s="311"/>
      <c r="V7" s="312"/>
      <c r="W7" s="288"/>
      <c r="X7" s="288"/>
      <c r="Y7" s="311"/>
      <c r="Z7" s="312"/>
      <c r="AA7" s="288"/>
      <c r="AB7" s="290"/>
      <c r="AC7" s="5"/>
    </row>
    <row r="8" spans="1:29" ht="10.050000000000001" customHeight="1" thickBot="1" x14ac:dyDescent="0.25">
      <c r="A8" s="4"/>
      <c r="AC8" s="5"/>
    </row>
    <row r="9" spans="1:29" ht="10.050000000000001" customHeight="1" x14ac:dyDescent="0.2">
      <c r="A9" s="4"/>
      <c r="B9" s="295" t="s">
        <v>62</v>
      </c>
      <c r="C9" s="296"/>
      <c r="D9" s="296"/>
      <c r="E9" s="297"/>
      <c r="F9" s="301"/>
      <c r="G9" s="293"/>
      <c r="H9" s="293"/>
      <c r="I9" s="293"/>
      <c r="J9" s="293"/>
      <c r="K9" s="293"/>
      <c r="L9" s="293"/>
      <c r="M9" s="293"/>
      <c r="N9" s="293"/>
      <c r="O9" s="291"/>
      <c r="Q9" s="319" t="s">
        <v>15</v>
      </c>
      <c r="R9" s="192"/>
      <c r="S9" s="192"/>
      <c r="T9" s="192"/>
      <c r="U9" s="321">
        <f>+移動支援請求書!K33</f>
        <v>0</v>
      </c>
      <c r="V9" s="322"/>
      <c r="W9" s="322"/>
      <c r="X9" s="322"/>
      <c r="Y9" s="322"/>
      <c r="Z9" s="322"/>
      <c r="AA9" s="322"/>
      <c r="AB9" s="323"/>
      <c r="AC9" s="5"/>
    </row>
    <row r="10" spans="1:29" ht="10.050000000000001" customHeight="1" x14ac:dyDescent="0.2">
      <c r="A10" s="4"/>
      <c r="B10" s="298"/>
      <c r="C10" s="299"/>
      <c r="D10" s="299"/>
      <c r="E10" s="300"/>
      <c r="F10" s="302"/>
      <c r="G10" s="294"/>
      <c r="H10" s="294"/>
      <c r="I10" s="294"/>
      <c r="J10" s="294"/>
      <c r="K10" s="294"/>
      <c r="L10" s="294"/>
      <c r="M10" s="294"/>
      <c r="N10" s="294"/>
      <c r="O10" s="292"/>
      <c r="Q10" s="320"/>
      <c r="R10" s="68"/>
      <c r="S10" s="68"/>
      <c r="T10" s="68"/>
      <c r="U10" s="324"/>
      <c r="V10" s="325"/>
      <c r="W10" s="325"/>
      <c r="X10" s="325"/>
      <c r="Y10" s="325"/>
      <c r="Z10" s="325"/>
      <c r="AA10" s="325"/>
      <c r="AB10" s="326"/>
      <c r="AC10" s="5"/>
    </row>
    <row r="11" spans="1:29" ht="12" customHeight="1" x14ac:dyDescent="0.2">
      <c r="A11" s="4"/>
      <c r="B11" s="273" t="s">
        <v>68</v>
      </c>
      <c r="C11" s="274"/>
      <c r="D11" s="274"/>
      <c r="E11" s="275"/>
      <c r="F11" s="303"/>
      <c r="G11" s="304"/>
      <c r="H11" s="304"/>
      <c r="I11" s="304"/>
      <c r="J11" s="304"/>
      <c r="K11" s="304"/>
      <c r="L11" s="304"/>
      <c r="M11" s="304"/>
      <c r="N11" s="304"/>
      <c r="O11" s="305"/>
      <c r="Q11" s="139" t="s">
        <v>119</v>
      </c>
      <c r="R11" s="140"/>
      <c r="S11" s="140"/>
      <c r="T11" s="141"/>
      <c r="U11" s="146">
        <f>+移動支援請求書!N43</f>
        <v>0</v>
      </c>
      <c r="V11" s="147"/>
      <c r="W11" s="147"/>
      <c r="X11" s="147"/>
      <c r="Y11" s="147"/>
      <c r="Z11" s="147"/>
      <c r="AA11" s="147"/>
      <c r="AB11" s="148"/>
      <c r="AC11" s="5"/>
    </row>
    <row r="12" spans="1:29" ht="12" customHeight="1" x14ac:dyDescent="0.2">
      <c r="A12" s="4"/>
      <c r="B12" s="276"/>
      <c r="C12" s="277"/>
      <c r="D12" s="277"/>
      <c r="E12" s="278"/>
      <c r="F12" s="306"/>
      <c r="G12" s="307"/>
      <c r="H12" s="307"/>
      <c r="I12" s="307"/>
      <c r="J12" s="307"/>
      <c r="K12" s="307"/>
      <c r="L12" s="307"/>
      <c r="M12" s="307"/>
      <c r="N12" s="307"/>
      <c r="O12" s="308"/>
      <c r="Q12" s="142"/>
      <c r="R12" s="125"/>
      <c r="S12" s="125"/>
      <c r="T12" s="126"/>
      <c r="U12" s="149"/>
      <c r="V12" s="150"/>
      <c r="W12" s="150"/>
      <c r="X12" s="150"/>
      <c r="Y12" s="150"/>
      <c r="Z12" s="150"/>
      <c r="AA12" s="150"/>
      <c r="AB12" s="151"/>
      <c r="AC12" s="5"/>
    </row>
    <row r="13" spans="1:29" ht="12" customHeight="1" x14ac:dyDescent="0.2">
      <c r="A13" s="4"/>
      <c r="B13" s="279" t="s">
        <v>24</v>
      </c>
      <c r="C13" s="280"/>
      <c r="D13" s="280"/>
      <c r="E13" s="281"/>
      <c r="F13" s="313"/>
      <c r="G13" s="314"/>
      <c r="H13" s="314"/>
      <c r="I13" s="314"/>
      <c r="J13" s="314"/>
      <c r="K13" s="314"/>
      <c r="L13" s="314"/>
      <c r="M13" s="314"/>
      <c r="N13" s="314"/>
      <c r="O13" s="315"/>
      <c r="Q13" s="142"/>
      <c r="R13" s="125"/>
      <c r="S13" s="125"/>
      <c r="T13" s="126"/>
      <c r="U13" s="149"/>
      <c r="V13" s="150"/>
      <c r="W13" s="150"/>
      <c r="X13" s="150"/>
      <c r="Y13" s="150"/>
      <c r="Z13" s="150"/>
      <c r="AA13" s="150"/>
      <c r="AB13" s="151"/>
      <c r="AC13" s="5"/>
    </row>
    <row r="14" spans="1:29" ht="12" customHeight="1" thickBot="1" x14ac:dyDescent="0.25">
      <c r="A14" s="4"/>
      <c r="B14" s="282"/>
      <c r="C14" s="283"/>
      <c r="D14" s="283"/>
      <c r="E14" s="284"/>
      <c r="F14" s="316"/>
      <c r="G14" s="317"/>
      <c r="H14" s="317"/>
      <c r="I14" s="317"/>
      <c r="J14" s="317"/>
      <c r="K14" s="317"/>
      <c r="L14" s="317"/>
      <c r="M14" s="317"/>
      <c r="N14" s="317"/>
      <c r="O14" s="318"/>
      <c r="Q14" s="143"/>
      <c r="R14" s="144"/>
      <c r="S14" s="144"/>
      <c r="T14" s="145"/>
      <c r="U14" s="152"/>
      <c r="V14" s="153"/>
      <c r="W14" s="153"/>
      <c r="X14" s="153"/>
      <c r="Y14" s="153"/>
      <c r="Z14" s="153"/>
      <c r="AA14" s="153"/>
      <c r="AB14" s="154"/>
      <c r="AC14" s="5"/>
    </row>
    <row r="15" spans="1:29" ht="10.050000000000001" customHeight="1" thickBot="1" x14ac:dyDescent="0.25">
      <c r="A15" s="4"/>
      <c r="AC15" s="5"/>
    </row>
    <row r="16" spans="1:29" ht="12" customHeight="1" x14ac:dyDescent="0.2">
      <c r="A16" s="4"/>
      <c r="B16" s="327" t="s">
        <v>117</v>
      </c>
      <c r="C16" s="192" t="s">
        <v>25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239" t="s">
        <v>65</v>
      </c>
      <c r="O16" s="239"/>
      <c r="P16" s="239"/>
      <c r="Q16" s="241" t="s">
        <v>26</v>
      </c>
      <c r="R16" s="241"/>
      <c r="S16" s="192" t="s">
        <v>69</v>
      </c>
      <c r="T16" s="192"/>
      <c r="U16" s="192"/>
      <c r="V16" s="192"/>
      <c r="W16" s="192"/>
      <c r="X16" s="192" t="s">
        <v>27</v>
      </c>
      <c r="Y16" s="192"/>
      <c r="Z16" s="192"/>
      <c r="AA16" s="192"/>
      <c r="AB16" s="193"/>
      <c r="AC16" s="5"/>
    </row>
    <row r="17" spans="1:32" ht="12" customHeight="1" x14ac:dyDescent="0.2">
      <c r="A17" s="4"/>
      <c r="B17" s="32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240"/>
      <c r="O17" s="240"/>
      <c r="P17" s="240"/>
      <c r="Q17" s="132"/>
      <c r="R17" s="132"/>
      <c r="S17" s="68"/>
      <c r="T17" s="68"/>
      <c r="U17" s="68"/>
      <c r="V17" s="68"/>
      <c r="W17" s="68"/>
      <c r="X17" s="68"/>
      <c r="Y17" s="68"/>
      <c r="Z17" s="68"/>
      <c r="AA17" s="68"/>
      <c r="AB17" s="194"/>
      <c r="AC17" s="5"/>
    </row>
    <row r="18" spans="1:32" ht="10.050000000000001" customHeight="1" x14ac:dyDescent="0.2">
      <c r="A18" s="4"/>
      <c r="B18" s="328"/>
      <c r="C18" s="228" t="s">
        <v>77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174">
        <f>_xlfn.XLOOKUP(C18,$AE$18:$AE$48,$AF$18:$AF$48,"",1)</f>
        <v>2600</v>
      </c>
      <c r="O18" s="174"/>
      <c r="P18" s="174"/>
      <c r="Q18" s="226">
        <v>1</v>
      </c>
      <c r="R18" s="226"/>
      <c r="S18" s="155">
        <f>+N18*Q18</f>
        <v>2600</v>
      </c>
      <c r="T18" s="155"/>
      <c r="U18" s="155"/>
      <c r="V18" s="155"/>
      <c r="W18" s="155"/>
      <c r="X18" s="68"/>
      <c r="Y18" s="68"/>
      <c r="Z18" s="68"/>
      <c r="AA18" s="68"/>
      <c r="AB18" s="194"/>
      <c r="AC18" s="5"/>
      <c r="AE18" s="10" t="s">
        <v>77</v>
      </c>
      <c r="AF18" s="29">
        <v>2600</v>
      </c>
    </row>
    <row r="19" spans="1:32" ht="10.050000000000001" customHeight="1" x14ac:dyDescent="0.2">
      <c r="A19" s="4"/>
      <c r="B19" s="3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174"/>
      <c r="O19" s="174"/>
      <c r="P19" s="174"/>
      <c r="Q19" s="226"/>
      <c r="R19" s="226"/>
      <c r="S19" s="155"/>
      <c r="T19" s="155"/>
      <c r="U19" s="155"/>
      <c r="V19" s="155"/>
      <c r="W19" s="155"/>
      <c r="X19" s="68"/>
      <c r="Y19" s="68"/>
      <c r="Z19" s="68"/>
      <c r="AA19" s="68"/>
      <c r="AB19" s="194"/>
      <c r="AC19" s="5"/>
      <c r="AE19" s="10" t="s">
        <v>78</v>
      </c>
      <c r="AF19" s="29">
        <v>4100</v>
      </c>
    </row>
    <row r="20" spans="1:32" ht="10.050000000000001" customHeight="1" x14ac:dyDescent="0.2">
      <c r="A20" s="4"/>
      <c r="B20" s="328"/>
      <c r="C20" s="228" t="s">
        <v>78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174">
        <f>_xlfn.XLOOKUP(C20,$AE$18:$AE$27,$AF$18:$AF$27,"",1)</f>
        <v>4100</v>
      </c>
      <c r="O20" s="174"/>
      <c r="P20" s="174"/>
      <c r="Q20" s="175">
        <v>1</v>
      </c>
      <c r="R20" s="176"/>
      <c r="S20" s="155">
        <f t="shared" ref="S20" si="0">+N20*Q20</f>
        <v>4100</v>
      </c>
      <c r="T20" s="155"/>
      <c r="U20" s="155"/>
      <c r="V20" s="155"/>
      <c r="W20" s="155"/>
      <c r="X20" s="156"/>
      <c r="Y20" s="157"/>
      <c r="Z20" s="157"/>
      <c r="AA20" s="157"/>
      <c r="AB20" s="158"/>
      <c r="AC20" s="5"/>
      <c r="AE20" s="10" t="s">
        <v>79</v>
      </c>
      <c r="AF20" s="29">
        <v>5900</v>
      </c>
    </row>
    <row r="21" spans="1:32" ht="10.050000000000001" customHeight="1" x14ac:dyDescent="0.2">
      <c r="A21" s="4"/>
      <c r="B21" s="3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174"/>
      <c r="O21" s="174"/>
      <c r="P21" s="174"/>
      <c r="Q21" s="177"/>
      <c r="R21" s="178"/>
      <c r="S21" s="155"/>
      <c r="T21" s="155"/>
      <c r="U21" s="155"/>
      <c r="V21" s="155"/>
      <c r="W21" s="155"/>
      <c r="X21" s="159"/>
      <c r="Y21" s="160"/>
      <c r="Z21" s="160"/>
      <c r="AA21" s="160"/>
      <c r="AB21" s="161"/>
      <c r="AC21" s="5"/>
      <c r="AE21" s="10" t="s">
        <v>80</v>
      </c>
      <c r="AF21" s="29">
        <v>6700</v>
      </c>
    </row>
    <row r="22" spans="1:32" ht="10.050000000000001" customHeight="1" x14ac:dyDescent="0.2">
      <c r="A22" s="4"/>
      <c r="B22" s="328"/>
      <c r="C22" s="228" t="s">
        <v>79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174">
        <f>_xlfn.XLOOKUP(C22,$AE$18:$AE$27,$AF$18:$AF$27,"",1)</f>
        <v>5900</v>
      </c>
      <c r="O22" s="174"/>
      <c r="P22" s="174"/>
      <c r="Q22" s="175">
        <v>1</v>
      </c>
      <c r="R22" s="176"/>
      <c r="S22" s="155">
        <f t="shared" ref="S22" si="1">+N22*Q22</f>
        <v>5900</v>
      </c>
      <c r="T22" s="155"/>
      <c r="U22" s="155"/>
      <c r="V22" s="155"/>
      <c r="W22" s="155"/>
      <c r="X22" s="156"/>
      <c r="Y22" s="157"/>
      <c r="Z22" s="157"/>
      <c r="AA22" s="157"/>
      <c r="AB22" s="158"/>
      <c r="AC22" s="5"/>
      <c r="AE22" s="10" t="s">
        <v>81</v>
      </c>
      <c r="AF22" s="29">
        <v>7600</v>
      </c>
    </row>
    <row r="23" spans="1:32" ht="10.050000000000001" customHeight="1" x14ac:dyDescent="0.2">
      <c r="A23" s="4"/>
      <c r="B23" s="3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174"/>
      <c r="O23" s="174"/>
      <c r="P23" s="174"/>
      <c r="Q23" s="177"/>
      <c r="R23" s="178"/>
      <c r="S23" s="155"/>
      <c r="T23" s="155"/>
      <c r="U23" s="155"/>
      <c r="V23" s="155"/>
      <c r="W23" s="155"/>
      <c r="X23" s="159"/>
      <c r="Y23" s="160"/>
      <c r="Z23" s="160"/>
      <c r="AA23" s="160"/>
      <c r="AB23" s="161"/>
      <c r="AC23" s="5"/>
      <c r="AE23" s="10" t="s">
        <v>82</v>
      </c>
      <c r="AF23" s="29">
        <v>8400</v>
      </c>
    </row>
    <row r="24" spans="1:32" ht="10.050000000000001" customHeight="1" x14ac:dyDescent="0.2">
      <c r="A24" s="4"/>
      <c r="B24" s="328"/>
      <c r="C24" s="228" t="s">
        <v>80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174">
        <f>_xlfn.XLOOKUP(C24,$AE$18:$AE$27,$AF$18:$AF$27,"",1)</f>
        <v>6700</v>
      </c>
      <c r="O24" s="174"/>
      <c r="P24" s="174"/>
      <c r="Q24" s="226">
        <v>1</v>
      </c>
      <c r="R24" s="226"/>
      <c r="S24" s="155">
        <f t="shared" ref="S24" si="2">+N24*Q24</f>
        <v>6700</v>
      </c>
      <c r="T24" s="155"/>
      <c r="U24" s="155"/>
      <c r="V24" s="155"/>
      <c r="W24" s="155"/>
      <c r="X24" s="68"/>
      <c r="Y24" s="68"/>
      <c r="Z24" s="68"/>
      <c r="AA24" s="68"/>
      <c r="AB24" s="194"/>
      <c r="AC24" s="5"/>
      <c r="AE24" s="10" t="s">
        <v>83</v>
      </c>
      <c r="AF24" s="29">
        <v>9300</v>
      </c>
    </row>
    <row r="25" spans="1:32" ht="10.050000000000001" customHeight="1" x14ac:dyDescent="0.2">
      <c r="A25" s="4"/>
      <c r="B25" s="3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174"/>
      <c r="O25" s="174"/>
      <c r="P25" s="174"/>
      <c r="Q25" s="226"/>
      <c r="R25" s="226"/>
      <c r="S25" s="155"/>
      <c r="T25" s="155"/>
      <c r="U25" s="155"/>
      <c r="V25" s="155"/>
      <c r="W25" s="155"/>
      <c r="X25" s="68"/>
      <c r="Y25" s="68"/>
      <c r="Z25" s="68"/>
      <c r="AA25" s="68"/>
      <c r="AB25" s="194"/>
      <c r="AC25" s="5"/>
      <c r="AE25" s="10" t="s">
        <v>84</v>
      </c>
      <c r="AF25" s="29">
        <v>10100</v>
      </c>
    </row>
    <row r="26" spans="1:32" ht="10.050000000000001" customHeight="1" x14ac:dyDescent="0.2">
      <c r="A26" s="4"/>
      <c r="B26" s="328"/>
      <c r="C26" s="228" t="s">
        <v>81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174">
        <f>_xlfn.XLOOKUP(C26,$AE$18:$AE$27,$AF$18:$AF$27,"",1)</f>
        <v>7600</v>
      </c>
      <c r="O26" s="174"/>
      <c r="P26" s="174"/>
      <c r="Q26" s="226">
        <v>1</v>
      </c>
      <c r="R26" s="226"/>
      <c r="S26" s="155">
        <f t="shared" ref="S26" si="3">+N26*Q26</f>
        <v>7600</v>
      </c>
      <c r="T26" s="155"/>
      <c r="U26" s="155"/>
      <c r="V26" s="155"/>
      <c r="W26" s="155"/>
      <c r="X26" s="68"/>
      <c r="Y26" s="68"/>
      <c r="Z26" s="68"/>
      <c r="AA26" s="68"/>
      <c r="AB26" s="194"/>
      <c r="AC26" s="5"/>
      <c r="AE26" s="10" t="s">
        <v>85</v>
      </c>
      <c r="AF26" s="29">
        <v>10900</v>
      </c>
    </row>
    <row r="27" spans="1:32" ht="10.050000000000001" customHeight="1" x14ac:dyDescent="0.2">
      <c r="A27" s="4"/>
      <c r="B27" s="3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174"/>
      <c r="O27" s="174"/>
      <c r="P27" s="174"/>
      <c r="Q27" s="226"/>
      <c r="R27" s="226"/>
      <c r="S27" s="155"/>
      <c r="T27" s="155"/>
      <c r="U27" s="155"/>
      <c r="V27" s="155"/>
      <c r="W27" s="155"/>
      <c r="X27" s="68"/>
      <c r="Y27" s="68"/>
      <c r="Z27" s="68"/>
      <c r="AA27" s="68"/>
      <c r="AB27" s="194"/>
      <c r="AC27" s="5"/>
      <c r="AE27" s="10" t="s">
        <v>86</v>
      </c>
      <c r="AF27" s="29">
        <v>12000</v>
      </c>
    </row>
    <row r="28" spans="1:32" ht="10.050000000000001" customHeight="1" x14ac:dyDescent="0.2">
      <c r="A28" s="4"/>
      <c r="B28" s="328"/>
      <c r="C28" s="228" t="s">
        <v>82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174">
        <f>_xlfn.XLOOKUP(C28,$AE$18:$AE$27,$AF$18:$AF$27,"",1)</f>
        <v>8400</v>
      </c>
      <c r="O28" s="174"/>
      <c r="P28" s="174"/>
      <c r="Q28" s="179">
        <v>1</v>
      </c>
      <c r="R28" s="180"/>
      <c r="S28" s="155">
        <f t="shared" ref="S28" si="4">+N28*Q28</f>
        <v>8400</v>
      </c>
      <c r="T28" s="155"/>
      <c r="U28" s="155"/>
      <c r="V28" s="155"/>
      <c r="W28" s="155"/>
      <c r="X28" s="156"/>
      <c r="Y28" s="157"/>
      <c r="Z28" s="157"/>
      <c r="AA28" s="157"/>
      <c r="AB28" s="158"/>
      <c r="AC28" s="5"/>
      <c r="AE28" s="16" t="s">
        <v>87</v>
      </c>
      <c r="AF28" s="29">
        <v>12900</v>
      </c>
    </row>
    <row r="29" spans="1:32" ht="10.050000000000001" customHeight="1" x14ac:dyDescent="0.2">
      <c r="A29" s="4"/>
      <c r="B29" s="3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174"/>
      <c r="O29" s="174"/>
      <c r="P29" s="174"/>
      <c r="Q29" s="181"/>
      <c r="R29" s="182"/>
      <c r="S29" s="155"/>
      <c r="T29" s="155"/>
      <c r="U29" s="155"/>
      <c r="V29" s="155"/>
      <c r="W29" s="155"/>
      <c r="X29" s="159"/>
      <c r="Y29" s="160"/>
      <c r="Z29" s="160"/>
      <c r="AA29" s="160"/>
      <c r="AB29" s="161"/>
      <c r="AC29" s="5"/>
      <c r="AE29" s="10" t="s">
        <v>87</v>
      </c>
      <c r="AF29" s="29">
        <v>12900</v>
      </c>
    </row>
    <row r="30" spans="1:32" ht="10.050000000000001" customHeight="1" x14ac:dyDescent="0.2">
      <c r="A30" s="4"/>
      <c r="B30" s="328"/>
      <c r="C30" s="228" t="s">
        <v>83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174">
        <f>_xlfn.XLOOKUP(C30,$AE$18:$AE$27,$AF$18:$AF$27,"",1)</f>
        <v>9300</v>
      </c>
      <c r="O30" s="174"/>
      <c r="P30" s="174"/>
      <c r="Q30" s="175">
        <v>1</v>
      </c>
      <c r="R30" s="176"/>
      <c r="S30" s="155">
        <f t="shared" ref="S30" si="5">+N30*Q30</f>
        <v>9300</v>
      </c>
      <c r="T30" s="155"/>
      <c r="U30" s="155"/>
      <c r="V30" s="155"/>
      <c r="W30" s="155"/>
      <c r="X30" s="156"/>
      <c r="Y30" s="157"/>
      <c r="Z30" s="157"/>
      <c r="AA30" s="157"/>
      <c r="AB30" s="158"/>
      <c r="AC30" s="5"/>
      <c r="AE30" s="10" t="s">
        <v>88</v>
      </c>
      <c r="AF30" s="29">
        <v>13800</v>
      </c>
    </row>
    <row r="31" spans="1:32" ht="10.050000000000001" customHeight="1" x14ac:dyDescent="0.2">
      <c r="A31" s="4"/>
      <c r="B31" s="3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174"/>
      <c r="O31" s="174"/>
      <c r="P31" s="174"/>
      <c r="Q31" s="177"/>
      <c r="R31" s="178"/>
      <c r="S31" s="155"/>
      <c r="T31" s="155"/>
      <c r="U31" s="155"/>
      <c r="V31" s="155"/>
      <c r="W31" s="155"/>
      <c r="X31" s="159"/>
      <c r="Y31" s="160"/>
      <c r="Z31" s="160"/>
      <c r="AA31" s="160"/>
      <c r="AB31" s="161"/>
      <c r="AC31" s="5"/>
      <c r="AE31" s="10" t="s">
        <v>89</v>
      </c>
      <c r="AF31" s="29">
        <v>14700</v>
      </c>
    </row>
    <row r="32" spans="1:32" ht="10.050000000000001" customHeight="1" x14ac:dyDescent="0.2">
      <c r="A32" s="4"/>
      <c r="B32" s="328"/>
      <c r="C32" s="228" t="s">
        <v>84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174">
        <f>_xlfn.XLOOKUP(C32,$AE$18:$AE$27,$AF$18:$AF$27,"",1)</f>
        <v>10100</v>
      </c>
      <c r="O32" s="174"/>
      <c r="P32" s="174"/>
      <c r="Q32" s="226">
        <v>1</v>
      </c>
      <c r="R32" s="226"/>
      <c r="S32" s="155">
        <f t="shared" ref="S32" si="6">+N32*Q32</f>
        <v>10100</v>
      </c>
      <c r="T32" s="155"/>
      <c r="U32" s="155"/>
      <c r="V32" s="155"/>
      <c r="W32" s="155"/>
      <c r="X32" s="68"/>
      <c r="Y32" s="68"/>
      <c r="Z32" s="68"/>
      <c r="AA32" s="68"/>
      <c r="AB32" s="194"/>
      <c r="AC32" s="5"/>
      <c r="AE32" s="10" t="s">
        <v>90</v>
      </c>
      <c r="AF32" s="29">
        <v>15600</v>
      </c>
    </row>
    <row r="33" spans="1:32" ht="10.050000000000001" customHeight="1" x14ac:dyDescent="0.2">
      <c r="A33" s="4"/>
      <c r="B33" s="3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174"/>
      <c r="O33" s="174"/>
      <c r="P33" s="174"/>
      <c r="Q33" s="227"/>
      <c r="R33" s="227"/>
      <c r="S33" s="155"/>
      <c r="T33" s="155"/>
      <c r="U33" s="155"/>
      <c r="V33" s="155"/>
      <c r="W33" s="155"/>
      <c r="X33" s="133"/>
      <c r="Y33" s="133"/>
      <c r="Z33" s="133"/>
      <c r="AA33" s="133"/>
      <c r="AB33" s="255"/>
      <c r="AC33" s="5"/>
      <c r="AE33" s="10" t="s">
        <v>91</v>
      </c>
      <c r="AF33" s="29">
        <v>16500</v>
      </c>
    </row>
    <row r="34" spans="1:32" ht="10.050000000000001" customHeight="1" x14ac:dyDescent="0.2">
      <c r="A34" s="4"/>
      <c r="B34" s="328"/>
      <c r="C34" s="228" t="s">
        <v>85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174">
        <f>_xlfn.XLOOKUP(C34,$AE$18:$AE$27,$AF$18:$AF$27,"",1)</f>
        <v>10900</v>
      </c>
      <c r="O34" s="174"/>
      <c r="P34" s="174"/>
      <c r="Q34" s="175">
        <v>1</v>
      </c>
      <c r="R34" s="176"/>
      <c r="S34" s="155">
        <f t="shared" ref="S34" si="7">+N34*Q34</f>
        <v>10900</v>
      </c>
      <c r="T34" s="155"/>
      <c r="U34" s="155"/>
      <c r="V34" s="155"/>
      <c r="W34" s="155"/>
      <c r="X34" s="156"/>
      <c r="Y34" s="157"/>
      <c r="Z34" s="157"/>
      <c r="AA34" s="157"/>
      <c r="AB34" s="158"/>
      <c r="AC34" s="5"/>
      <c r="AE34" s="10" t="s">
        <v>92</v>
      </c>
      <c r="AF34" s="29">
        <v>17400</v>
      </c>
    </row>
    <row r="35" spans="1:32" ht="10.050000000000001" customHeight="1" x14ac:dyDescent="0.2">
      <c r="A35" s="4"/>
      <c r="B35" s="3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174"/>
      <c r="O35" s="174"/>
      <c r="P35" s="174"/>
      <c r="Q35" s="177"/>
      <c r="R35" s="178"/>
      <c r="S35" s="155"/>
      <c r="T35" s="155"/>
      <c r="U35" s="155"/>
      <c r="V35" s="155"/>
      <c r="W35" s="155"/>
      <c r="X35" s="159"/>
      <c r="Y35" s="160"/>
      <c r="Z35" s="160"/>
      <c r="AA35" s="160"/>
      <c r="AB35" s="161"/>
      <c r="AC35" s="5"/>
      <c r="AE35" s="10" t="s">
        <v>93</v>
      </c>
      <c r="AF35" s="29">
        <v>18300</v>
      </c>
    </row>
    <row r="36" spans="1:32" ht="10.050000000000001" customHeight="1" x14ac:dyDescent="0.2">
      <c r="A36" s="4"/>
      <c r="B36" s="328"/>
      <c r="C36" s="228" t="s">
        <v>86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174">
        <f>_xlfn.XLOOKUP(C36,$AE$18:$AE$27,$AF$18:$AF$27,"",1)</f>
        <v>12000</v>
      </c>
      <c r="O36" s="174"/>
      <c r="P36" s="174"/>
      <c r="Q36" s="226">
        <v>1</v>
      </c>
      <c r="R36" s="226"/>
      <c r="S36" s="155">
        <f t="shared" ref="S36" si="8">+N36*Q36</f>
        <v>12000</v>
      </c>
      <c r="T36" s="155"/>
      <c r="U36" s="155"/>
      <c r="V36" s="155"/>
      <c r="W36" s="155"/>
      <c r="X36" s="68"/>
      <c r="Y36" s="68"/>
      <c r="Z36" s="68"/>
      <c r="AA36" s="68"/>
      <c r="AB36" s="194"/>
      <c r="AC36" s="5"/>
      <c r="AE36" s="10" t="s">
        <v>94</v>
      </c>
      <c r="AF36" s="29">
        <v>19200</v>
      </c>
    </row>
    <row r="37" spans="1:32" ht="10.050000000000001" customHeight="1" x14ac:dyDescent="0.2">
      <c r="A37" s="4"/>
      <c r="B37" s="329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174"/>
      <c r="O37" s="174"/>
      <c r="P37" s="174"/>
      <c r="Q37" s="227"/>
      <c r="R37" s="227"/>
      <c r="S37" s="155"/>
      <c r="T37" s="155"/>
      <c r="U37" s="155"/>
      <c r="V37" s="155"/>
      <c r="W37" s="155"/>
      <c r="X37" s="133"/>
      <c r="Y37" s="133"/>
      <c r="Z37" s="133"/>
      <c r="AA37" s="133"/>
      <c r="AB37" s="255"/>
      <c r="AC37" s="5"/>
      <c r="AE37" s="10" t="s">
        <v>95</v>
      </c>
      <c r="AF37" s="29">
        <v>20100</v>
      </c>
    </row>
    <row r="38" spans="1:32" ht="10.050000000000001" customHeight="1" x14ac:dyDescent="0.2">
      <c r="A38" s="4"/>
      <c r="B38" s="330" t="s">
        <v>118</v>
      </c>
      <c r="C38" s="228" t="s">
        <v>97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174">
        <f>_xlfn.XLOOKUP(C38,$AE$18:$AE$48,$AF$18:$AF$48,"",1)</f>
        <v>2400</v>
      </c>
      <c r="O38" s="174"/>
      <c r="P38" s="174"/>
      <c r="Q38" s="175">
        <v>1</v>
      </c>
      <c r="R38" s="176"/>
      <c r="S38" s="155">
        <f t="shared" ref="S38" si="9">+N38*Q38</f>
        <v>2400</v>
      </c>
      <c r="T38" s="155"/>
      <c r="U38" s="155"/>
      <c r="V38" s="155"/>
      <c r="W38" s="155"/>
      <c r="X38" s="156"/>
      <c r="Y38" s="157"/>
      <c r="Z38" s="157"/>
      <c r="AA38" s="157"/>
      <c r="AB38" s="158"/>
      <c r="AC38" s="5"/>
      <c r="AE38" s="10" t="s">
        <v>96</v>
      </c>
      <c r="AF38" s="29">
        <v>21000</v>
      </c>
    </row>
    <row r="39" spans="1:32" ht="10.050000000000001" customHeight="1" x14ac:dyDescent="0.2">
      <c r="A39" s="4"/>
      <c r="B39" s="3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174"/>
      <c r="O39" s="174"/>
      <c r="P39" s="174"/>
      <c r="Q39" s="177"/>
      <c r="R39" s="178"/>
      <c r="S39" s="155"/>
      <c r="T39" s="155"/>
      <c r="U39" s="155"/>
      <c r="V39" s="155"/>
      <c r="W39" s="155"/>
      <c r="X39" s="159"/>
      <c r="Y39" s="160"/>
      <c r="Z39" s="160"/>
      <c r="AA39" s="160"/>
      <c r="AB39" s="161"/>
      <c r="AC39" s="5"/>
      <c r="AE39" s="10" t="s">
        <v>97</v>
      </c>
      <c r="AF39" s="29">
        <v>2400</v>
      </c>
    </row>
    <row r="40" spans="1:32" ht="10.050000000000001" customHeight="1" x14ac:dyDescent="0.2">
      <c r="A40" s="4"/>
      <c r="B40" s="328"/>
      <c r="C40" s="228" t="s">
        <v>98</v>
      </c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174">
        <f>_xlfn.XLOOKUP(C40,$AE$18:$AE$48,$AF$18:$AF$48,"",1)</f>
        <v>3400</v>
      </c>
      <c r="O40" s="174"/>
      <c r="P40" s="174"/>
      <c r="Q40" s="175">
        <v>1</v>
      </c>
      <c r="R40" s="176"/>
      <c r="S40" s="155">
        <f t="shared" ref="S40" si="10">+N40*Q40</f>
        <v>3400</v>
      </c>
      <c r="T40" s="155"/>
      <c r="U40" s="155"/>
      <c r="V40" s="155"/>
      <c r="W40" s="155"/>
      <c r="X40" s="156"/>
      <c r="Y40" s="157"/>
      <c r="Z40" s="157"/>
      <c r="AA40" s="157"/>
      <c r="AB40" s="158"/>
      <c r="AC40" s="5"/>
      <c r="AE40" s="10" t="s">
        <v>98</v>
      </c>
      <c r="AF40" s="29">
        <v>3400</v>
      </c>
    </row>
    <row r="41" spans="1:32" ht="10.050000000000001" customHeight="1" x14ac:dyDescent="0.2">
      <c r="A41" s="4"/>
      <c r="B41" s="3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174"/>
      <c r="O41" s="174"/>
      <c r="P41" s="174"/>
      <c r="Q41" s="177"/>
      <c r="R41" s="178"/>
      <c r="S41" s="155"/>
      <c r="T41" s="155"/>
      <c r="U41" s="155"/>
      <c r="V41" s="155"/>
      <c r="W41" s="155"/>
      <c r="X41" s="159"/>
      <c r="Y41" s="160"/>
      <c r="Z41" s="160"/>
      <c r="AA41" s="160"/>
      <c r="AB41" s="161"/>
      <c r="AC41" s="5"/>
      <c r="AE41" s="10" t="s">
        <v>99</v>
      </c>
      <c r="AF41" s="29">
        <v>4200</v>
      </c>
    </row>
    <row r="42" spans="1:32" ht="10.050000000000001" customHeight="1" x14ac:dyDescent="0.2">
      <c r="A42" s="4"/>
      <c r="B42" s="328"/>
      <c r="C42" s="228" t="s">
        <v>99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174">
        <f>_xlfn.XLOOKUP(C42,$AE$18:$AE$48,$AF$18:$AF$48,"",1)</f>
        <v>4200</v>
      </c>
      <c r="O42" s="174"/>
      <c r="P42" s="174"/>
      <c r="Q42" s="175">
        <v>1</v>
      </c>
      <c r="R42" s="176"/>
      <c r="S42" s="155">
        <f t="shared" ref="S42" si="11">+N42*Q42</f>
        <v>4200</v>
      </c>
      <c r="T42" s="155"/>
      <c r="U42" s="155"/>
      <c r="V42" s="155"/>
      <c r="W42" s="155"/>
      <c r="X42" s="156"/>
      <c r="Y42" s="157"/>
      <c r="Z42" s="157"/>
      <c r="AA42" s="157"/>
      <c r="AB42" s="158"/>
      <c r="AC42" s="5"/>
      <c r="AE42" s="10" t="s">
        <v>100</v>
      </c>
      <c r="AF42" s="29">
        <v>5000</v>
      </c>
    </row>
    <row r="43" spans="1:32" ht="10.050000000000001" customHeight="1" x14ac:dyDescent="0.2">
      <c r="A43" s="4"/>
      <c r="B43" s="3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174"/>
      <c r="O43" s="174"/>
      <c r="P43" s="174"/>
      <c r="Q43" s="177"/>
      <c r="R43" s="178"/>
      <c r="S43" s="155"/>
      <c r="T43" s="155"/>
      <c r="U43" s="155"/>
      <c r="V43" s="155"/>
      <c r="W43" s="155"/>
      <c r="X43" s="159"/>
      <c r="Y43" s="160"/>
      <c r="Z43" s="160"/>
      <c r="AA43" s="160"/>
      <c r="AB43" s="161"/>
      <c r="AC43" s="5"/>
      <c r="AE43" s="10" t="s">
        <v>101</v>
      </c>
      <c r="AF43" s="29">
        <v>6000</v>
      </c>
    </row>
    <row r="44" spans="1:32" ht="10.050000000000001" customHeight="1" x14ac:dyDescent="0.2">
      <c r="A44" s="4"/>
      <c r="B44" s="328"/>
      <c r="C44" s="228" t="s">
        <v>100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174">
        <f>_xlfn.XLOOKUP(C44,$AE$18:$AE$48,$AF$18:$AF$48,"",1)</f>
        <v>5000</v>
      </c>
      <c r="O44" s="174"/>
      <c r="P44" s="174"/>
      <c r="Q44" s="175">
        <v>1</v>
      </c>
      <c r="R44" s="176"/>
      <c r="S44" s="155">
        <f t="shared" ref="S44" si="12">+N44*Q44</f>
        <v>5000</v>
      </c>
      <c r="T44" s="155"/>
      <c r="U44" s="155"/>
      <c r="V44" s="155"/>
      <c r="W44" s="155"/>
      <c r="X44" s="156"/>
      <c r="Y44" s="157"/>
      <c r="Z44" s="157"/>
      <c r="AA44" s="157"/>
      <c r="AB44" s="158"/>
      <c r="AC44" s="5"/>
      <c r="AE44" s="10" t="s">
        <v>102</v>
      </c>
      <c r="AF44" s="29">
        <v>7000</v>
      </c>
    </row>
    <row r="45" spans="1:32" ht="10.050000000000001" customHeight="1" x14ac:dyDescent="0.2">
      <c r="A45" s="4"/>
      <c r="B45" s="3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174"/>
      <c r="O45" s="174"/>
      <c r="P45" s="174"/>
      <c r="Q45" s="177"/>
      <c r="R45" s="178"/>
      <c r="S45" s="155"/>
      <c r="T45" s="155"/>
      <c r="U45" s="155"/>
      <c r="V45" s="155"/>
      <c r="W45" s="155"/>
      <c r="X45" s="159"/>
      <c r="Y45" s="160"/>
      <c r="Z45" s="160"/>
      <c r="AA45" s="160"/>
      <c r="AB45" s="161"/>
      <c r="AC45" s="5"/>
      <c r="AE45" s="10" t="s">
        <v>103</v>
      </c>
      <c r="AF45" s="29">
        <v>8000</v>
      </c>
    </row>
    <row r="46" spans="1:32" ht="10.050000000000001" customHeight="1" x14ac:dyDescent="0.2">
      <c r="A46" s="4"/>
      <c r="B46" s="328"/>
      <c r="C46" s="228" t="s">
        <v>101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174">
        <f>_xlfn.XLOOKUP(C46,$AE$18:$AE$48,$AF$18:$AF$48,"",1)</f>
        <v>6000</v>
      </c>
      <c r="O46" s="174"/>
      <c r="P46" s="174"/>
      <c r="Q46" s="175">
        <v>1</v>
      </c>
      <c r="R46" s="176"/>
      <c r="S46" s="155">
        <f t="shared" ref="S46" si="13">+N46*Q46</f>
        <v>6000</v>
      </c>
      <c r="T46" s="155"/>
      <c r="U46" s="155"/>
      <c r="V46" s="155"/>
      <c r="W46" s="155"/>
      <c r="X46" s="156"/>
      <c r="Y46" s="157"/>
      <c r="Z46" s="157"/>
      <c r="AA46" s="157"/>
      <c r="AB46" s="158"/>
      <c r="AC46" s="5"/>
      <c r="AE46" s="10" t="s">
        <v>104</v>
      </c>
      <c r="AF46" s="29">
        <v>9000</v>
      </c>
    </row>
    <row r="47" spans="1:32" ht="10.050000000000001" customHeight="1" x14ac:dyDescent="0.2">
      <c r="A47" s="4"/>
      <c r="B47" s="3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174"/>
      <c r="O47" s="174"/>
      <c r="P47" s="174"/>
      <c r="Q47" s="177"/>
      <c r="R47" s="178"/>
      <c r="S47" s="155"/>
      <c r="T47" s="155"/>
      <c r="U47" s="155"/>
      <c r="V47" s="155"/>
      <c r="W47" s="155"/>
      <c r="X47" s="159"/>
      <c r="Y47" s="160"/>
      <c r="Z47" s="160"/>
      <c r="AA47" s="160"/>
      <c r="AB47" s="161"/>
      <c r="AC47" s="5"/>
      <c r="AE47" s="10" t="s">
        <v>105</v>
      </c>
      <c r="AF47" s="29">
        <v>10000</v>
      </c>
    </row>
    <row r="48" spans="1:32" ht="10.050000000000001" customHeight="1" x14ac:dyDescent="0.2">
      <c r="A48" s="4"/>
      <c r="B48" s="328"/>
      <c r="C48" s="228" t="s">
        <v>102</v>
      </c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174">
        <f>_xlfn.XLOOKUP(C48,$AE$18:$AE$48,$AF$18:$AF$48,"",1)</f>
        <v>7000</v>
      </c>
      <c r="O48" s="174"/>
      <c r="P48" s="174"/>
      <c r="Q48" s="175">
        <v>1</v>
      </c>
      <c r="R48" s="176"/>
      <c r="S48" s="155">
        <f>+N48*Q48</f>
        <v>7000</v>
      </c>
      <c r="T48" s="155"/>
      <c r="U48" s="155"/>
      <c r="V48" s="155"/>
      <c r="W48" s="155"/>
      <c r="X48" s="156"/>
      <c r="Y48" s="157"/>
      <c r="Z48" s="157"/>
      <c r="AA48" s="157"/>
      <c r="AB48" s="158"/>
      <c r="AC48" s="5"/>
      <c r="AE48" s="10" t="s">
        <v>106</v>
      </c>
      <c r="AF48" s="29">
        <v>11000</v>
      </c>
    </row>
    <row r="49" spans="1:32" ht="10.050000000000001" customHeight="1" x14ac:dyDescent="0.2">
      <c r="A49" s="4"/>
      <c r="B49" s="3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174"/>
      <c r="O49" s="174"/>
      <c r="P49" s="174"/>
      <c r="Q49" s="177"/>
      <c r="R49" s="178"/>
      <c r="S49" s="155"/>
      <c r="T49" s="155"/>
      <c r="U49" s="155"/>
      <c r="V49" s="155"/>
      <c r="W49" s="155"/>
      <c r="X49" s="159"/>
      <c r="Y49" s="160"/>
      <c r="Z49" s="160"/>
      <c r="AA49" s="160"/>
      <c r="AB49" s="161"/>
      <c r="AC49" s="5"/>
      <c r="AE49" s="10" t="s">
        <v>107</v>
      </c>
      <c r="AF49" s="29">
        <v>11700</v>
      </c>
    </row>
    <row r="50" spans="1:32" ht="10.050000000000001" customHeight="1" x14ac:dyDescent="0.2">
      <c r="A50" s="4"/>
      <c r="B50" s="328"/>
      <c r="C50" s="228" t="s">
        <v>103</v>
      </c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174">
        <f>_xlfn.XLOOKUP(C50,$AE$18:$AE$48,$AF$18:$AF$48,"",1)</f>
        <v>8000</v>
      </c>
      <c r="O50" s="174"/>
      <c r="P50" s="174"/>
      <c r="Q50" s="175">
        <v>1</v>
      </c>
      <c r="R50" s="176"/>
      <c r="S50" s="155">
        <f t="shared" ref="S50" si="14">+N50*Q50</f>
        <v>8000</v>
      </c>
      <c r="T50" s="155"/>
      <c r="U50" s="155"/>
      <c r="V50" s="155"/>
      <c r="W50" s="155"/>
      <c r="X50" s="156"/>
      <c r="Y50" s="157"/>
      <c r="Z50" s="157"/>
      <c r="AA50" s="157"/>
      <c r="AB50" s="158"/>
      <c r="AC50" s="5"/>
      <c r="AE50" s="10" t="s">
        <v>108</v>
      </c>
      <c r="AF50" s="29">
        <v>12400</v>
      </c>
    </row>
    <row r="51" spans="1:32" ht="10.050000000000001" customHeight="1" x14ac:dyDescent="0.2">
      <c r="A51" s="4"/>
      <c r="B51" s="3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174"/>
      <c r="O51" s="174"/>
      <c r="P51" s="174"/>
      <c r="Q51" s="177"/>
      <c r="R51" s="178"/>
      <c r="S51" s="155"/>
      <c r="T51" s="155"/>
      <c r="U51" s="155"/>
      <c r="V51" s="155"/>
      <c r="W51" s="155"/>
      <c r="X51" s="159"/>
      <c r="Y51" s="160"/>
      <c r="Z51" s="160"/>
      <c r="AA51" s="160"/>
      <c r="AB51" s="161"/>
      <c r="AC51" s="5"/>
      <c r="AE51" s="10" t="s">
        <v>109</v>
      </c>
      <c r="AF51" s="29">
        <v>13100</v>
      </c>
    </row>
    <row r="52" spans="1:32" ht="10.050000000000001" customHeight="1" x14ac:dyDescent="0.2">
      <c r="A52" s="4"/>
      <c r="B52" s="328"/>
      <c r="C52" s="228" t="s">
        <v>104</v>
      </c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174">
        <f>_xlfn.XLOOKUP(C52,$AE$18:$AE$48,$AF$18:$AF$48,"",1)</f>
        <v>9000</v>
      </c>
      <c r="O52" s="174"/>
      <c r="P52" s="174"/>
      <c r="Q52" s="175">
        <v>1</v>
      </c>
      <c r="R52" s="176"/>
      <c r="S52" s="155">
        <f t="shared" ref="S52" si="15">+N52*Q52</f>
        <v>9000</v>
      </c>
      <c r="T52" s="155"/>
      <c r="U52" s="155"/>
      <c r="V52" s="155"/>
      <c r="W52" s="155"/>
      <c r="X52" s="156"/>
      <c r="Y52" s="157"/>
      <c r="Z52" s="157"/>
      <c r="AA52" s="157"/>
      <c r="AB52" s="158"/>
      <c r="AC52" s="5"/>
      <c r="AE52" s="10" t="s">
        <v>110</v>
      </c>
      <c r="AF52" s="29">
        <v>13800</v>
      </c>
    </row>
    <row r="53" spans="1:32" ht="10.050000000000001" customHeight="1" x14ac:dyDescent="0.2">
      <c r="A53" s="4"/>
      <c r="B53" s="3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174"/>
      <c r="O53" s="174"/>
      <c r="P53" s="174"/>
      <c r="Q53" s="177"/>
      <c r="R53" s="178"/>
      <c r="S53" s="155"/>
      <c r="T53" s="155"/>
      <c r="U53" s="155"/>
      <c r="V53" s="155"/>
      <c r="W53" s="155"/>
      <c r="X53" s="159"/>
      <c r="Y53" s="160"/>
      <c r="Z53" s="160"/>
      <c r="AA53" s="160"/>
      <c r="AB53" s="161"/>
      <c r="AC53" s="5"/>
      <c r="AE53" s="10" t="s">
        <v>111</v>
      </c>
      <c r="AF53" s="29">
        <v>14500</v>
      </c>
    </row>
    <row r="54" spans="1:32" ht="10.050000000000001" customHeight="1" x14ac:dyDescent="0.2">
      <c r="A54" s="4"/>
      <c r="B54" s="328"/>
      <c r="C54" s="228" t="s">
        <v>105</v>
      </c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174">
        <f>_xlfn.XLOOKUP(C54,$AE$18:$AE$48,$AF$18:$AF$48,"",1)</f>
        <v>10000</v>
      </c>
      <c r="O54" s="174"/>
      <c r="P54" s="174"/>
      <c r="Q54" s="175">
        <v>1</v>
      </c>
      <c r="R54" s="176"/>
      <c r="S54" s="155">
        <f t="shared" ref="S54" si="16">+N54*Q54</f>
        <v>10000</v>
      </c>
      <c r="T54" s="155"/>
      <c r="U54" s="155"/>
      <c r="V54" s="155"/>
      <c r="W54" s="155"/>
      <c r="X54" s="156"/>
      <c r="Y54" s="157"/>
      <c r="Z54" s="157"/>
      <c r="AA54" s="157"/>
      <c r="AB54" s="158"/>
      <c r="AC54" s="5"/>
      <c r="AE54" s="10" t="s">
        <v>112</v>
      </c>
      <c r="AF54" s="29">
        <v>15200</v>
      </c>
    </row>
    <row r="55" spans="1:32" ht="10.050000000000001" customHeight="1" x14ac:dyDescent="0.2">
      <c r="A55" s="4"/>
      <c r="B55" s="3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174"/>
      <c r="O55" s="174"/>
      <c r="P55" s="174"/>
      <c r="Q55" s="177"/>
      <c r="R55" s="178"/>
      <c r="S55" s="155"/>
      <c r="T55" s="155"/>
      <c r="U55" s="155"/>
      <c r="V55" s="155"/>
      <c r="W55" s="155"/>
      <c r="X55" s="159"/>
      <c r="Y55" s="160"/>
      <c r="Z55" s="160"/>
      <c r="AA55" s="160"/>
      <c r="AB55" s="161"/>
      <c r="AC55" s="5"/>
      <c r="AE55" s="10" t="s">
        <v>113</v>
      </c>
      <c r="AF55" s="29">
        <v>15900</v>
      </c>
    </row>
    <row r="56" spans="1:32" ht="10.050000000000001" customHeight="1" x14ac:dyDescent="0.2">
      <c r="A56" s="4"/>
      <c r="B56" s="328"/>
      <c r="C56" s="228" t="s">
        <v>106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174">
        <f>_xlfn.XLOOKUP(C56,$AE$18:$AE$48,$AF$18:$AF$48,"",1)</f>
        <v>11000</v>
      </c>
      <c r="O56" s="174"/>
      <c r="P56" s="174"/>
      <c r="Q56" s="226">
        <v>1</v>
      </c>
      <c r="R56" s="226"/>
      <c r="S56" s="155">
        <f t="shared" ref="S56" si="17">+N56*Q56</f>
        <v>11000</v>
      </c>
      <c r="T56" s="155"/>
      <c r="U56" s="155"/>
      <c r="V56" s="155"/>
      <c r="W56" s="155"/>
      <c r="X56" s="68"/>
      <c r="Y56" s="68"/>
      <c r="Z56" s="68"/>
      <c r="AA56" s="68"/>
      <c r="AB56" s="194"/>
      <c r="AC56" s="5"/>
      <c r="AE56" s="10" t="s">
        <v>114</v>
      </c>
      <c r="AF56" s="29">
        <v>16600</v>
      </c>
    </row>
    <row r="57" spans="1:32" ht="10.050000000000001" customHeight="1" thickBot="1" x14ac:dyDescent="0.25">
      <c r="A57" s="4"/>
      <c r="B57" s="331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59"/>
      <c r="O57" s="259"/>
      <c r="P57" s="259"/>
      <c r="Q57" s="260"/>
      <c r="R57" s="260"/>
      <c r="S57" s="155"/>
      <c r="T57" s="155"/>
      <c r="U57" s="155"/>
      <c r="V57" s="155"/>
      <c r="W57" s="155"/>
      <c r="X57" s="133"/>
      <c r="Y57" s="133"/>
      <c r="Z57" s="133"/>
      <c r="AA57" s="133"/>
      <c r="AB57" s="255"/>
      <c r="AC57" s="5"/>
      <c r="AE57" s="10" t="s">
        <v>115</v>
      </c>
      <c r="AF57" s="29">
        <v>17300</v>
      </c>
    </row>
    <row r="58" spans="1:32" ht="10.050000000000001" customHeight="1" thickTop="1" x14ac:dyDescent="0.2">
      <c r="A58" s="4"/>
      <c r="B58" s="245" t="s">
        <v>29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7"/>
      <c r="S58" s="332" t="s">
        <v>28</v>
      </c>
      <c r="T58" s="218">
        <f>SUM(S18:S56)</f>
        <v>143600</v>
      </c>
      <c r="U58" s="218"/>
      <c r="V58" s="218"/>
      <c r="W58" s="219"/>
      <c r="X58" s="214"/>
      <c r="Y58" s="214"/>
      <c r="Z58" s="214"/>
      <c r="AA58" s="214"/>
      <c r="AB58" s="253"/>
      <c r="AC58" s="5"/>
      <c r="AE58" s="10" t="s">
        <v>116</v>
      </c>
      <c r="AF58" s="29">
        <v>18000</v>
      </c>
    </row>
    <row r="59" spans="1:32" ht="10.050000000000001" customHeight="1" thickBot="1" x14ac:dyDescent="0.25">
      <c r="A59" s="4"/>
      <c r="B59" s="248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49"/>
      <c r="S59" s="263"/>
      <c r="T59" s="220"/>
      <c r="U59" s="220"/>
      <c r="V59" s="220"/>
      <c r="W59" s="221"/>
      <c r="X59" s="215"/>
      <c r="Y59" s="215"/>
      <c r="Z59" s="215"/>
      <c r="AA59" s="215"/>
      <c r="AB59" s="254"/>
      <c r="AC59" s="5"/>
    </row>
    <row r="60" spans="1:32" ht="10.050000000000001" customHeight="1" x14ac:dyDescent="0.2">
      <c r="A60" s="4"/>
      <c r="AC60" s="5"/>
    </row>
    <row r="61" spans="1:32" ht="10.050000000000001" customHeight="1" thickBot="1" x14ac:dyDescent="0.25">
      <c r="A61" s="4"/>
      <c r="AC61" s="5"/>
    </row>
    <row r="62" spans="1:32" ht="10.050000000000001" customHeight="1" x14ac:dyDescent="0.2">
      <c r="A62" s="4"/>
      <c r="B62" s="183" t="s">
        <v>34</v>
      </c>
      <c r="C62" s="186" t="s">
        <v>31</v>
      </c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8"/>
      <c r="S62" s="188" t="s">
        <v>69</v>
      </c>
      <c r="T62" s="192"/>
      <c r="U62" s="192"/>
      <c r="V62" s="192"/>
      <c r="W62" s="192"/>
      <c r="X62" s="192" t="s">
        <v>27</v>
      </c>
      <c r="Y62" s="192"/>
      <c r="Z62" s="192"/>
      <c r="AA62" s="192"/>
      <c r="AB62" s="193"/>
      <c r="AC62" s="5"/>
    </row>
    <row r="63" spans="1:32" ht="10.050000000000001" customHeight="1" x14ac:dyDescent="0.2">
      <c r="A63" s="4"/>
      <c r="B63" s="184"/>
      <c r="C63" s="189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  <c r="S63" s="191"/>
      <c r="T63" s="68"/>
      <c r="U63" s="68"/>
      <c r="V63" s="68"/>
      <c r="W63" s="68"/>
      <c r="X63" s="68"/>
      <c r="Y63" s="68"/>
      <c r="Z63" s="68"/>
      <c r="AA63" s="68"/>
      <c r="AB63" s="194"/>
      <c r="AC63" s="5"/>
    </row>
    <row r="64" spans="1:32" ht="10.050000000000001" customHeight="1" x14ac:dyDescent="0.2">
      <c r="A64" s="4"/>
      <c r="B64" s="184"/>
      <c r="C64" s="195" t="s">
        <v>32</v>
      </c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7"/>
      <c r="S64" s="198">
        <v>1100</v>
      </c>
      <c r="T64" s="199"/>
      <c r="U64" s="199"/>
      <c r="V64" s="199"/>
      <c r="W64" s="200"/>
      <c r="X64" s="204"/>
      <c r="Y64" s="204"/>
      <c r="Z64" s="204"/>
      <c r="AA64" s="204"/>
      <c r="AB64" s="205"/>
      <c r="AC64" s="5"/>
    </row>
    <row r="65" spans="1:29" ht="10.050000000000001" customHeight="1" x14ac:dyDescent="0.2">
      <c r="A65" s="4"/>
      <c r="B65" s="184"/>
      <c r="C65" s="195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7"/>
      <c r="S65" s="201"/>
      <c r="T65" s="202"/>
      <c r="U65" s="202"/>
      <c r="V65" s="202"/>
      <c r="W65" s="203"/>
      <c r="X65" s="206"/>
      <c r="Y65" s="206"/>
      <c r="Z65" s="206"/>
      <c r="AA65" s="206"/>
      <c r="AB65" s="207"/>
      <c r="AC65" s="5"/>
    </row>
    <row r="66" spans="1:29" ht="10.050000000000001" customHeight="1" x14ac:dyDescent="0.2">
      <c r="A66" s="4"/>
      <c r="B66" s="184"/>
      <c r="C66" s="195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7"/>
      <c r="S66" s="208"/>
      <c r="T66" s="209"/>
      <c r="U66" s="209"/>
      <c r="V66" s="209"/>
      <c r="W66" s="210"/>
      <c r="X66" s="204"/>
      <c r="Y66" s="204"/>
      <c r="Z66" s="204"/>
      <c r="AA66" s="204"/>
      <c r="AB66" s="205"/>
      <c r="AC66" s="5"/>
    </row>
    <row r="67" spans="1:29" ht="10.050000000000001" customHeight="1" x14ac:dyDescent="0.2">
      <c r="A67" s="4"/>
      <c r="B67" s="184"/>
      <c r="C67" s="195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7"/>
      <c r="S67" s="211"/>
      <c r="T67" s="212"/>
      <c r="U67" s="212"/>
      <c r="V67" s="212"/>
      <c r="W67" s="213"/>
      <c r="X67" s="206"/>
      <c r="Y67" s="206"/>
      <c r="Z67" s="206"/>
      <c r="AA67" s="206"/>
      <c r="AB67" s="207"/>
      <c r="AC67" s="5"/>
    </row>
    <row r="68" spans="1:29" ht="10.050000000000001" customHeight="1" x14ac:dyDescent="0.2">
      <c r="A68" s="4"/>
      <c r="B68" s="184"/>
      <c r="C68" s="195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7"/>
      <c r="S68" s="208"/>
      <c r="T68" s="209"/>
      <c r="U68" s="209"/>
      <c r="V68" s="209"/>
      <c r="W68" s="210"/>
      <c r="X68" s="204"/>
      <c r="Y68" s="204"/>
      <c r="Z68" s="204"/>
      <c r="AA68" s="204"/>
      <c r="AB68" s="205"/>
      <c r="AC68" s="5"/>
    </row>
    <row r="69" spans="1:29" ht="10.050000000000001" customHeight="1" thickBot="1" x14ac:dyDescent="0.25">
      <c r="A69" s="4"/>
      <c r="B69" s="184"/>
      <c r="C69" s="250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2"/>
      <c r="S69" s="211"/>
      <c r="T69" s="212"/>
      <c r="U69" s="212"/>
      <c r="V69" s="212"/>
      <c r="W69" s="213"/>
      <c r="X69" s="206"/>
      <c r="Y69" s="206"/>
      <c r="Z69" s="206"/>
      <c r="AA69" s="206"/>
      <c r="AB69" s="207"/>
      <c r="AC69" s="5"/>
    </row>
    <row r="70" spans="1:29" ht="10.050000000000001" customHeight="1" thickTop="1" x14ac:dyDescent="0.2">
      <c r="A70" s="4"/>
      <c r="B70" s="184"/>
      <c r="C70" s="214" t="s">
        <v>63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6" t="s">
        <v>33</v>
      </c>
      <c r="T70" s="218">
        <f>SUM(S64:W69)</f>
        <v>1100</v>
      </c>
      <c r="U70" s="218"/>
      <c r="V70" s="218"/>
      <c r="W70" s="219"/>
      <c r="X70" s="222"/>
      <c r="Y70" s="222"/>
      <c r="Z70" s="222"/>
      <c r="AA70" s="222"/>
      <c r="AB70" s="223"/>
      <c r="AC70" s="5"/>
    </row>
    <row r="71" spans="1:29" ht="10.050000000000001" customHeight="1" thickBot="1" x14ac:dyDescent="0.25">
      <c r="A71" s="4"/>
      <c r="B71" s="18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7"/>
      <c r="T71" s="220"/>
      <c r="U71" s="220"/>
      <c r="V71" s="220"/>
      <c r="W71" s="221"/>
      <c r="X71" s="224"/>
      <c r="Y71" s="224"/>
      <c r="Z71" s="224"/>
      <c r="AA71" s="224"/>
      <c r="AB71" s="225"/>
      <c r="AC71" s="5"/>
    </row>
    <row r="72" spans="1:29" ht="10.050000000000001" customHeight="1" thickBot="1" x14ac:dyDescent="0.25">
      <c r="A72" s="4"/>
      <c r="AC72" s="5"/>
    </row>
    <row r="73" spans="1:29" ht="10.050000000000001" customHeight="1" x14ac:dyDescent="0.2">
      <c r="A73" s="4"/>
      <c r="C73" s="242" t="s">
        <v>36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4"/>
      <c r="S73" s="233">
        <f>T58-T70</f>
        <v>142500</v>
      </c>
      <c r="T73" s="234"/>
      <c r="U73" s="234"/>
      <c r="V73" s="234"/>
      <c r="W73" s="234"/>
      <c r="X73" s="234"/>
      <c r="Y73" s="231" t="s">
        <v>6</v>
      </c>
      <c r="AC73" s="5"/>
    </row>
    <row r="74" spans="1:29" ht="10.050000000000001" customHeight="1" x14ac:dyDescent="0.2">
      <c r="A74" s="4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7"/>
      <c r="S74" s="235"/>
      <c r="T74" s="236"/>
      <c r="U74" s="236"/>
      <c r="V74" s="236"/>
      <c r="W74" s="236"/>
      <c r="X74" s="236"/>
      <c r="Y74" s="232"/>
      <c r="AC74" s="5"/>
    </row>
    <row r="75" spans="1:29" ht="10.050000000000001" customHeight="1" thickBot="1" x14ac:dyDescent="0.25">
      <c r="A75" s="4"/>
      <c r="C75" s="248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49"/>
      <c r="S75" s="237"/>
      <c r="T75" s="238"/>
      <c r="U75" s="238"/>
      <c r="V75" s="238"/>
      <c r="W75" s="238"/>
      <c r="X75" s="238"/>
      <c r="Y75" s="225"/>
      <c r="AC75" s="5"/>
    </row>
    <row r="76" spans="1:29" ht="10.050000000000001" customHeight="1" x14ac:dyDescent="0.2">
      <c r="A76" s="4"/>
      <c r="AC76" s="5"/>
    </row>
    <row r="77" spans="1:29" ht="10.050000000000001" customHeight="1" x14ac:dyDescent="0.2">
      <c r="A77" s="4"/>
      <c r="U77" s="156"/>
      <c r="V77" s="157"/>
      <c r="W77" s="157" t="s">
        <v>37</v>
      </c>
      <c r="X77" s="229"/>
      <c r="Y77" s="157"/>
      <c r="Z77" s="157"/>
      <c r="AA77" s="157" t="s">
        <v>38</v>
      </c>
      <c r="AB77" s="229"/>
      <c r="AC77" s="5"/>
    </row>
    <row r="78" spans="1:29" ht="10.050000000000001" customHeight="1" x14ac:dyDescent="0.2">
      <c r="A78" s="4"/>
      <c r="U78" s="159"/>
      <c r="V78" s="160"/>
      <c r="W78" s="160"/>
      <c r="X78" s="230"/>
      <c r="Y78" s="160"/>
      <c r="Z78" s="160"/>
      <c r="AA78" s="160"/>
      <c r="AB78" s="230"/>
      <c r="AC78" s="5"/>
    </row>
    <row r="79" spans="1:29" ht="10.050000000000001" customHeight="1" x14ac:dyDescent="0.2">
      <c r="A79" s="3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32"/>
    </row>
  </sheetData>
  <mergeCells count="161">
    <mergeCell ref="A2:AC3"/>
    <mergeCell ref="A4:AC4"/>
    <mergeCell ref="S6:T7"/>
    <mergeCell ref="U6:V7"/>
    <mergeCell ref="W6:X7"/>
    <mergeCell ref="Y6:Z7"/>
    <mergeCell ref="AA6:AB7"/>
    <mergeCell ref="U9:AB10"/>
    <mergeCell ref="B11:E12"/>
    <mergeCell ref="F11:O12"/>
    <mergeCell ref="Q11:T14"/>
    <mergeCell ref="U11:AB14"/>
    <mergeCell ref="B13:E14"/>
    <mergeCell ref="F13:O14"/>
    <mergeCell ref="K9:K10"/>
    <mergeCell ref="L9:L10"/>
    <mergeCell ref="M9:M10"/>
    <mergeCell ref="N9:N10"/>
    <mergeCell ref="O9:O10"/>
    <mergeCell ref="Q9:T10"/>
    <mergeCell ref="B9:E10"/>
    <mergeCell ref="F9:F10"/>
    <mergeCell ref="G9:G10"/>
    <mergeCell ref="H9:H10"/>
    <mergeCell ref="I9:I10"/>
    <mergeCell ref="J9:J10"/>
    <mergeCell ref="X18:AB19"/>
    <mergeCell ref="C20:M21"/>
    <mergeCell ref="N20:P21"/>
    <mergeCell ref="Q20:R21"/>
    <mergeCell ref="S20:W21"/>
    <mergeCell ref="X20:AB21"/>
    <mergeCell ref="B16:B37"/>
    <mergeCell ref="C16:M17"/>
    <mergeCell ref="N16:P17"/>
    <mergeCell ref="Q16:R17"/>
    <mergeCell ref="S16:W17"/>
    <mergeCell ref="X16:AB17"/>
    <mergeCell ref="C18:M19"/>
    <mergeCell ref="N18:P19"/>
    <mergeCell ref="Q18:R19"/>
    <mergeCell ref="S18:W19"/>
    <mergeCell ref="C22:M23"/>
    <mergeCell ref="N22:P23"/>
    <mergeCell ref="Q22:R23"/>
    <mergeCell ref="S22:W23"/>
    <mergeCell ref="X22:AB23"/>
    <mergeCell ref="C24:M25"/>
    <mergeCell ref="N24:P25"/>
    <mergeCell ref="Q24:R25"/>
    <mergeCell ref="S24:W25"/>
    <mergeCell ref="X24:AB25"/>
    <mergeCell ref="C26:M27"/>
    <mergeCell ref="N26:P27"/>
    <mergeCell ref="Q26:R27"/>
    <mergeCell ref="S26:W27"/>
    <mergeCell ref="X26:AB27"/>
    <mergeCell ref="C28:M29"/>
    <mergeCell ref="N28:P29"/>
    <mergeCell ref="Q28:R29"/>
    <mergeCell ref="S28:W29"/>
    <mergeCell ref="X28:AB29"/>
    <mergeCell ref="C30:M31"/>
    <mergeCell ref="N30:P31"/>
    <mergeCell ref="Q30:R31"/>
    <mergeCell ref="S30:W31"/>
    <mergeCell ref="X30:AB31"/>
    <mergeCell ref="C32:M33"/>
    <mergeCell ref="N32:P33"/>
    <mergeCell ref="Q32:R33"/>
    <mergeCell ref="S32:W33"/>
    <mergeCell ref="X32:AB33"/>
    <mergeCell ref="C34:M35"/>
    <mergeCell ref="N34:P35"/>
    <mergeCell ref="Q34:R35"/>
    <mergeCell ref="S34:W35"/>
    <mergeCell ref="X34:AB35"/>
    <mergeCell ref="C36:M37"/>
    <mergeCell ref="N36:P37"/>
    <mergeCell ref="Q36:R37"/>
    <mergeCell ref="S36:W37"/>
    <mergeCell ref="X36:AB37"/>
    <mergeCell ref="X40:AB41"/>
    <mergeCell ref="C42:M43"/>
    <mergeCell ref="N42:P43"/>
    <mergeCell ref="Q42:R43"/>
    <mergeCell ref="S42:W43"/>
    <mergeCell ref="X42:AB43"/>
    <mergeCell ref="B38:B57"/>
    <mergeCell ref="C38:M39"/>
    <mergeCell ref="N38:P39"/>
    <mergeCell ref="Q38:R39"/>
    <mergeCell ref="S38:W39"/>
    <mergeCell ref="X38:AB39"/>
    <mergeCell ref="C40:M41"/>
    <mergeCell ref="N40:P41"/>
    <mergeCell ref="Q40:R41"/>
    <mergeCell ref="S40:W41"/>
    <mergeCell ref="C44:M45"/>
    <mergeCell ref="N44:P45"/>
    <mergeCell ref="Q44:R45"/>
    <mergeCell ref="S44:W45"/>
    <mergeCell ref="X44:AB45"/>
    <mergeCell ref="C46:M47"/>
    <mergeCell ref="N46:P47"/>
    <mergeCell ref="Q46:R47"/>
    <mergeCell ref="S46:W47"/>
    <mergeCell ref="X46:AB47"/>
    <mergeCell ref="C48:M49"/>
    <mergeCell ref="N48:P49"/>
    <mergeCell ref="Q48:R49"/>
    <mergeCell ref="S48:W49"/>
    <mergeCell ref="X48:AB49"/>
    <mergeCell ref="C50:M51"/>
    <mergeCell ref="N50:P51"/>
    <mergeCell ref="Q50:R51"/>
    <mergeCell ref="S50:W51"/>
    <mergeCell ref="X50:AB51"/>
    <mergeCell ref="C52:M53"/>
    <mergeCell ref="N52:P53"/>
    <mergeCell ref="Q52:R53"/>
    <mergeCell ref="S52:W53"/>
    <mergeCell ref="X52:AB53"/>
    <mergeCell ref="C54:M55"/>
    <mergeCell ref="N54:P55"/>
    <mergeCell ref="Q54:R55"/>
    <mergeCell ref="S54:W55"/>
    <mergeCell ref="X54:AB55"/>
    <mergeCell ref="C56:M57"/>
    <mergeCell ref="N56:P57"/>
    <mergeCell ref="Q56:R57"/>
    <mergeCell ref="S56:W57"/>
    <mergeCell ref="X56:AB57"/>
    <mergeCell ref="B58:R59"/>
    <mergeCell ref="S58:S59"/>
    <mergeCell ref="T58:W59"/>
    <mergeCell ref="X58:AB59"/>
    <mergeCell ref="B62:B71"/>
    <mergeCell ref="C62:R63"/>
    <mergeCell ref="S62:W63"/>
    <mergeCell ref="X62:AB63"/>
    <mergeCell ref="C64:R65"/>
    <mergeCell ref="S64:W65"/>
    <mergeCell ref="X64:AB65"/>
    <mergeCell ref="C66:R67"/>
    <mergeCell ref="S66:W67"/>
    <mergeCell ref="X66:AB67"/>
    <mergeCell ref="AA77:AB78"/>
    <mergeCell ref="C73:R75"/>
    <mergeCell ref="S73:X75"/>
    <mergeCell ref="Y73:Y75"/>
    <mergeCell ref="U77:V78"/>
    <mergeCell ref="W77:X78"/>
    <mergeCell ref="Y77:Z78"/>
    <mergeCell ref="C68:R69"/>
    <mergeCell ref="S68:W69"/>
    <mergeCell ref="X68:AB69"/>
    <mergeCell ref="C70:R71"/>
    <mergeCell ref="S70:S71"/>
    <mergeCell ref="T70:W71"/>
    <mergeCell ref="X70:AB71"/>
  </mergeCells>
  <phoneticPr fontId="1"/>
  <dataValidations count="3">
    <dataValidation type="list" allowBlank="1" showInputMessage="1" showErrorMessage="1" sqref="AE40:AF48" xr:uid="{698B2321-9168-44DF-915E-96E5E1E62740}">
      <formula1>$AE$38:$AE$48</formula1>
    </dataValidation>
    <dataValidation type="list" allowBlank="1" showInputMessage="1" showErrorMessage="1" sqref="AE18:AE27" xr:uid="{8AE48A64-53B8-4AD7-9909-9A2CD1A2F025}">
      <formula1>$AE$18:$AE$27</formula1>
    </dataValidation>
    <dataValidation type="list" allowBlank="1" showInputMessage="1" showErrorMessage="1" sqref="C18:M57" xr:uid="{58A4A701-659C-4921-9692-9179ADF4DC3F}">
      <formula1>$AE$18:$AE$58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61"/>
  <sheetViews>
    <sheetView workbookViewId="0">
      <selection activeCell="AH16" sqref="AH16"/>
    </sheetView>
  </sheetViews>
  <sheetFormatPr defaultColWidth="3" defaultRowHeight="13.2" x14ac:dyDescent="0.2"/>
  <cols>
    <col min="7" max="7" width="3.44140625" bestFit="1" customWidth="1"/>
    <col min="9" max="10" width="3.44140625" bestFit="1" customWidth="1"/>
    <col min="25" max="25" width="6" customWidth="1"/>
    <col min="27" max="27" width="4" customWidth="1"/>
    <col min="30" max="30" width="1.6640625" customWidth="1"/>
    <col min="32" max="32" width="1.6640625" customWidth="1"/>
    <col min="33" max="33" width="3" customWidth="1"/>
  </cols>
  <sheetData>
    <row r="1" spans="2:33" ht="13.5" customHeight="1" x14ac:dyDescent="0.2">
      <c r="B1" s="362" t="s">
        <v>76</v>
      </c>
      <c r="C1" s="362"/>
      <c r="D1" s="362"/>
      <c r="E1" s="364">
        <f>移動支援請求書!$E$13</f>
        <v>8</v>
      </c>
      <c r="F1" s="364"/>
      <c r="G1" s="246" t="s">
        <v>73</v>
      </c>
      <c r="H1" s="364">
        <f>+移動支援請求書!I13</f>
        <v>0</v>
      </c>
      <c r="I1" s="364"/>
      <c r="J1" s="246" t="s">
        <v>74</v>
      </c>
      <c r="K1" s="246"/>
      <c r="L1" s="352" t="s">
        <v>39</v>
      </c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</row>
    <row r="2" spans="2:33" ht="14.25" customHeight="1" thickBot="1" x14ac:dyDescent="0.25">
      <c r="B2" s="363"/>
      <c r="C2" s="363"/>
      <c r="D2" s="363"/>
      <c r="E2" s="365"/>
      <c r="F2" s="365"/>
      <c r="G2" s="224"/>
      <c r="H2" s="365"/>
      <c r="I2" s="365"/>
      <c r="J2" s="224"/>
      <c r="K2" s="224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</row>
    <row r="3" spans="2:33" ht="13.5" customHeight="1" x14ac:dyDescent="0.2">
      <c r="B3" s="353" t="s">
        <v>40</v>
      </c>
      <c r="C3" s="354"/>
      <c r="D3" s="354"/>
      <c r="E3" s="354"/>
      <c r="F3" s="357">
        <f>+移動支援明細書!F9</f>
        <v>0</v>
      </c>
      <c r="G3" s="347">
        <f>+移動支援明細書!G9</f>
        <v>0</v>
      </c>
      <c r="H3" s="347">
        <f>+移動支援明細書!H9</f>
        <v>0</v>
      </c>
      <c r="I3" s="347">
        <f>+移動支援明細書!I9</f>
        <v>0</v>
      </c>
      <c r="J3" s="347">
        <f>+移動支援明細書!J9</f>
        <v>0</v>
      </c>
      <c r="K3" s="347">
        <f>+移動支援明細書!K9</f>
        <v>0</v>
      </c>
      <c r="L3" s="347">
        <f>+移動支援明細書!L9</f>
        <v>0</v>
      </c>
      <c r="M3" s="347">
        <f>+移動支援明細書!M9</f>
        <v>0</v>
      </c>
      <c r="N3" s="347">
        <f>+移動支援明細書!N9</f>
        <v>0</v>
      </c>
      <c r="O3" s="349">
        <f>+移動支援明細書!O9</f>
        <v>0</v>
      </c>
      <c r="P3" s="351" t="s">
        <v>41</v>
      </c>
      <c r="Q3" s="351"/>
      <c r="R3" s="351"/>
      <c r="S3" s="351"/>
      <c r="T3" s="366">
        <f>+移動支援明細書!F11</f>
        <v>0</v>
      </c>
      <c r="U3" s="367"/>
      <c r="V3" s="367"/>
      <c r="W3" s="367"/>
      <c r="X3" s="368"/>
      <c r="Y3" s="243" t="s">
        <v>43</v>
      </c>
      <c r="Z3" s="243"/>
      <c r="AA3" s="243"/>
      <c r="AB3" s="243"/>
      <c r="AC3" s="243"/>
      <c r="AD3" s="243"/>
      <c r="AE3" s="243"/>
      <c r="AF3" s="243"/>
      <c r="AG3" s="231"/>
    </row>
    <row r="4" spans="2:33" ht="14.4" x14ac:dyDescent="0.2">
      <c r="B4" s="355"/>
      <c r="C4" s="356"/>
      <c r="D4" s="356"/>
      <c r="E4" s="356"/>
      <c r="F4" s="358"/>
      <c r="G4" s="348"/>
      <c r="H4" s="348"/>
      <c r="I4" s="348"/>
      <c r="J4" s="348"/>
      <c r="K4" s="348"/>
      <c r="L4" s="348"/>
      <c r="M4" s="348"/>
      <c r="N4" s="348"/>
      <c r="O4" s="350"/>
      <c r="P4" s="138" t="s">
        <v>42</v>
      </c>
      <c r="Q4" s="138"/>
      <c r="R4" s="138"/>
      <c r="S4" s="138"/>
      <c r="T4" s="369">
        <f>+移動支援明細書!F13</f>
        <v>0</v>
      </c>
      <c r="U4" s="370"/>
      <c r="V4" s="370"/>
      <c r="W4" s="370"/>
      <c r="X4" s="371"/>
      <c r="Y4" s="359">
        <f>+移動支援請求書!K33</f>
        <v>0</v>
      </c>
      <c r="Z4" s="360"/>
      <c r="AA4" s="360"/>
      <c r="AB4" s="360"/>
      <c r="AC4" s="360"/>
      <c r="AD4" s="360"/>
      <c r="AE4" s="360"/>
      <c r="AF4" s="360"/>
      <c r="AG4" s="361"/>
    </row>
    <row r="5" spans="2:33" ht="13.5" customHeight="1" x14ac:dyDescent="0.2">
      <c r="B5" s="320" t="s">
        <v>44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189"/>
      <c r="Y5" s="333" t="s">
        <v>70</v>
      </c>
      <c r="Z5" s="333"/>
      <c r="AA5" s="146">
        <f>+移動支援請求書!N43</f>
        <v>0</v>
      </c>
      <c r="AB5" s="147"/>
      <c r="AC5" s="147"/>
      <c r="AD5" s="147"/>
      <c r="AE5" s="147"/>
      <c r="AF5" s="147"/>
      <c r="AG5" s="148"/>
    </row>
    <row r="6" spans="2:33" x14ac:dyDescent="0.2">
      <c r="B6" s="320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89"/>
      <c r="Y6" s="333"/>
      <c r="Z6" s="333"/>
      <c r="AA6" s="149"/>
      <c r="AB6" s="150"/>
      <c r="AC6" s="150"/>
      <c r="AD6" s="150"/>
      <c r="AE6" s="150"/>
      <c r="AF6" s="150"/>
      <c r="AG6" s="151"/>
    </row>
    <row r="7" spans="2:33" ht="13.5" customHeight="1" x14ac:dyDescent="0.2">
      <c r="B7" s="245" t="s">
        <v>45</v>
      </c>
      <c r="C7" s="246"/>
      <c r="D7" s="246"/>
      <c r="E7" s="246"/>
      <c r="F7" s="246"/>
      <c r="G7" s="246"/>
      <c r="H7" s="246"/>
      <c r="I7" s="246"/>
      <c r="J7" s="343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1" t="s">
        <v>46</v>
      </c>
      <c r="W7" s="341"/>
      <c r="X7" s="341"/>
      <c r="Y7" s="333"/>
      <c r="Z7" s="333"/>
      <c r="AA7" s="149"/>
      <c r="AB7" s="150"/>
      <c r="AC7" s="150"/>
      <c r="AD7" s="150"/>
      <c r="AE7" s="150"/>
      <c r="AF7" s="150"/>
      <c r="AG7" s="151"/>
    </row>
    <row r="8" spans="2:33" ht="14.25" customHeight="1" thickBot="1" x14ac:dyDescent="0.25">
      <c r="B8" s="248"/>
      <c r="C8" s="224"/>
      <c r="D8" s="224"/>
      <c r="E8" s="224"/>
      <c r="F8" s="224"/>
      <c r="G8" s="224"/>
      <c r="H8" s="224"/>
      <c r="I8" s="224"/>
      <c r="J8" s="345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2"/>
      <c r="W8" s="342"/>
      <c r="X8" s="342"/>
      <c r="Y8" s="334"/>
      <c r="Z8" s="334"/>
      <c r="AA8" s="152"/>
      <c r="AB8" s="153"/>
      <c r="AC8" s="153"/>
      <c r="AD8" s="153"/>
      <c r="AE8" s="153"/>
      <c r="AF8" s="153"/>
      <c r="AG8" s="154"/>
    </row>
    <row r="9" spans="2:33" ht="9" customHeight="1" thickBot="1" x14ac:dyDescent="0.25"/>
    <row r="10" spans="2:33" ht="13.5" customHeight="1" x14ac:dyDescent="0.2">
      <c r="B10" s="335" t="s">
        <v>48</v>
      </c>
      <c r="C10" s="337" t="s">
        <v>49</v>
      </c>
      <c r="D10" s="241" t="s">
        <v>50</v>
      </c>
      <c r="E10" s="241"/>
      <c r="F10" s="241"/>
      <c r="G10" s="192" t="s">
        <v>53</v>
      </c>
      <c r="H10" s="192"/>
      <c r="I10" s="192"/>
      <c r="J10" s="192"/>
      <c r="K10" s="192"/>
      <c r="L10" s="192"/>
      <c r="M10" s="192"/>
      <c r="N10" s="192"/>
      <c r="O10" s="192"/>
      <c r="P10" s="192" t="s">
        <v>54</v>
      </c>
      <c r="Q10" s="192"/>
      <c r="R10" s="192"/>
      <c r="S10" s="192"/>
      <c r="T10" s="192"/>
      <c r="U10" s="186"/>
      <c r="V10" s="374" t="s">
        <v>55</v>
      </c>
      <c r="W10" s="375"/>
      <c r="X10" s="378" t="s">
        <v>56</v>
      </c>
      <c r="Y10" s="381" t="s">
        <v>57</v>
      </c>
      <c r="Z10" s="241" t="s">
        <v>58</v>
      </c>
      <c r="AA10" s="241"/>
      <c r="AB10" s="372" t="s">
        <v>60</v>
      </c>
      <c r="AC10" s="372"/>
      <c r="AD10" s="372"/>
      <c r="AE10" s="241" t="s">
        <v>59</v>
      </c>
      <c r="AF10" s="192"/>
      <c r="AG10" s="193"/>
    </row>
    <row r="11" spans="2:33" ht="13.5" customHeight="1" x14ac:dyDescent="0.2">
      <c r="B11" s="336"/>
      <c r="C11" s="338"/>
      <c r="D11" s="132"/>
      <c r="E11" s="132"/>
      <c r="F11" s="132"/>
      <c r="G11" s="132" t="s">
        <v>51</v>
      </c>
      <c r="H11" s="68"/>
      <c r="I11" s="68"/>
      <c r="J11" s="132" t="s">
        <v>52</v>
      </c>
      <c r="K11" s="68"/>
      <c r="L11" s="68"/>
      <c r="M11" s="132" t="s">
        <v>66</v>
      </c>
      <c r="N11" s="68"/>
      <c r="O11" s="68"/>
      <c r="P11" s="132" t="s">
        <v>51</v>
      </c>
      <c r="Q11" s="68"/>
      <c r="R11" s="68"/>
      <c r="S11" s="132" t="s">
        <v>52</v>
      </c>
      <c r="T11" s="68"/>
      <c r="U11" s="189"/>
      <c r="V11" s="376"/>
      <c r="W11" s="377"/>
      <c r="X11" s="379"/>
      <c r="Y11" s="356"/>
      <c r="Z11" s="132"/>
      <c r="AA11" s="132"/>
      <c r="AB11" s="333"/>
      <c r="AC11" s="333"/>
      <c r="AD11" s="333"/>
      <c r="AE11" s="68"/>
      <c r="AF11" s="68"/>
      <c r="AG11" s="194"/>
    </row>
    <row r="12" spans="2:33" ht="18.75" customHeight="1" x14ac:dyDescent="0.2">
      <c r="B12" s="330"/>
      <c r="C12" s="339"/>
      <c r="D12" s="340"/>
      <c r="E12" s="340"/>
      <c r="F12" s="340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56"/>
      <c r="V12" s="376"/>
      <c r="W12" s="377"/>
      <c r="X12" s="380"/>
      <c r="Y12" s="382"/>
      <c r="Z12" s="340"/>
      <c r="AA12" s="340"/>
      <c r="AB12" s="373"/>
      <c r="AC12" s="373"/>
      <c r="AD12" s="373"/>
      <c r="AE12" s="133"/>
      <c r="AF12" s="133"/>
      <c r="AG12" s="255"/>
    </row>
    <row r="13" spans="2:33" ht="20.100000000000001" customHeight="1" x14ac:dyDescent="0.2">
      <c r="B13" s="9"/>
      <c r="C13" s="10"/>
      <c r="D13" s="387"/>
      <c r="E13" s="387"/>
      <c r="F13" s="387"/>
      <c r="G13" s="18"/>
      <c r="H13" s="19" t="s">
        <v>47</v>
      </c>
      <c r="I13" s="19"/>
      <c r="J13" s="20"/>
      <c r="K13" s="19" t="s">
        <v>47</v>
      </c>
      <c r="L13" s="17"/>
      <c r="M13" s="190"/>
      <c r="N13" s="190"/>
      <c r="O13" s="190"/>
      <c r="P13" s="20"/>
      <c r="Q13" s="19" t="s">
        <v>47</v>
      </c>
      <c r="R13" s="17"/>
      <c r="S13" s="19"/>
      <c r="T13" s="19" t="s">
        <v>47</v>
      </c>
      <c r="U13" s="18"/>
      <c r="V13" s="383"/>
      <c r="W13" s="384"/>
      <c r="X13" s="8"/>
      <c r="Y13" s="25"/>
      <c r="Z13" s="385"/>
      <c r="AA13" s="385"/>
      <c r="AB13" s="68"/>
      <c r="AC13" s="68"/>
      <c r="AD13" s="68"/>
      <c r="AE13" s="190"/>
      <c r="AF13" s="190"/>
      <c r="AG13" s="386"/>
    </row>
    <row r="14" spans="2:33" ht="20.100000000000001" customHeight="1" x14ac:dyDescent="0.2">
      <c r="B14" s="9"/>
      <c r="C14" s="10"/>
      <c r="D14" s="387"/>
      <c r="E14" s="387"/>
      <c r="F14" s="387"/>
      <c r="G14" s="18"/>
      <c r="H14" s="19" t="s">
        <v>47</v>
      </c>
      <c r="I14" s="19"/>
      <c r="J14" s="20"/>
      <c r="K14" s="19" t="s">
        <v>47</v>
      </c>
      <c r="L14" s="17"/>
      <c r="M14" s="190"/>
      <c r="N14" s="190"/>
      <c r="O14" s="190"/>
      <c r="P14" s="20"/>
      <c r="Q14" s="19" t="s">
        <v>47</v>
      </c>
      <c r="R14" s="17"/>
      <c r="S14" s="19"/>
      <c r="T14" s="19" t="s">
        <v>47</v>
      </c>
      <c r="U14" s="18"/>
      <c r="V14" s="383"/>
      <c r="W14" s="384"/>
      <c r="X14" s="8"/>
      <c r="Y14" s="25"/>
      <c r="Z14" s="385"/>
      <c r="AA14" s="385"/>
      <c r="AB14" s="68"/>
      <c r="AC14" s="68"/>
      <c r="AD14" s="68"/>
      <c r="AE14" s="190"/>
      <c r="AF14" s="190"/>
      <c r="AG14" s="386"/>
    </row>
    <row r="15" spans="2:33" ht="20.100000000000001" customHeight="1" x14ac:dyDescent="0.2">
      <c r="B15" s="9"/>
      <c r="C15" s="10"/>
      <c r="D15" s="387"/>
      <c r="E15" s="387"/>
      <c r="F15" s="387"/>
      <c r="G15" s="18"/>
      <c r="H15" s="19" t="s">
        <v>47</v>
      </c>
      <c r="I15" s="19"/>
      <c r="J15" s="20"/>
      <c r="K15" s="19" t="s">
        <v>47</v>
      </c>
      <c r="L15" s="17"/>
      <c r="M15" s="190"/>
      <c r="N15" s="190"/>
      <c r="O15" s="190"/>
      <c r="P15" s="20"/>
      <c r="Q15" s="19" t="s">
        <v>47</v>
      </c>
      <c r="R15" s="17"/>
      <c r="S15" s="19"/>
      <c r="T15" s="19" t="s">
        <v>47</v>
      </c>
      <c r="U15" s="18"/>
      <c r="V15" s="383"/>
      <c r="W15" s="384"/>
      <c r="X15" s="8"/>
      <c r="Y15" s="25"/>
      <c r="Z15" s="385"/>
      <c r="AA15" s="385"/>
      <c r="AB15" s="68"/>
      <c r="AC15" s="68"/>
      <c r="AD15" s="68"/>
      <c r="AE15" s="190"/>
      <c r="AF15" s="190"/>
      <c r="AG15" s="386"/>
    </row>
    <row r="16" spans="2:33" ht="20.100000000000001" customHeight="1" x14ac:dyDescent="0.2">
      <c r="B16" s="9"/>
      <c r="C16" s="10"/>
      <c r="D16" s="387"/>
      <c r="E16" s="387"/>
      <c r="F16" s="387"/>
      <c r="G16" s="18"/>
      <c r="H16" s="19" t="s">
        <v>47</v>
      </c>
      <c r="I16" s="19"/>
      <c r="J16" s="20"/>
      <c r="K16" s="19" t="s">
        <v>47</v>
      </c>
      <c r="L16" s="17"/>
      <c r="M16" s="190"/>
      <c r="N16" s="190"/>
      <c r="O16" s="190"/>
      <c r="P16" s="20"/>
      <c r="Q16" s="19" t="s">
        <v>47</v>
      </c>
      <c r="R16" s="17"/>
      <c r="S16" s="19"/>
      <c r="T16" s="19" t="s">
        <v>47</v>
      </c>
      <c r="U16" s="18"/>
      <c r="V16" s="383"/>
      <c r="W16" s="384"/>
      <c r="X16" s="8"/>
      <c r="Y16" s="25"/>
      <c r="Z16" s="385"/>
      <c r="AA16" s="385"/>
      <c r="AB16" s="68"/>
      <c r="AC16" s="68"/>
      <c r="AD16" s="68"/>
      <c r="AE16" s="190"/>
      <c r="AF16" s="190"/>
      <c r="AG16" s="386"/>
    </row>
    <row r="17" spans="2:33" ht="20.100000000000001" customHeight="1" x14ac:dyDescent="0.2">
      <c r="B17" s="9"/>
      <c r="C17" s="10"/>
      <c r="D17" s="387"/>
      <c r="E17" s="387"/>
      <c r="F17" s="387"/>
      <c r="G17" s="18"/>
      <c r="H17" s="19" t="s">
        <v>47</v>
      </c>
      <c r="I17" s="19"/>
      <c r="J17" s="20"/>
      <c r="K17" s="19" t="s">
        <v>47</v>
      </c>
      <c r="L17" s="17"/>
      <c r="M17" s="190"/>
      <c r="N17" s="190"/>
      <c r="O17" s="190"/>
      <c r="P17" s="20"/>
      <c r="Q17" s="19" t="s">
        <v>47</v>
      </c>
      <c r="R17" s="17"/>
      <c r="S17" s="19"/>
      <c r="T17" s="19" t="s">
        <v>47</v>
      </c>
      <c r="U17" s="18"/>
      <c r="V17" s="383"/>
      <c r="W17" s="384"/>
      <c r="X17" s="8"/>
      <c r="Y17" s="25"/>
      <c r="Z17" s="385"/>
      <c r="AA17" s="385"/>
      <c r="AB17" s="68"/>
      <c r="AC17" s="68"/>
      <c r="AD17" s="68"/>
      <c r="AE17" s="190"/>
      <c r="AF17" s="190"/>
      <c r="AG17" s="386"/>
    </row>
    <row r="18" spans="2:33" ht="20.100000000000001" customHeight="1" x14ac:dyDescent="0.2">
      <c r="B18" s="9"/>
      <c r="C18" s="10"/>
      <c r="D18" s="387"/>
      <c r="E18" s="387"/>
      <c r="F18" s="387"/>
      <c r="G18" s="18"/>
      <c r="H18" s="19" t="s">
        <v>47</v>
      </c>
      <c r="I18" s="19"/>
      <c r="J18" s="20"/>
      <c r="K18" s="19" t="s">
        <v>47</v>
      </c>
      <c r="L18" s="17"/>
      <c r="M18" s="190"/>
      <c r="N18" s="190"/>
      <c r="O18" s="190"/>
      <c r="P18" s="20"/>
      <c r="Q18" s="19" t="s">
        <v>47</v>
      </c>
      <c r="R18" s="17"/>
      <c r="S18" s="19"/>
      <c r="T18" s="19" t="s">
        <v>47</v>
      </c>
      <c r="U18" s="18"/>
      <c r="V18" s="383"/>
      <c r="W18" s="384"/>
      <c r="X18" s="8"/>
      <c r="Y18" s="25"/>
      <c r="Z18" s="385"/>
      <c r="AA18" s="385"/>
      <c r="AB18" s="68"/>
      <c r="AC18" s="68"/>
      <c r="AD18" s="68"/>
      <c r="AE18" s="190"/>
      <c r="AF18" s="190"/>
      <c r="AG18" s="386"/>
    </row>
    <row r="19" spans="2:33" ht="20.100000000000001" customHeight="1" x14ac:dyDescent="0.2">
      <c r="B19" s="9"/>
      <c r="C19" s="10"/>
      <c r="D19" s="387"/>
      <c r="E19" s="387"/>
      <c r="F19" s="387"/>
      <c r="G19" s="18"/>
      <c r="H19" s="19" t="s">
        <v>47</v>
      </c>
      <c r="I19" s="19"/>
      <c r="J19" s="20"/>
      <c r="K19" s="19" t="s">
        <v>47</v>
      </c>
      <c r="L19" s="17"/>
      <c r="M19" s="190"/>
      <c r="N19" s="190"/>
      <c r="O19" s="190"/>
      <c r="P19" s="20"/>
      <c r="Q19" s="19" t="s">
        <v>47</v>
      </c>
      <c r="R19" s="17"/>
      <c r="S19" s="19"/>
      <c r="T19" s="19" t="s">
        <v>47</v>
      </c>
      <c r="U19" s="18"/>
      <c r="V19" s="383"/>
      <c r="W19" s="384"/>
      <c r="X19" s="8"/>
      <c r="Y19" s="25"/>
      <c r="Z19" s="385"/>
      <c r="AA19" s="385"/>
      <c r="AB19" s="68"/>
      <c r="AC19" s="68"/>
      <c r="AD19" s="68"/>
      <c r="AE19" s="190"/>
      <c r="AF19" s="190"/>
      <c r="AG19" s="386"/>
    </row>
    <row r="20" spans="2:33" ht="20.100000000000001" customHeight="1" x14ac:dyDescent="0.2">
      <c r="B20" s="9"/>
      <c r="C20" s="10"/>
      <c r="D20" s="387"/>
      <c r="E20" s="387"/>
      <c r="F20" s="387"/>
      <c r="G20" s="18"/>
      <c r="H20" s="19" t="s">
        <v>47</v>
      </c>
      <c r="I20" s="19"/>
      <c r="J20" s="20"/>
      <c r="K20" s="19" t="s">
        <v>47</v>
      </c>
      <c r="L20" s="17"/>
      <c r="M20" s="190"/>
      <c r="N20" s="190"/>
      <c r="O20" s="190"/>
      <c r="P20" s="20"/>
      <c r="Q20" s="19" t="s">
        <v>47</v>
      </c>
      <c r="R20" s="17"/>
      <c r="S20" s="19"/>
      <c r="T20" s="19" t="s">
        <v>47</v>
      </c>
      <c r="U20" s="18"/>
      <c r="V20" s="383"/>
      <c r="W20" s="384"/>
      <c r="X20" s="8"/>
      <c r="Y20" s="25"/>
      <c r="Z20" s="385"/>
      <c r="AA20" s="385"/>
      <c r="AB20" s="68"/>
      <c r="AC20" s="68"/>
      <c r="AD20" s="68"/>
      <c r="AE20" s="190"/>
      <c r="AF20" s="190"/>
      <c r="AG20" s="386"/>
    </row>
    <row r="21" spans="2:33" ht="20.100000000000001" customHeight="1" x14ac:dyDescent="0.2">
      <c r="B21" s="9"/>
      <c r="C21" s="10"/>
      <c r="D21" s="387"/>
      <c r="E21" s="387"/>
      <c r="F21" s="387"/>
      <c r="G21" s="18"/>
      <c r="H21" s="19" t="s">
        <v>47</v>
      </c>
      <c r="I21" s="19"/>
      <c r="J21" s="20"/>
      <c r="K21" s="19" t="s">
        <v>47</v>
      </c>
      <c r="L21" s="17"/>
      <c r="M21" s="190"/>
      <c r="N21" s="190"/>
      <c r="O21" s="190"/>
      <c r="P21" s="20"/>
      <c r="Q21" s="19" t="s">
        <v>47</v>
      </c>
      <c r="R21" s="17"/>
      <c r="S21" s="19"/>
      <c r="T21" s="19" t="s">
        <v>47</v>
      </c>
      <c r="U21" s="18"/>
      <c r="V21" s="383"/>
      <c r="W21" s="384"/>
      <c r="X21" s="8"/>
      <c r="Y21" s="25"/>
      <c r="Z21" s="385"/>
      <c r="AA21" s="385"/>
      <c r="AB21" s="68"/>
      <c r="AC21" s="68"/>
      <c r="AD21" s="68"/>
      <c r="AE21" s="190"/>
      <c r="AF21" s="190"/>
      <c r="AG21" s="386"/>
    </row>
    <row r="22" spans="2:33" ht="20.100000000000001" customHeight="1" x14ac:dyDescent="0.2">
      <c r="B22" s="9"/>
      <c r="C22" s="10"/>
      <c r="D22" s="387"/>
      <c r="E22" s="387"/>
      <c r="F22" s="387"/>
      <c r="G22" s="18"/>
      <c r="H22" s="19" t="s">
        <v>47</v>
      </c>
      <c r="I22" s="19"/>
      <c r="J22" s="20"/>
      <c r="K22" s="19" t="s">
        <v>47</v>
      </c>
      <c r="L22" s="17"/>
      <c r="M22" s="190"/>
      <c r="N22" s="190"/>
      <c r="O22" s="190"/>
      <c r="P22" s="20"/>
      <c r="Q22" s="19" t="s">
        <v>47</v>
      </c>
      <c r="R22" s="17"/>
      <c r="S22" s="19"/>
      <c r="T22" s="19" t="s">
        <v>47</v>
      </c>
      <c r="U22" s="18"/>
      <c r="V22" s="383"/>
      <c r="W22" s="384"/>
      <c r="X22" s="8"/>
      <c r="Y22" s="25"/>
      <c r="Z22" s="385"/>
      <c r="AA22" s="385"/>
      <c r="AB22" s="68"/>
      <c r="AC22" s="68"/>
      <c r="AD22" s="68"/>
      <c r="AE22" s="190"/>
      <c r="AF22" s="190"/>
      <c r="AG22" s="386"/>
    </row>
    <row r="23" spans="2:33" ht="20.100000000000001" customHeight="1" x14ac:dyDescent="0.2">
      <c r="B23" s="9"/>
      <c r="C23" s="10"/>
      <c r="D23" s="387"/>
      <c r="E23" s="387"/>
      <c r="F23" s="387"/>
      <c r="G23" s="18"/>
      <c r="H23" s="19" t="s">
        <v>47</v>
      </c>
      <c r="I23" s="19"/>
      <c r="J23" s="20"/>
      <c r="K23" s="19" t="s">
        <v>47</v>
      </c>
      <c r="L23" s="17"/>
      <c r="M23" s="190"/>
      <c r="N23" s="190"/>
      <c r="O23" s="190"/>
      <c r="P23" s="20"/>
      <c r="Q23" s="19" t="s">
        <v>47</v>
      </c>
      <c r="R23" s="17"/>
      <c r="S23" s="19"/>
      <c r="T23" s="19" t="s">
        <v>47</v>
      </c>
      <c r="U23" s="18"/>
      <c r="V23" s="383"/>
      <c r="W23" s="384"/>
      <c r="X23" s="8"/>
      <c r="Y23" s="25"/>
      <c r="Z23" s="385"/>
      <c r="AA23" s="385"/>
      <c r="AB23" s="68"/>
      <c r="AC23" s="68"/>
      <c r="AD23" s="68"/>
      <c r="AE23" s="190"/>
      <c r="AF23" s="190"/>
      <c r="AG23" s="386"/>
    </row>
    <row r="24" spans="2:33" ht="20.100000000000001" customHeight="1" x14ac:dyDescent="0.2">
      <c r="B24" s="9"/>
      <c r="C24" s="10"/>
      <c r="D24" s="387"/>
      <c r="E24" s="387"/>
      <c r="F24" s="387"/>
      <c r="G24" s="18"/>
      <c r="H24" s="19" t="s">
        <v>47</v>
      </c>
      <c r="I24" s="19"/>
      <c r="J24" s="20"/>
      <c r="K24" s="19" t="s">
        <v>47</v>
      </c>
      <c r="L24" s="17"/>
      <c r="M24" s="190"/>
      <c r="N24" s="190"/>
      <c r="O24" s="190"/>
      <c r="P24" s="20"/>
      <c r="Q24" s="19" t="s">
        <v>47</v>
      </c>
      <c r="R24" s="17"/>
      <c r="S24" s="19"/>
      <c r="T24" s="19" t="s">
        <v>47</v>
      </c>
      <c r="U24" s="18"/>
      <c r="V24" s="383"/>
      <c r="W24" s="384"/>
      <c r="X24" s="8"/>
      <c r="Y24" s="25"/>
      <c r="Z24" s="385"/>
      <c r="AA24" s="385"/>
      <c r="AB24" s="68"/>
      <c r="AC24" s="68"/>
      <c r="AD24" s="68"/>
      <c r="AE24" s="190"/>
      <c r="AF24" s="190"/>
      <c r="AG24" s="386"/>
    </row>
    <row r="25" spans="2:33" ht="20.100000000000001" customHeight="1" x14ac:dyDescent="0.2">
      <c r="B25" s="9"/>
      <c r="C25" s="10"/>
      <c r="D25" s="387"/>
      <c r="E25" s="387"/>
      <c r="F25" s="387"/>
      <c r="G25" s="18"/>
      <c r="H25" s="19" t="s">
        <v>47</v>
      </c>
      <c r="I25" s="19"/>
      <c r="J25" s="20"/>
      <c r="K25" s="19" t="s">
        <v>47</v>
      </c>
      <c r="L25" s="17"/>
      <c r="M25" s="190"/>
      <c r="N25" s="190"/>
      <c r="O25" s="190"/>
      <c r="P25" s="20"/>
      <c r="Q25" s="19" t="s">
        <v>47</v>
      </c>
      <c r="R25" s="17"/>
      <c r="S25" s="19"/>
      <c r="T25" s="19" t="s">
        <v>47</v>
      </c>
      <c r="U25" s="18"/>
      <c r="V25" s="383"/>
      <c r="W25" s="384"/>
      <c r="X25" s="8"/>
      <c r="Y25" s="25"/>
      <c r="Z25" s="385"/>
      <c r="AA25" s="385"/>
      <c r="AB25" s="68"/>
      <c r="AC25" s="68"/>
      <c r="AD25" s="68"/>
      <c r="AE25" s="190"/>
      <c r="AF25" s="190"/>
      <c r="AG25" s="386"/>
    </row>
    <row r="26" spans="2:33" ht="20.100000000000001" customHeight="1" x14ac:dyDescent="0.2">
      <c r="B26" s="9"/>
      <c r="C26" s="10"/>
      <c r="D26" s="387"/>
      <c r="E26" s="387"/>
      <c r="F26" s="387"/>
      <c r="G26" s="18"/>
      <c r="H26" s="19" t="s">
        <v>47</v>
      </c>
      <c r="I26" s="19"/>
      <c r="J26" s="20"/>
      <c r="K26" s="19" t="s">
        <v>47</v>
      </c>
      <c r="L26" s="17"/>
      <c r="M26" s="190"/>
      <c r="N26" s="190"/>
      <c r="O26" s="190"/>
      <c r="P26" s="20"/>
      <c r="Q26" s="19" t="s">
        <v>47</v>
      </c>
      <c r="R26" s="17"/>
      <c r="S26" s="19"/>
      <c r="T26" s="19" t="s">
        <v>47</v>
      </c>
      <c r="U26" s="18"/>
      <c r="V26" s="383"/>
      <c r="W26" s="384"/>
      <c r="X26" s="8"/>
      <c r="Y26" s="25"/>
      <c r="Z26" s="385"/>
      <c r="AA26" s="385"/>
      <c r="AB26" s="68"/>
      <c r="AC26" s="68"/>
      <c r="AD26" s="68"/>
      <c r="AE26" s="190"/>
      <c r="AF26" s="190"/>
      <c r="AG26" s="386"/>
    </row>
    <row r="27" spans="2:33" ht="20.100000000000001" customHeight="1" x14ac:dyDescent="0.2">
      <c r="B27" s="9"/>
      <c r="C27" s="10"/>
      <c r="D27" s="387"/>
      <c r="E27" s="387"/>
      <c r="F27" s="387"/>
      <c r="G27" s="18"/>
      <c r="H27" s="19" t="s">
        <v>47</v>
      </c>
      <c r="I27" s="19"/>
      <c r="J27" s="20"/>
      <c r="K27" s="19" t="s">
        <v>47</v>
      </c>
      <c r="L27" s="17"/>
      <c r="M27" s="190"/>
      <c r="N27" s="190"/>
      <c r="O27" s="190"/>
      <c r="P27" s="20"/>
      <c r="Q27" s="19" t="s">
        <v>47</v>
      </c>
      <c r="R27" s="17"/>
      <c r="S27" s="19"/>
      <c r="T27" s="19" t="s">
        <v>47</v>
      </c>
      <c r="U27" s="18"/>
      <c r="V27" s="383"/>
      <c r="W27" s="384"/>
      <c r="X27" s="8"/>
      <c r="Y27" s="25"/>
      <c r="Z27" s="385"/>
      <c r="AA27" s="385"/>
      <c r="AB27" s="68"/>
      <c r="AC27" s="68"/>
      <c r="AD27" s="68"/>
      <c r="AE27" s="190"/>
      <c r="AF27" s="190"/>
      <c r="AG27" s="386"/>
    </row>
    <row r="28" spans="2:33" ht="20.100000000000001" customHeight="1" x14ac:dyDescent="0.2">
      <c r="B28" s="9"/>
      <c r="C28" s="10"/>
      <c r="D28" s="387"/>
      <c r="E28" s="387"/>
      <c r="F28" s="387"/>
      <c r="G28" s="18"/>
      <c r="H28" s="19" t="s">
        <v>47</v>
      </c>
      <c r="I28" s="19"/>
      <c r="J28" s="20"/>
      <c r="K28" s="19" t="s">
        <v>47</v>
      </c>
      <c r="L28" s="17"/>
      <c r="M28" s="190"/>
      <c r="N28" s="190"/>
      <c r="O28" s="190"/>
      <c r="P28" s="20"/>
      <c r="Q28" s="19" t="s">
        <v>47</v>
      </c>
      <c r="R28" s="17"/>
      <c r="S28" s="19"/>
      <c r="T28" s="19" t="s">
        <v>47</v>
      </c>
      <c r="U28" s="18"/>
      <c r="V28" s="383"/>
      <c r="W28" s="384"/>
      <c r="X28" s="8"/>
      <c r="Y28" s="25"/>
      <c r="Z28" s="385"/>
      <c r="AA28" s="385"/>
      <c r="AB28" s="68"/>
      <c r="AC28" s="68"/>
      <c r="AD28" s="68"/>
      <c r="AE28" s="190"/>
      <c r="AF28" s="190"/>
      <c r="AG28" s="386"/>
    </row>
    <row r="29" spans="2:33" ht="20.100000000000001" customHeight="1" x14ac:dyDescent="0.2">
      <c r="B29" s="9"/>
      <c r="C29" s="10"/>
      <c r="D29" s="387"/>
      <c r="E29" s="387"/>
      <c r="F29" s="387"/>
      <c r="G29" s="18"/>
      <c r="H29" s="19" t="s">
        <v>47</v>
      </c>
      <c r="I29" s="19"/>
      <c r="J29" s="20"/>
      <c r="K29" s="19" t="s">
        <v>47</v>
      </c>
      <c r="L29" s="17"/>
      <c r="M29" s="190"/>
      <c r="N29" s="190"/>
      <c r="O29" s="190"/>
      <c r="P29" s="20"/>
      <c r="Q29" s="19" t="s">
        <v>47</v>
      </c>
      <c r="R29" s="17"/>
      <c r="S29" s="19"/>
      <c r="T29" s="19" t="s">
        <v>47</v>
      </c>
      <c r="U29" s="18"/>
      <c r="V29" s="383"/>
      <c r="W29" s="384"/>
      <c r="X29" s="8"/>
      <c r="Y29" s="25"/>
      <c r="Z29" s="385"/>
      <c r="AA29" s="385"/>
      <c r="AB29" s="68"/>
      <c r="AC29" s="68"/>
      <c r="AD29" s="68"/>
      <c r="AE29" s="190"/>
      <c r="AF29" s="190"/>
      <c r="AG29" s="386"/>
    </row>
    <row r="30" spans="2:33" ht="20.100000000000001" customHeight="1" x14ac:dyDescent="0.2">
      <c r="B30" s="9"/>
      <c r="C30" s="10"/>
      <c r="D30" s="387"/>
      <c r="E30" s="387"/>
      <c r="F30" s="387"/>
      <c r="G30" s="18"/>
      <c r="H30" s="19" t="s">
        <v>47</v>
      </c>
      <c r="I30" s="19"/>
      <c r="J30" s="20"/>
      <c r="K30" s="19" t="s">
        <v>47</v>
      </c>
      <c r="L30" s="17"/>
      <c r="M30" s="190"/>
      <c r="N30" s="190"/>
      <c r="O30" s="190"/>
      <c r="P30" s="20"/>
      <c r="Q30" s="19" t="s">
        <v>47</v>
      </c>
      <c r="R30" s="17"/>
      <c r="S30" s="19"/>
      <c r="T30" s="19" t="s">
        <v>47</v>
      </c>
      <c r="U30" s="18"/>
      <c r="V30" s="383"/>
      <c r="W30" s="384"/>
      <c r="X30" s="8"/>
      <c r="Y30" s="25"/>
      <c r="Z30" s="385"/>
      <c r="AA30" s="385"/>
      <c r="AB30" s="68"/>
      <c r="AC30" s="68"/>
      <c r="AD30" s="68"/>
      <c r="AE30" s="190"/>
      <c r="AF30" s="190"/>
      <c r="AG30" s="386"/>
    </row>
    <row r="31" spans="2:33" ht="20.100000000000001" customHeight="1" x14ac:dyDescent="0.2">
      <c r="B31" s="9"/>
      <c r="C31" s="10"/>
      <c r="D31" s="387"/>
      <c r="E31" s="387"/>
      <c r="F31" s="387"/>
      <c r="G31" s="18"/>
      <c r="H31" s="19" t="s">
        <v>47</v>
      </c>
      <c r="I31" s="19"/>
      <c r="J31" s="20"/>
      <c r="K31" s="19" t="s">
        <v>47</v>
      </c>
      <c r="L31" s="17"/>
      <c r="M31" s="190"/>
      <c r="N31" s="190"/>
      <c r="O31" s="190"/>
      <c r="P31" s="20"/>
      <c r="Q31" s="19" t="s">
        <v>47</v>
      </c>
      <c r="R31" s="17"/>
      <c r="S31" s="19"/>
      <c r="T31" s="19" t="s">
        <v>47</v>
      </c>
      <c r="U31" s="18"/>
      <c r="V31" s="383"/>
      <c r="W31" s="384"/>
      <c r="X31" s="8"/>
      <c r="Y31" s="25"/>
      <c r="Z31" s="385"/>
      <c r="AA31" s="385"/>
      <c r="AB31" s="68"/>
      <c r="AC31" s="68"/>
      <c r="AD31" s="68"/>
      <c r="AE31" s="190"/>
      <c r="AF31" s="190"/>
      <c r="AG31" s="386"/>
    </row>
    <row r="32" spans="2:33" ht="20.100000000000001" customHeight="1" x14ac:dyDescent="0.2">
      <c r="B32" s="9"/>
      <c r="C32" s="10"/>
      <c r="D32" s="387"/>
      <c r="E32" s="387"/>
      <c r="F32" s="387"/>
      <c r="G32" s="18"/>
      <c r="H32" s="19" t="s">
        <v>47</v>
      </c>
      <c r="I32" s="19"/>
      <c r="J32" s="20"/>
      <c r="K32" s="19" t="s">
        <v>47</v>
      </c>
      <c r="L32" s="17"/>
      <c r="M32" s="190"/>
      <c r="N32" s="190"/>
      <c r="O32" s="190"/>
      <c r="P32" s="20"/>
      <c r="Q32" s="19" t="s">
        <v>47</v>
      </c>
      <c r="R32" s="17"/>
      <c r="S32" s="19"/>
      <c r="T32" s="19" t="s">
        <v>47</v>
      </c>
      <c r="U32" s="18"/>
      <c r="V32" s="383"/>
      <c r="W32" s="384"/>
      <c r="X32" s="8"/>
      <c r="Y32" s="25"/>
      <c r="Z32" s="385"/>
      <c r="AA32" s="385"/>
      <c r="AB32" s="68"/>
      <c r="AC32" s="68"/>
      <c r="AD32" s="68"/>
      <c r="AE32" s="190"/>
      <c r="AF32" s="190"/>
      <c r="AG32" s="386"/>
    </row>
    <row r="33" spans="2:33" ht="20.100000000000001" customHeight="1" x14ac:dyDescent="0.2">
      <c r="B33" s="9"/>
      <c r="C33" s="10"/>
      <c r="D33" s="387"/>
      <c r="E33" s="387"/>
      <c r="F33" s="387"/>
      <c r="G33" s="18"/>
      <c r="H33" s="19" t="s">
        <v>47</v>
      </c>
      <c r="I33" s="19"/>
      <c r="J33" s="20"/>
      <c r="K33" s="19" t="s">
        <v>47</v>
      </c>
      <c r="L33" s="17"/>
      <c r="M33" s="190"/>
      <c r="N33" s="190"/>
      <c r="O33" s="190"/>
      <c r="P33" s="20"/>
      <c r="Q33" s="19" t="s">
        <v>47</v>
      </c>
      <c r="R33" s="17"/>
      <c r="S33" s="19"/>
      <c r="T33" s="19" t="s">
        <v>47</v>
      </c>
      <c r="U33" s="18"/>
      <c r="V33" s="383"/>
      <c r="W33" s="384"/>
      <c r="X33" s="8"/>
      <c r="Y33" s="25"/>
      <c r="Z33" s="385"/>
      <c r="AA33" s="385"/>
      <c r="AB33" s="68"/>
      <c r="AC33" s="68"/>
      <c r="AD33" s="68"/>
      <c r="AE33" s="190"/>
      <c r="AF33" s="190"/>
      <c r="AG33" s="386"/>
    </row>
    <row r="34" spans="2:33" ht="20.100000000000001" customHeight="1" x14ac:dyDescent="0.2">
      <c r="B34" s="9"/>
      <c r="C34" s="10"/>
      <c r="D34" s="387"/>
      <c r="E34" s="387"/>
      <c r="F34" s="387"/>
      <c r="G34" s="18"/>
      <c r="H34" s="19" t="s">
        <v>47</v>
      </c>
      <c r="I34" s="19"/>
      <c r="J34" s="20"/>
      <c r="K34" s="19" t="s">
        <v>47</v>
      </c>
      <c r="L34" s="17"/>
      <c r="M34" s="190"/>
      <c r="N34" s="190"/>
      <c r="O34" s="190"/>
      <c r="P34" s="20"/>
      <c r="Q34" s="19" t="s">
        <v>47</v>
      </c>
      <c r="R34" s="17"/>
      <c r="S34" s="19"/>
      <c r="T34" s="19" t="s">
        <v>47</v>
      </c>
      <c r="U34" s="18"/>
      <c r="V34" s="383"/>
      <c r="W34" s="384"/>
      <c r="X34" s="8"/>
      <c r="Y34" s="25"/>
      <c r="Z34" s="385"/>
      <c r="AA34" s="385"/>
      <c r="AB34" s="68"/>
      <c r="AC34" s="68"/>
      <c r="AD34" s="68"/>
      <c r="AE34" s="190"/>
      <c r="AF34" s="190"/>
      <c r="AG34" s="386"/>
    </row>
    <row r="35" spans="2:33" ht="20.100000000000001" customHeight="1" x14ac:dyDescent="0.2">
      <c r="B35" s="9"/>
      <c r="C35" s="10"/>
      <c r="D35" s="387"/>
      <c r="E35" s="387"/>
      <c r="F35" s="387"/>
      <c r="G35" s="18"/>
      <c r="H35" s="19" t="s">
        <v>47</v>
      </c>
      <c r="I35" s="19"/>
      <c r="J35" s="20"/>
      <c r="K35" s="19" t="s">
        <v>47</v>
      </c>
      <c r="L35" s="17"/>
      <c r="M35" s="190"/>
      <c r="N35" s="190"/>
      <c r="O35" s="190"/>
      <c r="P35" s="20"/>
      <c r="Q35" s="19" t="s">
        <v>47</v>
      </c>
      <c r="R35" s="17"/>
      <c r="S35" s="19"/>
      <c r="T35" s="19" t="s">
        <v>47</v>
      </c>
      <c r="U35" s="18"/>
      <c r="V35" s="383"/>
      <c r="W35" s="384"/>
      <c r="X35" s="8"/>
      <c r="Y35" s="25"/>
      <c r="Z35" s="385"/>
      <c r="AA35" s="385"/>
      <c r="AB35" s="68"/>
      <c r="AC35" s="68"/>
      <c r="AD35" s="68"/>
      <c r="AE35" s="190"/>
      <c r="AF35" s="190"/>
      <c r="AG35" s="386"/>
    </row>
    <row r="36" spans="2:33" ht="20.100000000000001" customHeight="1" x14ac:dyDescent="0.2">
      <c r="B36" s="9"/>
      <c r="C36" s="10"/>
      <c r="D36" s="387"/>
      <c r="E36" s="387"/>
      <c r="F36" s="387"/>
      <c r="G36" s="18"/>
      <c r="H36" s="19" t="s">
        <v>47</v>
      </c>
      <c r="I36" s="19"/>
      <c r="J36" s="20"/>
      <c r="K36" s="19" t="s">
        <v>47</v>
      </c>
      <c r="L36" s="17"/>
      <c r="M36" s="190"/>
      <c r="N36" s="190"/>
      <c r="O36" s="190"/>
      <c r="P36" s="20"/>
      <c r="Q36" s="19" t="s">
        <v>47</v>
      </c>
      <c r="R36" s="17"/>
      <c r="S36" s="19"/>
      <c r="T36" s="19" t="s">
        <v>47</v>
      </c>
      <c r="U36" s="18"/>
      <c r="V36" s="383"/>
      <c r="W36" s="384"/>
      <c r="X36" s="8"/>
      <c r="Y36" s="25"/>
      <c r="Z36" s="385"/>
      <c r="AA36" s="385"/>
      <c r="AB36" s="68"/>
      <c r="AC36" s="68"/>
      <c r="AD36" s="68"/>
      <c r="AE36" s="190"/>
      <c r="AF36" s="190"/>
      <c r="AG36" s="386"/>
    </row>
    <row r="37" spans="2:33" ht="20.100000000000001" customHeight="1" x14ac:dyDescent="0.2">
      <c r="B37" s="9"/>
      <c r="C37" s="10"/>
      <c r="D37" s="387"/>
      <c r="E37" s="387"/>
      <c r="F37" s="387"/>
      <c r="G37" s="18"/>
      <c r="H37" s="19" t="s">
        <v>47</v>
      </c>
      <c r="I37" s="19"/>
      <c r="J37" s="20"/>
      <c r="K37" s="19" t="s">
        <v>47</v>
      </c>
      <c r="L37" s="17"/>
      <c r="M37" s="190"/>
      <c r="N37" s="190"/>
      <c r="O37" s="190"/>
      <c r="P37" s="20"/>
      <c r="Q37" s="19" t="s">
        <v>47</v>
      </c>
      <c r="R37" s="17"/>
      <c r="S37" s="19"/>
      <c r="T37" s="19" t="s">
        <v>47</v>
      </c>
      <c r="U37" s="18"/>
      <c r="V37" s="383"/>
      <c r="W37" s="384"/>
      <c r="X37" s="8"/>
      <c r="Y37" s="25"/>
      <c r="Z37" s="385"/>
      <c r="AA37" s="385"/>
      <c r="AB37" s="68"/>
      <c r="AC37" s="68"/>
      <c r="AD37" s="68"/>
      <c r="AE37" s="190"/>
      <c r="AF37" s="190"/>
      <c r="AG37" s="386"/>
    </row>
    <row r="38" spans="2:33" ht="20.100000000000001" customHeight="1" x14ac:dyDescent="0.2">
      <c r="B38" s="9"/>
      <c r="C38" s="10"/>
      <c r="D38" s="387"/>
      <c r="E38" s="387"/>
      <c r="F38" s="387"/>
      <c r="G38" s="18"/>
      <c r="H38" s="19" t="s">
        <v>47</v>
      </c>
      <c r="I38" s="19"/>
      <c r="J38" s="20"/>
      <c r="K38" s="19" t="s">
        <v>47</v>
      </c>
      <c r="L38" s="17"/>
      <c r="M38" s="190"/>
      <c r="N38" s="190"/>
      <c r="O38" s="190"/>
      <c r="P38" s="20"/>
      <c r="Q38" s="19" t="s">
        <v>47</v>
      </c>
      <c r="R38" s="17"/>
      <c r="S38" s="19"/>
      <c r="T38" s="19" t="s">
        <v>47</v>
      </c>
      <c r="U38" s="18"/>
      <c r="V38" s="383"/>
      <c r="W38" s="384"/>
      <c r="X38" s="8"/>
      <c r="Y38" s="25"/>
      <c r="Z38" s="385"/>
      <c r="AA38" s="385"/>
      <c r="AB38" s="68"/>
      <c r="AC38" s="68"/>
      <c r="AD38" s="68"/>
      <c r="AE38" s="190"/>
      <c r="AF38" s="190"/>
      <c r="AG38" s="386"/>
    </row>
    <row r="39" spans="2:33" ht="20.100000000000001" customHeight="1" x14ac:dyDescent="0.2">
      <c r="B39" s="9"/>
      <c r="C39" s="10"/>
      <c r="D39" s="387"/>
      <c r="E39" s="387"/>
      <c r="F39" s="387"/>
      <c r="G39" s="18"/>
      <c r="H39" s="19" t="s">
        <v>47</v>
      </c>
      <c r="I39" s="19"/>
      <c r="J39" s="20"/>
      <c r="K39" s="19" t="s">
        <v>47</v>
      </c>
      <c r="L39" s="17"/>
      <c r="M39" s="190"/>
      <c r="N39" s="190"/>
      <c r="O39" s="190"/>
      <c r="P39" s="20"/>
      <c r="Q39" s="19" t="s">
        <v>47</v>
      </c>
      <c r="R39" s="17"/>
      <c r="S39" s="19"/>
      <c r="T39" s="19" t="s">
        <v>47</v>
      </c>
      <c r="U39" s="18"/>
      <c r="V39" s="383"/>
      <c r="W39" s="384"/>
      <c r="X39" s="8"/>
      <c r="Y39" s="25"/>
      <c r="Z39" s="385"/>
      <c r="AA39" s="385"/>
      <c r="AB39" s="68"/>
      <c r="AC39" s="68"/>
      <c r="AD39" s="68"/>
      <c r="AE39" s="190"/>
      <c r="AF39" s="190"/>
      <c r="AG39" s="386"/>
    </row>
    <row r="40" spans="2:33" ht="20.100000000000001" customHeight="1" x14ac:dyDescent="0.2">
      <c r="B40" s="9"/>
      <c r="C40" s="10"/>
      <c r="D40" s="387"/>
      <c r="E40" s="387"/>
      <c r="F40" s="387"/>
      <c r="G40" s="18"/>
      <c r="H40" s="19" t="s">
        <v>47</v>
      </c>
      <c r="I40" s="19"/>
      <c r="J40" s="20"/>
      <c r="K40" s="19" t="s">
        <v>47</v>
      </c>
      <c r="L40" s="17"/>
      <c r="M40" s="190"/>
      <c r="N40" s="190"/>
      <c r="O40" s="190"/>
      <c r="P40" s="20"/>
      <c r="Q40" s="19" t="s">
        <v>47</v>
      </c>
      <c r="R40" s="17"/>
      <c r="S40" s="19"/>
      <c r="T40" s="19" t="s">
        <v>47</v>
      </c>
      <c r="U40" s="18"/>
      <c r="V40" s="383"/>
      <c r="W40" s="384"/>
      <c r="X40" s="8"/>
      <c r="Y40" s="25"/>
      <c r="Z40" s="385"/>
      <c r="AA40" s="385"/>
      <c r="AB40" s="68"/>
      <c r="AC40" s="68"/>
      <c r="AD40" s="68"/>
      <c r="AE40" s="190"/>
      <c r="AF40" s="190"/>
      <c r="AG40" s="386"/>
    </row>
    <row r="41" spans="2:33" ht="20.100000000000001" customHeight="1" x14ac:dyDescent="0.2">
      <c r="B41" s="9"/>
      <c r="C41" s="10"/>
      <c r="D41" s="387"/>
      <c r="E41" s="387"/>
      <c r="F41" s="387"/>
      <c r="G41" s="18"/>
      <c r="H41" s="19" t="s">
        <v>47</v>
      </c>
      <c r="I41" s="19"/>
      <c r="J41" s="20"/>
      <c r="K41" s="19" t="s">
        <v>47</v>
      </c>
      <c r="L41" s="17"/>
      <c r="M41" s="190"/>
      <c r="N41" s="190"/>
      <c r="O41" s="190"/>
      <c r="P41" s="20"/>
      <c r="Q41" s="19" t="s">
        <v>47</v>
      </c>
      <c r="R41" s="17"/>
      <c r="S41" s="19"/>
      <c r="T41" s="19" t="s">
        <v>47</v>
      </c>
      <c r="U41" s="18"/>
      <c r="V41" s="383"/>
      <c r="W41" s="384"/>
      <c r="X41" s="8"/>
      <c r="Y41" s="25"/>
      <c r="Z41" s="385"/>
      <c r="AA41" s="385"/>
      <c r="AB41" s="68"/>
      <c r="AC41" s="68"/>
      <c r="AD41" s="68"/>
      <c r="AE41" s="190"/>
      <c r="AF41" s="190"/>
      <c r="AG41" s="386"/>
    </row>
    <row r="42" spans="2:33" ht="20.100000000000001" customHeight="1" x14ac:dyDescent="0.2">
      <c r="B42" s="9"/>
      <c r="C42" s="10"/>
      <c r="D42" s="387"/>
      <c r="E42" s="387"/>
      <c r="F42" s="387"/>
      <c r="G42" s="18"/>
      <c r="H42" s="19" t="s">
        <v>47</v>
      </c>
      <c r="I42" s="19"/>
      <c r="J42" s="20"/>
      <c r="K42" s="19" t="s">
        <v>47</v>
      </c>
      <c r="L42" s="17"/>
      <c r="M42" s="190"/>
      <c r="N42" s="190"/>
      <c r="O42" s="190"/>
      <c r="P42" s="20"/>
      <c r="Q42" s="19" t="s">
        <v>47</v>
      </c>
      <c r="R42" s="17"/>
      <c r="S42" s="19"/>
      <c r="T42" s="19" t="s">
        <v>47</v>
      </c>
      <c r="U42" s="18"/>
      <c r="V42" s="383"/>
      <c r="W42" s="384"/>
      <c r="X42" s="8"/>
      <c r="Y42" s="25"/>
      <c r="Z42" s="385"/>
      <c r="AA42" s="385"/>
      <c r="AB42" s="68"/>
      <c r="AC42" s="68"/>
      <c r="AD42" s="68"/>
      <c r="AE42" s="190"/>
      <c r="AF42" s="190"/>
      <c r="AG42" s="386"/>
    </row>
    <row r="43" spans="2:33" ht="20.100000000000001" customHeight="1" x14ac:dyDescent="0.2">
      <c r="B43" s="9"/>
      <c r="C43" s="10"/>
      <c r="D43" s="387"/>
      <c r="E43" s="387"/>
      <c r="F43" s="387"/>
      <c r="G43" s="18"/>
      <c r="H43" s="19" t="s">
        <v>47</v>
      </c>
      <c r="I43" s="19"/>
      <c r="J43" s="20"/>
      <c r="K43" s="19" t="s">
        <v>47</v>
      </c>
      <c r="L43" s="17"/>
      <c r="M43" s="190"/>
      <c r="N43" s="190"/>
      <c r="O43" s="190"/>
      <c r="P43" s="20"/>
      <c r="Q43" s="19" t="s">
        <v>47</v>
      </c>
      <c r="R43" s="17"/>
      <c r="S43" s="19"/>
      <c r="T43" s="19" t="s">
        <v>47</v>
      </c>
      <c r="U43" s="18"/>
      <c r="V43" s="383"/>
      <c r="W43" s="384"/>
      <c r="X43" s="8"/>
      <c r="Y43" s="25"/>
      <c r="Z43" s="385"/>
      <c r="AA43" s="385"/>
      <c r="AB43" s="68"/>
      <c r="AC43" s="68"/>
      <c r="AD43" s="68"/>
      <c r="AE43" s="190"/>
      <c r="AF43" s="190"/>
      <c r="AG43" s="386"/>
    </row>
    <row r="44" spans="2:33" ht="20.100000000000001" customHeight="1" thickBot="1" x14ac:dyDescent="0.25">
      <c r="B44" s="11"/>
      <c r="C44" s="12"/>
      <c r="D44" s="390"/>
      <c r="E44" s="390"/>
      <c r="F44" s="390"/>
      <c r="G44" s="21"/>
      <c r="H44" s="22" t="s">
        <v>47</v>
      </c>
      <c r="I44" s="22"/>
      <c r="J44" s="23"/>
      <c r="K44" s="22" t="s">
        <v>47</v>
      </c>
      <c r="L44" s="24"/>
      <c r="M44" s="157"/>
      <c r="N44" s="157"/>
      <c r="O44" s="157"/>
      <c r="P44" s="23"/>
      <c r="Q44" s="22" t="s">
        <v>47</v>
      </c>
      <c r="R44" s="24"/>
      <c r="S44" s="22"/>
      <c r="T44" s="22" t="s">
        <v>47</v>
      </c>
      <c r="U44" s="21"/>
      <c r="V44" s="396"/>
      <c r="W44" s="397"/>
      <c r="X44" s="13"/>
      <c r="Y44" s="26"/>
      <c r="Z44" s="398"/>
      <c r="AA44" s="398"/>
      <c r="AB44" s="407"/>
      <c r="AC44" s="407"/>
      <c r="AD44" s="407"/>
      <c r="AE44" s="404"/>
      <c r="AF44" s="405"/>
      <c r="AG44" s="406"/>
    </row>
    <row r="45" spans="2:33" ht="20.100000000000001" customHeight="1" thickTop="1" thickBot="1" x14ac:dyDescent="0.25">
      <c r="B45" s="391" t="s">
        <v>61</v>
      </c>
      <c r="C45" s="392"/>
      <c r="D45" s="392"/>
      <c r="E45" s="392"/>
      <c r="F45" s="393"/>
      <c r="G45" s="388"/>
      <c r="H45" s="388"/>
      <c r="I45" s="388"/>
      <c r="J45" s="388"/>
      <c r="K45" s="388"/>
      <c r="L45" s="388"/>
      <c r="M45" s="389">
        <f>SUM(M13:O44)</f>
        <v>0</v>
      </c>
      <c r="N45" s="389"/>
      <c r="O45" s="389"/>
      <c r="P45" s="388"/>
      <c r="Q45" s="388"/>
      <c r="R45" s="388"/>
      <c r="S45" s="399"/>
      <c r="T45" s="400"/>
      <c r="U45" s="401"/>
      <c r="V45" s="394">
        <f>SUM(V13:W44)</f>
        <v>0</v>
      </c>
      <c r="W45" s="395"/>
      <c r="X45" s="7"/>
      <c r="Y45" s="27">
        <f>SUM(Y13:Y44)</f>
        <v>0</v>
      </c>
      <c r="Z45" s="402">
        <f>SUM(Z13:AA44)</f>
        <v>0</v>
      </c>
      <c r="AA45" s="402"/>
      <c r="AB45" s="403"/>
      <c r="AC45" s="403"/>
      <c r="AD45" s="403"/>
      <c r="AE45" s="408"/>
      <c r="AF45" s="408"/>
      <c r="AG45" s="409"/>
    </row>
    <row r="47" spans="2:33" x14ac:dyDescent="0.2">
      <c r="Y47" s="156"/>
      <c r="Z47" s="157" t="s">
        <v>37</v>
      </c>
      <c r="AA47" s="229"/>
      <c r="AB47" s="157"/>
      <c r="AC47" s="157"/>
      <c r="AD47" s="157" t="s">
        <v>38</v>
      </c>
      <c r="AE47" s="229"/>
    </row>
    <row r="48" spans="2:33" x14ac:dyDescent="0.2">
      <c r="Y48" s="159"/>
      <c r="Z48" s="160"/>
      <c r="AA48" s="230"/>
      <c r="AB48" s="160"/>
      <c r="AC48" s="160"/>
      <c r="AD48" s="160"/>
      <c r="AE48" s="230"/>
    </row>
    <row r="51" ht="13.5" customHeight="1" x14ac:dyDescent="0.2"/>
    <row r="52" ht="14.25" customHeight="1" x14ac:dyDescent="0.2"/>
    <row r="53" ht="13.5" customHeight="1" x14ac:dyDescent="0.2"/>
    <row r="55" ht="13.5" customHeight="1" x14ac:dyDescent="0.2"/>
    <row r="57" ht="13.5" customHeight="1" x14ac:dyDescent="0.2"/>
    <row r="58" ht="14.25" customHeight="1" x14ac:dyDescent="0.2"/>
    <row r="60" ht="13.5" customHeight="1" x14ac:dyDescent="0.2"/>
    <row r="61" ht="13.5" customHeight="1" x14ac:dyDescent="0.2"/>
  </sheetData>
  <mergeCells count="252">
    <mergeCell ref="AB47:AC48"/>
    <mergeCell ref="AD47:AE48"/>
    <mergeCell ref="D13:F13"/>
    <mergeCell ref="D14:F14"/>
    <mergeCell ref="D15:F15"/>
    <mergeCell ref="D16:F16"/>
    <mergeCell ref="D17:F17"/>
    <mergeCell ref="D18:F18"/>
    <mergeCell ref="AB42:AD42"/>
    <mergeCell ref="AE42:AG42"/>
    <mergeCell ref="Z43:AA43"/>
    <mergeCell ref="AB43:AD43"/>
    <mergeCell ref="AE43:AG43"/>
    <mergeCell ref="AB40:AD40"/>
    <mergeCell ref="AE40:AG40"/>
    <mergeCell ref="Z41:AA41"/>
    <mergeCell ref="AB41:AD41"/>
    <mergeCell ref="AE41:AG41"/>
    <mergeCell ref="AB38:AD38"/>
    <mergeCell ref="AE38:AG38"/>
    <mergeCell ref="AE39:AG39"/>
    <mergeCell ref="AB36:AD36"/>
    <mergeCell ref="AE45:AG45"/>
    <mergeCell ref="AB34:AD34"/>
    <mergeCell ref="AE34:AG34"/>
    <mergeCell ref="Z35:AA35"/>
    <mergeCell ref="AB35:AD35"/>
    <mergeCell ref="AE35:AG35"/>
    <mergeCell ref="AB45:AD45"/>
    <mergeCell ref="AB39:AD39"/>
    <mergeCell ref="AE44:AG44"/>
    <mergeCell ref="AB44:AD44"/>
    <mergeCell ref="AE36:AG36"/>
    <mergeCell ref="Z37:AA37"/>
    <mergeCell ref="AB37:AD37"/>
    <mergeCell ref="AE37:AG37"/>
    <mergeCell ref="Z39:AA39"/>
    <mergeCell ref="Z36:AA36"/>
    <mergeCell ref="AE32:AG32"/>
    <mergeCell ref="Z33:AA33"/>
    <mergeCell ref="AB33:AD33"/>
    <mergeCell ref="AE33:AG33"/>
    <mergeCell ref="AB30:AD30"/>
    <mergeCell ref="AE30:AG30"/>
    <mergeCell ref="Z31:AA31"/>
    <mergeCell ref="AB31:AD31"/>
    <mergeCell ref="AE31:AG31"/>
    <mergeCell ref="AE15:AG15"/>
    <mergeCell ref="Z16:AA16"/>
    <mergeCell ref="AB16:AD16"/>
    <mergeCell ref="AE16:AG16"/>
    <mergeCell ref="AB17:AD17"/>
    <mergeCell ref="AE17:AG17"/>
    <mergeCell ref="Y47:Y48"/>
    <mergeCell ref="Z47:AA48"/>
    <mergeCell ref="AE28:AG28"/>
    <mergeCell ref="AE29:AG29"/>
    <mergeCell ref="AB26:AD26"/>
    <mergeCell ref="AE26:AG26"/>
    <mergeCell ref="Z27:AA27"/>
    <mergeCell ref="AB27:AD27"/>
    <mergeCell ref="AE27:AG27"/>
    <mergeCell ref="AB24:AD24"/>
    <mergeCell ref="AE24:AG24"/>
    <mergeCell ref="Z25:AA25"/>
    <mergeCell ref="AB25:AD25"/>
    <mergeCell ref="AE25:AG25"/>
    <mergeCell ref="AB20:AD20"/>
    <mergeCell ref="AE20:AG20"/>
    <mergeCell ref="Z21:AA21"/>
    <mergeCell ref="Z45:AA45"/>
    <mergeCell ref="AE21:AG21"/>
    <mergeCell ref="AB18:AD18"/>
    <mergeCell ref="AE18:AG18"/>
    <mergeCell ref="Z19:AA19"/>
    <mergeCell ref="AB19:AD19"/>
    <mergeCell ref="AE19:AG19"/>
    <mergeCell ref="V41:W41"/>
    <mergeCell ref="V42:W42"/>
    <mergeCell ref="Z42:AA42"/>
    <mergeCell ref="V29:W29"/>
    <mergeCell ref="V30:W30"/>
    <mergeCell ref="Z30:AA30"/>
    <mergeCell ref="V19:W19"/>
    <mergeCell ref="V20:W20"/>
    <mergeCell ref="Z20:AA20"/>
    <mergeCell ref="AB28:AD28"/>
    <mergeCell ref="Z29:AA29"/>
    <mergeCell ref="AB29:AD29"/>
    <mergeCell ref="AB22:AD22"/>
    <mergeCell ref="AE22:AG22"/>
    <mergeCell ref="Z23:AA23"/>
    <mergeCell ref="AB23:AD23"/>
    <mergeCell ref="AE23:AG23"/>
    <mergeCell ref="AB32:AD32"/>
    <mergeCell ref="V43:W43"/>
    <mergeCell ref="J45:L45"/>
    <mergeCell ref="M44:O44"/>
    <mergeCell ref="M45:O45"/>
    <mergeCell ref="D44:F44"/>
    <mergeCell ref="B45:F45"/>
    <mergeCell ref="G45:I45"/>
    <mergeCell ref="AB21:AD21"/>
    <mergeCell ref="V45:W45"/>
    <mergeCell ref="V44:W44"/>
    <mergeCell ref="Z44:AA44"/>
    <mergeCell ref="P45:R45"/>
    <mergeCell ref="S45:U45"/>
    <mergeCell ref="M43:O43"/>
    <mergeCell ref="D43:F43"/>
    <mergeCell ref="V33:W33"/>
    <mergeCell ref="V34:W34"/>
    <mergeCell ref="Z34:AA34"/>
    <mergeCell ref="M33:O33"/>
    <mergeCell ref="M34:O34"/>
    <mergeCell ref="D33:F33"/>
    <mergeCell ref="D34:F34"/>
    <mergeCell ref="V35:W35"/>
    <mergeCell ref="V36:W36"/>
    <mergeCell ref="M42:O42"/>
    <mergeCell ref="D41:F41"/>
    <mergeCell ref="M38:O38"/>
    <mergeCell ref="D37:F37"/>
    <mergeCell ref="D38:F38"/>
    <mergeCell ref="V39:W39"/>
    <mergeCell ref="V40:W40"/>
    <mergeCell ref="Z40:AA40"/>
    <mergeCell ref="D42:F42"/>
    <mergeCell ref="M39:O39"/>
    <mergeCell ref="M40:O40"/>
    <mergeCell ref="D39:F39"/>
    <mergeCell ref="D40:F40"/>
    <mergeCell ref="V37:W37"/>
    <mergeCell ref="V38:W38"/>
    <mergeCell ref="Z38:AA38"/>
    <mergeCell ref="M37:O37"/>
    <mergeCell ref="M41:O41"/>
    <mergeCell ref="D31:F31"/>
    <mergeCell ref="D32:F32"/>
    <mergeCell ref="M36:O36"/>
    <mergeCell ref="D35:F35"/>
    <mergeCell ref="D36:F36"/>
    <mergeCell ref="M29:O29"/>
    <mergeCell ref="M30:O30"/>
    <mergeCell ref="D29:F29"/>
    <mergeCell ref="D30:F30"/>
    <mergeCell ref="M35:O35"/>
    <mergeCell ref="V31:W31"/>
    <mergeCell ref="V32:W32"/>
    <mergeCell ref="Z32:AA32"/>
    <mergeCell ref="V24:W24"/>
    <mergeCell ref="Z24:AA24"/>
    <mergeCell ref="V27:W27"/>
    <mergeCell ref="V28:W28"/>
    <mergeCell ref="Z28:AA28"/>
    <mergeCell ref="M27:O27"/>
    <mergeCell ref="M28:O28"/>
    <mergeCell ref="M31:O31"/>
    <mergeCell ref="M32:O32"/>
    <mergeCell ref="D27:F27"/>
    <mergeCell ref="D28:F28"/>
    <mergeCell ref="V25:W25"/>
    <mergeCell ref="V26:W26"/>
    <mergeCell ref="Z26:AA26"/>
    <mergeCell ref="M25:O25"/>
    <mergeCell ref="M26:O26"/>
    <mergeCell ref="D25:F25"/>
    <mergeCell ref="D26:F26"/>
    <mergeCell ref="M23:O23"/>
    <mergeCell ref="M24:O24"/>
    <mergeCell ref="D23:F23"/>
    <mergeCell ref="D24:F24"/>
    <mergeCell ref="V21:W21"/>
    <mergeCell ref="V22:W22"/>
    <mergeCell ref="Z22:AA22"/>
    <mergeCell ref="M21:O21"/>
    <mergeCell ref="M22:O22"/>
    <mergeCell ref="D21:F21"/>
    <mergeCell ref="D22:F22"/>
    <mergeCell ref="V23:W23"/>
    <mergeCell ref="M19:O19"/>
    <mergeCell ref="M20:O20"/>
    <mergeCell ref="D19:F19"/>
    <mergeCell ref="D20:F20"/>
    <mergeCell ref="Z17:AA17"/>
    <mergeCell ref="M17:O17"/>
    <mergeCell ref="M18:O18"/>
    <mergeCell ref="V17:W17"/>
    <mergeCell ref="V18:W18"/>
    <mergeCell ref="Z18:AA18"/>
    <mergeCell ref="M15:O15"/>
    <mergeCell ref="M16:O16"/>
    <mergeCell ref="AB10:AD12"/>
    <mergeCell ref="AE10:AG12"/>
    <mergeCell ref="V10:W12"/>
    <mergeCell ref="X10:X12"/>
    <mergeCell ref="Y10:Y12"/>
    <mergeCell ref="Z10:AA12"/>
    <mergeCell ref="J11:L12"/>
    <mergeCell ref="M11:O12"/>
    <mergeCell ref="M13:O13"/>
    <mergeCell ref="M14:O14"/>
    <mergeCell ref="V15:W15"/>
    <mergeCell ref="V16:W16"/>
    <mergeCell ref="Z13:AA13"/>
    <mergeCell ref="AB13:AD13"/>
    <mergeCell ref="AE13:AG13"/>
    <mergeCell ref="Z14:AA14"/>
    <mergeCell ref="AB14:AD14"/>
    <mergeCell ref="AE14:AG14"/>
    <mergeCell ref="Z15:AA15"/>
    <mergeCell ref="V13:W13"/>
    <mergeCell ref="V14:W14"/>
    <mergeCell ref="AB15:AD15"/>
    <mergeCell ref="M3:M4"/>
    <mergeCell ref="N3:N4"/>
    <mergeCell ref="O3:O4"/>
    <mergeCell ref="P3:S3"/>
    <mergeCell ref="P4:S4"/>
    <mergeCell ref="L1:AG2"/>
    <mergeCell ref="B3:E4"/>
    <mergeCell ref="F3:F4"/>
    <mergeCell ref="G3:G4"/>
    <mergeCell ref="H3:H4"/>
    <mergeCell ref="I3:I4"/>
    <mergeCell ref="J3:J4"/>
    <mergeCell ref="K3:K4"/>
    <mergeCell ref="L3:L4"/>
    <mergeCell ref="Y3:AG3"/>
    <mergeCell ref="Y4:AG4"/>
    <mergeCell ref="B1:D2"/>
    <mergeCell ref="E1:F2"/>
    <mergeCell ref="G1:G2"/>
    <mergeCell ref="H1:I2"/>
    <mergeCell ref="J1:K2"/>
    <mergeCell ref="T3:X3"/>
    <mergeCell ref="T4:X4"/>
    <mergeCell ref="G11:I12"/>
    <mergeCell ref="Y5:Z8"/>
    <mergeCell ref="AA5:AG8"/>
    <mergeCell ref="B10:B12"/>
    <mergeCell ref="C10:C12"/>
    <mergeCell ref="D10:F12"/>
    <mergeCell ref="G10:O10"/>
    <mergeCell ref="P11:R12"/>
    <mergeCell ref="S11:U12"/>
    <mergeCell ref="P10:U10"/>
    <mergeCell ref="B5:E6"/>
    <mergeCell ref="F5:X6"/>
    <mergeCell ref="B7:I8"/>
    <mergeCell ref="V7:X8"/>
    <mergeCell ref="J7:U8"/>
  </mergeCells>
  <phoneticPr fontId="1"/>
  <pageMargins left="0" right="0" top="0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移動支援請求書</vt:lpstr>
      <vt:lpstr>移動支援明細書</vt:lpstr>
      <vt:lpstr>移動支援明細書 (記載例)</vt:lpstr>
      <vt:lpstr>移動支援実績記録票</vt:lpstr>
      <vt:lpstr>移動支援明細書!Print_Area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2026-03-19T04:12:59Z</dcterms:created>
  <dcterms:modified xsi:type="dcterms:W3CDTF">2026-04-03T00:35:02Z</dcterms:modified>
</cp:coreProperties>
</file>