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A47F461-3554-49FE-8B60-86CB036AB7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移動支援明細書（グループ支援）" sheetId="5" r:id="rId1"/>
    <sheet name="移動支援明細書（グループ支援）記載例" sheetId="6" r:id="rId2"/>
    <sheet name="Sheet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5" l="1"/>
  <c r="N22" i="5"/>
  <c r="N24" i="5"/>
  <c r="N26" i="5"/>
  <c r="N28" i="5"/>
  <c r="S28" i="5" s="1"/>
  <c r="N30" i="5"/>
  <c r="N32" i="5"/>
  <c r="S32" i="5" s="1"/>
  <c r="N34" i="5"/>
  <c r="N36" i="5"/>
  <c r="S36" i="5" s="1"/>
  <c r="N38" i="5"/>
  <c r="S38" i="5" s="1"/>
  <c r="N40" i="5"/>
  <c r="S40" i="5" s="1"/>
  <c r="N42" i="5"/>
  <c r="S42" i="5" s="1"/>
  <c r="N44" i="5"/>
  <c r="S44" i="5" s="1"/>
  <c r="N46" i="5"/>
  <c r="S46" i="5" s="1"/>
  <c r="N48" i="5"/>
  <c r="S48" i="5" s="1"/>
  <c r="N50" i="5"/>
  <c r="S50" i="5" s="1"/>
  <c r="N52" i="5"/>
  <c r="N54" i="5"/>
  <c r="N56" i="5"/>
  <c r="S54" i="5"/>
  <c r="S56" i="5"/>
  <c r="N18" i="5"/>
  <c r="T70" i="6"/>
  <c r="N56" i="6"/>
  <c r="S56" i="6" s="1"/>
  <c r="N54" i="6"/>
  <c r="S54" i="6" s="1"/>
  <c r="N52" i="6"/>
  <c r="S52" i="6" s="1"/>
  <c r="N50" i="6"/>
  <c r="S50" i="6" s="1"/>
  <c r="N48" i="6"/>
  <c r="S48" i="6" s="1"/>
  <c r="N46" i="6"/>
  <c r="S46" i="6" s="1"/>
  <c r="N44" i="6"/>
  <c r="S44" i="6" s="1"/>
  <c r="N42" i="6"/>
  <c r="S42" i="6" s="1"/>
  <c r="N40" i="6"/>
  <c r="S40" i="6" s="1"/>
  <c r="N38" i="6"/>
  <c r="S38" i="6" s="1"/>
  <c r="N36" i="6"/>
  <c r="S36" i="6" s="1"/>
  <c r="N34" i="6"/>
  <c r="S34" i="6" s="1"/>
  <c r="N32" i="6"/>
  <c r="S32" i="6" s="1"/>
  <c r="N30" i="6"/>
  <c r="S30" i="6" s="1"/>
  <c r="N28" i="6"/>
  <c r="S28" i="6" s="1"/>
  <c r="N26" i="6"/>
  <c r="S26" i="6" s="1"/>
  <c r="N24" i="6"/>
  <c r="S24" i="6" s="1"/>
  <c r="N22" i="6"/>
  <c r="S22" i="6" s="1"/>
  <c r="N20" i="6"/>
  <c r="S20" i="6" s="1"/>
  <c r="N18" i="6"/>
  <c r="S18" i="6" s="1"/>
  <c r="S52" i="5"/>
  <c r="S20" i="5"/>
  <c r="S22" i="5"/>
  <c r="S24" i="5"/>
  <c r="S26" i="5"/>
  <c r="S30" i="5"/>
  <c r="S34" i="5"/>
  <c r="T58" i="6" l="1"/>
  <c r="S73" i="6" s="1"/>
  <c r="S18" i="5"/>
  <c r="T70" i="5" l="1"/>
  <c r="T58" i="5"/>
  <c r="S7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Y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9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11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S64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実績記録票から自動入力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6" authorId="0" shapeId="0" xr:uid="{D0503337-CD4C-4F00-9346-E96ECE7A147C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Y6" authorId="0" shapeId="0" xr:uid="{4AD99ABC-9DD3-47D9-B290-CC7AED7BF848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9" authorId="0" shapeId="0" xr:uid="{2564B037-70E3-47C9-A365-0AE68285EF01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11" authorId="0" shapeId="0" xr:uid="{19C8454B-9666-43AC-AD75-3E0F45C5B73C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S64" authorId="0" shapeId="0" xr:uid="{E2738750-C72C-4D12-BEB5-A3FE7A7590DF}">
      <text>
        <r>
          <rPr>
            <sz val="9"/>
            <color indexed="81"/>
            <rFont val="ＭＳ Ｐゴシック"/>
            <family val="3"/>
            <charset val="128"/>
          </rPr>
          <t xml:space="preserve">実績記録票から自動入力
</t>
        </r>
      </text>
    </comment>
  </commentList>
</comments>
</file>

<file path=xl/sharedStrings.xml><?xml version="1.0" encoding="utf-8"?>
<sst xmlns="http://schemas.openxmlformats.org/spreadsheetml/2006/main" count="120" uniqueCount="48">
  <si>
    <t>地域生活支援事業　明細書</t>
    <rPh sb="0" eb="2">
      <t>チイキ</t>
    </rPh>
    <rPh sb="2" eb="4">
      <t>セイカツ</t>
    </rPh>
    <rPh sb="4" eb="6">
      <t>シエン</t>
    </rPh>
    <rPh sb="6" eb="8">
      <t>ジギョウ</t>
    </rPh>
    <rPh sb="9" eb="12">
      <t>メイサイショ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</si>
  <si>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</si>
  <si>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</si>
  <si>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支給決定に係る児　童　氏　名</t>
    <rPh sb="0" eb="2">
      <t>シキュウ</t>
    </rPh>
    <rPh sb="2" eb="4">
      <t>ケッテイ</t>
    </rPh>
    <rPh sb="5" eb="6">
      <t>カカ</t>
    </rPh>
    <rPh sb="7" eb="8">
      <t>ジ</t>
    </rPh>
    <rPh sb="9" eb="10">
      <t>ワラベ</t>
    </rPh>
    <rPh sb="11" eb="12">
      <t>シ</t>
    </rPh>
    <rPh sb="13" eb="14">
      <t>ナ</t>
    </rPh>
    <phoneticPr fontId="1"/>
  </si>
  <si>
    <t>サービス内容</t>
    <rPh sb="4" eb="6">
      <t>ナイヨウ</t>
    </rPh>
    <phoneticPr fontId="1"/>
  </si>
  <si>
    <t>算定
回数</t>
    <rPh sb="0" eb="2">
      <t>サンテイ</t>
    </rPh>
    <rPh sb="3" eb="5">
      <t>カイスウ</t>
    </rPh>
    <phoneticPr fontId="1"/>
  </si>
  <si>
    <t>摘　　要</t>
    <rPh sb="0" eb="1">
      <t>ツム</t>
    </rPh>
    <rPh sb="3" eb="4">
      <t>カナメ</t>
    </rPh>
    <phoneticPr fontId="1"/>
  </si>
  <si>
    <t>①</t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</si>
  <si>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</si>
  <si>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事業所番号</t>
    <rPh sb="0" eb="3">
      <t>ジギョウショ</t>
    </rPh>
    <rPh sb="3" eb="5">
      <t>バンゴウ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</si>
  <si>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</si>
  <si>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</si>
  <si>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②</t>
    <phoneticPr fontId="1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</si>
  <si>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1"/>
  </si>
  <si>
    <t>円</t>
    <rPh sb="0" eb="1">
      <t>エン</t>
    </rPh>
    <phoneticPr fontId="1"/>
  </si>
  <si>
    <t>当月地域生活支援事業　請求額　①－②</t>
    <rPh sb="0" eb="2">
      <t>トウゲツ</t>
    </rPh>
    <rPh sb="2" eb="4">
      <t>チイキ</t>
    </rPh>
    <rPh sb="4" eb="6">
      <t>セイカツ</t>
    </rPh>
    <rPh sb="6" eb="8">
      <t>シエン</t>
    </rPh>
    <rPh sb="8" eb="10">
      <t>ジギョウ</t>
    </rPh>
    <rPh sb="11" eb="13">
      <t>セイキュウ</t>
    </rPh>
    <rPh sb="13" eb="14">
      <t>ガク</t>
    </rPh>
    <phoneticPr fontId="1"/>
  </si>
  <si>
    <t>枚中</t>
    <rPh sb="0" eb="1">
      <t>マイ</t>
    </rPh>
    <rPh sb="1" eb="2">
      <t>ナカ</t>
    </rPh>
    <phoneticPr fontId="1"/>
  </si>
  <si>
    <t>枚目</t>
    <rPh sb="0" eb="1">
      <t>マイ</t>
    </rPh>
    <rPh sb="1" eb="2">
      <t>メ</t>
    </rPh>
    <phoneticPr fontId="1"/>
  </si>
  <si>
    <t>利用者証番号</t>
    <rPh sb="0" eb="3">
      <t>リヨウシャ</t>
    </rPh>
    <rPh sb="3" eb="4">
      <t>ショウ</t>
    </rPh>
    <rPh sb="4" eb="6">
      <t>バンゴウ</t>
    </rPh>
    <phoneticPr fontId="1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</si>
  <si>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</si>
  <si>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</si>
  <si>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支給決定者等　氏名</t>
    <rPh sb="0" eb="2">
      <t>シキュウ</t>
    </rPh>
    <rPh sb="2" eb="5">
      <t>ケッテイシャ</t>
    </rPh>
    <rPh sb="5" eb="6">
      <t>トウ</t>
    </rPh>
    <rPh sb="7" eb="8">
      <t>シ</t>
    </rPh>
    <rPh sb="8" eb="9">
      <t>ナ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</si>
  <si>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</si>
  <si>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令和</t>
    <rPh sb="0" eb="2">
      <t>レイワ</t>
    </rPh>
    <phoneticPr fontId="1"/>
  </si>
  <si>
    <t>（　移動支援　グループ支援　）</t>
    <rPh sb="2" eb="4">
      <t>イドウ</t>
    </rPh>
    <rPh sb="4" eb="6">
      <t>シエン</t>
    </rPh>
    <rPh sb="11" eb="13">
      <t>シエン</t>
    </rPh>
    <phoneticPr fontId="1"/>
  </si>
  <si>
    <t>単価Ⅰ（グループ支援）</t>
    <rPh sb="0" eb="2">
      <t>タンカ</t>
    </rPh>
    <rPh sb="8" eb="10">
      <t>シエン</t>
    </rPh>
    <phoneticPr fontId="1"/>
  </si>
  <si>
    <t>単価Ⅱ（グループ支援）</t>
    <rPh sb="0" eb="2">
      <t>タンカ</t>
    </rPh>
    <rPh sb="8" eb="10">
      <t>シエン</t>
    </rPh>
    <phoneticPr fontId="1"/>
  </si>
  <si>
    <t>単価Ⅰ：３０分未満</t>
    <rPh sb="0" eb="2">
      <t>タンカ</t>
    </rPh>
    <rPh sb="6" eb="7">
      <t>フン</t>
    </rPh>
    <rPh sb="7" eb="9">
      <t>ミマン</t>
    </rPh>
    <phoneticPr fontId="1"/>
  </si>
  <si>
    <t>単価Ⅰ：３０分以上１時間未満</t>
    <rPh sb="6" eb="7">
      <t>フン</t>
    </rPh>
    <rPh sb="7" eb="9">
      <t>イジョウ</t>
    </rPh>
    <rPh sb="10" eb="12">
      <t>ジカン</t>
    </rPh>
    <rPh sb="12" eb="14">
      <t>ミマン</t>
    </rPh>
    <phoneticPr fontId="1"/>
  </si>
  <si>
    <t>単価Ⅰ：１時間以上１時間３０分未満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</si>
  <si>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単価Ⅰ：１時間３０分以上２時間未満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</si>
  <si>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単価Ⅰ：２時間以上２時間３０分未満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</si>
  <si>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単価Ⅰ：２時間３０分以上３時間未満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</si>
  <si>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単価Ⅰ：３時間以上３時間３０分未満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</si>
  <si>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単価Ⅰ：３時間３０分以上４時間未満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</si>
  <si>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単価Ⅰ：４時間以上４時間３０分未満</t>
    <rPh sb="5" eb="9">
      <t>ジカンイジョウ</t>
    </rPh>
    <rPh sb="10" eb="12">
      <t>ジカン</t>
    </rPh>
    <rPh sb="14" eb="15">
      <t>フン</t>
    </rPh>
    <rPh sb="15" eb="17">
      <t>ミマン</t>
    </rPh>
    <phoneticPr fontId="1"/>
  </si>
  <si>
    <t>単価Ⅰ：４時間３０分以上５時間未満</t>
    <rPh sb="5" eb="7">
      <t>ジカン</t>
    </rPh>
    <rPh sb="9" eb="10">
      <t>プン</t>
    </rPh>
    <rPh sb="10" eb="12">
      <t>イジョウ</t>
    </rPh>
    <rPh sb="13" eb="15">
      <t>ジカン</t>
    </rPh>
    <rPh sb="15" eb="17">
      <t>ミマン</t>
    </rPh>
    <phoneticPr fontId="1"/>
  </si>
  <si>
    <t>単価Ⅱ：３０分未満</t>
    <rPh sb="6" eb="7">
      <t>フン</t>
    </rPh>
    <rPh sb="7" eb="9">
      <t>ミマン</t>
    </rPh>
    <phoneticPr fontId="1"/>
  </si>
  <si>
    <t>単価Ⅱ：３０分以上１時間未満</t>
    <rPh sb="6" eb="7">
      <t>フン</t>
    </rPh>
    <rPh sb="7" eb="9">
      <t>イジョウ</t>
    </rPh>
    <rPh sb="10" eb="12">
      <t>ジカン</t>
    </rPh>
    <rPh sb="12" eb="14">
      <t>ミマン</t>
    </rPh>
    <phoneticPr fontId="1"/>
  </si>
  <si>
    <t>単価Ⅱ：１時間以上１時間３０分未満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</si>
  <si>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単価Ⅱ：１時間３０分以上２時間未満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</si>
  <si>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単価Ⅱ：２時間以上２時間３０分未満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</si>
  <si>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単価Ⅱ：２時間３０分以上３時間未満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</si>
  <si>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単価Ⅱ：4時間以上３時間３０分未満</t>
    <rPh sb="5" eb="7">
      <t>ジカン</t>
    </rPh>
    <rPh sb="7" eb="9">
      <t>イジョウ</t>
    </rPh>
    <rPh sb="10" eb="12">
      <t>ジカン</t>
    </rPh>
    <rPh sb="14" eb="15">
      <t>フン</t>
    </rPh>
    <rPh sb="15" eb="17">
      <t>ミマン</t>
    </rPh>
    <phoneticPr fontId="1"/>
  </si>
  <si>
    <t>単価Ⅱ：３時間３０分以上４時間未満</t>
    <rPh sb="5" eb="7">
      <t>ジカン</t>
    </rPh>
    <rPh sb="9" eb="10">
      <t>フン</t>
    </rPh>
    <rPh sb="10" eb="12">
      <t>イジョウ</t>
    </rPh>
    <rPh sb="13" eb="15">
      <t>ジカン</t>
    </rPh>
    <rPh sb="15" eb="17">
      <t>ミマン</t>
    </rPh>
    <phoneticPr fontId="1"/>
  </si>
  <si>
    <t>単価Ⅱ：４時間以上４時間３０分未満</t>
    <rPh sb="5" eb="9">
      <t>ジカンイジョウ</t>
    </rPh>
    <rPh sb="10" eb="12">
      <t>ジカン</t>
    </rPh>
    <rPh sb="14" eb="15">
      <t>フン</t>
    </rPh>
    <rPh sb="15" eb="17">
      <t>ミマン</t>
    </rPh>
    <phoneticPr fontId="1"/>
  </si>
  <si>
    <t>単価Ⅱ：４時間３０分以上５時間未満</t>
    <rPh sb="5" eb="7">
      <t>ジカン</t>
    </rPh>
    <rPh sb="9" eb="10">
      <t>プン</t>
    </rPh>
    <rPh sb="10" eb="12">
      <t>イジョウ</t>
    </rPh>
    <rPh sb="13" eb="15">
      <t>ジカン</t>
    </rPh>
    <rPh sb="15" eb="17">
      <t>ミマン</t>
    </rPh>
    <phoneticPr fontId="1"/>
  </si>
  <si>
    <t>事業者及びその事業者の名称</t>
    <rPh sb="0" eb="3">
      <t>ジギョウシャ</t>
    </rPh>
    <rPh sb="3" eb="4">
      <t>オヨ</t>
    </rPh>
    <rPh sb="7" eb="10">
      <t>ジギョウシャ</t>
    </rPh>
    <rPh sb="11" eb="13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</si>
</sst>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84" xfId="0" applyBorder="1" applyAlignment="1">
      <alignment horizontal="center" vertical="center" textRotation="255"/>
    </xf>
    <xf numFmtId="0" fontId="0" fillId="0" borderId="76" xfId="0" applyBorder="1" applyAlignment="1">
      <alignment horizontal="center" vertical="center" textRotation="255"/>
    </xf>
    <xf numFmtId="0" fontId="0" fillId="0" borderId="88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38" fontId="0" fillId="0" borderId="14" xfId="1" applyFont="1" applyBorder="1" applyAlignment="1">
      <alignment horizontal="right" vertical="center" shrinkToFit="1"/>
    </xf>
    <xf numFmtId="38" fontId="0" fillId="0" borderId="15" xfId="1" applyFont="1" applyBorder="1" applyAlignment="1">
      <alignment horizontal="right" vertical="center" shrinkToFit="1"/>
    </xf>
    <xf numFmtId="38" fontId="0" fillId="0" borderId="16" xfId="1" applyFont="1" applyBorder="1" applyAlignment="1">
      <alignment horizontal="righ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8" fontId="0" fillId="0" borderId="1" xfId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60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77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7" fillId="0" borderId="5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20" xfId="0" applyNumberFormat="1" applyBorder="1" applyAlignment="1">
      <alignment horizontal="left" vertical="center"/>
    </xf>
    <xf numFmtId="176" fontId="0" fillId="0" borderId="67" xfId="0" applyNumberFormat="1" applyBorder="1" applyAlignment="1">
      <alignment horizontal="left" vertical="center"/>
    </xf>
    <xf numFmtId="176" fontId="0" fillId="0" borderId="68" xfId="0" applyNumberFormat="1" applyBorder="1" applyAlignment="1">
      <alignment horizontal="left" vertical="center"/>
    </xf>
    <xf numFmtId="176" fontId="0" fillId="0" borderId="14" xfId="0" applyNumberFormat="1" applyBorder="1" applyAlignment="1">
      <alignment horizontal="left" vertical="center"/>
    </xf>
    <xf numFmtId="176" fontId="0" fillId="0" borderId="15" xfId="0" applyNumberFormat="1" applyBorder="1" applyAlignment="1">
      <alignment horizontal="left" vertical="center"/>
    </xf>
    <xf numFmtId="176" fontId="0" fillId="0" borderId="78" xfId="0" applyNumberForma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8" fontId="0" fillId="0" borderId="36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2" fillId="0" borderId="64" xfId="1" applyFont="1" applyBorder="1" applyAlignment="1">
      <alignment horizontal="right" vertical="center" shrinkToFit="1"/>
    </xf>
    <xf numFmtId="38" fontId="2" fillId="0" borderId="65" xfId="1" applyFont="1" applyBorder="1" applyAlignment="1">
      <alignment horizontal="right" vertical="center" shrinkToFit="1"/>
    </xf>
    <xf numFmtId="38" fontId="2" fillId="0" borderId="63" xfId="1" applyFont="1" applyBorder="1" applyAlignment="1">
      <alignment horizontal="right" vertical="center" shrinkToFit="1"/>
    </xf>
    <xf numFmtId="38" fontId="2" fillId="0" borderId="23" xfId="1" applyFont="1" applyBorder="1" applyAlignment="1">
      <alignment horizontal="right" vertical="center" shrinkToFit="1"/>
    </xf>
    <xf numFmtId="0" fontId="0" fillId="0" borderId="2" xfId="0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8" fontId="2" fillId="0" borderId="20" xfId="1" applyFont="1" applyBorder="1" applyAlignment="1">
      <alignment horizontal="right" vertical="center"/>
    </xf>
    <xf numFmtId="38" fontId="2" fillId="0" borderId="67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63" xfId="1" applyFont="1" applyBorder="1" applyAlignment="1">
      <alignment horizontal="right" vertical="center"/>
    </xf>
    <xf numFmtId="0" fontId="0" fillId="0" borderId="3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 shrinkToFit="1"/>
    </xf>
    <xf numFmtId="0" fontId="0" fillId="0" borderId="17" xfId="0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5" xfId="0" applyBorder="1" applyAlignment="1">
      <alignment horizontal="left" vertical="center" shrinkToFit="1"/>
    </xf>
    <xf numFmtId="0" fontId="0" fillId="0" borderId="86" xfId="0" applyBorder="1" applyAlignment="1">
      <alignment horizontal="left" vertical="center" shrinkToFit="1"/>
    </xf>
    <xf numFmtId="0" fontId="0" fillId="0" borderId="87" xfId="0" applyBorder="1" applyAlignment="1">
      <alignment horizontal="left" vertical="center" shrinkToFit="1"/>
    </xf>
    <xf numFmtId="38" fontId="0" fillId="0" borderId="85" xfId="1" applyFont="1" applyBorder="1" applyAlignment="1">
      <alignment horizontal="right" vertical="center" shrinkToFit="1"/>
    </xf>
    <xf numFmtId="38" fontId="0" fillId="0" borderId="86" xfId="1" applyFont="1" applyBorder="1" applyAlignment="1">
      <alignment horizontal="right" vertical="center" shrinkToFit="1"/>
    </xf>
    <xf numFmtId="38" fontId="0" fillId="0" borderId="87" xfId="1" applyFont="1" applyBorder="1" applyAlignment="1">
      <alignment horizontal="right" vertical="center" shrinkToFit="1"/>
    </xf>
    <xf numFmtId="0" fontId="0" fillId="0" borderId="79" xfId="0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66" xfId="0" applyBorder="1" applyAlignment="1">
      <alignment horizontal="center" vertical="center" textRotation="255" shrinkToFit="1"/>
    </xf>
    <xf numFmtId="0" fontId="0" fillId="0" borderId="61" xfId="0" applyBorder="1" applyAlignment="1">
      <alignment horizontal="center" vertical="center" textRotation="255" shrinkToFit="1"/>
    </xf>
    <xf numFmtId="0" fontId="0" fillId="0" borderId="62" xfId="0" applyBorder="1" applyAlignment="1">
      <alignment horizontal="center" vertical="center" textRotation="255" shrinkToFit="1"/>
    </xf>
    <xf numFmtId="0" fontId="0" fillId="0" borderId="7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11" fillId="0" borderId="9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right" vertical="center"/>
    </xf>
    <xf numFmtId="38" fontId="11" fillId="0" borderId="12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1" fillId="0" borderId="13" xfId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176" fontId="0" fillId="0" borderId="9" xfId="0" applyNumberForma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176" fontId="0" fillId="0" borderId="71" xfId="0" applyNumberFormat="1" applyBorder="1" applyAlignment="1">
      <alignment horizontal="left" vertical="center" wrapText="1"/>
    </xf>
    <xf numFmtId="176" fontId="0" fillId="0" borderId="12" xfId="0" applyNumberFormat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69" xfId="0" applyNumberFormat="1" applyBorder="1" applyAlignment="1">
      <alignment horizontal="left" vertical="center" wrapText="1"/>
    </xf>
    <xf numFmtId="176" fontId="0" fillId="0" borderId="21" xfId="0" applyNumberFormat="1" applyBorder="1" applyAlignment="1">
      <alignment horizontal="left" vertical="center" wrapText="1"/>
    </xf>
    <xf numFmtId="176" fontId="0" fillId="0" borderId="63" xfId="0" applyNumberFormat="1" applyBorder="1" applyAlignment="1">
      <alignment horizontal="left" vertical="center" wrapText="1"/>
    </xf>
    <xf numFmtId="176" fontId="0" fillId="0" borderId="70" xfId="0" applyNumberForma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38" fontId="0" fillId="0" borderId="79" xfId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403860</xdr:colOff>
      <xdr:row>10</xdr:row>
      <xdr:rowOff>121920</xdr:rowOff>
    </xdr:from>
    <xdr:to>
      <xdr:col>33</xdr:col>
      <xdr:colOff>457200</xdr:colOff>
      <xdr:row>14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3D788C-7283-49C2-9680-C061F5825F3F}"/>
            </a:ext>
          </a:extLst>
        </xdr:cNvPr>
        <xdr:cNvSpPr/>
      </xdr:nvSpPr>
      <xdr:spPr>
        <a:xfrm>
          <a:off x="6370320" y="1341120"/>
          <a:ext cx="1272540" cy="52578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選択することで算定単位額が表示されます。</a:t>
          </a:r>
        </a:p>
      </xdr:txBody>
    </xdr:sp>
    <xdr:clientData/>
  </xdr:twoCellAnchor>
  <xdr:twoCellAnchor>
    <xdr:from>
      <xdr:col>12</xdr:col>
      <xdr:colOff>182880</xdr:colOff>
      <xdr:row>11</xdr:row>
      <xdr:rowOff>7620</xdr:rowOff>
    </xdr:from>
    <xdr:to>
      <xdr:col>29</xdr:col>
      <xdr:colOff>381000</xdr:colOff>
      <xdr:row>17</xdr:row>
      <xdr:rowOff>22860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C908BB3-01DA-4538-9B9C-1CE8AA7C5052}"/>
            </a:ext>
          </a:extLst>
        </xdr:cNvPr>
        <xdr:cNvCxnSpPr/>
      </xdr:nvCxnSpPr>
      <xdr:spPr>
        <a:xfrm flipH="1">
          <a:off x="2651760" y="1379220"/>
          <a:ext cx="3695700" cy="89916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99060</xdr:colOff>
      <xdr:row>19</xdr:row>
      <xdr:rowOff>81280</xdr:rowOff>
    </xdr:from>
    <xdr:to>
      <xdr:col>34</xdr:col>
      <xdr:colOff>73660</xdr:colOff>
      <xdr:row>26</xdr:row>
      <xdr:rowOff>81280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19C719A-9F50-4F6E-975F-5F28F13D4A21}"/>
            </a:ext>
          </a:extLst>
        </xdr:cNvPr>
        <xdr:cNvSpPr/>
      </xdr:nvSpPr>
      <xdr:spPr>
        <a:xfrm>
          <a:off x="5859780" y="2580640"/>
          <a:ext cx="2009140" cy="85344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 baseline="0">
              <a:solidFill>
                <a:srgbClr val="FF0000"/>
              </a:solidFill>
            </a:rPr>
            <a:t> </a:t>
          </a:r>
          <a:r>
            <a:rPr kumimoji="1" lang="en-US" altLang="ja-JP" sz="900">
              <a:solidFill>
                <a:srgbClr val="FF0000"/>
              </a:solidFill>
            </a:rPr>
            <a:t>5</a:t>
          </a:r>
          <a:r>
            <a:rPr kumimoji="1" lang="ja-JP" altLang="en-US" sz="900">
              <a:solidFill>
                <a:srgbClr val="FF0000"/>
              </a:solidFill>
            </a:rPr>
            <a:t>時間を超える場合は、算定単位額において、自動計算できません。</a:t>
          </a:r>
          <a:r>
            <a:rPr kumimoji="1" lang="en-US" altLang="ja-JP" sz="900">
              <a:solidFill>
                <a:srgbClr val="FF0000"/>
              </a:solidFill>
            </a:rPr>
            <a:t>5</a:t>
          </a:r>
          <a:r>
            <a:rPr kumimoji="1" lang="ja-JP" altLang="en-US" sz="900">
              <a:solidFill>
                <a:srgbClr val="FF0000"/>
              </a:solidFill>
            </a:rPr>
            <a:t>時間までの単価額に</a:t>
          </a:r>
          <a:r>
            <a:rPr kumimoji="1" lang="en-US" altLang="ja-JP" sz="900">
              <a:solidFill>
                <a:srgbClr val="FF0000"/>
              </a:solidFill>
            </a:rPr>
            <a:t>30</a:t>
          </a:r>
          <a:r>
            <a:rPr kumimoji="1" lang="ja-JP" altLang="en-US" sz="900">
              <a:solidFill>
                <a:srgbClr val="FF0000"/>
              </a:solidFill>
            </a:rPr>
            <a:t>分ごとに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単価</a:t>
          </a:r>
          <a:r>
            <a:rPr kumimoji="1" lang="en-US" altLang="ja-JP" sz="900">
              <a:solidFill>
                <a:srgbClr val="FF0000"/>
              </a:solidFill>
            </a:rPr>
            <a:t>Ⅰ</a:t>
          </a:r>
          <a:r>
            <a:rPr kumimoji="1" lang="ja-JP" altLang="en-US" sz="900">
              <a:solidFill>
                <a:srgbClr val="FF0000"/>
              </a:solidFill>
            </a:rPr>
            <a:t>は</a:t>
          </a:r>
          <a:r>
            <a:rPr kumimoji="1" lang="en-US" altLang="ja-JP" sz="900">
              <a:solidFill>
                <a:srgbClr val="FF0000"/>
              </a:solidFill>
            </a:rPr>
            <a:t>700</a:t>
          </a:r>
          <a:r>
            <a:rPr kumimoji="1" lang="ja-JP" altLang="en-US" sz="900">
              <a:solidFill>
                <a:srgbClr val="FF0000"/>
              </a:solidFill>
            </a:rPr>
            <a:t>円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単価</a:t>
          </a:r>
          <a:r>
            <a:rPr kumimoji="1" lang="en-US" altLang="ja-JP" sz="900">
              <a:solidFill>
                <a:srgbClr val="FF0000"/>
              </a:solidFill>
            </a:rPr>
            <a:t>Ⅱ</a:t>
          </a:r>
          <a:r>
            <a:rPr kumimoji="1" lang="ja-JP" altLang="en-US" sz="900">
              <a:solidFill>
                <a:srgbClr val="FF0000"/>
              </a:solidFill>
            </a:rPr>
            <a:t>は</a:t>
          </a:r>
          <a:r>
            <a:rPr kumimoji="1" lang="en-US" altLang="ja-JP" sz="900">
              <a:solidFill>
                <a:srgbClr val="FF0000"/>
              </a:solidFill>
            </a:rPr>
            <a:t>500</a:t>
          </a:r>
          <a:r>
            <a:rPr kumimoji="1" lang="ja-JP" altLang="en-US" sz="900">
              <a:solidFill>
                <a:srgbClr val="FF0000"/>
              </a:solidFill>
            </a:rPr>
            <a:t>円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を加算した額を手入力ください。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AI79"/>
  <sheetViews>
    <sheetView tabSelected="1" zoomScaleNormal="100" workbookViewId="0">
      <selection activeCell="AG17" sqref="AG17"/>
    </sheetView>
  </sheetViews>
  <sheetFormatPr defaultRowHeight="13.2" x14ac:dyDescent="0.2"/>
  <cols>
    <col min="1" max="29" width="3" customWidth="1"/>
    <col min="31" max="31" width="38.77734375" hidden="1" customWidth="1"/>
    <col min="32" max="32" width="8.88671875" style="8" hidden="1" customWidth="1"/>
    <col min="34" max="35" width="8.88671875" style="8"/>
  </cols>
  <sheetData>
    <row r="1" spans="1:29" ht="10.05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29" ht="10.050000000000001" customHeight="1" x14ac:dyDescent="0.2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9"/>
    </row>
    <row r="3" spans="1:29" ht="10.050000000000001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</row>
    <row r="4" spans="1:29" ht="10.050000000000001" customHeight="1" x14ac:dyDescent="0.2">
      <c r="A4" s="50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</row>
    <row r="5" spans="1:29" ht="10.050000000000001" customHeight="1" thickBot="1" x14ac:dyDescent="0.25">
      <c r="A5" s="4"/>
      <c r="AC5" s="5"/>
    </row>
    <row r="6" spans="1:29" ht="10.050000000000001" customHeight="1" x14ac:dyDescent="0.2">
      <c r="A6" s="4"/>
      <c r="S6" s="63" t="s">
        <v>23</v>
      </c>
      <c r="T6" s="64"/>
      <c r="U6" s="87"/>
      <c r="V6" s="88"/>
      <c r="W6" s="64" t="s">
        <v>1</v>
      </c>
      <c r="X6" s="64"/>
      <c r="Y6" s="87"/>
      <c r="Z6" s="88"/>
      <c r="AA6" s="64" t="s">
        <v>2</v>
      </c>
      <c r="AB6" s="67"/>
      <c r="AC6" s="5"/>
    </row>
    <row r="7" spans="1:29" ht="10.050000000000001" customHeight="1" thickBot="1" x14ac:dyDescent="0.25">
      <c r="A7" s="4"/>
      <c r="G7" s="10"/>
      <c r="S7" s="65"/>
      <c r="T7" s="66"/>
      <c r="U7" s="89"/>
      <c r="V7" s="90"/>
      <c r="W7" s="66"/>
      <c r="X7" s="66"/>
      <c r="Y7" s="89"/>
      <c r="Z7" s="90"/>
      <c r="AA7" s="66"/>
      <c r="AB7" s="68"/>
      <c r="AC7" s="5"/>
    </row>
    <row r="8" spans="1:29" ht="10.050000000000001" customHeight="1" thickBot="1" x14ac:dyDescent="0.25">
      <c r="A8" s="4"/>
      <c r="AC8" s="5"/>
    </row>
    <row r="9" spans="1:29" ht="10.050000000000001" customHeight="1" x14ac:dyDescent="0.2">
      <c r="A9" s="4"/>
      <c r="B9" s="73" t="s">
        <v>18</v>
      </c>
      <c r="C9" s="74"/>
      <c r="D9" s="74"/>
      <c r="E9" s="75"/>
      <c r="F9" s="79"/>
      <c r="G9" s="71"/>
      <c r="H9" s="71"/>
      <c r="I9" s="71"/>
      <c r="J9" s="71"/>
      <c r="K9" s="71"/>
      <c r="L9" s="71"/>
      <c r="M9" s="71"/>
      <c r="N9" s="71"/>
      <c r="O9" s="69"/>
      <c r="Q9" s="97" t="s">
        <v>9</v>
      </c>
      <c r="R9" s="98"/>
      <c r="S9" s="98"/>
      <c r="T9" s="98"/>
      <c r="U9" s="101"/>
      <c r="V9" s="102"/>
      <c r="W9" s="102"/>
      <c r="X9" s="102"/>
      <c r="Y9" s="102"/>
      <c r="Z9" s="102"/>
      <c r="AA9" s="102"/>
      <c r="AB9" s="103"/>
      <c r="AC9" s="5"/>
    </row>
    <row r="10" spans="1:29" ht="10.050000000000001" customHeight="1" x14ac:dyDescent="0.2">
      <c r="A10" s="4"/>
      <c r="B10" s="76"/>
      <c r="C10" s="77"/>
      <c r="D10" s="77"/>
      <c r="E10" s="78"/>
      <c r="F10" s="80"/>
      <c r="G10" s="72"/>
      <c r="H10" s="72"/>
      <c r="I10" s="72"/>
      <c r="J10" s="72"/>
      <c r="K10" s="72"/>
      <c r="L10" s="72"/>
      <c r="M10" s="72"/>
      <c r="N10" s="72"/>
      <c r="O10" s="70"/>
      <c r="Q10" s="99"/>
      <c r="R10" s="100"/>
      <c r="S10" s="100"/>
      <c r="T10" s="100"/>
      <c r="U10" s="104"/>
      <c r="V10" s="105"/>
      <c r="W10" s="105"/>
      <c r="X10" s="105"/>
      <c r="Y10" s="105"/>
      <c r="Z10" s="105"/>
      <c r="AA10" s="105"/>
      <c r="AB10" s="106"/>
      <c r="AC10" s="5"/>
    </row>
    <row r="11" spans="1:29" ht="12" customHeight="1" x14ac:dyDescent="0.2">
      <c r="A11" s="4"/>
      <c r="B11" s="51" t="s">
        <v>21</v>
      </c>
      <c r="C11" s="52"/>
      <c r="D11" s="52"/>
      <c r="E11" s="53"/>
      <c r="F11" s="81"/>
      <c r="G11" s="82"/>
      <c r="H11" s="82"/>
      <c r="I11" s="82"/>
      <c r="J11" s="82"/>
      <c r="K11" s="82"/>
      <c r="L11" s="82"/>
      <c r="M11" s="82"/>
      <c r="N11" s="82"/>
      <c r="O11" s="83"/>
      <c r="Q11" s="188" t="s">
        <v>47</v>
      </c>
      <c r="R11" s="189"/>
      <c r="S11" s="189"/>
      <c r="T11" s="190"/>
      <c r="U11" s="197"/>
      <c r="V11" s="198"/>
      <c r="W11" s="198"/>
      <c r="X11" s="198"/>
      <c r="Y11" s="198"/>
      <c r="Z11" s="198"/>
      <c r="AA11" s="198"/>
      <c r="AB11" s="199"/>
      <c r="AC11" s="5"/>
    </row>
    <row r="12" spans="1:29" ht="12" customHeight="1" x14ac:dyDescent="0.2">
      <c r="A12" s="4"/>
      <c r="B12" s="54"/>
      <c r="C12" s="55"/>
      <c r="D12" s="55"/>
      <c r="E12" s="56"/>
      <c r="F12" s="84"/>
      <c r="G12" s="85"/>
      <c r="H12" s="85"/>
      <c r="I12" s="85"/>
      <c r="J12" s="85"/>
      <c r="K12" s="85"/>
      <c r="L12" s="85"/>
      <c r="M12" s="85"/>
      <c r="N12" s="85"/>
      <c r="O12" s="86"/>
      <c r="Q12" s="191"/>
      <c r="R12" s="192"/>
      <c r="S12" s="192"/>
      <c r="T12" s="193"/>
      <c r="U12" s="200"/>
      <c r="V12" s="201"/>
      <c r="W12" s="201"/>
      <c r="X12" s="201"/>
      <c r="Y12" s="201"/>
      <c r="Z12" s="201"/>
      <c r="AA12" s="201"/>
      <c r="AB12" s="202"/>
      <c r="AC12" s="5"/>
    </row>
    <row r="13" spans="1:29" ht="12" customHeight="1" x14ac:dyDescent="0.2">
      <c r="A13" s="4"/>
      <c r="B13" s="57" t="s">
        <v>3</v>
      </c>
      <c r="C13" s="58"/>
      <c r="D13" s="58"/>
      <c r="E13" s="59"/>
      <c r="F13" s="91"/>
      <c r="G13" s="92"/>
      <c r="H13" s="92"/>
      <c r="I13" s="92"/>
      <c r="J13" s="92"/>
      <c r="K13" s="92"/>
      <c r="L13" s="92"/>
      <c r="M13" s="92"/>
      <c r="N13" s="92"/>
      <c r="O13" s="93"/>
      <c r="Q13" s="191"/>
      <c r="R13" s="192"/>
      <c r="S13" s="192"/>
      <c r="T13" s="193"/>
      <c r="U13" s="200"/>
      <c r="V13" s="201"/>
      <c r="W13" s="201"/>
      <c r="X13" s="201"/>
      <c r="Y13" s="201"/>
      <c r="Z13" s="201"/>
      <c r="AA13" s="201"/>
      <c r="AB13" s="202"/>
      <c r="AC13" s="5"/>
    </row>
    <row r="14" spans="1:29" ht="12" customHeight="1" thickBot="1" x14ac:dyDescent="0.25">
      <c r="A14" s="4"/>
      <c r="B14" s="60"/>
      <c r="C14" s="61"/>
      <c r="D14" s="61"/>
      <c r="E14" s="62"/>
      <c r="F14" s="94"/>
      <c r="G14" s="95"/>
      <c r="H14" s="95"/>
      <c r="I14" s="95"/>
      <c r="J14" s="95"/>
      <c r="K14" s="95"/>
      <c r="L14" s="95"/>
      <c r="M14" s="95"/>
      <c r="N14" s="95"/>
      <c r="O14" s="96"/>
      <c r="Q14" s="194"/>
      <c r="R14" s="195"/>
      <c r="S14" s="195"/>
      <c r="T14" s="196"/>
      <c r="U14" s="203"/>
      <c r="V14" s="204"/>
      <c r="W14" s="204"/>
      <c r="X14" s="204"/>
      <c r="Y14" s="204"/>
      <c r="Z14" s="204"/>
      <c r="AA14" s="204"/>
      <c r="AB14" s="205"/>
      <c r="AC14" s="5"/>
    </row>
    <row r="15" spans="1:29" ht="10.050000000000001" customHeight="1" thickBot="1" x14ac:dyDescent="0.25">
      <c r="A15" s="4"/>
      <c r="AC15" s="5"/>
    </row>
    <row r="16" spans="1:29" ht="12" customHeight="1" x14ac:dyDescent="0.2">
      <c r="A16" s="4"/>
      <c r="B16" s="13" t="s">
        <v>25</v>
      </c>
      <c r="C16" s="98" t="s">
        <v>4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135" t="s">
        <v>20</v>
      </c>
      <c r="O16" s="135"/>
      <c r="P16" s="135"/>
      <c r="Q16" s="137" t="s">
        <v>5</v>
      </c>
      <c r="R16" s="137"/>
      <c r="S16" s="98" t="s">
        <v>22</v>
      </c>
      <c r="T16" s="98"/>
      <c r="U16" s="98"/>
      <c r="V16" s="98"/>
      <c r="W16" s="98"/>
      <c r="X16" s="98" t="s">
        <v>6</v>
      </c>
      <c r="Y16" s="98"/>
      <c r="Z16" s="98"/>
      <c r="AA16" s="98"/>
      <c r="AB16" s="163"/>
      <c r="AC16" s="5"/>
    </row>
    <row r="17" spans="1:32" ht="12" customHeight="1" x14ac:dyDescent="0.2">
      <c r="A17" s="4"/>
      <c r="B17" s="14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36"/>
      <c r="O17" s="136"/>
      <c r="P17" s="136"/>
      <c r="Q17" s="138"/>
      <c r="R17" s="138"/>
      <c r="S17" s="100"/>
      <c r="T17" s="100"/>
      <c r="U17" s="100"/>
      <c r="V17" s="100"/>
      <c r="W17" s="100"/>
      <c r="X17" s="100"/>
      <c r="Y17" s="100"/>
      <c r="Z17" s="100"/>
      <c r="AA17" s="100"/>
      <c r="AB17" s="107"/>
      <c r="AC17" s="5"/>
    </row>
    <row r="18" spans="1:32" ht="10.050000000000001" customHeight="1" x14ac:dyDescent="0.2">
      <c r="A18" s="4"/>
      <c r="B18" s="1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42" t="str">
        <f>_xlfn.XLOOKUP(C18,$AE$18:$AE$37,$AF$18:$AF$37,"",0)</f>
        <v/>
      </c>
      <c r="O18" s="142"/>
      <c r="P18" s="142"/>
      <c r="Q18" s="110"/>
      <c r="R18" s="110"/>
      <c r="S18" s="46">
        <f>+N18*Q18</f>
        <v>0</v>
      </c>
      <c r="T18" s="46"/>
      <c r="U18" s="46"/>
      <c r="V18" s="46"/>
      <c r="W18" s="46"/>
      <c r="X18" s="100"/>
      <c r="Y18" s="100"/>
      <c r="Z18" s="100"/>
      <c r="AA18" s="100"/>
      <c r="AB18" s="107"/>
      <c r="AC18" s="5"/>
      <c r="AE18" s="7" t="s">
        <v>27</v>
      </c>
      <c r="AF18" s="9">
        <v>1900</v>
      </c>
    </row>
    <row r="19" spans="1:32" ht="10.050000000000001" customHeight="1" x14ac:dyDescent="0.2">
      <c r="A19" s="4"/>
      <c r="B19" s="1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42"/>
      <c r="O19" s="142"/>
      <c r="P19" s="142"/>
      <c r="Q19" s="110"/>
      <c r="R19" s="110"/>
      <c r="S19" s="46"/>
      <c r="T19" s="46"/>
      <c r="U19" s="46"/>
      <c r="V19" s="46"/>
      <c r="W19" s="46"/>
      <c r="X19" s="100"/>
      <c r="Y19" s="100"/>
      <c r="Z19" s="100"/>
      <c r="AA19" s="100"/>
      <c r="AB19" s="107"/>
      <c r="AC19" s="5"/>
      <c r="AE19" s="7" t="s">
        <v>28</v>
      </c>
      <c r="AF19" s="9">
        <v>2900</v>
      </c>
    </row>
    <row r="20" spans="1:32" ht="10.050000000000001" customHeight="1" x14ac:dyDescent="0.2">
      <c r="A20" s="4"/>
      <c r="B20" s="14"/>
      <c r="C20" s="206"/>
      <c r="D20" s="207"/>
      <c r="E20" s="207"/>
      <c r="F20" s="207"/>
      <c r="G20" s="207"/>
      <c r="H20" s="207"/>
      <c r="I20" s="207"/>
      <c r="J20" s="207"/>
      <c r="K20" s="207"/>
      <c r="L20" s="207"/>
      <c r="M20" s="208"/>
      <c r="N20" s="30" t="str">
        <f t="shared" ref="N20" si="0">_xlfn.XLOOKUP(C20,$AE$18:$AE$37,$AF$18:$AF$37,"",0)</f>
        <v/>
      </c>
      <c r="O20" s="31"/>
      <c r="P20" s="32"/>
      <c r="Q20" s="42"/>
      <c r="R20" s="43"/>
      <c r="S20" s="46">
        <f t="shared" ref="S20" si="1">+N20*Q20</f>
        <v>0</v>
      </c>
      <c r="T20" s="46"/>
      <c r="U20" s="46"/>
      <c r="V20" s="46"/>
      <c r="W20" s="46"/>
      <c r="X20" s="24"/>
      <c r="Y20" s="25"/>
      <c r="Z20" s="25"/>
      <c r="AA20" s="25"/>
      <c r="AB20" s="26"/>
      <c r="AC20" s="5"/>
      <c r="AE20" s="7" t="s">
        <v>29</v>
      </c>
      <c r="AF20" s="9">
        <v>4200</v>
      </c>
    </row>
    <row r="21" spans="1:32" ht="10.050000000000001" customHeight="1" x14ac:dyDescent="0.2">
      <c r="A21" s="4"/>
      <c r="B21" s="14"/>
      <c r="C21" s="209"/>
      <c r="D21" s="210"/>
      <c r="E21" s="210"/>
      <c r="F21" s="210"/>
      <c r="G21" s="210"/>
      <c r="H21" s="210"/>
      <c r="I21" s="210"/>
      <c r="J21" s="210"/>
      <c r="K21" s="210"/>
      <c r="L21" s="210"/>
      <c r="M21" s="211"/>
      <c r="N21" s="33"/>
      <c r="O21" s="34"/>
      <c r="P21" s="35"/>
      <c r="Q21" s="44"/>
      <c r="R21" s="45"/>
      <c r="S21" s="46"/>
      <c r="T21" s="46"/>
      <c r="U21" s="46"/>
      <c r="V21" s="46"/>
      <c r="W21" s="46"/>
      <c r="X21" s="27"/>
      <c r="Y21" s="28"/>
      <c r="Z21" s="28"/>
      <c r="AA21" s="28"/>
      <c r="AB21" s="29"/>
      <c r="AC21" s="5"/>
      <c r="AE21" s="7" t="s">
        <v>30</v>
      </c>
      <c r="AF21" s="9">
        <v>4700</v>
      </c>
    </row>
    <row r="22" spans="1:32" ht="10.050000000000001" customHeight="1" x14ac:dyDescent="0.2">
      <c r="A22" s="4"/>
      <c r="B22" s="14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8"/>
      <c r="N22" s="30" t="str">
        <f t="shared" ref="N22" si="2">_xlfn.XLOOKUP(C22,$AE$18:$AE$37,$AF$18:$AF$37,"",0)</f>
        <v/>
      </c>
      <c r="O22" s="31"/>
      <c r="P22" s="32"/>
      <c r="Q22" s="42"/>
      <c r="R22" s="43"/>
      <c r="S22" s="46">
        <f t="shared" ref="S22" si="3">+N22*Q22</f>
        <v>0</v>
      </c>
      <c r="T22" s="46"/>
      <c r="U22" s="46"/>
      <c r="V22" s="46"/>
      <c r="W22" s="46"/>
      <c r="X22" s="24"/>
      <c r="Y22" s="25"/>
      <c r="Z22" s="25"/>
      <c r="AA22" s="25"/>
      <c r="AB22" s="26"/>
      <c r="AC22" s="5"/>
      <c r="AE22" s="7" t="s">
        <v>31</v>
      </c>
      <c r="AF22" s="9">
        <v>5400</v>
      </c>
    </row>
    <row r="23" spans="1:32" ht="10.050000000000001" customHeight="1" x14ac:dyDescent="0.2">
      <c r="A23" s="4"/>
      <c r="B23" s="14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1"/>
      <c r="N23" s="33"/>
      <c r="O23" s="34"/>
      <c r="P23" s="35"/>
      <c r="Q23" s="44"/>
      <c r="R23" s="45"/>
      <c r="S23" s="46"/>
      <c r="T23" s="46"/>
      <c r="U23" s="46"/>
      <c r="V23" s="46"/>
      <c r="W23" s="46"/>
      <c r="X23" s="27"/>
      <c r="Y23" s="28"/>
      <c r="Z23" s="28"/>
      <c r="AA23" s="28"/>
      <c r="AB23" s="29"/>
      <c r="AC23" s="5"/>
      <c r="AE23" s="7" t="s">
        <v>32</v>
      </c>
      <c r="AF23" s="9">
        <v>5900</v>
      </c>
    </row>
    <row r="24" spans="1:32" ht="10.050000000000001" customHeight="1" x14ac:dyDescent="0.2">
      <c r="A24" s="4"/>
      <c r="B24" s="14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30" t="str">
        <f t="shared" ref="N24" si="4">_xlfn.XLOOKUP(C24,$AE$18:$AE$37,$AF$18:$AF$37,"",0)</f>
        <v/>
      </c>
      <c r="O24" s="31"/>
      <c r="P24" s="32"/>
      <c r="Q24" s="110"/>
      <c r="R24" s="110"/>
      <c r="S24" s="46">
        <f t="shared" ref="S24" si="5">+N24*Q24</f>
        <v>0</v>
      </c>
      <c r="T24" s="46"/>
      <c r="U24" s="46"/>
      <c r="V24" s="46"/>
      <c r="W24" s="46"/>
      <c r="X24" s="100"/>
      <c r="Y24" s="100"/>
      <c r="Z24" s="100"/>
      <c r="AA24" s="100"/>
      <c r="AB24" s="107"/>
      <c r="AC24" s="5"/>
      <c r="AE24" s="7" t="s">
        <v>33</v>
      </c>
      <c r="AF24" s="9">
        <v>6600</v>
      </c>
    </row>
    <row r="25" spans="1:32" ht="10.050000000000001" customHeight="1" x14ac:dyDescent="0.2">
      <c r="A25" s="4"/>
      <c r="B25" s="14"/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1"/>
      <c r="N25" s="33"/>
      <c r="O25" s="34"/>
      <c r="P25" s="35"/>
      <c r="Q25" s="110"/>
      <c r="R25" s="110"/>
      <c r="S25" s="46"/>
      <c r="T25" s="46"/>
      <c r="U25" s="46"/>
      <c r="V25" s="46"/>
      <c r="W25" s="46"/>
      <c r="X25" s="100"/>
      <c r="Y25" s="100"/>
      <c r="Z25" s="100"/>
      <c r="AA25" s="100"/>
      <c r="AB25" s="107"/>
      <c r="AC25" s="5"/>
      <c r="AE25" s="7" t="s">
        <v>34</v>
      </c>
      <c r="AF25" s="9">
        <v>7100</v>
      </c>
    </row>
    <row r="26" spans="1:32" ht="10.050000000000001" customHeight="1" x14ac:dyDescent="0.2">
      <c r="A26" s="4"/>
      <c r="B26" s="14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0" t="str">
        <f t="shared" ref="N26" si="6">_xlfn.XLOOKUP(C26,$AE$18:$AE$37,$AF$18:$AF$37,"",0)</f>
        <v/>
      </c>
      <c r="O26" s="31"/>
      <c r="P26" s="32"/>
      <c r="Q26" s="110"/>
      <c r="R26" s="110"/>
      <c r="S26" s="46">
        <f t="shared" ref="S26" si="7">+N26*Q26</f>
        <v>0</v>
      </c>
      <c r="T26" s="46"/>
      <c r="U26" s="46"/>
      <c r="V26" s="46"/>
      <c r="W26" s="46"/>
      <c r="X26" s="100"/>
      <c r="Y26" s="100"/>
      <c r="Z26" s="100"/>
      <c r="AA26" s="100"/>
      <c r="AB26" s="107"/>
      <c r="AC26" s="5"/>
      <c r="AE26" s="7" t="s">
        <v>35</v>
      </c>
      <c r="AF26" s="9">
        <v>7700</v>
      </c>
    </row>
    <row r="27" spans="1:32" ht="10.050000000000001" customHeight="1" x14ac:dyDescent="0.2">
      <c r="A27" s="4"/>
      <c r="B27" s="14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  <c r="N27" s="33"/>
      <c r="O27" s="34"/>
      <c r="P27" s="35"/>
      <c r="Q27" s="110"/>
      <c r="R27" s="110"/>
      <c r="S27" s="46"/>
      <c r="T27" s="46"/>
      <c r="U27" s="46"/>
      <c r="V27" s="46"/>
      <c r="W27" s="46"/>
      <c r="X27" s="100"/>
      <c r="Y27" s="100"/>
      <c r="Z27" s="100"/>
      <c r="AA27" s="100"/>
      <c r="AB27" s="107"/>
      <c r="AC27" s="5"/>
      <c r="AE27" s="7" t="s">
        <v>36</v>
      </c>
      <c r="AF27" s="9">
        <v>8400</v>
      </c>
    </row>
    <row r="28" spans="1:32" ht="10.050000000000001" customHeight="1" x14ac:dyDescent="0.2">
      <c r="A28" s="4"/>
      <c r="B28" s="14"/>
      <c r="C28" s="36">
        <v>1</v>
      </c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30" t="str">
        <f t="shared" ref="N28" si="8">_xlfn.XLOOKUP(C28,$AE$18:$AE$37,$AF$18:$AF$37,"",0)</f>
        <v/>
      </c>
      <c r="O28" s="31"/>
      <c r="P28" s="32"/>
      <c r="Q28" s="31"/>
      <c r="R28" s="32"/>
      <c r="S28" s="46">
        <f t="shared" ref="S28" si="9">+N28*Q28</f>
        <v>0</v>
      </c>
      <c r="T28" s="46"/>
      <c r="U28" s="46"/>
      <c r="V28" s="46"/>
      <c r="W28" s="46"/>
      <c r="X28" s="24"/>
      <c r="Y28" s="25"/>
      <c r="Z28" s="25"/>
      <c r="AA28" s="25"/>
      <c r="AB28" s="26"/>
      <c r="AC28" s="5"/>
      <c r="AE28" s="7" t="s">
        <v>37</v>
      </c>
      <c r="AF28" s="9">
        <v>1700</v>
      </c>
    </row>
    <row r="29" spans="1:32" ht="10.050000000000001" customHeight="1" x14ac:dyDescent="0.2">
      <c r="A29" s="4"/>
      <c r="B29" s="14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33"/>
      <c r="O29" s="34"/>
      <c r="P29" s="35"/>
      <c r="Q29" s="34"/>
      <c r="R29" s="35"/>
      <c r="S29" s="46"/>
      <c r="T29" s="46"/>
      <c r="U29" s="46"/>
      <c r="V29" s="46"/>
      <c r="W29" s="46"/>
      <c r="X29" s="27"/>
      <c r="Y29" s="28"/>
      <c r="Z29" s="28"/>
      <c r="AA29" s="28"/>
      <c r="AB29" s="29"/>
      <c r="AC29" s="5"/>
      <c r="AE29" s="7" t="s">
        <v>38</v>
      </c>
      <c r="AF29" s="9">
        <v>2400</v>
      </c>
    </row>
    <row r="30" spans="1:32" ht="10.050000000000001" customHeight="1" x14ac:dyDescent="0.2">
      <c r="A30" s="4"/>
      <c r="B30" s="14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30" t="str">
        <f t="shared" ref="N30" si="10">_xlfn.XLOOKUP(C30,$AE$18:$AE$37,$AF$18:$AF$37,"",0)</f>
        <v/>
      </c>
      <c r="O30" s="31"/>
      <c r="P30" s="32"/>
      <c r="Q30" s="42"/>
      <c r="R30" s="43"/>
      <c r="S30" s="46">
        <f t="shared" ref="S30" si="11">+N30*Q30</f>
        <v>0</v>
      </c>
      <c r="T30" s="46"/>
      <c r="U30" s="46"/>
      <c r="V30" s="46"/>
      <c r="W30" s="46"/>
      <c r="X30" s="24"/>
      <c r="Y30" s="25"/>
      <c r="Z30" s="25"/>
      <c r="AA30" s="25"/>
      <c r="AB30" s="26"/>
      <c r="AC30" s="5"/>
      <c r="AE30" s="7" t="s">
        <v>39</v>
      </c>
      <c r="AF30" s="9">
        <v>3000</v>
      </c>
    </row>
    <row r="31" spans="1:32" ht="10.050000000000001" customHeight="1" x14ac:dyDescent="0.2">
      <c r="A31" s="4"/>
      <c r="B31" s="14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1"/>
      <c r="N31" s="33"/>
      <c r="O31" s="34"/>
      <c r="P31" s="35"/>
      <c r="Q31" s="44"/>
      <c r="R31" s="45"/>
      <c r="S31" s="46"/>
      <c r="T31" s="46"/>
      <c r="U31" s="46"/>
      <c r="V31" s="46"/>
      <c r="W31" s="46"/>
      <c r="X31" s="27"/>
      <c r="Y31" s="28"/>
      <c r="Z31" s="28"/>
      <c r="AA31" s="28"/>
      <c r="AB31" s="29"/>
      <c r="AC31" s="5"/>
      <c r="AE31" s="7" t="s">
        <v>40</v>
      </c>
      <c r="AF31" s="9">
        <v>3500</v>
      </c>
    </row>
    <row r="32" spans="1:32" ht="10.050000000000001" customHeight="1" x14ac:dyDescent="0.2">
      <c r="A32" s="4"/>
      <c r="B32" s="14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30" t="str">
        <f t="shared" ref="N32" si="12">_xlfn.XLOOKUP(C32,$AE$18:$AE$37,$AF$18:$AF$37,"",0)</f>
        <v/>
      </c>
      <c r="O32" s="31"/>
      <c r="P32" s="32"/>
      <c r="Q32" s="110"/>
      <c r="R32" s="110"/>
      <c r="S32" s="46">
        <f t="shared" ref="S32" si="13">+N32*Q32</f>
        <v>0</v>
      </c>
      <c r="T32" s="46"/>
      <c r="U32" s="46"/>
      <c r="V32" s="46"/>
      <c r="W32" s="46"/>
      <c r="X32" s="100"/>
      <c r="Y32" s="100"/>
      <c r="Z32" s="100"/>
      <c r="AA32" s="100"/>
      <c r="AB32" s="107"/>
      <c r="AC32" s="5"/>
      <c r="AE32" s="7" t="s">
        <v>41</v>
      </c>
      <c r="AF32" s="9">
        <v>4200</v>
      </c>
    </row>
    <row r="33" spans="1:32" ht="10.050000000000001" customHeight="1" x14ac:dyDescent="0.2">
      <c r="A33" s="4"/>
      <c r="B33" s="14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1"/>
      <c r="N33" s="33"/>
      <c r="O33" s="34"/>
      <c r="P33" s="35"/>
      <c r="Q33" s="117"/>
      <c r="R33" s="117"/>
      <c r="S33" s="46"/>
      <c r="T33" s="46"/>
      <c r="U33" s="46"/>
      <c r="V33" s="46"/>
      <c r="W33" s="46"/>
      <c r="X33" s="108"/>
      <c r="Y33" s="108"/>
      <c r="Z33" s="108"/>
      <c r="AA33" s="108"/>
      <c r="AB33" s="109"/>
      <c r="AC33" s="5"/>
      <c r="AE33" s="7" t="s">
        <v>42</v>
      </c>
      <c r="AF33" s="9">
        <v>4900</v>
      </c>
    </row>
    <row r="34" spans="1:32" ht="10.050000000000001" customHeight="1" x14ac:dyDescent="0.2">
      <c r="A34" s="4"/>
      <c r="B34" s="14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30" t="str">
        <f t="shared" ref="N34" si="14">_xlfn.XLOOKUP(C34,$AE$18:$AE$37,$AF$18:$AF$37,"",0)</f>
        <v/>
      </c>
      <c r="O34" s="31"/>
      <c r="P34" s="32"/>
      <c r="Q34" s="42"/>
      <c r="R34" s="43"/>
      <c r="S34" s="46">
        <f t="shared" ref="S34" si="15">+N34*Q34</f>
        <v>0</v>
      </c>
      <c r="T34" s="46"/>
      <c r="U34" s="46"/>
      <c r="V34" s="46"/>
      <c r="W34" s="46"/>
      <c r="X34" s="24"/>
      <c r="Y34" s="25"/>
      <c r="Z34" s="25"/>
      <c r="AA34" s="25"/>
      <c r="AB34" s="26"/>
      <c r="AC34" s="5"/>
      <c r="AE34" s="7" t="s">
        <v>43</v>
      </c>
      <c r="AF34" s="9">
        <v>5600</v>
      </c>
    </row>
    <row r="35" spans="1:32" ht="10.050000000000001" customHeight="1" x14ac:dyDescent="0.2">
      <c r="A35" s="4"/>
      <c r="B35" s="14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1"/>
      <c r="N35" s="33"/>
      <c r="O35" s="34"/>
      <c r="P35" s="35"/>
      <c r="Q35" s="44"/>
      <c r="R35" s="45"/>
      <c r="S35" s="46"/>
      <c r="T35" s="46"/>
      <c r="U35" s="46"/>
      <c r="V35" s="46"/>
      <c r="W35" s="46"/>
      <c r="X35" s="27"/>
      <c r="Y35" s="28"/>
      <c r="Z35" s="28"/>
      <c r="AA35" s="28"/>
      <c r="AB35" s="29"/>
      <c r="AC35" s="5"/>
      <c r="AE35" s="7" t="s">
        <v>44</v>
      </c>
      <c r="AF35" s="9">
        <v>6300</v>
      </c>
    </row>
    <row r="36" spans="1:32" ht="10.050000000000001" customHeight="1" x14ac:dyDescent="0.2">
      <c r="A36" s="4"/>
      <c r="B36" s="14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8"/>
      <c r="N36" s="30" t="str">
        <f t="shared" ref="N36" si="16">_xlfn.XLOOKUP(C36,$AE$18:$AE$37,$AF$18:$AF$37,"",0)</f>
        <v/>
      </c>
      <c r="O36" s="31"/>
      <c r="P36" s="32"/>
      <c r="Q36" s="110"/>
      <c r="R36" s="110"/>
      <c r="S36" s="46">
        <f t="shared" ref="S36" si="17">+N36*Q36</f>
        <v>0</v>
      </c>
      <c r="T36" s="46"/>
      <c r="U36" s="46"/>
      <c r="V36" s="46"/>
      <c r="W36" s="46"/>
      <c r="X36" s="100"/>
      <c r="Y36" s="100"/>
      <c r="Z36" s="100"/>
      <c r="AA36" s="100"/>
      <c r="AB36" s="107"/>
      <c r="AC36" s="5"/>
      <c r="AE36" s="7" t="s">
        <v>45</v>
      </c>
      <c r="AF36" s="9">
        <v>7000</v>
      </c>
    </row>
    <row r="37" spans="1:32" ht="10.050000000000001" customHeight="1" x14ac:dyDescent="0.2">
      <c r="A37" s="4"/>
      <c r="B37" s="15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1"/>
      <c r="N37" s="33"/>
      <c r="O37" s="34"/>
      <c r="P37" s="35"/>
      <c r="Q37" s="117"/>
      <c r="R37" s="117"/>
      <c r="S37" s="46"/>
      <c r="T37" s="46"/>
      <c r="U37" s="46"/>
      <c r="V37" s="46"/>
      <c r="W37" s="46"/>
      <c r="X37" s="108"/>
      <c r="Y37" s="108"/>
      <c r="Z37" s="108"/>
      <c r="AA37" s="108"/>
      <c r="AB37" s="109"/>
      <c r="AC37" s="5"/>
      <c r="AE37" s="7" t="s">
        <v>46</v>
      </c>
      <c r="AF37" s="9">
        <v>7700</v>
      </c>
    </row>
    <row r="38" spans="1:32" ht="10.050000000000001" customHeight="1" x14ac:dyDescent="0.2">
      <c r="A38" s="4"/>
      <c r="B38" s="16" t="s">
        <v>26</v>
      </c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20"/>
      <c r="N38" s="30" t="str">
        <f t="shared" ref="N38" si="18">_xlfn.XLOOKUP(C38,$AE$18:$AE$37,$AF$18:$AF$37,"",0)</f>
        <v/>
      </c>
      <c r="O38" s="31"/>
      <c r="P38" s="32"/>
      <c r="Q38" s="42"/>
      <c r="R38" s="43"/>
      <c r="S38" s="46">
        <f t="shared" ref="S38" si="19">+N38*Q38</f>
        <v>0</v>
      </c>
      <c r="T38" s="46"/>
      <c r="U38" s="46"/>
      <c r="V38" s="46"/>
      <c r="W38" s="46"/>
      <c r="X38" s="24"/>
      <c r="Y38" s="25"/>
      <c r="Z38" s="25"/>
      <c r="AA38" s="25"/>
      <c r="AB38" s="26"/>
      <c r="AC38" s="5"/>
    </row>
    <row r="39" spans="1:32" ht="10.050000000000001" customHeight="1" x14ac:dyDescent="0.2">
      <c r="A39" s="4"/>
      <c r="B39" s="14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3"/>
      <c r="N39" s="33"/>
      <c r="O39" s="34"/>
      <c r="P39" s="35"/>
      <c r="Q39" s="44"/>
      <c r="R39" s="45"/>
      <c r="S39" s="46"/>
      <c r="T39" s="46"/>
      <c r="U39" s="46"/>
      <c r="V39" s="46"/>
      <c r="W39" s="46"/>
      <c r="X39" s="27"/>
      <c r="Y39" s="28"/>
      <c r="Z39" s="28"/>
      <c r="AA39" s="28"/>
      <c r="AB39" s="29"/>
      <c r="AC39" s="5"/>
    </row>
    <row r="40" spans="1:32" ht="10.050000000000001" customHeight="1" x14ac:dyDescent="0.2">
      <c r="A40" s="4"/>
      <c r="B40" s="14"/>
      <c r="C40" s="118"/>
      <c r="D40" s="119"/>
      <c r="E40" s="119"/>
      <c r="F40" s="119"/>
      <c r="G40" s="119"/>
      <c r="H40" s="119"/>
      <c r="I40" s="119"/>
      <c r="J40" s="119"/>
      <c r="K40" s="119"/>
      <c r="L40" s="119"/>
      <c r="M40" s="120"/>
      <c r="N40" s="30" t="str">
        <f t="shared" ref="N40" si="20">_xlfn.XLOOKUP(C40,$AE$18:$AE$37,$AF$18:$AF$37,"",0)</f>
        <v/>
      </c>
      <c r="O40" s="31"/>
      <c r="P40" s="32"/>
      <c r="Q40" s="42"/>
      <c r="R40" s="43"/>
      <c r="S40" s="46">
        <f t="shared" ref="S40" si="21">+N40*Q40</f>
        <v>0</v>
      </c>
      <c r="T40" s="46"/>
      <c r="U40" s="46"/>
      <c r="V40" s="46"/>
      <c r="W40" s="46"/>
      <c r="X40" s="24"/>
      <c r="Y40" s="25"/>
      <c r="Z40" s="25"/>
      <c r="AA40" s="25"/>
      <c r="AB40" s="26"/>
      <c r="AC40" s="5"/>
    </row>
    <row r="41" spans="1:32" ht="10.050000000000001" customHeight="1" x14ac:dyDescent="0.2">
      <c r="A41" s="4"/>
      <c r="B41" s="14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3"/>
      <c r="N41" s="33"/>
      <c r="O41" s="34"/>
      <c r="P41" s="35"/>
      <c r="Q41" s="44"/>
      <c r="R41" s="45"/>
      <c r="S41" s="46"/>
      <c r="T41" s="46"/>
      <c r="U41" s="46"/>
      <c r="V41" s="46"/>
      <c r="W41" s="46"/>
      <c r="X41" s="27"/>
      <c r="Y41" s="28"/>
      <c r="Z41" s="28"/>
      <c r="AA41" s="28"/>
      <c r="AB41" s="29"/>
      <c r="AC41" s="5"/>
    </row>
    <row r="42" spans="1:32" ht="10.050000000000001" customHeight="1" x14ac:dyDescent="0.2">
      <c r="A42" s="4"/>
      <c r="B42" s="14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8"/>
      <c r="N42" s="30" t="str">
        <f t="shared" ref="N42" si="22">_xlfn.XLOOKUP(C42,$AE$18:$AE$37,$AF$18:$AF$37,"",0)</f>
        <v/>
      </c>
      <c r="O42" s="31"/>
      <c r="P42" s="32"/>
      <c r="Q42" s="42"/>
      <c r="R42" s="43"/>
      <c r="S42" s="46">
        <f t="shared" ref="S42" si="23">+N42*Q42</f>
        <v>0</v>
      </c>
      <c r="T42" s="46"/>
      <c r="U42" s="46"/>
      <c r="V42" s="46"/>
      <c r="W42" s="46"/>
      <c r="X42" s="24"/>
      <c r="Y42" s="25"/>
      <c r="Z42" s="25"/>
      <c r="AA42" s="25"/>
      <c r="AB42" s="26"/>
      <c r="AC42" s="5"/>
    </row>
    <row r="43" spans="1:32" ht="10.050000000000001" customHeight="1" x14ac:dyDescent="0.2">
      <c r="A43" s="4"/>
      <c r="B43" s="14"/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33"/>
      <c r="O43" s="34"/>
      <c r="P43" s="35"/>
      <c r="Q43" s="44"/>
      <c r="R43" s="45"/>
      <c r="S43" s="46"/>
      <c r="T43" s="46"/>
      <c r="U43" s="46"/>
      <c r="V43" s="46"/>
      <c r="W43" s="46"/>
      <c r="X43" s="27"/>
      <c r="Y43" s="28"/>
      <c r="Z43" s="28"/>
      <c r="AA43" s="28"/>
      <c r="AB43" s="29"/>
      <c r="AC43" s="5"/>
    </row>
    <row r="44" spans="1:32" ht="10.050000000000001" customHeight="1" x14ac:dyDescent="0.2">
      <c r="A44" s="4"/>
      <c r="B44" s="14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8"/>
      <c r="N44" s="30" t="str">
        <f t="shared" ref="N44" si="24">_xlfn.XLOOKUP(C44,$AE$18:$AE$37,$AF$18:$AF$37,"",0)</f>
        <v/>
      </c>
      <c r="O44" s="31"/>
      <c r="P44" s="32"/>
      <c r="Q44" s="42"/>
      <c r="R44" s="43"/>
      <c r="S44" s="46">
        <f t="shared" ref="S44" si="25">+N44*Q44</f>
        <v>0</v>
      </c>
      <c r="T44" s="46"/>
      <c r="U44" s="46"/>
      <c r="V44" s="46"/>
      <c r="W44" s="46"/>
      <c r="X44" s="24"/>
      <c r="Y44" s="25"/>
      <c r="Z44" s="25"/>
      <c r="AA44" s="25"/>
      <c r="AB44" s="26"/>
      <c r="AC44" s="5"/>
    </row>
    <row r="45" spans="1:32" ht="10.050000000000001" customHeight="1" x14ac:dyDescent="0.2">
      <c r="A45" s="4"/>
      <c r="B45" s="14"/>
      <c r="C45" s="39"/>
      <c r="D45" s="40"/>
      <c r="E45" s="40"/>
      <c r="F45" s="40"/>
      <c r="G45" s="40"/>
      <c r="H45" s="40"/>
      <c r="I45" s="40"/>
      <c r="J45" s="40"/>
      <c r="K45" s="40"/>
      <c r="L45" s="40"/>
      <c r="M45" s="41"/>
      <c r="N45" s="33"/>
      <c r="O45" s="34"/>
      <c r="P45" s="35"/>
      <c r="Q45" s="44"/>
      <c r="R45" s="45"/>
      <c r="S45" s="46"/>
      <c r="T45" s="46"/>
      <c r="U45" s="46"/>
      <c r="V45" s="46"/>
      <c r="W45" s="46"/>
      <c r="X45" s="27"/>
      <c r="Y45" s="28"/>
      <c r="Z45" s="28"/>
      <c r="AA45" s="28"/>
      <c r="AB45" s="29"/>
      <c r="AC45" s="5"/>
    </row>
    <row r="46" spans="1:32" ht="10.050000000000001" customHeight="1" x14ac:dyDescent="0.2">
      <c r="A46" s="4"/>
      <c r="B46" s="14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8"/>
      <c r="N46" s="30" t="str">
        <f t="shared" ref="N46" si="26">_xlfn.XLOOKUP(C46,$AE$18:$AE$37,$AF$18:$AF$37,"",0)</f>
        <v/>
      </c>
      <c r="O46" s="31"/>
      <c r="P46" s="32"/>
      <c r="Q46" s="42"/>
      <c r="R46" s="43"/>
      <c r="S46" s="46">
        <f t="shared" ref="S46" si="27">+N46*Q46</f>
        <v>0</v>
      </c>
      <c r="T46" s="46"/>
      <c r="U46" s="46"/>
      <c r="V46" s="46"/>
      <c r="W46" s="46"/>
      <c r="X46" s="24"/>
      <c r="Y46" s="25"/>
      <c r="Z46" s="25"/>
      <c r="AA46" s="25"/>
      <c r="AB46" s="26"/>
      <c r="AC46" s="5"/>
    </row>
    <row r="47" spans="1:32" ht="10.050000000000001" customHeight="1" x14ac:dyDescent="0.2">
      <c r="A47" s="4"/>
      <c r="B47" s="14"/>
      <c r="C47" s="39"/>
      <c r="D47" s="40"/>
      <c r="E47" s="40"/>
      <c r="F47" s="40"/>
      <c r="G47" s="40"/>
      <c r="H47" s="40"/>
      <c r="I47" s="40"/>
      <c r="J47" s="40"/>
      <c r="K47" s="40"/>
      <c r="L47" s="40"/>
      <c r="M47" s="41"/>
      <c r="N47" s="33"/>
      <c r="O47" s="34"/>
      <c r="P47" s="35"/>
      <c r="Q47" s="44"/>
      <c r="R47" s="45"/>
      <c r="S47" s="46"/>
      <c r="T47" s="46"/>
      <c r="U47" s="46"/>
      <c r="V47" s="46"/>
      <c r="W47" s="46"/>
      <c r="X47" s="27"/>
      <c r="Y47" s="28"/>
      <c r="Z47" s="28"/>
      <c r="AA47" s="28"/>
      <c r="AB47" s="29"/>
      <c r="AC47" s="5"/>
    </row>
    <row r="48" spans="1:32" ht="10.050000000000001" customHeight="1" x14ac:dyDescent="0.2">
      <c r="A48" s="4"/>
      <c r="B48" s="14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30" t="str">
        <f t="shared" ref="N48" si="28">_xlfn.XLOOKUP(C48,$AE$18:$AE$37,$AF$18:$AF$37,"",0)</f>
        <v/>
      </c>
      <c r="O48" s="31"/>
      <c r="P48" s="32"/>
      <c r="Q48" s="42"/>
      <c r="R48" s="43"/>
      <c r="S48" s="46">
        <f>+N48*Q48</f>
        <v>0</v>
      </c>
      <c r="T48" s="46"/>
      <c r="U48" s="46"/>
      <c r="V48" s="46"/>
      <c r="W48" s="46"/>
      <c r="X48" s="24"/>
      <c r="Y48" s="25"/>
      <c r="Z48" s="25"/>
      <c r="AA48" s="25"/>
      <c r="AB48" s="26"/>
      <c r="AC48" s="5"/>
    </row>
    <row r="49" spans="1:29" ht="10.050000000000001" customHeight="1" x14ac:dyDescent="0.2">
      <c r="A49" s="4"/>
      <c r="B49" s="14"/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1"/>
      <c r="N49" s="33"/>
      <c r="O49" s="34"/>
      <c r="P49" s="35"/>
      <c r="Q49" s="44"/>
      <c r="R49" s="45"/>
      <c r="S49" s="46"/>
      <c r="T49" s="46"/>
      <c r="U49" s="46"/>
      <c r="V49" s="46"/>
      <c r="W49" s="46"/>
      <c r="X49" s="27"/>
      <c r="Y49" s="28"/>
      <c r="Z49" s="28"/>
      <c r="AA49" s="28"/>
      <c r="AB49" s="29"/>
      <c r="AC49" s="5"/>
    </row>
    <row r="50" spans="1:29" ht="10.050000000000001" customHeight="1" x14ac:dyDescent="0.2">
      <c r="A50" s="4"/>
      <c r="B50" s="14"/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8"/>
      <c r="N50" s="30" t="str">
        <f t="shared" ref="N50" si="29">_xlfn.XLOOKUP(C50,$AE$18:$AE$37,$AF$18:$AF$37,"",0)</f>
        <v/>
      </c>
      <c r="O50" s="31"/>
      <c r="P50" s="32"/>
      <c r="Q50" s="42"/>
      <c r="R50" s="43"/>
      <c r="S50" s="46">
        <f t="shared" ref="S50" si="30">+N50*Q50</f>
        <v>0</v>
      </c>
      <c r="T50" s="46"/>
      <c r="U50" s="46"/>
      <c r="V50" s="46"/>
      <c r="W50" s="46"/>
      <c r="X50" s="24"/>
      <c r="Y50" s="25"/>
      <c r="Z50" s="25"/>
      <c r="AA50" s="25"/>
      <c r="AB50" s="26"/>
      <c r="AC50" s="5"/>
    </row>
    <row r="51" spans="1:29" ht="10.050000000000001" customHeight="1" x14ac:dyDescent="0.2">
      <c r="A51" s="4"/>
      <c r="B51" s="14"/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1"/>
      <c r="N51" s="33"/>
      <c r="O51" s="34"/>
      <c r="P51" s="35"/>
      <c r="Q51" s="44"/>
      <c r="R51" s="45"/>
      <c r="S51" s="46"/>
      <c r="T51" s="46"/>
      <c r="U51" s="46"/>
      <c r="V51" s="46"/>
      <c r="W51" s="46"/>
      <c r="X51" s="27"/>
      <c r="Y51" s="28"/>
      <c r="Z51" s="28"/>
      <c r="AA51" s="28"/>
      <c r="AB51" s="29"/>
      <c r="AC51" s="5"/>
    </row>
    <row r="52" spans="1:29" ht="10.050000000000001" customHeight="1" x14ac:dyDescent="0.2">
      <c r="A52" s="4"/>
      <c r="B52" s="14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8"/>
      <c r="N52" s="30" t="str">
        <f t="shared" ref="N52" si="31">_xlfn.XLOOKUP(C52,$AE$18:$AE$37,$AF$18:$AF$37,"",0)</f>
        <v/>
      </c>
      <c r="O52" s="31"/>
      <c r="P52" s="32"/>
      <c r="Q52" s="42"/>
      <c r="R52" s="43"/>
      <c r="S52" s="46">
        <f t="shared" ref="S52" si="32">+N52*Q52</f>
        <v>0</v>
      </c>
      <c r="T52" s="46"/>
      <c r="U52" s="46"/>
      <c r="V52" s="46"/>
      <c r="W52" s="46"/>
      <c r="X52" s="24"/>
      <c r="Y52" s="25"/>
      <c r="Z52" s="25"/>
      <c r="AA52" s="25"/>
      <c r="AB52" s="26"/>
      <c r="AC52" s="5"/>
    </row>
    <row r="53" spans="1:29" ht="10.050000000000001" customHeight="1" x14ac:dyDescent="0.2">
      <c r="A53" s="4"/>
      <c r="B53" s="14"/>
      <c r="C53" s="39"/>
      <c r="D53" s="40"/>
      <c r="E53" s="40"/>
      <c r="F53" s="40"/>
      <c r="G53" s="40"/>
      <c r="H53" s="40"/>
      <c r="I53" s="40"/>
      <c r="J53" s="40"/>
      <c r="K53" s="40"/>
      <c r="L53" s="40"/>
      <c r="M53" s="41"/>
      <c r="N53" s="33"/>
      <c r="O53" s="34"/>
      <c r="P53" s="35"/>
      <c r="Q53" s="44"/>
      <c r="R53" s="45"/>
      <c r="S53" s="46"/>
      <c r="T53" s="46"/>
      <c r="U53" s="46"/>
      <c r="V53" s="46"/>
      <c r="W53" s="46"/>
      <c r="X53" s="27"/>
      <c r="Y53" s="28"/>
      <c r="Z53" s="28"/>
      <c r="AA53" s="28"/>
      <c r="AB53" s="29"/>
      <c r="AC53" s="5"/>
    </row>
    <row r="54" spans="1:29" ht="10.050000000000001" customHeight="1" x14ac:dyDescent="0.2">
      <c r="A54" s="4"/>
      <c r="B54" s="14"/>
      <c r="C54" s="36"/>
      <c r="D54" s="37"/>
      <c r="E54" s="37"/>
      <c r="F54" s="37"/>
      <c r="G54" s="37"/>
      <c r="H54" s="37"/>
      <c r="I54" s="37"/>
      <c r="J54" s="37"/>
      <c r="K54" s="37"/>
      <c r="L54" s="37"/>
      <c r="M54" s="38"/>
      <c r="N54" s="30" t="str">
        <f t="shared" ref="N54" si="33">_xlfn.XLOOKUP(C54,$AE$18:$AE$37,$AF$18:$AF$37,"",0)</f>
        <v/>
      </c>
      <c r="O54" s="31"/>
      <c r="P54" s="32"/>
      <c r="Q54" s="42"/>
      <c r="R54" s="43"/>
      <c r="S54" s="46">
        <f t="shared" ref="S54" si="34">+N54*Q54</f>
        <v>0</v>
      </c>
      <c r="T54" s="46"/>
      <c r="U54" s="46"/>
      <c r="V54" s="46"/>
      <c r="W54" s="46"/>
      <c r="X54" s="24"/>
      <c r="Y54" s="25"/>
      <c r="Z54" s="25"/>
      <c r="AA54" s="25"/>
      <c r="AB54" s="26"/>
      <c r="AC54" s="5"/>
    </row>
    <row r="55" spans="1:29" ht="10.050000000000001" customHeight="1" x14ac:dyDescent="0.2">
      <c r="A55" s="4"/>
      <c r="B55" s="14"/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1"/>
      <c r="N55" s="33"/>
      <c r="O55" s="34"/>
      <c r="P55" s="35"/>
      <c r="Q55" s="44"/>
      <c r="R55" s="45"/>
      <c r="S55" s="46"/>
      <c r="T55" s="46"/>
      <c r="U55" s="46"/>
      <c r="V55" s="46"/>
      <c r="W55" s="46"/>
      <c r="X55" s="27"/>
      <c r="Y55" s="28"/>
      <c r="Z55" s="28"/>
      <c r="AA55" s="28"/>
      <c r="AB55" s="29"/>
      <c r="AC55" s="5"/>
    </row>
    <row r="56" spans="1:29" ht="10.050000000000001" customHeight="1" x14ac:dyDescent="0.2">
      <c r="A56" s="4"/>
      <c r="B56" s="14"/>
      <c r="C56" s="36"/>
      <c r="D56" s="37"/>
      <c r="E56" s="37"/>
      <c r="F56" s="37"/>
      <c r="G56" s="37"/>
      <c r="H56" s="37"/>
      <c r="I56" s="37"/>
      <c r="J56" s="37"/>
      <c r="K56" s="37"/>
      <c r="L56" s="37"/>
      <c r="M56" s="38"/>
      <c r="N56" s="30" t="str">
        <f t="shared" ref="N56" si="35">_xlfn.XLOOKUP(C56,$AE$18:$AE$37,$AF$18:$AF$37,"",0)</f>
        <v/>
      </c>
      <c r="O56" s="31"/>
      <c r="P56" s="32"/>
      <c r="Q56" s="110"/>
      <c r="R56" s="110"/>
      <c r="S56" s="46">
        <f t="shared" ref="S56" si="36">+N56*Q56</f>
        <v>0</v>
      </c>
      <c r="T56" s="46"/>
      <c r="U56" s="46"/>
      <c r="V56" s="46"/>
      <c r="W56" s="46"/>
      <c r="X56" s="100"/>
      <c r="Y56" s="100"/>
      <c r="Z56" s="100"/>
      <c r="AA56" s="100"/>
      <c r="AB56" s="107"/>
      <c r="AC56" s="5"/>
    </row>
    <row r="57" spans="1:29" ht="10.050000000000001" customHeight="1" thickBot="1" x14ac:dyDescent="0.25">
      <c r="A57" s="4"/>
      <c r="B57" s="17"/>
      <c r="C57" s="156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/>
      <c r="O57" s="160"/>
      <c r="P57" s="161"/>
      <c r="Q57" s="162"/>
      <c r="R57" s="162"/>
      <c r="S57" s="46"/>
      <c r="T57" s="46"/>
      <c r="U57" s="46"/>
      <c r="V57" s="46"/>
      <c r="W57" s="46"/>
      <c r="X57" s="108"/>
      <c r="Y57" s="108"/>
      <c r="Z57" s="108"/>
      <c r="AA57" s="108"/>
      <c r="AB57" s="109"/>
      <c r="AC57" s="5"/>
    </row>
    <row r="58" spans="1:29" ht="10.050000000000001" customHeight="1" thickTop="1" x14ac:dyDescent="0.2">
      <c r="A58" s="4"/>
      <c r="B58" s="18" t="s">
        <v>8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0"/>
      <c r="S58" s="111" t="s">
        <v>7</v>
      </c>
      <c r="T58" s="113">
        <f>SUM(S18:S56)</f>
        <v>0</v>
      </c>
      <c r="U58" s="113"/>
      <c r="V58" s="113"/>
      <c r="W58" s="114"/>
      <c r="X58" s="152"/>
      <c r="Y58" s="152"/>
      <c r="Z58" s="152"/>
      <c r="AA58" s="152"/>
      <c r="AB58" s="153"/>
      <c r="AC58" s="5"/>
    </row>
    <row r="59" spans="1:29" ht="10.050000000000001" customHeight="1" thickBot="1" x14ac:dyDescent="0.25">
      <c r="A59" s="4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3"/>
      <c r="S59" s="112"/>
      <c r="T59" s="115"/>
      <c r="U59" s="115"/>
      <c r="V59" s="115"/>
      <c r="W59" s="116"/>
      <c r="X59" s="154"/>
      <c r="Y59" s="154"/>
      <c r="Z59" s="154"/>
      <c r="AA59" s="154"/>
      <c r="AB59" s="155"/>
      <c r="AC59" s="5"/>
    </row>
    <row r="60" spans="1:29" ht="10.050000000000001" customHeight="1" x14ac:dyDescent="0.2">
      <c r="A60" s="4"/>
      <c r="AC60" s="5"/>
    </row>
    <row r="61" spans="1:29" ht="10.050000000000001" customHeight="1" thickBot="1" x14ac:dyDescent="0.25">
      <c r="A61" s="4"/>
      <c r="AC61" s="5"/>
    </row>
    <row r="62" spans="1:29" ht="10.050000000000001" customHeight="1" x14ac:dyDescent="0.2">
      <c r="A62" s="4"/>
      <c r="B62" s="165" t="s">
        <v>13</v>
      </c>
      <c r="C62" s="168" t="s">
        <v>10</v>
      </c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70"/>
      <c r="S62" s="170" t="s">
        <v>22</v>
      </c>
      <c r="T62" s="98"/>
      <c r="U62" s="98"/>
      <c r="V62" s="98"/>
      <c r="W62" s="98"/>
      <c r="X62" s="98" t="s">
        <v>6</v>
      </c>
      <c r="Y62" s="98"/>
      <c r="Z62" s="98"/>
      <c r="AA62" s="98"/>
      <c r="AB62" s="163"/>
      <c r="AC62" s="5"/>
    </row>
    <row r="63" spans="1:29" ht="10.050000000000001" customHeight="1" x14ac:dyDescent="0.2">
      <c r="A63" s="4"/>
      <c r="B63" s="166"/>
      <c r="C63" s="171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3"/>
      <c r="S63" s="173"/>
      <c r="T63" s="100"/>
      <c r="U63" s="100"/>
      <c r="V63" s="100"/>
      <c r="W63" s="100"/>
      <c r="X63" s="100"/>
      <c r="Y63" s="100"/>
      <c r="Z63" s="100"/>
      <c r="AA63" s="100"/>
      <c r="AB63" s="107"/>
      <c r="AC63" s="5"/>
    </row>
    <row r="64" spans="1:29" ht="10.050000000000001" customHeight="1" x14ac:dyDescent="0.2">
      <c r="A64" s="4"/>
      <c r="B64" s="166"/>
      <c r="C64" s="143" t="s">
        <v>11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5"/>
      <c r="S64" s="174"/>
      <c r="T64" s="175"/>
      <c r="U64" s="175"/>
      <c r="V64" s="175"/>
      <c r="W64" s="176"/>
      <c r="X64" s="180"/>
      <c r="Y64" s="180"/>
      <c r="Z64" s="180"/>
      <c r="AA64" s="180"/>
      <c r="AB64" s="181"/>
      <c r="AC64" s="5"/>
    </row>
    <row r="65" spans="1:29" ht="10.050000000000001" customHeight="1" x14ac:dyDescent="0.2">
      <c r="A65" s="4"/>
      <c r="B65" s="166"/>
      <c r="C65" s="143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5"/>
      <c r="S65" s="177"/>
      <c r="T65" s="178"/>
      <c r="U65" s="178"/>
      <c r="V65" s="178"/>
      <c r="W65" s="179"/>
      <c r="X65" s="182"/>
      <c r="Y65" s="182"/>
      <c r="Z65" s="182"/>
      <c r="AA65" s="182"/>
      <c r="AB65" s="183"/>
      <c r="AC65" s="5"/>
    </row>
    <row r="66" spans="1:29" ht="10.050000000000001" customHeight="1" x14ac:dyDescent="0.2">
      <c r="A66" s="4"/>
      <c r="B66" s="166"/>
      <c r="C66" s="143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5"/>
      <c r="S66" s="146"/>
      <c r="T66" s="147"/>
      <c r="U66" s="147"/>
      <c r="V66" s="147"/>
      <c r="W66" s="148"/>
      <c r="X66" s="180"/>
      <c r="Y66" s="180"/>
      <c r="Z66" s="180"/>
      <c r="AA66" s="180"/>
      <c r="AB66" s="181"/>
      <c r="AC66" s="5"/>
    </row>
    <row r="67" spans="1:29" ht="10.050000000000001" customHeight="1" x14ac:dyDescent="0.2">
      <c r="A67" s="4"/>
      <c r="B67" s="166"/>
      <c r="C67" s="143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5"/>
      <c r="S67" s="149"/>
      <c r="T67" s="150"/>
      <c r="U67" s="150"/>
      <c r="V67" s="150"/>
      <c r="W67" s="151"/>
      <c r="X67" s="182"/>
      <c r="Y67" s="182"/>
      <c r="Z67" s="182"/>
      <c r="AA67" s="182"/>
      <c r="AB67" s="183"/>
      <c r="AC67" s="5"/>
    </row>
    <row r="68" spans="1:29" ht="10.050000000000001" customHeight="1" x14ac:dyDescent="0.2">
      <c r="A68" s="4"/>
      <c r="B68" s="166"/>
      <c r="C68" s="143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5"/>
      <c r="S68" s="146"/>
      <c r="T68" s="147"/>
      <c r="U68" s="147"/>
      <c r="V68" s="147"/>
      <c r="W68" s="148"/>
      <c r="X68" s="180"/>
      <c r="Y68" s="180"/>
      <c r="Z68" s="180"/>
      <c r="AA68" s="180"/>
      <c r="AB68" s="181"/>
      <c r="AC68" s="5"/>
    </row>
    <row r="69" spans="1:29" ht="10.050000000000001" customHeight="1" thickBot="1" x14ac:dyDescent="0.25">
      <c r="A69" s="4"/>
      <c r="B69" s="166"/>
      <c r="C69" s="118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20"/>
      <c r="S69" s="149"/>
      <c r="T69" s="150"/>
      <c r="U69" s="150"/>
      <c r="V69" s="150"/>
      <c r="W69" s="151"/>
      <c r="X69" s="182"/>
      <c r="Y69" s="182"/>
      <c r="Z69" s="182"/>
      <c r="AA69" s="182"/>
      <c r="AB69" s="183"/>
      <c r="AC69" s="5"/>
    </row>
    <row r="70" spans="1:29" ht="10.050000000000001" customHeight="1" thickTop="1" x14ac:dyDescent="0.2">
      <c r="A70" s="4"/>
      <c r="B70" s="166"/>
      <c r="C70" s="152" t="s">
        <v>19</v>
      </c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84" t="s">
        <v>12</v>
      </c>
      <c r="T70" s="113">
        <f>SUM(S64:W69)</f>
        <v>0</v>
      </c>
      <c r="U70" s="113"/>
      <c r="V70" s="113"/>
      <c r="W70" s="114"/>
      <c r="X70" s="186"/>
      <c r="Y70" s="186"/>
      <c r="Z70" s="186"/>
      <c r="AA70" s="186"/>
      <c r="AB70" s="187"/>
      <c r="AC70" s="5"/>
    </row>
    <row r="71" spans="1:29" ht="10.050000000000001" customHeight="1" thickBot="1" x14ac:dyDescent="0.25">
      <c r="A71" s="4"/>
      <c r="B71" s="167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85"/>
      <c r="T71" s="115"/>
      <c r="U71" s="115"/>
      <c r="V71" s="115"/>
      <c r="W71" s="116"/>
      <c r="X71" s="22"/>
      <c r="Y71" s="22"/>
      <c r="Z71" s="22"/>
      <c r="AA71" s="22"/>
      <c r="AB71" s="128"/>
      <c r="AC71" s="5"/>
    </row>
    <row r="72" spans="1:29" ht="10.050000000000001" customHeight="1" thickBot="1" x14ac:dyDescent="0.25">
      <c r="A72" s="4"/>
      <c r="AC72" s="5"/>
    </row>
    <row r="73" spans="1:29" ht="10.050000000000001" customHeight="1" x14ac:dyDescent="0.2">
      <c r="A73" s="4"/>
      <c r="C73" s="139" t="s">
        <v>15</v>
      </c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1"/>
      <c r="S73" s="129">
        <f>T58-T70</f>
        <v>0</v>
      </c>
      <c r="T73" s="130"/>
      <c r="U73" s="130"/>
      <c r="V73" s="130"/>
      <c r="W73" s="130"/>
      <c r="X73" s="130"/>
      <c r="Y73" s="126" t="s">
        <v>14</v>
      </c>
      <c r="AC73" s="5"/>
    </row>
    <row r="74" spans="1:29" ht="10.050000000000001" customHeight="1" x14ac:dyDescent="0.2">
      <c r="A74" s="4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0"/>
      <c r="S74" s="131"/>
      <c r="T74" s="132"/>
      <c r="U74" s="132"/>
      <c r="V74" s="132"/>
      <c r="W74" s="132"/>
      <c r="X74" s="132"/>
      <c r="Y74" s="127"/>
      <c r="AC74" s="5"/>
    </row>
    <row r="75" spans="1:29" ht="10.050000000000001" customHeight="1" thickBot="1" x14ac:dyDescent="0.25">
      <c r="A75" s="4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3"/>
      <c r="S75" s="133"/>
      <c r="T75" s="134"/>
      <c r="U75" s="134"/>
      <c r="V75" s="134"/>
      <c r="W75" s="134"/>
      <c r="X75" s="134"/>
      <c r="Y75" s="128"/>
      <c r="AC75" s="5"/>
    </row>
    <row r="76" spans="1:29" ht="10.050000000000001" customHeight="1" x14ac:dyDescent="0.2">
      <c r="A76" s="4"/>
      <c r="AC76" s="5"/>
    </row>
    <row r="77" spans="1:29" ht="10.050000000000001" customHeight="1" x14ac:dyDescent="0.2">
      <c r="A77" s="4"/>
      <c r="U77" s="24"/>
      <c r="V77" s="25"/>
      <c r="W77" s="25" t="s">
        <v>16</v>
      </c>
      <c r="X77" s="124"/>
      <c r="Y77" s="25"/>
      <c r="Z77" s="25"/>
      <c r="AA77" s="25" t="s">
        <v>17</v>
      </c>
      <c r="AB77" s="124"/>
      <c r="AC77" s="5"/>
    </row>
    <row r="78" spans="1:29" ht="10.050000000000001" customHeight="1" x14ac:dyDescent="0.2">
      <c r="A78" s="4"/>
      <c r="U78" s="27"/>
      <c r="V78" s="28"/>
      <c r="W78" s="28"/>
      <c r="X78" s="125"/>
      <c r="Y78" s="28"/>
      <c r="Z78" s="28"/>
      <c r="AA78" s="28"/>
      <c r="AB78" s="125"/>
      <c r="AC78" s="5"/>
    </row>
    <row r="79" spans="1:29" ht="10.050000000000001" customHeight="1" x14ac:dyDescent="0.2">
      <c r="A79" s="1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2"/>
    </row>
  </sheetData>
  <mergeCells count="161">
    <mergeCell ref="Q11:T14"/>
    <mergeCell ref="U11:AB14"/>
    <mergeCell ref="S20:W21"/>
    <mergeCell ref="X20:AB21"/>
    <mergeCell ref="X22:AB23"/>
    <mergeCell ref="S22:W23"/>
    <mergeCell ref="C28:M29"/>
    <mergeCell ref="S28:W29"/>
    <mergeCell ref="X28:AB29"/>
    <mergeCell ref="C20:M21"/>
    <mergeCell ref="C22:M23"/>
    <mergeCell ref="N20:P21"/>
    <mergeCell ref="N22:P23"/>
    <mergeCell ref="Q20:R21"/>
    <mergeCell ref="Q22:R23"/>
    <mergeCell ref="Q28:R29"/>
    <mergeCell ref="N28:P29"/>
    <mergeCell ref="B62:B71"/>
    <mergeCell ref="C62:R63"/>
    <mergeCell ref="S62:W63"/>
    <mergeCell ref="X62:AB63"/>
    <mergeCell ref="C64:R65"/>
    <mergeCell ref="S64:W65"/>
    <mergeCell ref="X64:AB65"/>
    <mergeCell ref="C66:R67"/>
    <mergeCell ref="S66:W67"/>
    <mergeCell ref="X66:AB67"/>
    <mergeCell ref="X68:AB69"/>
    <mergeCell ref="C70:R71"/>
    <mergeCell ref="S70:S71"/>
    <mergeCell ref="T70:W71"/>
    <mergeCell ref="X70:AB71"/>
    <mergeCell ref="C36:M37"/>
    <mergeCell ref="N36:P37"/>
    <mergeCell ref="Q36:R37"/>
    <mergeCell ref="S36:W37"/>
    <mergeCell ref="S16:W17"/>
    <mergeCell ref="X16:AB17"/>
    <mergeCell ref="C26:M27"/>
    <mergeCell ref="N26:P27"/>
    <mergeCell ref="C18:M19"/>
    <mergeCell ref="X34:AB35"/>
    <mergeCell ref="C30:M31"/>
    <mergeCell ref="C34:M35"/>
    <mergeCell ref="N34:P35"/>
    <mergeCell ref="Q34:R35"/>
    <mergeCell ref="S34:W35"/>
    <mergeCell ref="X30:AB31"/>
    <mergeCell ref="S30:W31"/>
    <mergeCell ref="Q30:R31"/>
    <mergeCell ref="N30:P31"/>
    <mergeCell ref="W77:X78"/>
    <mergeCell ref="Y77:Z78"/>
    <mergeCell ref="AA77:AB78"/>
    <mergeCell ref="U77:V78"/>
    <mergeCell ref="Y73:Y75"/>
    <mergeCell ref="S73:X75"/>
    <mergeCell ref="C16:M17"/>
    <mergeCell ref="N16:P17"/>
    <mergeCell ref="Q16:R17"/>
    <mergeCell ref="Q24:R25"/>
    <mergeCell ref="S24:W25"/>
    <mergeCell ref="C73:R75"/>
    <mergeCell ref="N18:P19"/>
    <mergeCell ref="Q18:R19"/>
    <mergeCell ref="S18:W19"/>
    <mergeCell ref="X18:AB19"/>
    <mergeCell ref="C68:R69"/>
    <mergeCell ref="S68:W69"/>
    <mergeCell ref="X24:AB25"/>
    <mergeCell ref="X58:AB59"/>
    <mergeCell ref="X36:AB37"/>
    <mergeCell ref="C56:M57"/>
    <mergeCell ref="N56:P57"/>
    <mergeCell ref="Q56:R57"/>
    <mergeCell ref="S56:W57"/>
    <mergeCell ref="X56:AB57"/>
    <mergeCell ref="Q26:R27"/>
    <mergeCell ref="S26:W27"/>
    <mergeCell ref="X26:AB27"/>
    <mergeCell ref="C24:M25"/>
    <mergeCell ref="N24:P25"/>
    <mergeCell ref="X32:AB33"/>
    <mergeCell ref="S58:S59"/>
    <mergeCell ref="T58:W59"/>
    <mergeCell ref="C32:M33"/>
    <mergeCell ref="N32:P33"/>
    <mergeCell ref="Q32:R33"/>
    <mergeCell ref="S32:W33"/>
    <mergeCell ref="C38:M39"/>
    <mergeCell ref="N38:P39"/>
    <mergeCell ref="Q38:R39"/>
    <mergeCell ref="S38:W39"/>
    <mergeCell ref="X38:AB39"/>
    <mergeCell ref="C40:M41"/>
    <mergeCell ref="N40:P41"/>
    <mergeCell ref="Q40:R41"/>
    <mergeCell ref="S40:W41"/>
    <mergeCell ref="Q44:R45"/>
    <mergeCell ref="A2:AC3"/>
    <mergeCell ref="A4:AC4"/>
    <mergeCell ref="B11:E12"/>
    <mergeCell ref="B13:E14"/>
    <mergeCell ref="S6:T7"/>
    <mergeCell ref="AA6:AB7"/>
    <mergeCell ref="O9:O10"/>
    <mergeCell ref="M9:M10"/>
    <mergeCell ref="N9:N10"/>
    <mergeCell ref="J9:J10"/>
    <mergeCell ref="K9:K10"/>
    <mergeCell ref="L9:L10"/>
    <mergeCell ref="W6:X7"/>
    <mergeCell ref="B9:E10"/>
    <mergeCell ref="F9:F10"/>
    <mergeCell ref="F11:O12"/>
    <mergeCell ref="U6:V7"/>
    <mergeCell ref="Y6:Z7"/>
    <mergeCell ref="G9:G10"/>
    <mergeCell ref="H9:H10"/>
    <mergeCell ref="I9:I10"/>
    <mergeCell ref="F13:O14"/>
    <mergeCell ref="Q9:T10"/>
    <mergeCell ref="U9:AB10"/>
    <mergeCell ref="Q46:R47"/>
    <mergeCell ref="Q48:R49"/>
    <mergeCell ref="Q50:R51"/>
    <mergeCell ref="Q52:R53"/>
    <mergeCell ref="Q54:R55"/>
    <mergeCell ref="S42:W43"/>
    <mergeCell ref="X42:AB43"/>
    <mergeCell ref="X44:AB45"/>
    <mergeCell ref="S44:W45"/>
    <mergeCell ref="S46:W47"/>
    <mergeCell ref="S48:W49"/>
    <mergeCell ref="S50:W51"/>
    <mergeCell ref="S52:W53"/>
    <mergeCell ref="S54:W55"/>
    <mergeCell ref="B16:B37"/>
    <mergeCell ref="B38:B57"/>
    <mergeCell ref="B58:R59"/>
    <mergeCell ref="X46:AB47"/>
    <mergeCell ref="X48:AB49"/>
    <mergeCell ref="X50:AB51"/>
    <mergeCell ref="X52:AB53"/>
    <mergeCell ref="X54:AB55"/>
    <mergeCell ref="N42:P43"/>
    <mergeCell ref="N44:P45"/>
    <mergeCell ref="N46:P47"/>
    <mergeCell ref="N48:P49"/>
    <mergeCell ref="N50:P51"/>
    <mergeCell ref="N52:P53"/>
    <mergeCell ref="N54:P55"/>
    <mergeCell ref="X40:AB41"/>
    <mergeCell ref="C42:M43"/>
    <mergeCell ref="C44:M45"/>
    <mergeCell ref="C46:M47"/>
    <mergeCell ref="C54:M55"/>
    <mergeCell ref="C48:M49"/>
    <mergeCell ref="C50:M51"/>
    <mergeCell ref="C52:M53"/>
    <mergeCell ref="Q42:R43"/>
  </mergeCells>
  <phoneticPr fontId="1"/>
  <dataValidations count="3">
    <dataValidation type="list" allowBlank="1" showInputMessage="1" showErrorMessage="1" sqref="AE18:AE27" xr:uid="{4844AA0D-AF71-44A1-BB08-4F3BBA7EFF12}">
      <formula1>$AE$18:$AE$27</formula1>
    </dataValidation>
    <dataValidation type="list" allowBlank="1" showInputMessage="1" showErrorMessage="1" sqref="AE28:AE37" xr:uid="{87CF7C8C-5B79-4ED6-9CF3-F12FCE7FB930}">
      <formula1>$AE$28:$AE$37</formula1>
    </dataValidation>
    <dataValidation type="list" allowBlank="1" showInputMessage="1" sqref="C18:M57" xr:uid="{5C9D372F-75B9-4D23-81CA-4E638BF1E56C}">
      <formula1>$AE$18:$AE$37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CCE8-F597-4958-AA0B-D8CDAC89B804}">
  <sheetPr transitionEvaluation="1"/>
  <dimension ref="A1:AI79"/>
  <sheetViews>
    <sheetView topLeftCell="A9" zoomScaleNormal="100" workbookViewId="0">
      <selection activeCell="AH32" sqref="AH32"/>
    </sheetView>
  </sheetViews>
  <sheetFormatPr defaultRowHeight="13.2" x14ac:dyDescent="0.2"/>
  <cols>
    <col min="1" max="29" width="3" customWidth="1"/>
    <col min="31" max="31" width="38.77734375" hidden="1" customWidth="1"/>
    <col min="32" max="32" width="8.88671875" style="8" hidden="1" customWidth="1"/>
    <col min="34" max="35" width="8.88671875" style="8"/>
  </cols>
  <sheetData>
    <row r="1" spans="1:29" ht="10.05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29" ht="10.050000000000001" customHeight="1" x14ac:dyDescent="0.2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9"/>
    </row>
    <row r="3" spans="1:29" ht="10.050000000000001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</row>
    <row r="4" spans="1:29" ht="10.050000000000001" customHeight="1" x14ac:dyDescent="0.2">
      <c r="A4" s="50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</row>
    <row r="5" spans="1:29" ht="10.050000000000001" customHeight="1" thickBot="1" x14ac:dyDescent="0.25">
      <c r="A5" s="4"/>
      <c r="AC5" s="5"/>
    </row>
    <row r="6" spans="1:29" ht="10.050000000000001" customHeight="1" x14ac:dyDescent="0.2">
      <c r="A6" s="4"/>
      <c r="S6" s="63" t="s">
        <v>23</v>
      </c>
      <c r="T6" s="64"/>
      <c r="U6" s="87"/>
      <c r="V6" s="88"/>
      <c r="W6" s="64" t="s">
        <v>1</v>
      </c>
      <c r="X6" s="64"/>
      <c r="Y6" s="87"/>
      <c r="Z6" s="88"/>
      <c r="AA6" s="64" t="s">
        <v>2</v>
      </c>
      <c r="AB6" s="67"/>
      <c r="AC6" s="5"/>
    </row>
    <row r="7" spans="1:29" ht="10.050000000000001" customHeight="1" thickBot="1" x14ac:dyDescent="0.25">
      <c r="A7" s="4"/>
      <c r="G7" s="10"/>
      <c r="S7" s="65"/>
      <c r="T7" s="66"/>
      <c r="U7" s="89"/>
      <c r="V7" s="90"/>
      <c r="W7" s="66"/>
      <c r="X7" s="66"/>
      <c r="Y7" s="89"/>
      <c r="Z7" s="90"/>
      <c r="AA7" s="66"/>
      <c r="AB7" s="68"/>
      <c r="AC7" s="5"/>
    </row>
    <row r="8" spans="1:29" ht="10.050000000000001" customHeight="1" thickBot="1" x14ac:dyDescent="0.25">
      <c r="A8" s="4"/>
      <c r="AC8" s="5"/>
    </row>
    <row r="9" spans="1:29" ht="10.050000000000001" customHeight="1" x14ac:dyDescent="0.2">
      <c r="A9" s="4"/>
      <c r="B9" s="73" t="s">
        <v>18</v>
      </c>
      <c r="C9" s="74"/>
      <c r="D9" s="74"/>
      <c r="E9" s="75"/>
      <c r="F9" s="79"/>
      <c r="G9" s="71"/>
      <c r="H9" s="71"/>
      <c r="I9" s="71"/>
      <c r="J9" s="71"/>
      <c r="K9" s="71"/>
      <c r="L9" s="71"/>
      <c r="M9" s="71"/>
      <c r="N9" s="71"/>
      <c r="O9" s="69"/>
      <c r="Q9" s="97" t="s">
        <v>9</v>
      </c>
      <c r="R9" s="98"/>
      <c r="S9" s="98"/>
      <c r="T9" s="98"/>
      <c r="U9" s="101"/>
      <c r="V9" s="102"/>
      <c r="W9" s="102"/>
      <c r="X9" s="102"/>
      <c r="Y9" s="102"/>
      <c r="Z9" s="102"/>
      <c r="AA9" s="102"/>
      <c r="AB9" s="103"/>
      <c r="AC9" s="5"/>
    </row>
    <row r="10" spans="1:29" ht="10.050000000000001" customHeight="1" x14ac:dyDescent="0.2">
      <c r="A10" s="4"/>
      <c r="B10" s="76"/>
      <c r="C10" s="77"/>
      <c r="D10" s="77"/>
      <c r="E10" s="78"/>
      <c r="F10" s="80"/>
      <c r="G10" s="72"/>
      <c r="H10" s="72"/>
      <c r="I10" s="72"/>
      <c r="J10" s="72"/>
      <c r="K10" s="72"/>
      <c r="L10" s="72"/>
      <c r="M10" s="72"/>
      <c r="N10" s="72"/>
      <c r="O10" s="70"/>
      <c r="Q10" s="99"/>
      <c r="R10" s="100"/>
      <c r="S10" s="100"/>
      <c r="T10" s="100"/>
      <c r="U10" s="104"/>
      <c r="V10" s="105"/>
      <c r="W10" s="105"/>
      <c r="X10" s="105"/>
      <c r="Y10" s="105"/>
      <c r="Z10" s="105"/>
      <c r="AA10" s="105"/>
      <c r="AB10" s="106"/>
      <c r="AC10" s="5"/>
    </row>
    <row r="11" spans="1:29" ht="12" customHeight="1" x14ac:dyDescent="0.2">
      <c r="A11" s="4"/>
      <c r="B11" s="51" t="s">
        <v>21</v>
      </c>
      <c r="C11" s="52"/>
      <c r="D11" s="52"/>
      <c r="E11" s="53"/>
      <c r="F11" s="81"/>
      <c r="G11" s="82"/>
      <c r="H11" s="82"/>
      <c r="I11" s="82"/>
      <c r="J11" s="82"/>
      <c r="K11" s="82"/>
      <c r="L11" s="82"/>
      <c r="M11" s="82"/>
      <c r="N11" s="82"/>
      <c r="O11" s="83"/>
      <c r="Q11" s="188" t="s">
        <v>47</v>
      </c>
      <c r="R11" s="189"/>
      <c r="S11" s="189"/>
      <c r="T11" s="190"/>
      <c r="U11" s="197"/>
      <c r="V11" s="198"/>
      <c r="W11" s="198"/>
      <c r="X11" s="198"/>
      <c r="Y11" s="198"/>
      <c r="Z11" s="198"/>
      <c r="AA11" s="198"/>
      <c r="AB11" s="199"/>
      <c r="AC11" s="5"/>
    </row>
    <row r="12" spans="1:29" ht="12" customHeight="1" x14ac:dyDescent="0.2">
      <c r="A12" s="4"/>
      <c r="B12" s="54"/>
      <c r="C12" s="55"/>
      <c r="D12" s="55"/>
      <c r="E12" s="56"/>
      <c r="F12" s="84"/>
      <c r="G12" s="85"/>
      <c r="H12" s="85"/>
      <c r="I12" s="85"/>
      <c r="J12" s="85"/>
      <c r="K12" s="85"/>
      <c r="L12" s="85"/>
      <c r="M12" s="85"/>
      <c r="N12" s="85"/>
      <c r="O12" s="86"/>
      <c r="Q12" s="191"/>
      <c r="R12" s="192"/>
      <c r="S12" s="192"/>
      <c r="T12" s="193"/>
      <c r="U12" s="200"/>
      <c r="V12" s="201"/>
      <c r="W12" s="201"/>
      <c r="X12" s="201"/>
      <c r="Y12" s="201"/>
      <c r="Z12" s="201"/>
      <c r="AA12" s="201"/>
      <c r="AB12" s="202"/>
      <c r="AC12" s="5"/>
    </row>
    <row r="13" spans="1:29" ht="12" customHeight="1" x14ac:dyDescent="0.2">
      <c r="A13" s="4"/>
      <c r="B13" s="57" t="s">
        <v>3</v>
      </c>
      <c r="C13" s="58"/>
      <c r="D13" s="58"/>
      <c r="E13" s="59"/>
      <c r="F13" s="91"/>
      <c r="G13" s="92"/>
      <c r="H13" s="92"/>
      <c r="I13" s="92"/>
      <c r="J13" s="92"/>
      <c r="K13" s="92"/>
      <c r="L13" s="92"/>
      <c r="M13" s="92"/>
      <c r="N13" s="92"/>
      <c r="O13" s="93"/>
      <c r="Q13" s="191"/>
      <c r="R13" s="192"/>
      <c r="S13" s="192"/>
      <c r="T13" s="193"/>
      <c r="U13" s="200"/>
      <c r="V13" s="201"/>
      <c r="W13" s="201"/>
      <c r="X13" s="201"/>
      <c r="Y13" s="201"/>
      <c r="Z13" s="201"/>
      <c r="AA13" s="201"/>
      <c r="AB13" s="202"/>
      <c r="AC13" s="5"/>
    </row>
    <row r="14" spans="1:29" ht="12" customHeight="1" thickBot="1" x14ac:dyDescent="0.25">
      <c r="A14" s="4"/>
      <c r="B14" s="60"/>
      <c r="C14" s="61"/>
      <c r="D14" s="61"/>
      <c r="E14" s="62"/>
      <c r="F14" s="94"/>
      <c r="G14" s="95"/>
      <c r="H14" s="95"/>
      <c r="I14" s="95"/>
      <c r="J14" s="95"/>
      <c r="K14" s="95"/>
      <c r="L14" s="95"/>
      <c r="M14" s="95"/>
      <c r="N14" s="95"/>
      <c r="O14" s="96"/>
      <c r="Q14" s="194"/>
      <c r="R14" s="195"/>
      <c r="S14" s="195"/>
      <c r="T14" s="196"/>
      <c r="U14" s="203"/>
      <c r="V14" s="204"/>
      <c r="W14" s="204"/>
      <c r="X14" s="204"/>
      <c r="Y14" s="204"/>
      <c r="Z14" s="204"/>
      <c r="AA14" s="204"/>
      <c r="AB14" s="205"/>
      <c r="AC14" s="5"/>
    </row>
    <row r="15" spans="1:29" ht="10.050000000000001" customHeight="1" thickBot="1" x14ac:dyDescent="0.25">
      <c r="A15" s="4"/>
      <c r="AC15" s="5"/>
    </row>
    <row r="16" spans="1:29" ht="12" customHeight="1" x14ac:dyDescent="0.2">
      <c r="A16" s="4"/>
      <c r="B16" s="13" t="s">
        <v>25</v>
      </c>
      <c r="C16" s="98" t="s">
        <v>4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135" t="s">
        <v>20</v>
      </c>
      <c r="O16" s="135"/>
      <c r="P16" s="135"/>
      <c r="Q16" s="137" t="s">
        <v>5</v>
      </c>
      <c r="R16" s="137"/>
      <c r="S16" s="98" t="s">
        <v>22</v>
      </c>
      <c r="T16" s="98"/>
      <c r="U16" s="98"/>
      <c r="V16" s="98"/>
      <c r="W16" s="98"/>
      <c r="X16" s="98" t="s">
        <v>6</v>
      </c>
      <c r="Y16" s="98"/>
      <c r="Z16" s="98"/>
      <c r="AA16" s="98"/>
      <c r="AB16" s="163"/>
      <c r="AC16" s="5"/>
    </row>
    <row r="17" spans="1:32" ht="12" customHeight="1" x14ac:dyDescent="0.2">
      <c r="A17" s="4"/>
      <c r="B17" s="14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36"/>
      <c r="O17" s="136"/>
      <c r="P17" s="136"/>
      <c r="Q17" s="138"/>
      <c r="R17" s="138"/>
      <c r="S17" s="100"/>
      <c r="T17" s="100"/>
      <c r="U17" s="100"/>
      <c r="V17" s="100"/>
      <c r="W17" s="100"/>
      <c r="X17" s="100"/>
      <c r="Y17" s="100"/>
      <c r="Z17" s="100"/>
      <c r="AA17" s="100"/>
      <c r="AB17" s="107"/>
      <c r="AC17" s="5"/>
    </row>
    <row r="18" spans="1:32" ht="10.050000000000001" customHeight="1" x14ac:dyDescent="0.2">
      <c r="A18" s="4"/>
      <c r="B18" s="14"/>
      <c r="C18" s="164" t="s">
        <v>27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42">
        <f>_xlfn.XLOOKUP(C18,$AE$18:$AE$37,$AF$18:$AF$37,"",1)</f>
        <v>1900</v>
      </c>
      <c r="O18" s="142"/>
      <c r="P18" s="142"/>
      <c r="Q18" s="110">
        <v>1</v>
      </c>
      <c r="R18" s="110"/>
      <c r="S18" s="46">
        <f>+N18*Q18</f>
        <v>1900</v>
      </c>
      <c r="T18" s="46"/>
      <c r="U18" s="46"/>
      <c r="V18" s="46"/>
      <c r="W18" s="46"/>
      <c r="X18" s="100"/>
      <c r="Y18" s="100"/>
      <c r="Z18" s="100"/>
      <c r="AA18" s="100"/>
      <c r="AB18" s="107"/>
      <c r="AC18" s="5"/>
      <c r="AE18" s="7" t="s">
        <v>27</v>
      </c>
      <c r="AF18" s="9">
        <v>1900</v>
      </c>
    </row>
    <row r="19" spans="1:32" ht="10.050000000000001" customHeight="1" x14ac:dyDescent="0.2">
      <c r="A19" s="4"/>
      <c r="B19" s="1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42"/>
      <c r="O19" s="142"/>
      <c r="P19" s="142"/>
      <c r="Q19" s="110"/>
      <c r="R19" s="110"/>
      <c r="S19" s="46"/>
      <c r="T19" s="46"/>
      <c r="U19" s="46"/>
      <c r="V19" s="46"/>
      <c r="W19" s="46"/>
      <c r="X19" s="100"/>
      <c r="Y19" s="100"/>
      <c r="Z19" s="100"/>
      <c r="AA19" s="100"/>
      <c r="AB19" s="107"/>
      <c r="AC19" s="5"/>
      <c r="AE19" s="7" t="s">
        <v>28</v>
      </c>
      <c r="AF19" s="9">
        <v>2900</v>
      </c>
    </row>
    <row r="20" spans="1:32" ht="10.050000000000001" customHeight="1" x14ac:dyDescent="0.2">
      <c r="A20" s="4"/>
      <c r="B20" s="14"/>
      <c r="C20" s="206" t="s">
        <v>28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8"/>
      <c r="N20" s="142">
        <f>_xlfn.XLOOKUP(C20,$AE$18:$AE$27,$AF$18:$AF$27,"",1)</f>
        <v>2900</v>
      </c>
      <c r="O20" s="142"/>
      <c r="P20" s="142"/>
      <c r="Q20" s="42">
        <v>1</v>
      </c>
      <c r="R20" s="43"/>
      <c r="S20" s="46">
        <f t="shared" ref="S20" si="0">+N20*Q20</f>
        <v>2900</v>
      </c>
      <c r="T20" s="46"/>
      <c r="U20" s="46"/>
      <c r="V20" s="46"/>
      <c r="W20" s="46"/>
      <c r="X20" s="24"/>
      <c r="Y20" s="25"/>
      <c r="Z20" s="25"/>
      <c r="AA20" s="25"/>
      <c r="AB20" s="26"/>
      <c r="AC20" s="5"/>
      <c r="AE20" s="7" t="s">
        <v>29</v>
      </c>
      <c r="AF20" s="9">
        <v>4200</v>
      </c>
    </row>
    <row r="21" spans="1:32" ht="10.050000000000001" customHeight="1" x14ac:dyDescent="0.2">
      <c r="A21" s="4"/>
      <c r="B21" s="14"/>
      <c r="C21" s="209"/>
      <c r="D21" s="210"/>
      <c r="E21" s="210"/>
      <c r="F21" s="210"/>
      <c r="G21" s="210"/>
      <c r="H21" s="210"/>
      <c r="I21" s="210"/>
      <c r="J21" s="210"/>
      <c r="K21" s="210"/>
      <c r="L21" s="210"/>
      <c r="M21" s="211"/>
      <c r="N21" s="142"/>
      <c r="O21" s="142"/>
      <c r="P21" s="142"/>
      <c r="Q21" s="44"/>
      <c r="R21" s="45"/>
      <c r="S21" s="46"/>
      <c r="T21" s="46"/>
      <c r="U21" s="46"/>
      <c r="V21" s="46"/>
      <c r="W21" s="46"/>
      <c r="X21" s="27"/>
      <c r="Y21" s="28"/>
      <c r="Z21" s="28"/>
      <c r="AA21" s="28"/>
      <c r="AB21" s="29"/>
      <c r="AC21" s="5"/>
      <c r="AE21" s="7" t="s">
        <v>30</v>
      </c>
      <c r="AF21" s="9">
        <v>4700</v>
      </c>
    </row>
    <row r="22" spans="1:32" ht="10.050000000000001" customHeight="1" x14ac:dyDescent="0.2">
      <c r="A22" s="4"/>
      <c r="B22" s="14"/>
      <c r="C22" s="36" t="s">
        <v>29</v>
      </c>
      <c r="D22" s="37"/>
      <c r="E22" s="37"/>
      <c r="F22" s="37"/>
      <c r="G22" s="37"/>
      <c r="H22" s="37"/>
      <c r="I22" s="37"/>
      <c r="J22" s="37"/>
      <c r="K22" s="37"/>
      <c r="L22" s="37"/>
      <c r="M22" s="38"/>
      <c r="N22" s="142">
        <f>_xlfn.XLOOKUP(C22,$AE$18:$AE$27,$AF$18:$AF$27,"",1)</f>
        <v>4200</v>
      </c>
      <c r="O22" s="142"/>
      <c r="P22" s="142"/>
      <c r="Q22" s="42">
        <v>1</v>
      </c>
      <c r="R22" s="43"/>
      <c r="S22" s="46">
        <f t="shared" ref="S22" si="1">+N22*Q22</f>
        <v>4200</v>
      </c>
      <c r="T22" s="46"/>
      <c r="U22" s="46"/>
      <c r="V22" s="46"/>
      <c r="W22" s="46"/>
      <c r="X22" s="24"/>
      <c r="Y22" s="25"/>
      <c r="Z22" s="25"/>
      <c r="AA22" s="25"/>
      <c r="AB22" s="26"/>
      <c r="AC22" s="5"/>
      <c r="AE22" s="7" t="s">
        <v>31</v>
      </c>
      <c r="AF22" s="9">
        <v>5400</v>
      </c>
    </row>
    <row r="23" spans="1:32" ht="10.050000000000001" customHeight="1" x14ac:dyDescent="0.2">
      <c r="A23" s="4"/>
      <c r="B23" s="14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1"/>
      <c r="N23" s="142"/>
      <c r="O23" s="142"/>
      <c r="P23" s="142"/>
      <c r="Q23" s="44"/>
      <c r="R23" s="45"/>
      <c r="S23" s="46"/>
      <c r="T23" s="46"/>
      <c r="U23" s="46"/>
      <c r="V23" s="46"/>
      <c r="W23" s="46"/>
      <c r="X23" s="27"/>
      <c r="Y23" s="28"/>
      <c r="Z23" s="28"/>
      <c r="AA23" s="28"/>
      <c r="AB23" s="29"/>
      <c r="AC23" s="5"/>
      <c r="AE23" s="7" t="s">
        <v>32</v>
      </c>
      <c r="AF23" s="9">
        <v>5900</v>
      </c>
    </row>
    <row r="24" spans="1:32" ht="10.050000000000001" customHeight="1" x14ac:dyDescent="0.2">
      <c r="A24" s="4"/>
      <c r="B24" s="14"/>
      <c r="C24" s="36" t="s">
        <v>30</v>
      </c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142">
        <f>_xlfn.XLOOKUP(C24,$AE$18:$AE$27,$AF$18:$AF$27,"",1)</f>
        <v>4700</v>
      </c>
      <c r="O24" s="142"/>
      <c r="P24" s="142"/>
      <c r="Q24" s="110">
        <v>1</v>
      </c>
      <c r="R24" s="110"/>
      <c r="S24" s="46">
        <f t="shared" ref="S24" si="2">+N24*Q24</f>
        <v>4700</v>
      </c>
      <c r="T24" s="46"/>
      <c r="U24" s="46"/>
      <c r="V24" s="46"/>
      <c r="W24" s="46"/>
      <c r="X24" s="100"/>
      <c r="Y24" s="100"/>
      <c r="Z24" s="100"/>
      <c r="AA24" s="100"/>
      <c r="AB24" s="107"/>
      <c r="AC24" s="5"/>
      <c r="AE24" s="7" t="s">
        <v>33</v>
      </c>
      <c r="AF24" s="9">
        <v>6600</v>
      </c>
    </row>
    <row r="25" spans="1:32" ht="10.050000000000001" customHeight="1" x14ac:dyDescent="0.2">
      <c r="A25" s="4"/>
      <c r="B25" s="14"/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1"/>
      <c r="N25" s="142"/>
      <c r="O25" s="142"/>
      <c r="P25" s="142"/>
      <c r="Q25" s="110"/>
      <c r="R25" s="110"/>
      <c r="S25" s="46"/>
      <c r="T25" s="46"/>
      <c r="U25" s="46"/>
      <c r="V25" s="46"/>
      <c r="W25" s="46"/>
      <c r="X25" s="100"/>
      <c r="Y25" s="100"/>
      <c r="Z25" s="100"/>
      <c r="AA25" s="100"/>
      <c r="AB25" s="107"/>
      <c r="AC25" s="5"/>
      <c r="AE25" s="7" t="s">
        <v>34</v>
      </c>
      <c r="AF25" s="9">
        <v>7100</v>
      </c>
    </row>
    <row r="26" spans="1:32" ht="10.050000000000001" customHeight="1" x14ac:dyDescent="0.2">
      <c r="A26" s="4"/>
      <c r="B26" s="14"/>
      <c r="C26" s="36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142">
        <f>_xlfn.XLOOKUP(C26,$AE$18:$AE$27,$AF$18:$AF$27,"",1)</f>
        <v>5400</v>
      </c>
      <c r="O26" s="142"/>
      <c r="P26" s="142"/>
      <c r="Q26" s="110">
        <v>1</v>
      </c>
      <c r="R26" s="110"/>
      <c r="S26" s="46">
        <f t="shared" ref="S26" si="3">+N26*Q26</f>
        <v>5400</v>
      </c>
      <c r="T26" s="46"/>
      <c r="U26" s="46"/>
      <c r="V26" s="46"/>
      <c r="W26" s="46"/>
      <c r="X26" s="100"/>
      <c r="Y26" s="100"/>
      <c r="Z26" s="100"/>
      <c r="AA26" s="100"/>
      <c r="AB26" s="107"/>
      <c r="AC26" s="5"/>
      <c r="AE26" s="7" t="s">
        <v>35</v>
      </c>
      <c r="AF26" s="9">
        <v>7700</v>
      </c>
    </row>
    <row r="27" spans="1:32" ht="10.050000000000001" customHeight="1" x14ac:dyDescent="0.2">
      <c r="A27" s="4"/>
      <c r="B27" s="14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  <c r="N27" s="142"/>
      <c r="O27" s="142"/>
      <c r="P27" s="142"/>
      <c r="Q27" s="110"/>
      <c r="R27" s="110"/>
      <c r="S27" s="46"/>
      <c r="T27" s="46"/>
      <c r="U27" s="46"/>
      <c r="V27" s="46"/>
      <c r="W27" s="46"/>
      <c r="X27" s="100"/>
      <c r="Y27" s="100"/>
      <c r="Z27" s="100"/>
      <c r="AA27" s="100"/>
      <c r="AB27" s="107"/>
      <c r="AC27" s="5"/>
      <c r="AE27" s="7" t="s">
        <v>36</v>
      </c>
      <c r="AF27" s="9">
        <v>8400</v>
      </c>
    </row>
    <row r="28" spans="1:32" ht="10.050000000000001" customHeight="1" x14ac:dyDescent="0.2">
      <c r="A28" s="4"/>
      <c r="B28" s="14"/>
      <c r="C28" s="36" t="s">
        <v>32</v>
      </c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142">
        <f>_xlfn.XLOOKUP(C28,$AE$18:$AE$27,$AF$18:$AF$27,"",1)</f>
        <v>5900</v>
      </c>
      <c r="O28" s="142"/>
      <c r="P28" s="142"/>
      <c r="Q28" s="31">
        <v>1</v>
      </c>
      <c r="R28" s="32"/>
      <c r="S28" s="46">
        <f t="shared" ref="S28" si="4">+N28*Q28</f>
        <v>5900</v>
      </c>
      <c r="T28" s="46"/>
      <c r="U28" s="46"/>
      <c r="V28" s="46"/>
      <c r="W28" s="46"/>
      <c r="X28" s="24"/>
      <c r="Y28" s="25"/>
      <c r="Z28" s="25"/>
      <c r="AA28" s="25"/>
      <c r="AB28" s="26"/>
      <c r="AC28" s="5"/>
      <c r="AE28" s="7" t="s">
        <v>37</v>
      </c>
      <c r="AF28" s="9">
        <v>1700</v>
      </c>
    </row>
    <row r="29" spans="1:32" ht="10.050000000000001" customHeight="1" x14ac:dyDescent="0.2">
      <c r="A29" s="4"/>
      <c r="B29" s="14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142"/>
      <c r="O29" s="142"/>
      <c r="P29" s="142"/>
      <c r="Q29" s="34"/>
      <c r="R29" s="35"/>
      <c r="S29" s="46"/>
      <c r="T29" s="46"/>
      <c r="U29" s="46"/>
      <c r="V29" s="46"/>
      <c r="W29" s="46"/>
      <c r="X29" s="27"/>
      <c r="Y29" s="28"/>
      <c r="Z29" s="28"/>
      <c r="AA29" s="28"/>
      <c r="AB29" s="29"/>
      <c r="AC29" s="5"/>
      <c r="AE29" s="7" t="s">
        <v>38</v>
      </c>
      <c r="AF29" s="9">
        <v>2400</v>
      </c>
    </row>
    <row r="30" spans="1:32" ht="10.050000000000001" customHeight="1" x14ac:dyDescent="0.2">
      <c r="A30" s="4"/>
      <c r="B30" s="14"/>
      <c r="C30" s="36" t="s">
        <v>33</v>
      </c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142">
        <f>_xlfn.XLOOKUP(C30,$AE$18:$AE$27,$AF$18:$AF$27,"",1)</f>
        <v>6600</v>
      </c>
      <c r="O30" s="142"/>
      <c r="P30" s="142"/>
      <c r="Q30" s="42">
        <v>1</v>
      </c>
      <c r="R30" s="43"/>
      <c r="S30" s="46">
        <f t="shared" ref="S30" si="5">+N30*Q30</f>
        <v>6600</v>
      </c>
      <c r="T30" s="46"/>
      <c r="U30" s="46"/>
      <c r="V30" s="46"/>
      <c r="W30" s="46"/>
      <c r="X30" s="24"/>
      <c r="Y30" s="25"/>
      <c r="Z30" s="25"/>
      <c r="AA30" s="25"/>
      <c r="AB30" s="26"/>
      <c r="AC30" s="5"/>
      <c r="AE30" s="7" t="s">
        <v>39</v>
      </c>
      <c r="AF30" s="9">
        <v>3000</v>
      </c>
    </row>
    <row r="31" spans="1:32" ht="10.050000000000001" customHeight="1" x14ac:dyDescent="0.2">
      <c r="A31" s="4"/>
      <c r="B31" s="14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1"/>
      <c r="N31" s="142"/>
      <c r="O31" s="142"/>
      <c r="P31" s="142"/>
      <c r="Q31" s="44"/>
      <c r="R31" s="45"/>
      <c r="S31" s="46"/>
      <c r="T31" s="46"/>
      <c r="U31" s="46"/>
      <c r="V31" s="46"/>
      <c r="W31" s="46"/>
      <c r="X31" s="27"/>
      <c r="Y31" s="28"/>
      <c r="Z31" s="28"/>
      <c r="AA31" s="28"/>
      <c r="AB31" s="29"/>
      <c r="AC31" s="5"/>
      <c r="AE31" s="7" t="s">
        <v>40</v>
      </c>
      <c r="AF31" s="9">
        <v>3500</v>
      </c>
    </row>
    <row r="32" spans="1:32" ht="10.050000000000001" customHeight="1" x14ac:dyDescent="0.2">
      <c r="A32" s="4"/>
      <c r="B32" s="14"/>
      <c r="C32" s="36" t="s">
        <v>34</v>
      </c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142">
        <f>_xlfn.XLOOKUP(C32,$AE$18:$AE$27,$AF$18:$AF$27,"",1)</f>
        <v>7100</v>
      </c>
      <c r="O32" s="142"/>
      <c r="P32" s="142"/>
      <c r="Q32" s="110">
        <v>1</v>
      </c>
      <c r="R32" s="110"/>
      <c r="S32" s="46">
        <f t="shared" ref="S32" si="6">+N32*Q32</f>
        <v>7100</v>
      </c>
      <c r="T32" s="46"/>
      <c r="U32" s="46"/>
      <c r="V32" s="46"/>
      <c r="W32" s="46"/>
      <c r="X32" s="100"/>
      <c r="Y32" s="100"/>
      <c r="Z32" s="100"/>
      <c r="AA32" s="100"/>
      <c r="AB32" s="107"/>
      <c r="AC32" s="5"/>
      <c r="AE32" s="7" t="s">
        <v>41</v>
      </c>
      <c r="AF32" s="9">
        <v>4200</v>
      </c>
    </row>
    <row r="33" spans="1:32" ht="10.050000000000001" customHeight="1" x14ac:dyDescent="0.2">
      <c r="A33" s="4"/>
      <c r="B33" s="14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1"/>
      <c r="N33" s="142"/>
      <c r="O33" s="142"/>
      <c r="P33" s="142"/>
      <c r="Q33" s="117"/>
      <c r="R33" s="117"/>
      <c r="S33" s="46"/>
      <c r="T33" s="46"/>
      <c r="U33" s="46"/>
      <c r="V33" s="46"/>
      <c r="W33" s="46"/>
      <c r="X33" s="108"/>
      <c r="Y33" s="108"/>
      <c r="Z33" s="108"/>
      <c r="AA33" s="108"/>
      <c r="AB33" s="109"/>
      <c r="AC33" s="5"/>
      <c r="AE33" s="7" t="s">
        <v>42</v>
      </c>
      <c r="AF33" s="9">
        <v>4900</v>
      </c>
    </row>
    <row r="34" spans="1:32" ht="10.050000000000001" customHeight="1" x14ac:dyDescent="0.2">
      <c r="A34" s="4"/>
      <c r="B34" s="14"/>
      <c r="C34" s="36" t="s">
        <v>35</v>
      </c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142">
        <f>_xlfn.XLOOKUP(C34,$AE$18:$AE$27,$AF$18:$AF$27,"",1)</f>
        <v>7700</v>
      </c>
      <c r="O34" s="142"/>
      <c r="P34" s="142"/>
      <c r="Q34" s="42">
        <v>1</v>
      </c>
      <c r="R34" s="43"/>
      <c r="S34" s="46">
        <f t="shared" ref="S34" si="7">+N34*Q34</f>
        <v>7700</v>
      </c>
      <c r="T34" s="46"/>
      <c r="U34" s="46"/>
      <c r="V34" s="46"/>
      <c r="W34" s="46"/>
      <c r="X34" s="24"/>
      <c r="Y34" s="25"/>
      <c r="Z34" s="25"/>
      <c r="AA34" s="25"/>
      <c r="AB34" s="26"/>
      <c r="AC34" s="5"/>
      <c r="AE34" s="7" t="s">
        <v>43</v>
      </c>
      <c r="AF34" s="9">
        <v>5600</v>
      </c>
    </row>
    <row r="35" spans="1:32" ht="10.050000000000001" customHeight="1" x14ac:dyDescent="0.2">
      <c r="A35" s="4"/>
      <c r="B35" s="14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1"/>
      <c r="N35" s="142"/>
      <c r="O35" s="142"/>
      <c r="P35" s="142"/>
      <c r="Q35" s="44"/>
      <c r="R35" s="45"/>
      <c r="S35" s="46"/>
      <c r="T35" s="46"/>
      <c r="U35" s="46"/>
      <c r="V35" s="46"/>
      <c r="W35" s="46"/>
      <c r="X35" s="27"/>
      <c r="Y35" s="28"/>
      <c r="Z35" s="28"/>
      <c r="AA35" s="28"/>
      <c r="AB35" s="29"/>
      <c r="AC35" s="5"/>
      <c r="AE35" s="7" t="s">
        <v>44</v>
      </c>
      <c r="AF35" s="9">
        <v>6300</v>
      </c>
    </row>
    <row r="36" spans="1:32" ht="10.050000000000001" customHeight="1" x14ac:dyDescent="0.2">
      <c r="A36" s="4"/>
      <c r="B36" s="14"/>
      <c r="C36" s="36" t="s">
        <v>36</v>
      </c>
      <c r="D36" s="37"/>
      <c r="E36" s="37"/>
      <c r="F36" s="37"/>
      <c r="G36" s="37"/>
      <c r="H36" s="37"/>
      <c r="I36" s="37"/>
      <c r="J36" s="37"/>
      <c r="K36" s="37"/>
      <c r="L36" s="37"/>
      <c r="M36" s="38"/>
      <c r="N36" s="142">
        <f>_xlfn.XLOOKUP(C36,$AE$18:$AE$27,$AF$18:$AF$27,"",1)</f>
        <v>8400</v>
      </c>
      <c r="O36" s="142"/>
      <c r="P36" s="142"/>
      <c r="Q36" s="110">
        <v>1</v>
      </c>
      <c r="R36" s="110"/>
      <c r="S36" s="46">
        <f t="shared" ref="S36" si="8">+N36*Q36</f>
        <v>8400</v>
      </c>
      <c r="T36" s="46"/>
      <c r="U36" s="46"/>
      <c r="V36" s="46"/>
      <c r="W36" s="46"/>
      <c r="X36" s="100"/>
      <c r="Y36" s="100"/>
      <c r="Z36" s="100"/>
      <c r="AA36" s="100"/>
      <c r="AB36" s="107"/>
      <c r="AC36" s="5"/>
      <c r="AE36" s="7" t="s">
        <v>45</v>
      </c>
      <c r="AF36" s="9">
        <v>7000</v>
      </c>
    </row>
    <row r="37" spans="1:32" ht="10.050000000000001" customHeight="1" x14ac:dyDescent="0.2">
      <c r="A37" s="4"/>
      <c r="B37" s="15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1"/>
      <c r="N37" s="142"/>
      <c r="O37" s="142"/>
      <c r="P37" s="142"/>
      <c r="Q37" s="117"/>
      <c r="R37" s="117"/>
      <c r="S37" s="46"/>
      <c r="T37" s="46"/>
      <c r="U37" s="46"/>
      <c r="V37" s="46"/>
      <c r="W37" s="46"/>
      <c r="X37" s="108"/>
      <c r="Y37" s="108"/>
      <c r="Z37" s="108"/>
      <c r="AA37" s="108"/>
      <c r="AB37" s="109"/>
      <c r="AC37" s="5"/>
      <c r="AE37" s="7" t="s">
        <v>46</v>
      </c>
      <c r="AF37" s="9">
        <v>7700</v>
      </c>
    </row>
    <row r="38" spans="1:32" ht="10.050000000000001" customHeight="1" x14ac:dyDescent="0.2">
      <c r="A38" s="4"/>
      <c r="B38" s="16" t="s">
        <v>26</v>
      </c>
      <c r="C38" s="118" t="s">
        <v>37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20"/>
      <c r="N38" s="142">
        <f>_xlfn.XLOOKUP(C38,$AE$18:$AE$37,$AF$18:$AF$37,"",1)</f>
        <v>1700</v>
      </c>
      <c r="O38" s="142"/>
      <c r="P38" s="142"/>
      <c r="Q38" s="42">
        <v>1</v>
      </c>
      <c r="R38" s="43"/>
      <c r="S38" s="46">
        <f t="shared" ref="S38" si="9">+N38*Q38</f>
        <v>1700</v>
      </c>
      <c r="T38" s="46"/>
      <c r="U38" s="46"/>
      <c r="V38" s="46"/>
      <c r="W38" s="46"/>
      <c r="X38" s="24"/>
      <c r="Y38" s="25"/>
      <c r="Z38" s="25"/>
      <c r="AA38" s="25"/>
      <c r="AB38" s="26"/>
      <c r="AC38" s="5"/>
    </row>
    <row r="39" spans="1:32" ht="10.050000000000001" customHeight="1" x14ac:dyDescent="0.2">
      <c r="A39" s="4"/>
      <c r="B39" s="14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3"/>
      <c r="N39" s="142"/>
      <c r="O39" s="142"/>
      <c r="P39" s="142"/>
      <c r="Q39" s="44"/>
      <c r="R39" s="45"/>
      <c r="S39" s="46"/>
      <c r="T39" s="46"/>
      <c r="U39" s="46"/>
      <c r="V39" s="46"/>
      <c r="W39" s="46"/>
      <c r="X39" s="27"/>
      <c r="Y39" s="28"/>
      <c r="Z39" s="28"/>
      <c r="AA39" s="28"/>
      <c r="AB39" s="29"/>
      <c r="AC39" s="5"/>
    </row>
    <row r="40" spans="1:32" ht="10.050000000000001" customHeight="1" x14ac:dyDescent="0.2">
      <c r="A40" s="4"/>
      <c r="B40" s="14"/>
      <c r="C40" s="118" t="s">
        <v>38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20"/>
      <c r="N40" s="142">
        <f t="shared" ref="N40" si="10">_xlfn.XLOOKUP(C40,$AE$18:$AE$37,$AF$18:$AF$37,"",1)</f>
        <v>2400</v>
      </c>
      <c r="O40" s="142"/>
      <c r="P40" s="142"/>
      <c r="Q40" s="42">
        <v>1</v>
      </c>
      <c r="R40" s="43"/>
      <c r="S40" s="46">
        <f t="shared" ref="S40" si="11">+N40*Q40</f>
        <v>2400</v>
      </c>
      <c r="T40" s="46"/>
      <c r="U40" s="46"/>
      <c r="V40" s="46"/>
      <c r="W40" s="46"/>
      <c r="X40" s="24"/>
      <c r="Y40" s="25"/>
      <c r="Z40" s="25"/>
      <c r="AA40" s="25"/>
      <c r="AB40" s="26"/>
      <c r="AC40" s="5"/>
    </row>
    <row r="41" spans="1:32" ht="10.050000000000001" customHeight="1" x14ac:dyDescent="0.2">
      <c r="A41" s="4"/>
      <c r="B41" s="14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3"/>
      <c r="N41" s="142"/>
      <c r="O41" s="142"/>
      <c r="P41" s="142"/>
      <c r="Q41" s="44"/>
      <c r="R41" s="45"/>
      <c r="S41" s="46"/>
      <c r="T41" s="46"/>
      <c r="U41" s="46"/>
      <c r="V41" s="46"/>
      <c r="W41" s="46"/>
      <c r="X41" s="27"/>
      <c r="Y41" s="28"/>
      <c r="Z41" s="28"/>
      <c r="AA41" s="28"/>
      <c r="AB41" s="29"/>
      <c r="AC41" s="5"/>
    </row>
    <row r="42" spans="1:32" ht="10.050000000000001" customHeight="1" x14ac:dyDescent="0.2">
      <c r="A42" s="4"/>
      <c r="B42" s="14"/>
      <c r="C42" s="36" t="s">
        <v>39</v>
      </c>
      <c r="D42" s="37"/>
      <c r="E42" s="37"/>
      <c r="F42" s="37"/>
      <c r="G42" s="37"/>
      <c r="H42" s="37"/>
      <c r="I42" s="37"/>
      <c r="J42" s="37"/>
      <c r="K42" s="37"/>
      <c r="L42" s="37"/>
      <c r="M42" s="38"/>
      <c r="N42" s="142">
        <f t="shared" ref="N42" si="12">_xlfn.XLOOKUP(C42,$AE$18:$AE$37,$AF$18:$AF$37,"",1)</f>
        <v>3000</v>
      </c>
      <c r="O42" s="142"/>
      <c r="P42" s="142"/>
      <c r="Q42" s="42">
        <v>1</v>
      </c>
      <c r="R42" s="43"/>
      <c r="S42" s="46">
        <f t="shared" ref="S42" si="13">+N42*Q42</f>
        <v>3000</v>
      </c>
      <c r="T42" s="46"/>
      <c r="U42" s="46"/>
      <c r="V42" s="46"/>
      <c r="W42" s="46"/>
      <c r="X42" s="24"/>
      <c r="Y42" s="25"/>
      <c r="Z42" s="25"/>
      <c r="AA42" s="25"/>
      <c r="AB42" s="26"/>
      <c r="AC42" s="5"/>
    </row>
    <row r="43" spans="1:32" ht="10.050000000000001" customHeight="1" x14ac:dyDescent="0.2">
      <c r="A43" s="4"/>
      <c r="B43" s="14"/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142"/>
      <c r="O43" s="142"/>
      <c r="P43" s="142"/>
      <c r="Q43" s="44"/>
      <c r="R43" s="45"/>
      <c r="S43" s="46"/>
      <c r="T43" s="46"/>
      <c r="U43" s="46"/>
      <c r="V43" s="46"/>
      <c r="W43" s="46"/>
      <c r="X43" s="27"/>
      <c r="Y43" s="28"/>
      <c r="Z43" s="28"/>
      <c r="AA43" s="28"/>
      <c r="AB43" s="29"/>
      <c r="AC43" s="5"/>
    </row>
    <row r="44" spans="1:32" ht="10.050000000000001" customHeight="1" x14ac:dyDescent="0.2">
      <c r="A44" s="4"/>
      <c r="B44" s="14"/>
      <c r="C44" s="36" t="s">
        <v>40</v>
      </c>
      <c r="D44" s="37"/>
      <c r="E44" s="37"/>
      <c r="F44" s="37"/>
      <c r="G44" s="37"/>
      <c r="H44" s="37"/>
      <c r="I44" s="37"/>
      <c r="J44" s="37"/>
      <c r="K44" s="37"/>
      <c r="L44" s="37"/>
      <c r="M44" s="38"/>
      <c r="N44" s="142">
        <f t="shared" ref="N44" si="14">_xlfn.XLOOKUP(C44,$AE$18:$AE$37,$AF$18:$AF$37,"",1)</f>
        <v>3500</v>
      </c>
      <c r="O44" s="142"/>
      <c r="P44" s="142"/>
      <c r="Q44" s="42">
        <v>1</v>
      </c>
      <c r="R44" s="43"/>
      <c r="S44" s="46">
        <f t="shared" ref="S44" si="15">+N44*Q44</f>
        <v>3500</v>
      </c>
      <c r="T44" s="46"/>
      <c r="U44" s="46"/>
      <c r="V44" s="46"/>
      <c r="W44" s="46"/>
      <c r="X44" s="24"/>
      <c r="Y44" s="25"/>
      <c r="Z44" s="25"/>
      <c r="AA44" s="25"/>
      <c r="AB44" s="26"/>
      <c r="AC44" s="5"/>
    </row>
    <row r="45" spans="1:32" ht="10.050000000000001" customHeight="1" x14ac:dyDescent="0.2">
      <c r="A45" s="4"/>
      <c r="B45" s="14"/>
      <c r="C45" s="39"/>
      <c r="D45" s="40"/>
      <c r="E45" s="40"/>
      <c r="F45" s="40"/>
      <c r="G45" s="40"/>
      <c r="H45" s="40"/>
      <c r="I45" s="40"/>
      <c r="J45" s="40"/>
      <c r="K45" s="40"/>
      <c r="L45" s="40"/>
      <c r="M45" s="41"/>
      <c r="N45" s="142"/>
      <c r="O45" s="142"/>
      <c r="P45" s="142"/>
      <c r="Q45" s="44"/>
      <c r="R45" s="45"/>
      <c r="S45" s="46"/>
      <c r="T45" s="46"/>
      <c r="U45" s="46"/>
      <c r="V45" s="46"/>
      <c r="W45" s="46"/>
      <c r="X45" s="27"/>
      <c r="Y45" s="28"/>
      <c r="Z45" s="28"/>
      <c r="AA45" s="28"/>
      <c r="AB45" s="29"/>
      <c r="AC45" s="5"/>
    </row>
    <row r="46" spans="1:32" ht="10.050000000000001" customHeight="1" x14ac:dyDescent="0.2">
      <c r="A46" s="4"/>
      <c r="B46" s="14"/>
      <c r="C46" s="36" t="s">
        <v>41</v>
      </c>
      <c r="D46" s="37"/>
      <c r="E46" s="37"/>
      <c r="F46" s="37"/>
      <c r="G46" s="37"/>
      <c r="H46" s="37"/>
      <c r="I46" s="37"/>
      <c r="J46" s="37"/>
      <c r="K46" s="37"/>
      <c r="L46" s="37"/>
      <c r="M46" s="38"/>
      <c r="N46" s="142">
        <f t="shared" ref="N46" si="16">_xlfn.XLOOKUP(C46,$AE$18:$AE$37,$AF$18:$AF$37,"",1)</f>
        <v>4200</v>
      </c>
      <c r="O46" s="142"/>
      <c r="P46" s="142"/>
      <c r="Q46" s="42">
        <v>1</v>
      </c>
      <c r="R46" s="43"/>
      <c r="S46" s="46">
        <f t="shared" ref="S46" si="17">+N46*Q46</f>
        <v>4200</v>
      </c>
      <c r="T46" s="46"/>
      <c r="U46" s="46"/>
      <c r="V46" s="46"/>
      <c r="W46" s="46"/>
      <c r="X46" s="24"/>
      <c r="Y46" s="25"/>
      <c r="Z46" s="25"/>
      <c r="AA46" s="25"/>
      <c r="AB46" s="26"/>
      <c r="AC46" s="5"/>
    </row>
    <row r="47" spans="1:32" ht="10.050000000000001" customHeight="1" x14ac:dyDescent="0.2">
      <c r="A47" s="4"/>
      <c r="B47" s="14"/>
      <c r="C47" s="39"/>
      <c r="D47" s="40"/>
      <c r="E47" s="40"/>
      <c r="F47" s="40"/>
      <c r="G47" s="40"/>
      <c r="H47" s="40"/>
      <c r="I47" s="40"/>
      <c r="J47" s="40"/>
      <c r="K47" s="40"/>
      <c r="L47" s="40"/>
      <c r="M47" s="41"/>
      <c r="N47" s="142"/>
      <c r="O47" s="142"/>
      <c r="P47" s="142"/>
      <c r="Q47" s="44"/>
      <c r="R47" s="45"/>
      <c r="S47" s="46"/>
      <c r="T47" s="46"/>
      <c r="U47" s="46"/>
      <c r="V47" s="46"/>
      <c r="W47" s="46"/>
      <c r="X47" s="27"/>
      <c r="Y47" s="28"/>
      <c r="Z47" s="28"/>
      <c r="AA47" s="28"/>
      <c r="AB47" s="29"/>
      <c r="AC47" s="5"/>
    </row>
    <row r="48" spans="1:32" ht="10.050000000000001" customHeight="1" x14ac:dyDescent="0.2">
      <c r="A48" s="4"/>
      <c r="B48" s="14"/>
      <c r="C48" s="36" t="s">
        <v>42</v>
      </c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142">
        <f t="shared" ref="N48" si="18">_xlfn.XLOOKUP(C48,$AE$18:$AE$37,$AF$18:$AF$37,"",1)</f>
        <v>4900</v>
      </c>
      <c r="O48" s="142"/>
      <c r="P48" s="142"/>
      <c r="Q48" s="42">
        <v>1</v>
      </c>
      <c r="R48" s="43"/>
      <c r="S48" s="46">
        <f>+N48*Q48</f>
        <v>4900</v>
      </c>
      <c r="T48" s="46"/>
      <c r="U48" s="46"/>
      <c r="V48" s="46"/>
      <c r="W48" s="46"/>
      <c r="X48" s="24"/>
      <c r="Y48" s="25"/>
      <c r="Z48" s="25"/>
      <c r="AA48" s="25"/>
      <c r="AB48" s="26"/>
      <c r="AC48" s="5"/>
    </row>
    <row r="49" spans="1:29" ht="10.050000000000001" customHeight="1" x14ac:dyDescent="0.2">
      <c r="A49" s="4"/>
      <c r="B49" s="14"/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1"/>
      <c r="N49" s="142"/>
      <c r="O49" s="142"/>
      <c r="P49" s="142"/>
      <c r="Q49" s="44"/>
      <c r="R49" s="45"/>
      <c r="S49" s="46"/>
      <c r="T49" s="46"/>
      <c r="U49" s="46"/>
      <c r="V49" s="46"/>
      <c r="W49" s="46"/>
      <c r="X49" s="27"/>
      <c r="Y49" s="28"/>
      <c r="Z49" s="28"/>
      <c r="AA49" s="28"/>
      <c r="AB49" s="29"/>
      <c r="AC49" s="5"/>
    </row>
    <row r="50" spans="1:29" ht="10.050000000000001" customHeight="1" x14ac:dyDescent="0.2">
      <c r="A50" s="4"/>
      <c r="B50" s="14"/>
      <c r="C50" s="36" t="s">
        <v>43</v>
      </c>
      <c r="D50" s="37"/>
      <c r="E50" s="37"/>
      <c r="F50" s="37"/>
      <c r="G50" s="37"/>
      <c r="H50" s="37"/>
      <c r="I50" s="37"/>
      <c r="J50" s="37"/>
      <c r="K50" s="37"/>
      <c r="L50" s="37"/>
      <c r="M50" s="38"/>
      <c r="N50" s="142">
        <f t="shared" ref="N50" si="19">_xlfn.XLOOKUP(C50,$AE$18:$AE$37,$AF$18:$AF$37,"",1)</f>
        <v>5600</v>
      </c>
      <c r="O50" s="142"/>
      <c r="P50" s="142"/>
      <c r="Q50" s="42">
        <v>1</v>
      </c>
      <c r="R50" s="43"/>
      <c r="S50" s="46">
        <f t="shared" ref="S50" si="20">+N50*Q50</f>
        <v>5600</v>
      </c>
      <c r="T50" s="46"/>
      <c r="U50" s="46"/>
      <c r="V50" s="46"/>
      <c r="W50" s="46"/>
      <c r="X50" s="24"/>
      <c r="Y50" s="25"/>
      <c r="Z50" s="25"/>
      <c r="AA50" s="25"/>
      <c r="AB50" s="26"/>
      <c r="AC50" s="5"/>
    </row>
    <row r="51" spans="1:29" ht="10.050000000000001" customHeight="1" x14ac:dyDescent="0.2">
      <c r="A51" s="4"/>
      <c r="B51" s="14"/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1"/>
      <c r="N51" s="142"/>
      <c r="O51" s="142"/>
      <c r="P51" s="142"/>
      <c r="Q51" s="44"/>
      <c r="R51" s="45"/>
      <c r="S51" s="46"/>
      <c r="T51" s="46"/>
      <c r="U51" s="46"/>
      <c r="V51" s="46"/>
      <c r="W51" s="46"/>
      <c r="X51" s="27"/>
      <c r="Y51" s="28"/>
      <c r="Z51" s="28"/>
      <c r="AA51" s="28"/>
      <c r="AB51" s="29"/>
      <c r="AC51" s="5"/>
    </row>
    <row r="52" spans="1:29" ht="10.050000000000001" customHeight="1" x14ac:dyDescent="0.2">
      <c r="A52" s="4"/>
      <c r="B52" s="14"/>
      <c r="C52" s="36" t="s">
        <v>44</v>
      </c>
      <c r="D52" s="37"/>
      <c r="E52" s="37"/>
      <c r="F52" s="37"/>
      <c r="G52" s="37"/>
      <c r="H52" s="37"/>
      <c r="I52" s="37"/>
      <c r="J52" s="37"/>
      <c r="K52" s="37"/>
      <c r="L52" s="37"/>
      <c r="M52" s="38"/>
      <c r="N52" s="142">
        <f t="shared" ref="N52" si="21">_xlfn.XLOOKUP(C52,$AE$18:$AE$37,$AF$18:$AF$37,"",1)</f>
        <v>6300</v>
      </c>
      <c r="O52" s="142"/>
      <c r="P52" s="142"/>
      <c r="Q52" s="42">
        <v>1</v>
      </c>
      <c r="R52" s="43"/>
      <c r="S52" s="46">
        <f t="shared" ref="S52" si="22">+N52*Q52</f>
        <v>6300</v>
      </c>
      <c r="T52" s="46"/>
      <c r="U52" s="46"/>
      <c r="V52" s="46"/>
      <c r="W52" s="46"/>
      <c r="X52" s="24"/>
      <c r="Y52" s="25"/>
      <c r="Z52" s="25"/>
      <c r="AA52" s="25"/>
      <c r="AB52" s="26"/>
      <c r="AC52" s="5"/>
    </row>
    <row r="53" spans="1:29" ht="10.050000000000001" customHeight="1" x14ac:dyDescent="0.2">
      <c r="A53" s="4"/>
      <c r="B53" s="14"/>
      <c r="C53" s="39"/>
      <c r="D53" s="40"/>
      <c r="E53" s="40"/>
      <c r="F53" s="40"/>
      <c r="G53" s="40"/>
      <c r="H53" s="40"/>
      <c r="I53" s="40"/>
      <c r="J53" s="40"/>
      <c r="K53" s="40"/>
      <c r="L53" s="40"/>
      <c r="M53" s="41"/>
      <c r="N53" s="142"/>
      <c r="O53" s="142"/>
      <c r="P53" s="142"/>
      <c r="Q53" s="44"/>
      <c r="R53" s="45"/>
      <c r="S53" s="46"/>
      <c r="T53" s="46"/>
      <c r="U53" s="46"/>
      <c r="V53" s="46"/>
      <c r="W53" s="46"/>
      <c r="X53" s="27"/>
      <c r="Y53" s="28"/>
      <c r="Z53" s="28"/>
      <c r="AA53" s="28"/>
      <c r="AB53" s="29"/>
      <c r="AC53" s="5"/>
    </row>
    <row r="54" spans="1:29" ht="10.050000000000001" customHeight="1" x14ac:dyDescent="0.2">
      <c r="A54" s="4"/>
      <c r="B54" s="14"/>
      <c r="C54" s="36" t="s">
        <v>45</v>
      </c>
      <c r="D54" s="37"/>
      <c r="E54" s="37"/>
      <c r="F54" s="37"/>
      <c r="G54" s="37"/>
      <c r="H54" s="37"/>
      <c r="I54" s="37"/>
      <c r="J54" s="37"/>
      <c r="K54" s="37"/>
      <c r="L54" s="37"/>
      <c r="M54" s="38"/>
      <c r="N54" s="142">
        <f t="shared" ref="N54" si="23">_xlfn.XLOOKUP(C54,$AE$18:$AE$37,$AF$18:$AF$37,"",1)</f>
        <v>7000</v>
      </c>
      <c r="O54" s="142"/>
      <c r="P54" s="142"/>
      <c r="Q54" s="42">
        <v>1</v>
      </c>
      <c r="R54" s="43"/>
      <c r="S54" s="46">
        <f t="shared" ref="S54" si="24">+N54*Q54</f>
        <v>7000</v>
      </c>
      <c r="T54" s="46"/>
      <c r="U54" s="46"/>
      <c r="V54" s="46"/>
      <c r="W54" s="46"/>
      <c r="X54" s="24"/>
      <c r="Y54" s="25"/>
      <c r="Z54" s="25"/>
      <c r="AA54" s="25"/>
      <c r="AB54" s="26"/>
      <c r="AC54" s="5"/>
    </row>
    <row r="55" spans="1:29" ht="10.050000000000001" customHeight="1" x14ac:dyDescent="0.2">
      <c r="A55" s="4"/>
      <c r="B55" s="14"/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1"/>
      <c r="N55" s="142"/>
      <c r="O55" s="142"/>
      <c r="P55" s="142"/>
      <c r="Q55" s="44"/>
      <c r="R55" s="45"/>
      <c r="S55" s="46"/>
      <c r="T55" s="46"/>
      <c r="U55" s="46"/>
      <c r="V55" s="46"/>
      <c r="W55" s="46"/>
      <c r="X55" s="27"/>
      <c r="Y55" s="28"/>
      <c r="Z55" s="28"/>
      <c r="AA55" s="28"/>
      <c r="AB55" s="29"/>
      <c r="AC55" s="5"/>
    </row>
    <row r="56" spans="1:29" ht="10.050000000000001" customHeight="1" x14ac:dyDescent="0.2">
      <c r="A56" s="4"/>
      <c r="B56" s="14"/>
      <c r="C56" s="36" t="s">
        <v>46</v>
      </c>
      <c r="D56" s="37"/>
      <c r="E56" s="37"/>
      <c r="F56" s="37"/>
      <c r="G56" s="37"/>
      <c r="H56" s="37"/>
      <c r="I56" s="37"/>
      <c r="J56" s="37"/>
      <c r="K56" s="37"/>
      <c r="L56" s="37"/>
      <c r="M56" s="38"/>
      <c r="N56" s="142">
        <f t="shared" ref="N56" si="25">_xlfn.XLOOKUP(C56,$AE$18:$AE$37,$AF$18:$AF$37,"",1)</f>
        <v>7700</v>
      </c>
      <c r="O56" s="142"/>
      <c r="P56" s="142"/>
      <c r="Q56" s="110">
        <v>1</v>
      </c>
      <c r="R56" s="110"/>
      <c r="S56" s="46">
        <f t="shared" ref="S56" si="26">+N56*Q56</f>
        <v>7700</v>
      </c>
      <c r="T56" s="46"/>
      <c r="U56" s="46"/>
      <c r="V56" s="46"/>
      <c r="W56" s="46"/>
      <c r="X56" s="100"/>
      <c r="Y56" s="100"/>
      <c r="Z56" s="100"/>
      <c r="AA56" s="100"/>
      <c r="AB56" s="107"/>
      <c r="AC56" s="5"/>
    </row>
    <row r="57" spans="1:29" ht="10.050000000000001" customHeight="1" thickBot="1" x14ac:dyDescent="0.25">
      <c r="A57" s="4"/>
      <c r="B57" s="17"/>
      <c r="C57" s="156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212"/>
      <c r="O57" s="212"/>
      <c r="P57" s="212"/>
      <c r="Q57" s="162"/>
      <c r="R57" s="162"/>
      <c r="S57" s="46"/>
      <c r="T57" s="46"/>
      <c r="U57" s="46"/>
      <c r="V57" s="46"/>
      <c r="W57" s="46"/>
      <c r="X57" s="108"/>
      <c r="Y57" s="108"/>
      <c r="Z57" s="108"/>
      <c r="AA57" s="108"/>
      <c r="AB57" s="109"/>
      <c r="AC57" s="5"/>
    </row>
    <row r="58" spans="1:29" ht="10.050000000000001" customHeight="1" thickTop="1" x14ac:dyDescent="0.2">
      <c r="A58" s="4"/>
      <c r="B58" s="18" t="s">
        <v>8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0"/>
      <c r="S58" s="111" t="s">
        <v>7</v>
      </c>
      <c r="T58" s="113">
        <f>SUM(S18:S56)</f>
        <v>101100</v>
      </c>
      <c r="U58" s="113"/>
      <c r="V58" s="113"/>
      <c r="W58" s="114"/>
      <c r="X58" s="152"/>
      <c r="Y58" s="152"/>
      <c r="Z58" s="152"/>
      <c r="AA58" s="152"/>
      <c r="AB58" s="153"/>
      <c r="AC58" s="5"/>
    </row>
    <row r="59" spans="1:29" ht="10.050000000000001" customHeight="1" thickBot="1" x14ac:dyDescent="0.25">
      <c r="A59" s="4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3"/>
      <c r="S59" s="112"/>
      <c r="T59" s="115"/>
      <c r="U59" s="115"/>
      <c r="V59" s="115"/>
      <c r="W59" s="116"/>
      <c r="X59" s="154"/>
      <c r="Y59" s="154"/>
      <c r="Z59" s="154"/>
      <c r="AA59" s="154"/>
      <c r="AB59" s="155"/>
      <c r="AC59" s="5"/>
    </row>
    <row r="60" spans="1:29" ht="10.050000000000001" customHeight="1" x14ac:dyDescent="0.2">
      <c r="A60" s="4"/>
      <c r="AC60" s="5"/>
    </row>
    <row r="61" spans="1:29" ht="10.050000000000001" customHeight="1" thickBot="1" x14ac:dyDescent="0.25">
      <c r="A61" s="4"/>
      <c r="AC61" s="5"/>
    </row>
    <row r="62" spans="1:29" ht="10.050000000000001" customHeight="1" x14ac:dyDescent="0.2">
      <c r="A62" s="4"/>
      <c r="B62" s="165" t="s">
        <v>13</v>
      </c>
      <c r="C62" s="168" t="s">
        <v>10</v>
      </c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70"/>
      <c r="S62" s="170" t="s">
        <v>22</v>
      </c>
      <c r="T62" s="98"/>
      <c r="U62" s="98"/>
      <c r="V62" s="98"/>
      <c r="W62" s="98"/>
      <c r="X62" s="98" t="s">
        <v>6</v>
      </c>
      <c r="Y62" s="98"/>
      <c r="Z62" s="98"/>
      <c r="AA62" s="98"/>
      <c r="AB62" s="163"/>
      <c r="AC62" s="5"/>
    </row>
    <row r="63" spans="1:29" ht="10.050000000000001" customHeight="1" x14ac:dyDescent="0.2">
      <c r="A63" s="4"/>
      <c r="B63" s="166"/>
      <c r="C63" s="171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3"/>
      <c r="S63" s="173"/>
      <c r="T63" s="100"/>
      <c r="U63" s="100"/>
      <c r="V63" s="100"/>
      <c r="W63" s="100"/>
      <c r="X63" s="100"/>
      <c r="Y63" s="100"/>
      <c r="Z63" s="100"/>
      <c r="AA63" s="100"/>
      <c r="AB63" s="107"/>
      <c r="AC63" s="5"/>
    </row>
    <row r="64" spans="1:29" ht="10.050000000000001" customHeight="1" x14ac:dyDescent="0.2">
      <c r="A64" s="4"/>
      <c r="B64" s="166"/>
      <c r="C64" s="143" t="s">
        <v>11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5"/>
      <c r="S64" s="174">
        <v>1100</v>
      </c>
      <c r="T64" s="175"/>
      <c r="U64" s="175"/>
      <c r="V64" s="175"/>
      <c r="W64" s="176"/>
      <c r="X64" s="180"/>
      <c r="Y64" s="180"/>
      <c r="Z64" s="180"/>
      <c r="AA64" s="180"/>
      <c r="AB64" s="181"/>
      <c r="AC64" s="5"/>
    </row>
    <row r="65" spans="1:29" ht="10.050000000000001" customHeight="1" x14ac:dyDescent="0.2">
      <c r="A65" s="4"/>
      <c r="B65" s="166"/>
      <c r="C65" s="143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5"/>
      <c r="S65" s="177"/>
      <c r="T65" s="178"/>
      <c r="U65" s="178"/>
      <c r="V65" s="178"/>
      <c r="W65" s="179"/>
      <c r="X65" s="182"/>
      <c r="Y65" s="182"/>
      <c r="Z65" s="182"/>
      <c r="AA65" s="182"/>
      <c r="AB65" s="183"/>
      <c r="AC65" s="5"/>
    </row>
    <row r="66" spans="1:29" ht="10.050000000000001" customHeight="1" x14ac:dyDescent="0.2">
      <c r="A66" s="4"/>
      <c r="B66" s="166"/>
      <c r="C66" s="143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5"/>
      <c r="S66" s="146"/>
      <c r="T66" s="147"/>
      <c r="U66" s="147"/>
      <c r="V66" s="147"/>
      <c r="W66" s="148"/>
      <c r="X66" s="180"/>
      <c r="Y66" s="180"/>
      <c r="Z66" s="180"/>
      <c r="AA66" s="180"/>
      <c r="AB66" s="181"/>
      <c r="AC66" s="5"/>
    </row>
    <row r="67" spans="1:29" ht="10.050000000000001" customHeight="1" x14ac:dyDescent="0.2">
      <c r="A67" s="4"/>
      <c r="B67" s="166"/>
      <c r="C67" s="143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5"/>
      <c r="S67" s="149"/>
      <c r="T67" s="150"/>
      <c r="U67" s="150"/>
      <c r="V67" s="150"/>
      <c r="W67" s="151"/>
      <c r="X67" s="182"/>
      <c r="Y67" s="182"/>
      <c r="Z67" s="182"/>
      <c r="AA67" s="182"/>
      <c r="AB67" s="183"/>
      <c r="AC67" s="5"/>
    </row>
    <row r="68" spans="1:29" ht="10.050000000000001" customHeight="1" x14ac:dyDescent="0.2">
      <c r="A68" s="4"/>
      <c r="B68" s="166"/>
      <c r="C68" s="143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5"/>
      <c r="S68" s="146"/>
      <c r="T68" s="147"/>
      <c r="U68" s="147"/>
      <c r="V68" s="147"/>
      <c r="W68" s="148"/>
      <c r="X68" s="180"/>
      <c r="Y68" s="180"/>
      <c r="Z68" s="180"/>
      <c r="AA68" s="180"/>
      <c r="AB68" s="181"/>
      <c r="AC68" s="5"/>
    </row>
    <row r="69" spans="1:29" ht="10.050000000000001" customHeight="1" thickBot="1" x14ac:dyDescent="0.25">
      <c r="A69" s="4"/>
      <c r="B69" s="166"/>
      <c r="C69" s="118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20"/>
      <c r="S69" s="149"/>
      <c r="T69" s="150"/>
      <c r="U69" s="150"/>
      <c r="V69" s="150"/>
      <c r="W69" s="151"/>
      <c r="X69" s="182"/>
      <c r="Y69" s="182"/>
      <c r="Z69" s="182"/>
      <c r="AA69" s="182"/>
      <c r="AB69" s="183"/>
      <c r="AC69" s="5"/>
    </row>
    <row r="70" spans="1:29" ht="10.050000000000001" customHeight="1" thickTop="1" x14ac:dyDescent="0.2">
      <c r="A70" s="4"/>
      <c r="B70" s="166"/>
      <c r="C70" s="152" t="s">
        <v>19</v>
      </c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84" t="s">
        <v>12</v>
      </c>
      <c r="T70" s="113">
        <f>SUM(S64:W69)</f>
        <v>1100</v>
      </c>
      <c r="U70" s="113"/>
      <c r="V70" s="113"/>
      <c r="W70" s="114"/>
      <c r="X70" s="186"/>
      <c r="Y70" s="186"/>
      <c r="Z70" s="186"/>
      <c r="AA70" s="186"/>
      <c r="AB70" s="187"/>
      <c r="AC70" s="5"/>
    </row>
    <row r="71" spans="1:29" ht="10.050000000000001" customHeight="1" thickBot="1" x14ac:dyDescent="0.25">
      <c r="A71" s="4"/>
      <c r="B71" s="167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85"/>
      <c r="T71" s="115"/>
      <c r="U71" s="115"/>
      <c r="V71" s="115"/>
      <c r="W71" s="116"/>
      <c r="X71" s="22"/>
      <c r="Y71" s="22"/>
      <c r="Z71" s="22"/>
      <c r="AA71" s="22"/>
      <c r="AB71" s="128"/>
      <c r="AC71" s="5"/>
    </row>
    <row r="72" spans="1:29" ht="10.050000000000001" customHeight="1" thickBot="1" x14ac:dyDescent="0.25">
      <c r="A72" s="4"/>
      <c r="AC72" s="5"/>
    </row>
    <row r="73" spans="1:29" ht="10.050000000000001" customHeight="1" x14ac:dyDescent="0.2">
      <c r="A73" s="4"/>
      <c r="C73" s="139" t="s">
        <v>15</v>
      </c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1"/>
      <c r="S73" s="129">
        <f>T58-T70</f>
        <v>100000</v>
      </c>
      <c r="T73" s="130"/>
      <c r="U73" s="130"/>
      <c r="V73" s="130"/>
      <c r="W73" s="130"/>
      <c r="X73" s="130"/>
      <c r="Y73" s="126" t="s">
        <v>14</v>
      </c>
      <c r="AC73" s="5"/>
    </row>
    <row r="74" spans="1:29" ht="10.050000000000001" customHeight="1" x14ac:dyDescent="0.2">
      <c r="A74" s="4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0"/>
      <c r="S74" s="131"/>
      <c r="T74" s="132"/>
      <c r="U74" s="132"/>
      <c r="V74" s="132"/>
      <c r="W74" s="132"/>
      <c r="X74" s="132"/>
      <c r="Y74" s="127"/>
      <c r="AC74" s="5"/>
    </row>
    <row r="75" spans="1:29" ht="10.050000000000001" customHeight="1" thickBot="1" x14ac:dyDescent="0.25">
      <c r="A75" s="4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3"/>
      <c r="S75" s="133"/>
      <c r="T75" s="134"/>
      <c r="U75" s="134"/>
      <c r="V75" s="134"/>
      <c r="W75" s="134"/>
      <c r="X75" s="134"/>
      <c r="Y75" s="128"/>
      <c r="AC75" s="5"/>
    </row>
    <row r="76" spans="1:29" ht="10.050000000000001" customHeight="1" x14ac:dyDescent="0.2">
      <c r="A76" s="4"/>
      <c r="AC76" s="5"/>
    </row>
    <row r="77" spans="1:29" ht="10.050000000000001" customHeight="1" x14ac:dyDescent="0.2">
      <c r="A77" s="4"/>
      <c r="U77" s="24"/>
      <c r="V77" s="25"/>
      <c r="W77" s="25" t="s">
        <v>16</v>
      </c>
      <c r="X77" s="124"/>
      <c r="Y77" s="25"/>
      <c r="Z77" s="25"/>
      <c r="AA77" s="25" t="s">
        <v>17</v>
      </c>
      <c r="AB77" s="124"/>
      <c r="AC77" s="5"/>
    </row>
    <row r="78" spans="1:29" ht="10.050000000000001" customHeight="1" x14ac:dyDescent="0.2">
      <c r="A78" s="4"/>
      <c r="U78" s="27"/>
      <c r="V78" s="28"/>
      <c r="W78" s="28"/>
      <c r="X78" s="125"/>
      <c r="Y78" s="28"/>
      <c r="Z78" s="28"/>
      <c r="AA78" s="28"/>
      <c r="AB78" s="125"/>
      <c r="AC78" s="5"/>
    </row>
    <row r="79" spans="1:29" ht="10.050000000000001" customHeight="1" x14ac:dyDescent="0.2">
      <c r="A79" s="1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2"/>
    </row>
  </sheetData>
  <mergeCells count="161">
    <mergeCell ref="AA77:AB78"/>
    <mergeCell ref="C73:R75"/>
    <mergeCell ref="S73:X75"/>
    <mergeCell ref="Y73:Y75"/>
    <mergeCell ref="U77:V78"/>
    <mergeCell ref="W77:X78"/>
    <mergeCell ref="Y77:Z78"/>
    <mergeCell ref="C68:R69"/>
    <mergeCell ref="S68:W69"/>
    <mergeCell ref="X68:AB69"/>
    <mergeCell ref="C70:R71"/>
    <mergeCell ref="S70:S71"/>
    <mergeCell ref="T70:W71"/>
    <mergeCell ref="X70:AB71"/>
    <mergeCell ref="B58:R59"/>
    <mergeCell ref="S58:S59"/>
    <mergeCell ref="T58:W59"/>
    <mergeCell ref="X58:AB59"/>
    <mergeCell ref="B62:B71"/>
    <mergeCell ref="C62:R63"/>
    <mergeCell ref="S62:W63"/>
    <mergeCell ref="X62:AB63"/>
    <mergeCell ref="C64:R65"/>
    <mergeCell ref="S64:W65"/>
    <mergeCell ref="X64:AB65"/>
    <mergeCell ref="C66:R67"/>
    <mergeCell ref="S66:W67"/>
    <mergeCell ref="X66:AB67"/>
    <mergeCell ref="C54:M55"/>
    <mergeCell ref="N54:P55"/>
    <mergeCell ref="Q54:R55"/>
    <mergeCell ref="S54:W55"/>
    <mergeCell ref="X54:AB55"/>
    <mergeCell ref="C56:M57"/>
    <mergeCell ref="N56:P57"/>
    <mergeCell ref="Q56:R57"/>
    <mergeCell ref="S56:W57"/>
    <mergeCell ref="X56:AB57"/>
    <mergeCell ref="X48:AB49"/>
    <mergeCell ref="C50:M51"/>
    <mergeCell ref="N50:P51"/>
    <mergeCell ref="Q50:R51"/>
    <mergeCell ref="S50:W51"/>
    <mergeCell ref="X50:AB51"/>
    <mergeCell ref="C52:M53"/>
    <mergeCell ref="N52:P53"/>
    <mergeCell ref="Q52:R53"/>
    <mergeCell ref="S52:W53"/>
    <mergeCell ref="X52:AB53"/>
    <mergeCell ref="B38:B57"/>
    <mergeCell ref="C38:M39"/>
    <mergeCell ref="N38:P39"/>
    <mergeCell ref="Q38:R39"/>
    <mergeCell ref="S38:W39"/>
    <mergeCell ref="X38:AB39"/>
    <mergeCell ref="C40:M41"/>
    <mergeCell ref="N40:P41"/>
    <mergeCell ref="Q40:R41"/>
    <mergeCell ref="S40:W41"/>
    <mergeCell ref="C44:M45"/>
    <mergeCell ref="N44:P45"/>
    <mergeCell ref="Q44:R45"/>
    <mergeCell ref="S44:W45"/>
    <mergeCell ref="X44:AB45"/>
    <mergeCell ref="C46:M47"/>
    <mergeCell ref="N46:P47"/>
    <mergeCell ref="Q46:R47"/>
    <mergeCell ref="S46:W47"/>
    <mergeCell ref="X46:AB47"/>
    <mergeCell ref="C48:M49"/>
    <mergeCell ref="N48:P49"/>
    <mergeCell ref="Q48:R49"/>
    <mergeCell ref="S48:W49"/>
    <mergeCell ref="C36:M37"/>
    <mergeCell ref="N36:P37"/>
    <mergeCell ref="Q36:R37"/>
    <mergeCell ref="S36:W37"/>
    <mergeCell ref="X36:AB37"/>
    <mergeCell ref="X40:AB41"/>
    <mergeCell ref="C42:M43"/>
    <mergeCell ref="N42:P43"/>
    <mergeCell ref="Q42:R43"/>
    <mergeCell ref="S42:W43"/>
    <mergeCell ref="X42:AB43"/>
    <mergeCell ref="C32:M33"/>
    <mergeCell ref="N32:P33"/>
    <mergeCell ref="Q32:R33"/>
    <mergeCell ref="S32:W33"/>
    <mergeCell ref="X32:AB33"/>
    <mergeCell ref="C34:M35"/>
    <mergeCell ref="N34:P35"/>
    <mergeCell ref="Q34:R35"/>
    <mergeCell ref="S34:W35"/>
    <mergeCell ref="X34:AB35"/>
    <mergeCell ref="C28:M29"/>
    <mergeCell ref="N28:P29"/>
    <mergeCell ref="Q28:R29"/>
    <mergeCell ref="S28:W29"/>
    <mergeCell ref="X28:AB29"/>
    <mergeCell ref="C30:M31"/>
    <mergeCell ref="N30:P31"/>
    <mergeCell ref="Q30:R31"/>
    <mergeCell ref="S30:W31"/>
    <mergeCell ref="X30:AB31"/>
    <mergeCell ref="N24:P25"/>
    <mergeCell ref="Q24:R25"/>
    <mergeCell ref="S24:W25"/>
    <mergeCell ref="X24:AB25"/>
    <mergeCell ref="C26:M27"/>
    <mergeCell ref="N26:P27"/>
    <mergeCell ref="Q26:R27"/>
    <mergeCell ref="S26:W27"/>
    <mergeCell ref="X26:AB27"/>
    <mergeCell ref="I9:I10"/>
    <mergeCell ref="J9:J10"/>
    <mergeCell ref="X18:AB19"/>
    <mergeCell ref="C20:M21"/>
    <mergeCell ref="N20:P21"/>
    <mergeCell ref="Q20:R21"/>
    <mergeCell ref="S20:W21"/>
    <mergeCell ref="X20:AB21"/>
    <mergeCell ref="B16:B37"/>
    <mergeCell ref="C16:M17"/>
    <mergeCell ref="N16:P17"/>
    <mergeCell ref="Q16:R17"/>
    <mergeCell ref="S16:W17"/>
    <mergeCell ref="X16:AB17"/>
    <mergeCell ref="C18:M19"/>
    <mergeCell ref="N18:P19"/>
    <mergeCell ref="Q18:R19"/>
    <mergeCell ref="S18:W19"/>
    <mergeCell ref="C22:M23"/>
    <mergeCell ref="N22:P23"/>
    <mergeCell ref="Q22:R23"/>
    <mergeCell ref="S22:W23"/>
    <mergeCell ref="X22:AB23"/>
    <mergeCell ref="C24:M25"/>
    <mergeCell ref="A2:AC3"/>
    <mergeCell ref="A4:AC4"/>
    <mergeCell ref="S6:T7"/>
    <mergeCell ref="U6:V7"/>
    <mergeCell ref="W6:X7"/>
    <mergeCell ref="Y6:Z7"/>
    <mergeCell ref="AA6:AB7"/>
    <mergeCell ref="U9:AB10"/>
    <mergeCell ref="B11:E12"/>
    <mergeCell ref="F11:O12"/>
    <mergeCell ref="Q11:T14"/>
    <mergeCell ref="U11:AB14"/>
    <mergeCell ref="B13:E14"/>
    <mergeCell ref="F13:O14"/>
    <mergeCell ref="K9:K10"/>
    <mergeCell ref="L9:L10"/>
    <mergeCell ref="M9:M10"/>
    <mergeCell ref="N9:N10"/>
    <mergeCell ref="O9:O10"/>
    <mergeCell ref="Q9:T10"/>
    <mergeCell ref="B9:E10"/>
    <mergeCell ref="F9:F10"/>
    <mergeCell ref="G9:G10"/>
    <mergeCell ref="H9:H10"/>
  </mergeCells>
  <phoneticPr fontId="1"/>
  <dataValidations count="3">
    <dataValidation type="list" allowBlank="1" showInputMessage="1" sqref="C18:M57" xr:uid="{670DB4C0-BF31-4AFE-B824-3CFE78D689CD}">
      <formula1>$AE$18:$AE$37</formula1>
    </dataValidation>
    <dataValidation type="list" allowBlank="1" showInputMessage="1" showErrorMessage="1" sqref="AE28:AE37" xr:uid="{694EE248-9B69-45FA-99EF-DA4C7C0061CB}">
      <formula1>$AE$28:$AE$37</formula1>
    </dataValidation>
    <dataValidation type="list" allowBlank="1" showInputMessage="1" showErrorMessage="1" sqref="AE18:AE27" xr:uid="{B8CB4469-FCE8-4D48-916C-2EBE1B569F3B}">
      <formula1>$AE$18:$AE$27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E433-16C7-44D3-8F95-0DAA9A8E94FF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移動支援明細書（グループ支援）</vt:lpstr>
      <vt:lpstr>移動支援明細書（グループ支援）記載例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2026-03-19T04:09:17Z</dcterms:created>
  <dcterms:modified xsi:type="dcterms:W3CDTF">2026-04-08T06:02:17Z</dcterms:modified>
</cp:coreProperties>
</file>