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filterPrivacy="1" codeName="ThisWorkbook"/>
  <xr:revisionPtr revIDLastSave="0" documentId="13_ncr:1_{1BF8275F-932F-4546-ABA7-C3B27257F229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申請書" sheetId="1" r:id="rId1"/>
  </sheets>
  <definedNames>
    <definedName name="_xlnm.Print_Area" localSheetId="0">申請書!$A$1:$AD$114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V99" i="1" l="1"/>
  <c r="M99" i="1"/>
  <c r="F99" i="1"/>
  <c r="V42" i="1"/>
  <c r="M42" i="1"/>
  <c r="M7" i="1" l="1"/>
  <c r="W3" i="1" l="1"/>
  <c r="Z3" i="1"/>
  <c r="T3" i="1"/>
  <c r="AG50" i="1" l="1"/>
  <c r="AB100" i="1"/>
  <c r="Y100" i="1"/>
  <c r="V100" i="1"/>
  <c r="N100" i="1"/>
  <c r="N43" i="1"/>
  <c r="AB43" i="1"/>
  <c r="Y43" i="1"/>
  <c r="V43" i="1"/>
  <c r="C30" i="1" l="1"/>
  <c r="C87" i="1"/>
  <c r="F89" i="1"/>
  <c r="F32" i="1"/>
  <c r="F35" i="1"/>
  <c r="F33" i="1"/>
  <c r="F92" i="1"/>
  <c r="F90" i="1"/>
  <c r="O71" i="1"/>
  <c r="O14" i="1"/>
  <c r="AG27" i="1" l="1"/>
  <c r="F42" i="1" l="1"/>
  <c r="V98" i="1" l="1"/>
  <c r="Q98" i="1"/>
  <c r="G98" i="1"/>
  <c r="D98" i="1"/>
  <c r="Q97" i="1"/>
  <c r="G97" i="1"/>
  <c r="D97" i="1"/>
  <c r="V41" i="1"/>
  <c r="Q41" i="1"/>
  <c r="Q40" i="1"/>
  <c r="G40" i="1"/>
  <c r="D40" i="1"/>
  <c r="I96" i="1"/>
  <c r="D96" i="1"/>
  <c r="N95" i="1"/>
  <c r="I95" i="1"/>
  <c r="D95" i="1"/>
  <c r="I39" i="1"/>
  <c r="D39" i="1"/>
  <c r="N38" i="1"/>
  <c r="I38" i="1"/>
  <c r="D38" i="1"/>
  <c r="D88" i="1"/>
  <c r="D31" i="1"/>
  <c r="M86" i="1"/>
  <c r="H86" i="1"/>
  <c r="P85" i="1"/>
  <c r="H85" i="1"/>
  <c r="V84" i="1"/>
  <c r="Q84" i="1"/>
  <c r="L84" i="1"/>
  <c r="H84" i="1"/>
  <c r="V83" i="1"/>
  <c r="Q83" i="1"/>
  <c r="N83" i="1"/>
  <c r="K83" i="1"/>
  <c r="H83" i="1"/>
  <c r="M29" i="1"/>
  <c r="H29" i="1"/>
  <c r="P28" i="1"/>
  <c r="H28" i="1"/>
  <c r="N69" i="1"/>
  <c r="M68" i="1"/>
  <c r="M67" i="1"/>
  <c r="M66" i="1"/>
  <c r="M65" i="1"/>
  <c r="M64" i="1"/>
  <c r="M63" i="1"/>
  <c r="N12" i="1"/>
  <c r="M11" i="1"/>
  <c r="M10" i="1"/>
  <c r="M9" i="1"/>
  <c r="M8" i="1"/>
  <c r="M6" i="1"/>
  <c r="Z60" i="1"/>
  <c r="W60" i="1"/>
  <c r="T60" i="1"/>
  <c r="I103" i="1"/>
  <c r="D103" i="1"/>
  <c r="T102" i="1"/>
  <c r="N102" i="1"/>
  <c r="I102" i="1"/>
  <c r="D102" i="1"/>
  <c r="V101" i="1"/>
  <c r="S101" i="1"/>
  <c r="W94" i="1"/>
  <c r="C94" i="1"/>
  <c r="W90" i="1"/>
  <c r="AA82" i="1"/>
  <c r="W82" i="1"/>
  <c r="O76" i="1"/>
  <c r="N75" i="1"/>
  <c r="M74" i="1"/>
  <c r="M73" i="1"/>
  <c r="M72" i="1"/>
  <c r="O19" i="1" l="1"/>
  <c r="N18" i="1"/>
  <c r="M17" i="1"/>
  <c r="M16" i="1"/>
  <c r="M15" i="1"/>
  <c r="W37" i="1"/>
  <c r="C37" i="1"/>
  <c r="W33" i="1"/>
  <c r="AA25" i="1"/>
  <c r="W25" i="1"/>
  <c r="V26" i="1"/>
  <c r="V27" i="1"/>
  <c r="L27" i="1"/>
  <c r="Q27" i="1"/>
  <c r="H27" i="1"/>
  <c r="Q26" i="1"/>
  <c r="N26" i="1"/>
  <c r="H26" i="1"/>
  <c r="K26" i="1"/>
  <c r="I46" i="1"/>
  <c r="D46" i="1"/>
  <c r="T45" i="1"/>
  <c r="N45" i="1"/>
  <c r="I45" i="1"/>
  <c r="D45" i="1"/>
  <c r="V44" i="1"/>
  <c r="S44" i="1"/>
  <c r="AG30" i="1" l="1"/>
  <c r="AG31" i="1"/>
  <c r="AG29" i="1"/>
  <c r="AG28" i="1"/>
  <c r="AG32" i="1" l="1"/>
  <c r="AG26" i="1"/>
  <c r="G41" i="1" l="1"/>
  <c r="D41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AH3" authorId="0" shapeId="0" xr:uid="{00000000-0006-0000-0000-000001000000}">
      <text>
        <r>
          <rPr>
            <sz val="9"/>
            <color indexed="10"/>
            <rFont val="Meiryo UI"/>
            <family val="3"/>
            <charset val="128"/>
          </rPr>
          <t>年は西暦で入力
年月日の区切りは /
例 : 2022/10/5</t>
        </r>
      </text>
    </comment>
    <comment ref="AH5" authorId="0" shapeId="0" xr:uid="{00000000-0006-0000-0000-000002000000}">
      <text>
        <r>
          <rPr>
            <sz val="9"/>
            <color indexed="10"/>
            <rFont val="Meiryo UI"/>
            <family val="3"/>
            <charset val="128"/>
          </rPr>
          <t>建物名・居室番号等</t>
        </r>
      </text>
    </comment>
    <comment ref="AH6" authorId="0" shapeId="0" xr:uid="{00000000-0006-0000-0000-000003000000}">
      <text>
        <r>
          <rPr>
            <sz val="9"/>
            <color indexed="10"/>
            <rFont val="Meiryo UI"/>
            <family val="3"/>
            <charset val="128"/>
          </rPr>
          <t>申請者氏名のフリガナを入力</t>
        </r>
      </text>
    </comment>
    <comment ref="AH7" authorId="0" shapeId="0" xr:uid="{00000000-0006-0000-0000-000004000000}">
      <text>
        <r>
          <rPr>
            <sz val="9"/>
            <color indexed="10"/>
            <rFont val="Meiryo UI"/>
            <family val="3"/>
            <charset val="128"/>
          </rPr>
          <t>申請者氏名を入力
姓と名の間には空白を入れる</t>
        </r>
      </text>
    </comment>
    <comment ref="AH8" authorId="0" shapeId="0" xr:uid="{00000000-0006-0000-0000-000005000000}">
      <text>
        <r>
          <rPr>
            <sz val="9"/>
            <color indexed="10"/>
            <rFont val="Meiryo UI"/>
            <family val="3"/>
            <charset val="128"/>
          </rPr>
          <t>申請者が法人等の場合、
代表者名のフリガナを入力
姓と名の間には空白を入れる</t>
        </r>
      </text>
    </comment>
    <comment ref="AH9" authorId="0" shapeId="0" xr:uid="{00000000-0006-0000-0000-000006000000}">
      <text>
        <r>
          <rPr>
            <sz val="9"/>
            <color indexed="10"/>
            <rFont val="Meiryo UI"/>
            <family val="3"/>
            <charset val="128"/>
          </rPr>
          <t>申請者が法人等の場合、
代表者名を入力
代表者役職と姓と名の
間には空白を入れる</t>
        </r>
      </text>
    </comment>
    <comment ref="AH11" authorId="0" shapeId="0" xr:uid="{00000000-0006-0000-0000-000007000000}">
      <text>
        <r>
          <rPr>
            <sz val="9"/>
            <color indexed="10"/>
            <rFont val="Meiryo UI"/>
            <family val="3"/>
            <charset val="128"/>
          </rPr>
          <t>指定工事店の指定番号を入力
指定番号の数字のみ</t>
        </r>
      </text>
    </comment>
    <comment ref="AH12" authorId="0" shapeId="0" xr:uid="{00000000-0006-0000-0000-000008000000}">
      <text>
        <r>
          <rPr>
            <sz val="9"/>
            <color indexed="10"/>
            <rFont val="Meiryo UI"/>
            <family val="3"/>
            <charset val="128"/>
          </rPr>
          <t>営業所の所在地</t>
        </r>
      </text>
    </comment>
    <comment ref="AH13" authorId="0" shapeId="0" xr:uid="{00000000-0006-0000-0000-000009000000}">
      <text>
        <r>
          <rPr>
            <sz val="9"/>
            <color indexed="10"/>
            <rFont val="Meiryo UI"/>
            <family val="3"/>
            <charset val="128"/>
          </rPr>
          <t>指定工事店名(商号)・営業所名</t>
        </r>
      </text>
    </comment>
    <comment ref="AH14" authorId="0" shapeId="0" xr:uid="{00000000-0006-0000-0000-00000A000000}">
      <text>
        <r>
          <rPr>
            <sz val="9"/>
            <color indexed="10"/>
            <rFont val="Meiryo UI"/>
            <family val="3"/>
            <charset val="128"/>
          </rPr>
          <t>代表者役職と姓と名の
間には空白を入れる</t>
        </r>
      </text>
    </comment>
    <comment ref="AH16" authorId="0" shapeId="0" xr:uid="{00000000-0006-0000-0000-00000B000000}">
      <text>
        <r>
          <rPr>
            <sz val="9"/>
            <color indexed="10"/>
            <rFont val="Meiryo UI"/>
            <family val="3"/>
            <charset val="128"/>
          </rPr>
          <t>責任技術者の氏名を入力
姓と名の間には空白を入れる</t>
        </r>
      </text>
    </comment>
    <comment ref="AH17" authorId="0" shapeId="0" xr:uid="{00000000-0006-0000-0000-00000C000000}">
      <text>
        <r>
          <rPr>
            <sz val="9"/>
            <color indexed="10"/>
            <rFont val="Meiryo UI"/>
            <family val="3"/>
            <charset val="128"/>
          </rPr>
          <t>リストから選択</t>
        </r>
      </text>
    </comment>
    <comment ref="AH18" authorId="0" shapeId="0" xr:uid="{00000000-0006-0000-0000-00000D000000}">
      <text>
        <r>
          <rPr>
            <sz val="9"/>
            <color indexed="10"/>
            <rFont val="Meiryo UI"/>
            <family val="3"/>
            <charset val="128"/>
          </rPr>
          <t>リストから選択
新築は、建替えも含む
改築は、リフォーム、浄化槽
切替え等
その他は、最終桝設置のみ、
取付管新設等</t>
        </r>
      </text>
    </comment>
    <comment ref="AH19" authorId="0" shapeId="0" xr:uid="{00000000-0006-0000-0000-00000E000000}">
      <text>
        <r>
          <rPr>
            <sz val="9"/>
            <color indexed="10"/>
            <rFont val="Meiryo UI"/>
            <family val="3"/>
            <charset val="128"/>
          </rPr>
          <t>「その他」のとき、設置物件を入力
例
・最終桝設置
・取付管
・仮設排水設備</t>
        </r>
      </text>
    </comment>
    <comment ref="AH20" authorId="0" shapeId="0" xr:uid="{00000000-0006-0000-0000-00000F000000}">
      <text>
        <r>
          <rPr>
            <sz val="9"/>
            <color indexed="10"/>
            <rFont val="Meiryo UI"/>
            <family val="3"/>
            <charset val="128"/>
          </rPr>
          <t>リストから選択</t>
        </r>
      </text>
    </comment>
    <comment ref="AH21" authorId="0" shapeId="0" xr:uid="{00000000-0006-0000-0000-000010000000}">
      <text>
        <r>
          <rPr>
            <sz val="9"/>
            <color indexed="10"/>
            <rFont val="Meiryo UI"/>
            <family val="3"/>
            <charset val="128"/>
          </rPr>
          <t>「住宅」のときは戸数を入力
「その他」のときは業種等を入力</t>
        </r>
      </text>
    </comment>
    <comment ref="AH22" authorId="0" shapeId="0" xr:uid="{00000000-0006-0000-0000-000011000000}">
      <text>
        <r>
          <rPr>
            <sz val="9"/>
            <color indexed="10"/>
            <rFont val="Meiryo UI"/>
            <family val="3"/>
            <charset val="128"/>
          </rPr>
          <t>リストから選択</t>
        </r>
      </text>
    </comment>
    <comment ref="AH23" authorId="0" shapeId="0" xr:uid="{00000000-0006-0000-0000-000012000000}">
      <text>
        <r>
          <rPr>
            <sz val="9"/>
            <color indexed="10"/>
            <rFont val="Meiryo UI"/>
            <family val="3"/>
            <charset val="128"/>
          </rPr>
          <t>「その他」のとき、リストから選択
又は直接入力</t>
        </r>
      </text>
    </comment>
    <comment ref="AH25" authorId="0" shapeId="0" xr:uid="{00000000-0006-0000-0000-000013000000}">
      <text>
        <r>
          <rPr>
            <sz val="9"/>
            <color indexed="10"/>
            <rFont val="Meiryo UI"/>
            <family val="3"/>
            <charset val="128"/>
          </rPr>
          <t>リストから選択</t>
        </r>
      </text>
    </comment>
    <comment ref="AH26" authorId="0" shapeId="0" xr:uid="{00000000-0006-0000-0000-000014000000}">
      <text>
        <r>
          <rPr>
            <sz val="9"/>
            <color indexed="10"/>
            <rFont val="Meiryo UI"/>
            <family val="3"/>
            <charset val="128"/>
          </rPr>
          <t>申請者と使用者が異なる場合は
使用者の住所を入力</t>
        </r>
      </text>
    </comment>
    <comment ref="AH27" authorId="0" shapeId="0" xr:uid="{00000000-0006-0000-0000-000015000000}">
      <text>
        <r>
          <rPr>
            <sz val="9"/>
            <color indexed="10"/>
            <rFont val="Meiryo UI"/>
            <family val="3"/>
            <charset val="128"/>
          </rPr>
          <t>建物名・居室番号等</t>
        </r>
      </text>
    </comment>
    <comment ref="AH28" authorId="0" shapeId="0" xr:uid="{00000000-0006-0000-0000-000016000000}">
      <text>
        <r>
          <rPr>
            <sz val="9"/>
            <color indexed="10"/>
            <rFont val="Meiryo UI"/>
            <family val="3"/>
            <charset val="128"/>
          </rPr>
          <t>申請者と使用者が異なる場合は
使用者氏名のフリガナを入力</t>
        </r>
      </text>
    </comment>
    <comment ref="AH29" authorId="0" shapeId="0" xr:uid="{00000000-0006-0000-0000-000017000000}">
      <text>
        <r>
          <rPr>
            <sz val="9"/>
            <color indexed="10"/>
            <rFont val="Meiryo UI"/>
            <family val="3"/>
            <charset val="128"/>
          </rPr>
          <t>申請者と使用者が異なる場合は
使用者氏名を入力
姓と名の間には空白を入れる</t>
        </r>
      </text>
    </comment>
    <comment ref="AH30" authorId="0" shapeId="0" xr:uid="{00000000-0006-0000-0000-000018000000}">
      <text>
        <r>
          <rPr>
            <sz val="9"/>
            <color indexed="10"/>
            <rFont val="Meiryo UI"/>
            <family val="3"/>
            <charset val="128"/>
          </rPr>
          <t>申請者と使用者が異なる場合で、
使用者が法人等の場合、代表者
名のフリガナを入力
代表者役職、姓と名の間には空白
を入れる</t>
        </r>
      </text>
    </comment>
    <comment ref="AH31" authorId="0" shapeId="0" xr:uid="{00000000-0006-0000-0000-000019000000}">
      <text>
        <r>
          <rPr>
            <sz val="9"/>
            <color indexed="10"/>
            <rFont val="Meiryo UI"/>
            <family val="3"/>
            <charset val="128"/>
          </rPr>
          <t>申請者と使用者が異なる場合で、
使用者が法人等の場合、代表者
名を入力
代表者役職、姓と名の間には空白
を入れる</t>
        </r>
      </text>
    </comment>
    <comment ref="AH33" authorId="0" shapeId="0" xr:uid="{00000000-0006-0000-0000-00001A000000}">
      <text>
        <r>
          <rPr>
            <sz val="9"/>
            <color indexed="10"/>
            <rFont val="Meiryo UI"/>
            <family val="3"/>
            <charset val="128"/>
          </rPr>
          <t>土地の面積</t>
        </r>
      </text>
    </comment>
    <comment ref="AH34" authorId="0" shapeId="0" xr:uid="{00000000-0006-0000-0000-00001B000000}">
      <text>
        <r>
          <rPr>
            <sz val="9"/>
            <color indexed="10"/>
            <rFont val="Meiryo UI"/>
            <family val="3"/>
            <charset val="128"/>
          </rPr>
          <t>居住予定者又は利用予定者の
人数</t>
        </r>
      </text>
    </comment>
    <comment ref="AH35" authorId="0" shapeId="0" xr:uid="{00000000-0006-0000-0000-00001C000000}">
      <text>
        <r>
          <rPr>
            <sz val="9"/>
            <color indexed="10"/>
            <rFont val="Meiryo UI"/>
            <family val="3"/>
            <charset val="128"/>
          </rPr>
          <t>リストから選択
「その他」は、最終桝設置や
取付管新設等の排水しない
場合、地下湧水等の水道
又は井戸水以外を排水する
場合に選択</t>
        </r>
      </text>
    </comment>
    <comment ref="AH36" authorId="0" shapeId="0" xr:uid="{00000000-0006-0000-0000-00001D000000}">
      <text>
        <r>
          <rPr>
            <sz val="9"/>
            <color indexed="10"/>
            <rFont val="Meiryo UI"/>
            <family val="3"/>
            <charset val="128"/>
          </rPr>
          <t>「その他」のとき、リストから選択
又は直接入力</t>
        </r>
      </text>
    </comment>
    <comment ref="AH37" authorId="0" shapeId="0" xr:uid="{00000000-0006-0000-0000-00001E000000}">
      <text>
        <r>
          <rPr>
            <sz val="9"/>
            <color indexed="10"/>
            <rFont val="Meiryo UI"/>
            <family val="3"/>
            <charset val="128"/>
          </rPr>
          <t>リストから選択</t>
        </r>
      </text>
    </comment>
    <comment ref="AH38" authorId="0" shapeId="0" xr:uid="{00000000-0006-0000-0000-00001F000000}">
      <text>
        <r>
          <rPr>
            <sz val="9"/>
            <color indexed="10"/>
            <rFont val="Meiryo UI"/>
            <family val="3"/>
            <charset val="128"/>
          </rPr>
          <t>リストから選択</t>
        </r>
      </text>
    </comment>
    <comment ref="AH39" authorId="0" shapeId="0" xr:uid="{00000000-0006-0000-0000-000020000000}">
      <text>
        <r>
          <rPr>
            <sz val="9"/>
            <color indexed="10"/>
            <rFont val="Meiryo UI"/>
            <family val="3"/>
            <charset val="128"/>
          </rPr>
          <t>「その他」のとき、給水装置工事の
施工業者を入力</t>
        </r>
      </text>
    </comment>
    <comment ref="AH40" authorId="0" shapeId="0" xr:uid="{00000000-0006-0000-0000-000021000000}">
      <text>
        <r>
          <rPr>
            <sz val="9"/>
            <color indexed="10"/>
            <rFont val="Meiryo UI"/>
            <family val="3"/>
            <charset val="128"/>
          </rPr>
          <t>工事完成後の情報を入力
集合住宅等で、使用する
メータが２以上ある場合は、
集合住宅等一覧表を添付</t>
        </r>
      </text>
    </comment>
    <comment ref="AH41" authorId="0" shapeId="0" xr:uid="{00000000-0006-0000-0000-000022000000}">
      <text>
        <r>
          <rPr>
            <sz val="9"/>
            <color indexed="10"/>
            <rFont val="Meiryo UI"/>
            <family val="3"/>
            <charset val="128"/>
          </rPr>
          <t>工事完成後の情報を入力
集合住宅等で、使用する
メータが２以上ある場合は、
集合住宅等一覧表を添付</t>
        </r>
      </text>
    </comment>
    <comment ref="AH42" authorId="0" shapeId="0" xr:uid="{00000000-0006-0000-0000-000023000000}">
      <text>
        <r>
          <rPr>
            <sz val="9"/>
            <color indexed="10"/>
            <rFont val="Meiryo UI"/>
            <family val="3"/>
            <charset val="128"/>
          </rPr>
          <t>工事完成後の情報を入力
集合住宅等で、使用する
メータが２以上ある場合は、
集合住宅等一覧表を添付</t>
        </r>
      </text>
    </comment>
    <comment ref="AH43" authorId="0" shapeId="0" xr:uid="{00000000-0006-0000-0000-000024000000}">
      <text>
        <r>
          <rPr>
            <sz val="9"/>
            <color indexed="10"/>
            <rFont val="Meiryo UI"/>
            <family val="3"/>
            <charset val="128"/>
          </rPr>
          <t>年は西暦で入力
年月日の区切りは /
例 : 2022/10/5</t>
        </r>
      </text>
    </comment>
    <comment ref="AH44" authorId="0" shapeId="0" xr:uid="{00000000-0006-0000-0000-000025000000}">
      <text>
        <r>
          <rPr>
            <sz val="9"/>
            <color indexed="10"/>
            <rFont val="Meiryo UI"/>
            <family val="3"/>
            <charset val="128"/>
          </rPr>
          <t>水洗便所改造資金貸付制度の
利用の有無を選択</t>
        </r>
      </text>
    </comment>
    <comment ref="AH45" authorId="0" shapeId="0" xr:uid="{00000000-0006-0000-0000-000026000000}">
      <text>
        <r>
          <rPr>
            <sz val="9"/>
            <color indexed="10"/>
            <rFont val="Meiryo UI"/>
            <family val="3"/>
            <charset val="128"/>
          </rPr>
          <t>※必須</t>
        </r>
      </text>
    </comment>
    <comment ref="AH46" authorId="0" shapeId="0" xr:uid="{00000000-0006-0000-0000-000027000000}">
      <text>
        <r>
          <rPr>
            <sz val="9"/>
            <color indexed="10"/>
            <rFont val="Meiryo UI"/>
            <family val="3"/>
            <charset val="128"/>
          </rPr>
          <t>※必須</t>
        </r>
      </text>
    </comment>
    <comment ref="AH47" authorId="0" shapeId="0" xr:uid="{00000000-0006-0000-0000-000028000000}">
      <text>
        <r>
          <rPr>
            <sz val="9"/>
            <color indexed="10"/>
            <rFont val="Meiryo UI"/>
            <family val="3"/>
            <charset val="128"/>
          </rPr>
          <t>縦断面図がある場合はチェック</t>
        </r>
      </text>
    </comment>
    <comment ref="AH48" authorId="0" shapeId="0" xr:uid="{00000000-0006-0000-0000-000029000000}">
      <text>
        <r>
          <rPr>
            <sz val="9"/>
            <color indexed="10"/>
            <rFont val="Meiryo UI"/>
            <family val="3"/>
            <charset val="128"/>
          </rPr>
          <t>構造詳細図がある場合はチェック</t>
        </r>
      </text>
    </comment>
    <comment ref="AH49" authorId="0" shapeId="0" xr:uid="{00000000-0006-0000-0000-00002A000000}">
      <text>
        <r>
          <rPr>
            <sz val="9"/>
            <color indexed="10"/>
            <rFont val="Meiryo UI"/>
            <family val="3"/>
            <charset val="128"/>
          </rPr>
          <t>その他図面、計算書等の添付
図書がある場合はチェック</t>
        </r>
      </text>
    </comment>
    <comment ref="AH50" authorId="0" shapeId="0" xr:uid="{00000000-0006-0000-0000-00002B000000}">
      <text>
        <r>
          <rPr>
            <sz val="9"/>
            <color indexed="10"/>
            <rFont val="Meiryo UI"/>
            <family val="3"/>
            <charset val="128"/>
          </rPr>
          <t>その他図面、計算書等の添付
図書がある場合、書類の名称を
入力</t>
        </r>
      </text>
    </comment>
  </commentList>
</comments>
</file>

<file path=xl/sharedStrings.xml><?xml version="1.0" encoding="utf-8"?>
<sst xmlns="http://schemas.openxmlformats.org/spreadsheetml/2006/main" count="293" uniqueCount="131">
  <si>
    <t>様式第２号（第１０条関係）</t>
    <rPh sb="0" eb="2">
      <t>ヨウシキ</t>
    </rPh>
    <rPh sb="2" eb="3">
      <t>ダイ</t>
    </rPh>
    <rPh sb="4" eb="5">
      <t>ゴウ</t>
    </rPh>
    <rPh sb="6" eb="7">
      <t>ダイ</t>
    </rPh>
    <rPh sb="9" eb="10">
      <t>ジョウ</t>
    </rPh>
    <rPh sb="10" eb="12">
      <t>カンケイ</t>
    </rPh>
    <phoneticPr fontId="2"/>
  </si>
  <si>
    <t>工事内容等</t>
    <rPh sb="0" eb="2">
      <t>コウジ</t>
    </rPh>
    <rPh sb="2" eb="4">
      <t>ナイヨウ</t>
    </rPh>
    <rPh sb="4" eb="5">
      <t>トウ</t>
    </rPh>
    <phoneticPr fontId="2"/>
  </si>
  <si>
    <t>増築</t>
    <rPh sb="0" eb="1">
      <t>ゾウ</t>
    </rPh>
    <phoneticPr fontId="2"/>
  </si>
  <si>
    <t>新築</t>
    <phoneticPr fontId="2"/>
  </si>
  <si>
    <t>改築</t>
    <rPh sb="0" eb="1">
      <t>カイ</t>
    </rPh>
    <phoneticPr fontId="2"/>
  </si>
  <si>
    <t>くみ取便所改造</t>
    <rPh sb="2" eb="3">
      <t>トリ</t>
    </rPh>
    <rPh sb="3" eb="5">
      <t>ベンジョ</t>
    </rPh>
    <rPh sb="5" eb="7">
      <t>カイゾウ</t>
    </rPh>
    <phoneticPr fontId="2"/>
  </si>
  <si>
    <t>浄化槽切替え</t>
    <rPh sb="0" eb="3">
      <t>ジョウカソウ</t>
    </rPh>
    <rPh sb="3" eb="5">
      <t>キリカエ</t>
    </rPh>
    <phoneticPr fontId="2"/>
  </si>
  <si>
    <t>住所</t>
    <rPh sb="0" eb="2">
      <t>ジュウショ</t>
    </rPh>
    <phoneticPr fontId="2"/>
  </si>
  <si>
    <t>氏名</t>
    <rPh sb="0" eb="2">
      <t>シメイ</t>
    </rPh>
    <phoneticPr fontId="2"/>
  </si>
  <si>
    <t>電話番号</t>
    <rPh sb="0" eb="2">
      <t>デンワ</t>
    </rPh>
    <rPh sb="2" eb="4">
      <t>バンゴウ</t>
    </rPh>
    <phoneticPr fontId="2"/>
  </si>
  <si>
    <t>㎡</t>
    <phoneticPr fontId="2"/>
  </si>
  <si>
    <t>排水人口</t>
    <rPh sb="0" eb="2">
      <t>ハイスイ</t>
    </rPh>
    <rPh sb="2" eb="4">
      <t>ジンコウ</t>
    </rPh>
    <phoneticPr fontId="2"/>
  </si>
  <si>
    <t>人</t>
    <rPh sb="0" eb="1">
      <t>ニン</t>
    </rPh>
    <phoneticPr fontId="2"/>
  </si>
  <si>
    <t>水道汚水</t>
    <rPh sb="0" eb="2">
      <t>スイドウ</t>
    </rPh>
    <rPh sb="2" eb="4">
      <t>オスイ</t>
    </rPh>
    <phoneticPr fontId="2"/>
  </si>
  <si>
    <t>井戸汚水</t>
    <rPh sb="0" eb="2">
      <t>イド</t>
    </rPh>
    <rPh sb="2" eb="4">
      <t>オスイ</t>
    </rPh>
    <phoneticPr fontId="2"/>
  </si>
  <si>
    <t>水道汚水及び井戸汚水の併用</t>
    <rPh sb="4" eb="5">
      <t>オヨ</t>
    </rPh>
    <rPh sb="6" eb="8">
      <t>イド</t>
    </rPh>
    <rPh sb="11" eb="13">
      <t>ヘイヨウ</t>
    </rPh>
    <phoneticPr fontId="2"/>
  </si>
  <si>
    <t>（指示事項等）</t>
    <rPh sb="1" eb="3">
      <t>シジ</t>
    </rPh>
    <rPh sb="3" eb="5">
      <t>ジコウ</t>
    </rPh>
    <rPh sb="5" eb="6">
      <t>トウ</t>
    </rPh>
    <phoneticPr fontId="2"/>
  </si>
  <si>
    <t>給水装置工事</t>
    <rPh sb="0" eb="2">
      <t>キュウスイ</t>
    </rPh>
    <rPh sb="2" eb="4">
      <t>ソウチ</t>
    </rPh>
    <rPh sb="4" eb="6">
      <t>コウジ</t>
    </rPh>
    <phoneticPr fontId="2"/>
  </si>
  <si>
    <t>有</t>
    <rPh sb="0" eb="1">
      <t>ア</t>
    </rPh>
    <phoneticPr fontId="2"/>
  </si>
  <si>
    <t>無</t>
    <rPh sb="0" eb="1">
      <t>ナ</t>
    </rPh>
    <phoneticPr fontId="2"/>
  </si>
  <si>
    <t>排水設備工事の施工者と同じ</t>
    <rPh sb="0" eb="2">
      <t>ハイスイ</t>
    </rPh>
    <rPh sb="2" eb="4">
      <t>セツビ</t>
    </rPh>
    <rPh sb="4" eb="6">
      <t>コウジ</t>
    </rPh>
    <rPh sb="7" eb="9">
      <t>セコウ</t>
    </rPh>
    <rPh sb="9" eb="10">
      <t>シャ</t>
    </rPh>
    <rPh sb="11" eb="12">
      <t>オナ</t>
    </rPh>
    <phoneticPr fontId="2"/>
  </si>
  <si>
    <t>個</t>
    <rPh sb="0" eb="1">
      <t>コ</t>
    </rPh>
    <phoneticPr fontId="2"/>
  </si>
  <si>
    <t>mm</t>
    <phoneticPr fontId="2"/>
  </si>
  <si>
    <t>メータ番号</t>
    <rPh sb="3" eb="5">
      <t>バンゴウ</t>
    </rPh>
    <phoneticPr fontId="2"/>
  </si>
  <si>
    <t>工事予定年月日</t>
    <rPh sb="0" eb="2">
      <t>コウジ</t>
    </rPh>
    <rPh sb="2" eb="4">
      <t>ヨテイ</t>
    </rPh>
    <rPh sb="4" eb="7">
      <t>ネンガッピ</t>
    </rPh>
    <phoneticPr fontId="2"/>
  </si>
  <si>
    <t>水洗便所改造資金貸付制度の利用の有無</t>
    <rPh sb="0" eb="2">
      <t>スイセン</t>
    </rPh>
    <rPh sb="2" eb="4">
      <t>ベンジョ</t>
    </rPh>
    <rPh sb="4" eb="6">
      <t>カイゾウ</t>
    </rPh>
    <rPh sb="6" eb="8">
      <t>シキン</t>
    </rPh>
    <rPh sb="8" eb="10">
      <t>カシツケ</t>
    </rPh>
    <rPh sb="10" eb="12">
      <t>セイド</t>
    </rPh>
    <rPh sb="13" eb="15">
      <t>リヨウ</t>
    </rPh>
    <rPh sb="16" eb="18">
      <t>ウム</t>
    </rPh>
    <phoneticPr fontId="2"/>
  </si>
  <si>
    <t>有</t>
    <rPh sb="0" eb="1">
      <t>アリ</t>
    </rPh>
    <phoneticPr fontId="2"/>
  </si>
  <si>
    <t>位置図</t>
    <phoneticPr fontId="2"/>
  </si>
  <si>
    <t>平面図</t>
    <rPh sb="0" eb="3">
      <t>ヘイメンズ</t>
    </rPh>
    <phoneticPr fontId="2"/>
  </si>
  <si>
    <t>縦断面図</t>
    <rPh sb="0" eb="4">
      <t>ジュウダンメンズ</t>
    </rPh>
    <phoneticPr fontId="2"/>
  </si>
  <si>
    <t>構造詳細図</t>
    <rPh sb="0" eb="2">
      <t>コウゾウ</t>
    </rPh>
    <rPh sb="2" eb="5">
      <t>ショウサイズ</t>
    </rPh>
    <phoneticPr fontId="2"/>
  </si>
  <si>
    <t>令和</t>
    <rPh sb="0" eb="2">
      <t>レイワ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</si>
  <si>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</si>
  <si>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</si>
  <si>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ヒ</t>
    </rPh>
    <phoneticPr fontId="2"/>
  </si>
  <si>
    <t>受付番号</t>
    <phoneticPr fontId="2"/>
  </si>
  <si>
    <t>年度</t>
    <rPh sb="0" eb="2">
      <t>ネンド</t>
    </rPh>
    <phoneticPr fontId="2"/>
  </si>
  <si>
    <t>第</t>
    <rPh sb="0" eb="1">
      <t>ダイ</t>
    </rPh>
    <phoneticPr fontId="2"/>
  </si>
  <si>
    <t>号</t>
    <rPh sb="0" eb="1">
      <t>ゴウ</t>
    </rPh>
    <phoneticPr fontId="2"/>
  </si>
  <si>
    <t>（宛先）高松市長</t>
    <rPh sb="1" eb="3">
      <t>アテサキ</t>
    </rPh>
    <rPh sb="4" eb="8">
      <t>タカマツシチョウ</t>
    </rPh>
    <phoneticPr fontId="2"/>
  </si>
  <si>
    <t>ﾌﾘｶﾞﾅ</t>
    <phoneticPr fontId="2"/>
  </si>
  <si>
    <t>指定工事店</t>
    <rPh sb="0" eb="2">
      <t>シテイ</t>
    </rPh>
    <rPh sb="2" eb="4">
      <t>コウジ</t>
    </rPh>
    <rPh sb="4" eb="5">
      <t>テン</t>
    </rPh>
    <phoneticPr fontId="2"/>
  </si>
  <si>
    <t>指定番号</t>
    <rPh sb="0" eb="2">
      <t>シテイ</t>
    </rPh>
    <rPh sb="2" eb="4">
      <t>バンゴウ</t>
    </rPh>
    <phoneticPr fontId="2"/>
  </si>
  <si>
    <t>責任技術者</t>
    <rPh sb="0" eb="2">
      <t>セキニン</t>
    </rPh>
    <rPh sb="2" eb="5">
      <t>ギジュツシャ</t>
    </rPh>
    <phoneticPr fontId="2"/>
  </si>
  <si>
    <t>排水設備の新設等確認申請書</t>
    <phoneticPr fontId="2"/>
  </si>
  <si>
    <t>排除方式</t>
    <rPh sb="0" eb="2">
      <t>ハイジョ</t>
    </rPh>
    <rPh sb="2" eb="4">
      <t>ホウシキ</t>
    </rPh>
    <phoneticPr fontId="2"/>
  </si>
  <si>
    <t>分流</t>
    <rPh sb="0" eb="2">
      <t>ブンリュウ</t>
    </rPh>
    <phoneticPr fontId="2"/>
  </si>
  <si>
    <t>合流</t>
    <rPh sb="0" eb="2">
      <t>ゴウリュウ</t>
    </rPh>
    <phoneticPr fontId="2"/>
  </si>
  <si>
    <t>高松市長</t>
    <rPh sb="0" eb="4">
      <t>タカマツシチョウ</t>
    </rPh>
    <phoneticPr fontId="2"/>
  </si>
  <si>
    <t>建　　物</t>
    <rPh sb="0" eb="1">
      <t>ケン</t>
    </rPh>
    <rPh sb="3" eb="4">
      <t>モノ</t>
    </rPh>
    <phoneticPr fontId="2"/>
  </si>
  <si>
    <t>用　　途</t>
    <rPh sb="0" eb="1">
      <t>ヨウ</t>
    </rPh>
    <rPh sb="3" eb="4">
      <t>ト</t>
    </rPh>
    <phoneticPr fontId="2"/>
  </si>
  <si>
    <t>住 所</t>
    <rPh sb="0" eb="1">
      <t>ジュウ</t>
    </rPh>
    <rPh sb="2" eb="3">
      <t>ショ</t>
    </rPh>
    <phoneticPr fontId="2"/>
  </si>
  <si>
    <t>個 数</t>
    <rPh sb="0" eb="1">
      <t>コ</t>
    </rPh>
    <rPh sb="2" eb="3">
      <t>スウ</t>
    </rPh>
    <phoneticPr fontId="2"/>
  </si>
  <si>
    <t>着 手</t>
    <rPh sb="0" eb="1">
      <t>キ</t>
    </rPh>
    <rPh sb="2" eb="3">
      <t>テ</t>
    </rPh>
    <phoneticPr fontId="2"/>
  </si>
  <si>
    <t>完 了</t>
    <rPh sb="0" eb="1">
      <t>カン</t>
    </rPh>
    <rPh sb="2" eb="3">
      <t>リョウ</t>
    </rPh>
    <phoneticPr fontId="2"/>
  </si>
  <si>
    <t>ﾌﾘｶﾞﾅ</t>
    <phoneticPr fontId="2"/>
  </si>
  <si>
    <t>氏 名</t>
    <rPh sb="0" eb="1">
      <t>シ</t>
    </rPh>
    <rPh sb="2" eb="3">
      <t>ナ</t>
    </rPh>
    <phoneticPr fontId="2"/>
  </si>
  <si>
    <t>申　請　者</t>
    <rPh sb="0" eb="1">
      <t>サル</t>
    </rPh>
    <rPh sb="2" eb="3">
      <t>ショウ</t>
    </rPh>
    <rPh sb="4" eb="5">
      <t>モノ</t>
    </rPh>
    <phoneticPr fontId="2"/>
  </si>
  <si>
    <t>別紙　のとおり</t>
    <rPh sb="0" eb="2">
      <t>ベッシ</t>
    </rPh>
    <phoneticPr fontId="2"/>
  </si>
  <si>
    <t>令和　　年　　月　　日</t>
    <rPh sb="0" eb="2">
      <t>レイワ</t>
    </rPh>
    <rPh sb="4" eb="5">
      <t>トシ</t>
    </rPh>
    <rPh sb="7" eb="8">
      <t>ツキ</t>
    </rPh>
    <rPh sb="10" eb="11">
      <t>ヒ</t>
    </rPh>
    <phoneticPr fontId="2"/>
  </si>
  <si>
    <t>この申請を確認したので通知します。</t>
    <rPh sb="2" eb="4">
      <t>シンセイ</t>
    </rPh>
    <rPh sb="5" eb="7">
      <t>カクニン</t>
    </rPh>
    <rPh sb="11" eb="13">
      <t>ツウチ</t>
    </rPh>
    <phoneticPr fontId="2"/>
  </si>
  <si>
    <t>高下業第　　　　　　号</t>
    <rPh sb="0" eb="1">
      <t>タカ</t>
    </rPh>
    <rPh sb="1" eb="2">
      <t>ゲ</t>
    </rPh>
    <rPh sb="2" eb="3">
      <t>ギョウ</t>
    </rPh>
    <rPh sb="3" eb="4">
      <t>ダイ</t>
    </rPh>
    <rPh sb="10" eb="11">
      <t>ゴウ</t>
    </rPh>
    <phoneticPr fontId="2"/>
  </si>
  <si>
    <t>大西　秀人</t>
    <rPh sb="0" eb="2">
      <t>オオニシ</t>
    </rPh>
    <rPh sb="3" eb="5">
      <t>ヒデト</t>
    </rPh>
    <phoneticPr fontId="2"/>
  </si>
  <si>
    <t>　備考</t>
    <rPh sb="1" eb="3">
      <t>ビコウ</t>
    </rPh>
    <phoneticPr fontId="2"/>
  </si>
  <si>
    <t>(所在地)</t>
    <rPh sb="1" eb="4">
      <t>ショザイチ</t>
    </rPh>
    <phoneticPr fontId="2"/>
  </si>
  <si>
    <t>(名称及び代表者の氏名)</t>
    <rPh sb="1" eb="3">
      <t>メイショウ</t>
    </rPh>
    <rPh sb="3" eb="4">
      <t>オヨ</t>
    </rPh>
    <rPh sb="5" eb="7">
      <t>ダイヒョウ</t>
    </rPh>
    <rPh sb="7" eb="8">
      <t>シャ</t>
    </rPh>
    <rPh sb="9" eb="11">
      <t>シメイ</t>
    </rPh>
    <phoneticPr fontId="2"/>
  </si>
  <si>
    <t>その他</t>
    <phoneticPr fontId="2"/>
  </si>
  <si>
    <t>住宅</t>
    <phoneticPr fontId="2"/>
  </si>
  <si>
    <t>(</t>
    <phoneticPr fontId="2"/>
  </si>
  <si>
    <t>)</t>
    <phoneticPr fontId="2"/>
  </si>
  <si>
    <t>その他</t>
    <rPh sb="2" eb="3">
      <t>タ</t>
    </rPh>
    <phoneticPr fontId="2"/>
  </si>
  <si>
    <t>給水装置工事</t>
    <rPh sb="0" eb="2">
      <t>キュウスイ</t>
    </rPh>
    <rPh sb="2" eb="4">
      <t>ソウチ</t>
    </rPh>
    <rPh sb="4" eb="6">
      <t>コウジ</t>
    </rPh>
    <phoneticPr fontId="2"/>
  </si>
  <si>
    <t>(</t>
    <phoneticPr fontId="2"/>
  </si>
  <si>
    <t>)</t>
    <phoneticPr fontId="2"/>
  </si>
  <si>
    <t>戸</t>
    <phoneticPr fontId="2"/>
  </si>
  <si>
    <t>排除方式</t>
    <rPh sb="0" eb="2">
      <t>ハイジョ</t>
    </rPh>
    <rPh sb="2" eb="4">
      <t>ホウシキ</t>
    </rPh>
    <phoneticPr fontId="2"/>
  </si>
  <si>
    <t>建物</t>
    <rPh sb="0" eb="2">
      <t>タテモノ</t>
    </rPh>
    <phoneticPr fontId="2"/>
  </si>
  <si>
    <t>用途</t>
    <rPh sb="0" eb="2">
      <t>ヨウト</t>
    </rPh>
    <phoneticPr fontId="2"/>
  </si>
  <si>
    <t>工事内容等</t>
    <rPh sb="0" eb="2">
      <t>コウジ</t>
    </rPh>
    <rPh sb="2" eb="4">
      <t>ナイヨウ</t>
    </rPh>
    <rPh sb="4" eb="5">
      <t>トウ</t>
    </rPh>
    <phoneticPr fontId="2"/>
  </si>
  <si>
    <t>工事完了予定日</t>
    <rPh sb="0" eb="2">
      <t>コウジ</t>
    </rPh>
    <rPh sb="2" eb="4">
      <t>カンリョウ</t>
    </rPh>
    <rPh sb="4" eb="6">
      <t>ヨテイ</t>
    </rPh>
    <rPh sb="6" eb="7">
      <t>ビ</t>
    </rPh>
    <phoneticPr fontId="2"/>
  </si>
  <si>
    <t>汚水の種類</t>
    <rPh sb="0" eb="2">
      <t>オスイ</t>
    </rPh>
    <rPh sb="3" eb="5">
      <t>シュルイ</t>
    </rPh>
    <phoneticPr fontId="2"/>
  </si>
  <si>
    <t>使用者</t>
    <rPh sb="0" eb="3">
      <t>シヨウシャ</t>
    </rPh>
    <phoneticPr fontId="2"/>
  </si>
  <si>
    <t>申請者と同じ</t>
    <phoneticPr fontId="2"/>
  </si>
  <si>
    <t>※異なる場合は、下記に記入してください。</t>
    <phoneticPr fontId="2"/>
  </si>
  <si>
    <t>代表者名</t>
    <rPh sb="0" eb="3">
      <t>ダイヒョウシャ</t>
    </rPh>
    <rPh sb="3" eb="4">
      <t>メイ</t>
    </rPh>
    <phoneticPr fontId="2"/>
  </si>
  <si>
    <t>申請者</t>
    <rPh sb="0" eb="3">
      <t>シンセイシャ</t>
    </rPh>
    <phoneticPr fontId="2"/>
  </si>
  <si>
    <t>受 付 日</t>
    <rPh sb="0" eb="1">
      <t>ウケ</t>
    </rPh>
    <rPh sb="2" eb="3">
      <t>ツキ</t>
    </rPh>
    <rPh sb="4" eb="5">
      <t>ヒ</t>
    </rPh>
    <phoneticPr fontId="2"/>
  </si>
  <si>
    <t>令和</t>
    <rPh sb="0" eb="2">
      <t>レイワ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</si>
  <si>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</si>
  <si>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</si>
  <si>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ニチ</t>
    </rPh>
    <phoneticPr fontId="2"/>
  </si>
  <si>
    <t>号</t>
    <phoneticPr fontId="2"/>
  </si>
  <si>
    <t>水道メータ</t>
    <rPh sb="0" eb="1">
      <t>スイ</t>
    </rPh>
    <rPh sb="1" eb="2">
      <t>ミチ</t>
    </rPh>
    <phoneticPr fontId="2"/>
  </si>
  <si>
    <t>汚水の種類</t>
    <rPh sb="0" eb="1">
      <t>オ</t>
    </rPh>
    <rPh sb="1" eb="2">
      <t>ミズ</t>
    </rPh>
    <rPh sb="3" eb="4">
      <t>シュ</t>
    </rPh>
    <rPh sb="4" eb="5">
      <t>タグイ</t>
    </rPh>
    <phoneticPr fontId="2"/>
  </si>
  <si>
    <t>排水面積</t>
    <rPh sb="0" eb="1">
      <t>ハイ</t>
    </rPh>
    <rPh sb="1" eb="2">
      <t>ミズ</t>
    </rPh>
    <rPh sb="2" eb="3">
      <t>メン</t>
    </rPh>
    <rPh sb="3" eb="4">
      <t>セキ</t>
    </rPh>
    <phoneticPr fontId="2"/>
  </si>
  <si>
    <t>使用者</t>
    <rPh sb="0" eb="1">
      <t>シ</t>
    </rPh>
    <rPh sb="1" eb="2">
      <t>ヨウ</t>
    </rPh>
    <rPh sb="2" eb="3">
      <t>モノ</t>
    </rPh>
    <phoneticPr fontId="2"/>
  </si>
  <si>
    <t>設置場所</t>
    <rPh sb="0" eb="1">
      <t>セツ</t>
    </rPh>
    <rPh sb="1" eb="2">
      <t>チ</t>
    </rPh>
    <rPh sb="2" eb="3">
      <t>バ</t>
    </rPh>
    <rPh sb="3" eb="4">
      <t>ショ</t>
    </rPh>
    <phoneticPr fontId="2"/>
  </si>
  <si>
    <t>申請区分</t>
    <rPh sb="0" eb="1">
      <t>サル</t>
    </rPh>
    <rPh sb="1" eb="2">
      <t>ショウ</t>
    </rPh>
    <rPh sb="2" eb="3">
      <t>ク</t>
    </rPh>
    <rPh sb="3" eb="4">
      <t>ブン</t>
    </rPh>
    <phoneticPr fontId="2"/>
  </si>
  <si>
    <t>添付図書</t>
    <rPh sb="0" eb="1">
      <t>テン</t>
    </rPh>
    <rPh sb="1" eb="2">
      <t>ツキ</t>
    </rPh>
    <rPh sb="2" eb="3">
      <t>ズ</t>
    </rPh>
    <rPh sb="3" eb="4">
      <t>ショ</t>
    </rPh>
    <phoneticPr fontId="2"/>
  </si>
  <si>
    <t>貸付の調査</t>
    <rPh sb="0" eb="1">
      <t>カシ</t>
    </rPh>
    <rPh sb="1" eb="2">
      <t>ツキ</t>
    </rPh>
    <rPh sb="3" eb="4">
      <t>チョウ</t>
    </rPh>
    <rPh sb="4" eb="5">
      <t>サ</t>
    </rPh>
    <phoneticPr fontId="2"/>
  </si>
  <si>
    <t>給水装置工事の施工者</t>
    <rPh sb="0" eb="2">
      <t>キュウスイ</t>
    </rPh>
    <rPh sb="2" eb="4">
      <t>ソウチ</t>
    </rPh>
    <rPh sb="4" eb="6">
      <t>コウジ</t>
    </rPh>
    <rPh sb="7" eb="9">
      <t>セコウ</t>
    </rPh>
    <rPh sb="9" eb="10">
      <t>シャ</t>
    </rPh>
    <phoneticPr fontId="2"/>
  </si>
  <si>
    <t>口 径</t>
    <rPh sb="0" eb="1">
      <t>クチ</t>
    </rPh>
    <rPh sb="2" eb="3">
      <t>ケイ</t>
    </rPh>
    <phoneticPr fontId="2"/>
  </si>
  <si>
    <t>１　太線の中だけ記入し、該当する□内にレ印を付けてください。</t>
    <rPh sb="2" eb="4">
      <t>フトセン</t>
    </rPh>
    <rPh sb="5" eb="6">
      <t>ナカ</t>
    </rPh>
    <rPh sb="8" eb="10">
      <t>キニュウ</t>
    </rPh>
    <rPh sb="12" eb="14">
      <t>ガイトウ</t>
    </rPh>
    <rPh sb="17" eb="18">
      <t>ナイ</t>
    </rPh>
    <rPh sb="20" eb="21">
      <t>シルシ</t>
    </rPh>
    <rPh sb="22" eb="23">
      <t>ツ</t>
    </rPh>
    <phoneticPr fontId="2"/>
  </si>
  <si>
    <t>２　水道メータの欄は、工事完成後の情報を記入してください。</t>
    <rPh sb="2" eb="4">
      <t>スイドウ</t>
    </rPh>
    <rPh sb="8" eb="9">
      <t>ラン</t>
    </rPh>
    <rPh sb="11" eb="13">
      <t>コウジ</t>
    </rPh>
    <rPh sb="13" eb="15">
      <t>カンセイ</t>
    </rPh>
    <rPh sb="15" eb="16">
      <t>ゴ</t>
    </rPh>
    <rPh sb="17" eb="19">
      <t>ジョウホウ</t>
    </rPh>
    <rPh sb="20" eb="22">
      <t>キニュウ</t>
    </rPh>
    <phoneticPr fontId="2"/>
  </si>
  <si>
    <t>３　申請者が個人の場合にあっては、記名押印に代えて署名することができます。</t>
    <rPh sb="2" eb="5">
      <t>シンセイシャ</t>
    </rPh>
    <rPh sb="6" eb="8">
      <t>コジン</t>
    </rPh>
    <rPh sb="9" eb="11">
      <t>バアイ</t>
    </rPh>
    <rPh sb="17" eb="19">
      <t>キメイ</t>
    </rPh>
    <rPh sb="19" eb="21">
      <t>オウイン</t>
    </rPh>
    <rPh sb="22" eb="23">
      <t>カ</t>
    </rPh>
    <rPh sb="25" eb="27">
      <t>ショメイ</t>
    </rPh>
    <phoneticPr fontId="2"/>
  </si>
  <si>
    <t>４　集合住宅等で、使用するメータが２以上ある場合は集合住宅等一覧表を添付してください。</t>
    <rPh sb="2" eb="4">
      <t>シュウゴウ</t>
    </rPh>
    <rPh sb="4" eb="6">
      <t>ジュウタク</t>
    </rPh>
    <rPh sb="6" eb="7">
      <t>トウ</t>
    </rPh>
    <rPh sb="9" eb="11">
      <t>シヨウ</t>
    </rPh>
    <rPh sb="18" eb="20">
      <t>イジョウ</t>
    </rPh>
    <rPh sb="22" eb="24">
      <t>バアイ</t>
    </rPh>
    <rPh sb="25" eb="27">
      <t>シュウゴウ</t>
    </rPh>
    <rPh sb="27" eb="29">
      <t>ジュウタク</t>
    </rPh>
    <rPh sb="29" eb="30">
      <t>トウ</t>
    </rPh>
    <rPh sb="30" eb="32">
      <t>イチラン</t>
    </rPh>
    <rPh sb="32" eb="33">
      <t>ヒョウ</t>
    </rPh>
    <rPh sb="34" eb="36">
      <t>テンプ</t>
    </rPh>
    <phoneticPr fontId="2"/>
  </si>
  <si>
    <t>５　申請書は２部提出してください。（添付図書を含む）</t>
    <rPh sb="2" eb="5">
      <t>シンセイショ</t>
    </rPh>
    <rPh sb="7" eb="8">
      <t>ブ</t>
    </rPh>
    <rPh sb="8" eb="10">
      <t>テイシュツ</t>
    </rPh>
    <rPh sb="18" eb="20">
      <t>テンプ</t>
    </rPh>
    <rPh sb="20" eb="22">
      <t>トショ</t>
    </rPh>
    <rPh sb="23" eb="24">
      <t>フク</t>
    </rPh>
    <phoneticPr fontId="2"/>
  </si>
  <si>
    <t>指定工事店</t>
    <rPh sb="0" eb="2">
      <t>シテイ</t>
    </rPh>
    <rPh sb="2" eb="4">
      <t>コウジ</t>
    </rPh>
    <rPh sb="4" eb="5">
      <t>テン</t>
    </rPh>
    <phoneticPr fontId="2"/>
  </si>
  <si>
    <t>指定番号</t>
    <rPh sb="0" eb="2">
      <t>シテイ</t>
    </rPh>
    <rPh sb="2" eb="4">
      <t>バンゴウ</t>
    </rPh>
    <phoneticPr fontId="2"/>
  </si>
  <si>
    <t>電話番号</t>
    <rPh sb="0" eb="2">
      <t>デンワ</t>
    </rPh>
    <rPh sb="2" eb="4">
      <t>バンゴウ</t>
    </rPh>
    <phoneticPr fontId="2"/>
  </si>
  <si>
    <t>責任技術者</t>
    <rPh sb="0" eb="2">
      <t>セキニン</t>
    </rPh>
    <rPh sb="2" eb="5">
      <t>ギジュツシャ</t>
    </rPh>
    <phoneticPr fontId="2"/>
  </si>
  <si>
    <t>氏名２</t>
    <rPh sb="0" eb="2">
      <t>シメイ</t>
    </rPh>
    <phoneticPr fontId="2"/>
  </si>
  <si>
    <t>氏名１</t>
    <rPh sb="0" eb="2">
      <t>シメイ</t>
    </rPh>
    <phoneticPr fontId="2"/>
  </si>
  <si>
    <t>フリガナ１</t>
    <phoneticPr fontId="2"/>
  </si>
  <si>
    <t>フリガナ２</t>
    <phoneticPr fontId="2"/>
  </si>
  <si>
    <t>申請日</t>
    <rPh sb="0" eb="2">
      <t>シンセイ</t>
    </rPh>
    <rPh sb="2" eb="3">
      <t>ビ</t>
    </rPh>
    <phoneticPr fontId="2"/>
  </si>
  <si>
    <t>排水面積</t>
    <rPh sb="0" eb="2">
      <t>ハイスイ</t>
    </rPh>
    <rPh sb="2" eb="4">
      <t>メンセキ</t>
    </rPh>
    <phoneticPr fontId="2"/>
  </si>
  <si>
    <t>排水人口</t>
    <rPh sb="0" eb="2">
      <t>ハイスイ</t>
    </rPh>
    <rPh sb="2" eb="4">
      <t>ジンコウ</t>
    </rPh>
    <phoneticPr fontId="2"/>
  </si>
  <si>
    <t>給水装置工事の施工者</t>
    <rPh sb="0" eb="2">
      <t>キュウスイ</t>
    </rPh>
    <rPh sb="2" eb="4">
      <t>ソウチ</t>
    </rPh>
    <rPh sb="4" eb="6">
      <t>コウジ</t>
    </rPh>
    <phoneticPr fontId="2"/>
  </si>
  <si>
    <t>方書</t>
    <rPh sb="0" eb="1">
      <t>カタ</t>
    </rPh>
    <rPh sb="1" eb="2">
      <t>ガ</t>
    </rPh>
    <phoneticPr fontId="2"/>
  </si>
  <si>
    <t>添付図書</t>
    <rPh sb="0" eb="2">
      <t>テンプ</t>
    </rPh>
    <rPh sb="2" eb="4">
      <t>トショ</t>
    </rPh>
    <phoneticPr fontId="2"/>
  </si>
  <si>
    <t>申請区分</t>
    <rPh sb="0" eb="2">
      <t>シンセイ</t>
    </rPh>
    <rPh sb="2" eb="4">
      <t>クブン</t>
    </rPh>
    <phoneticPr fontId="2"/>
  </si>
  <si>
    <t>設置場所</t>
    <rPh sb="0" eb="2">
      <t>セッチ</t>
    </rPh>
    <rPh sb="2" eb="4">
      <t>バショ</t>
    </rPh>
    <phoneticPr fontId="2"/>
  </si>
  <si>
    <t>貸付の調査</t>
    <rPh sb="0" eb="2">
      <t>カシツケ</t>
    </rPh>
    <rPh sb="3" eb="5">
      <t>チョウサ</t>
    </rPh>
    <phoneticPr fontId="2"/>
  </si>
  <si>
    <t>水道メータ個数</t>
    <rPh sb="0" eb="2">
      <t>スイドウ</t>
    </rPh>
    <rPh sb="5" eb="7">
      <t>コスウ</t>
    </rPh>
    <phoneticPr fontId="2"/>
  </si>
  <si>
    <t>水道メータ口径</t>
    <rPh sb="0" eb="2">
      <t>スイドウ</t>
    </rPh>
    <rPh sb="5" eb="7">
      <t>コウケイ</t>
    </rPh>
    <phoneticPr fontId="2"/>
  </si>
  <si>
    <t>水道メータ番号</t>
    <rPh sb="0" eb="2">
      <t>スイドウ</t>
    </rPh>
    <rPh sb="5" eb="7">
      <t>バンゴウ</t>
    </rPh>
    <phoneticPr fontId="2"/>
  </si>
  <si>
    <t>により申請します。</t>
    <phoneticPr fontId="2"/>
  </si>
  <si>
    <t>次のとおり、排水設備の新設等をしたいので、高松市下水道条例施行規則第１０条第１項の規定</t>
    <phoneticPr fontId="2"/>
  </si>
  <si>
    <t>記入欄</t>
    <rPh sb="0" eb="2">
      <t>キニュウ</t>
    </rPh>
    <rPh sb="2" eb="3">
      <t>ラン</t>
    </rPh>
    <phoneticPr fontId="2"/>
  </si>
  <si>
    <t>申請書の記入内容は全て下記に入力してください。
左の申請書には直接書き込みはできません。</t>
    <rPh sb="0" eb="2">
      <t>シンセイ</t>
    </rPh>
    <rPh sb="2" eb="3">
      <t>ショ</t>
    </rPh>
    <rPh sb="4" eb="6">
      <t>キニュウ</t>
    </rPh>
    <rPh sb="6" eb="8">
      <t>ナイヨウ</t>
    </rPh>
    <rPh sb="9" eb="10">
      <t>スベ</t>
    </rPh>
    <rPh sb="11" eb="13">
      <t>カキ</t>
    </rPh>
    <rPh sb="14" eb="16">
      <t>ニュウリョク</t>
    </rPh>
    <rPh sb="24" eb="25">
      <t>ヒダリ</t>
    </rPh>
    <rPh sb="26" eb="28">
      <t>シンセイ</t>
    </rPh>
    <rPh sb="28" eb="29">
      <t>ショ</t>
    </rPh>
    <rPh sb="31" eb="33">
      <t>チョクセツ</t>
    </rPh>
    <rPh sb="33" eb="34">
      <t>カ</t>
    </rPh>
    <rPh sb="35" eb="36">
      <t>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</si>
</sst>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yyyy/m/d;@"/>
    <numFmt numFmtId="177" formatCode="[=-1]\☑;[=0]\☐"/>
    <numFmt numFmtId="178" formatCode="0_);[Red]\(0\)"/>
  </numFmts>
  <fonts count="13" x14ac:knownFonts="1">
    <font>
      <sz val="11"/>
      <color theme="1"/>
      <name val="游ゴシック"/>
      <family val="2"/>
      <charset val="128"/>
      <scheme val="minor"/>
    </font>
    <font>
      <sz val="9"/>
      <color theme="1"/>
      <name val="Meiryo UI"/>
      <family val="2"/>
      <charset val="128"/>
    </font>
    <font>
      <sz val="6"/>
      <name val="游ゴシック"/>
      <family val="2"/>
      <charset val="128"/>
      <scheme val="minor"/>
    </font>
    <font>
      <sz val="9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0"/>
      <color theme="1"/>
      <name val="游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0"/>
      <color theme="1"/>
      <name val="Meiryo UI"/>
      <family val="3"/>
      <charset val="128"/>
    </font>
    <font>
      <sz val="9"/>
      <color rgb="FF000000"/>
      <name val="Meiryo UI"/>
      <family val="3"/>
      <charset val="128"/>
    </font>
    <font>
      <sz val="9"/>
      <color indexed="10"/>
      <name val="Meiryo UI"/>
      <family val="3"/>
      <charset val="128"/>
    </font>
    <font>
      <sz val="7"/>
      <color theme="1"/>
      <name val="ＭＳ 明朝"/>
      <family val="1"/>
      <charset val="128"/>
    </font>
    <font>
      <sz val="10"/>
      <color theme="0" tint="-0.14999847407452621"/>
      <name val="Meiryo UI"/>
      <family val="3"/>
      <charset val="128"/>
    </font>
    <font>
      <b/>
      <sz val="12"/>
      <color rgb="FFFF0000"/>
      <name val="Meiryo U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50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hair">
        <color auto="1"/>
      </right>
      <top/>
      <bottom/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medium">
        <color auto="1"/>
      </right>
      <top style="hair">
        <color auto="1"/>
      </top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 style="hair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hair">
        <color auto="1"/>
      </left>
      <right/>
      <top/>
      <bottom/>
      <diagonal/>
    </border>
    <border>
      <left/>
      <right style="hair">
        <color auto="1"/>
      </right>
      <top style="medium">
        <color auto="1"/>
      </top>
      <bottom/>
      <diagonal/>
    </border>
    <border>
      <left style="hair">
        <color auto="1"/>
      </left>
      <right/>
      <top style="medium">
        <color auto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 style="hair">
        <color auto="1"/>
      </top>
      <bottom/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hair">
        <color auto="1"/>
      </right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208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9" xfId="0" applyFont="1" applyBorder="1">
      <alignment vertical="center"/>
    </xf>
    <xf numFmtId="0" fontId="4" fillId="0" borderId="5" xfId="0" applyFont="1" applyBorder="1">
      <alignment vertical="center"/>
    </xf>
    <xf numFmtId="0" fontId="4" fillId="0" borderId="0" xfId="0" applyFont="1">
      <alignment vertical="center"/>
    </xf>
    <xf numFmtId="0" fontId="4" fillId="0" borderId="17" xfId="0" applyFont="1" applyBorder="1">
      <alignment vertical="center"/>
    </xf>
    <xf numFmtId="0" fontId="4" fillId="0" borderId="23" xfId="0" applyFont="1" applyBorder="1">
      <alignment vertical="center"/>
    </xf>
    <xf numFmtId="0" fontId="4" fillId="0" borderId="8" xfId="0" applyFont="1" applyBorder="1">
      <alignment vertical="center"/>
    </xf>
    <xf numFmtId="0" fontId="4" fillId="0" borderId="9" xfId="0" applyFont="1" applyBorder="1">
      <alignment vertical="center"/>
    </xf>
    <xf numFmtId="0" fontId="3" fillId="0" borderId="6" xfId="0" applyFont="1" applyBorder="1">
      <alignment vertical="center"/>
    </xf>
    <xf numFmtId="0" fontId="4" fillId="0" borderId="3" xfId="0" applyFont="1" applyBorder="1">
      <alignment vertical="center"/>
    </xf>
    <xf numFmtId="0" fontId="4" fillId="0" borderId="14" xfId="0" applyFont="1" applyBorder="1">
      <alignment vertical="center"/>
    </xf>
    <xf numFmtId="0" fontId="4" fillId="0" borderId="15" xfId="0" applyFont="1" applyBorder="1">
      <alignment vertical="center"/>
    </xf>
    <xf numFmtId="0" fontId="4" fillId="0" borderId="16" xfId="0" applyFont="1" applyBorder="1">
      <alignment vertical="center"/>
    </xf>
    <xf numFmtId="0" fontId="4" fillId="0" borderId="7" xfId="0" applyFont="1" applyBorder="1">
      <alignment vertical="center"/>
    </xf>
    <xf numFmtId="0" fontId="4" fillId="0" borderId="2" xfId="0" applyFont="1" applyBorder="1">
      <alignment vertical="center"/>
    </xf>
    <xf numFmtId="0" fontId="4" fillId="0" borderId="11" xfId="0" applyFont="1" applyBorder="1">
      <alignment vertical="center"/>
    </xf>
    <xf numFmtId="0" fontId="4" fillId="0" borderId="10" xfId="0" applyFont="1" applyBorder="1">
      <alignment vertical="center"/>
    </xf>
    <xf numFmtId="0" fontId="4" fillId="0" borderId="19" xfId="0" applyFont="1" applyBorder="1">
      <alignment vertical="center"/>
    </xf>
    <xf numFmtId="0" fontId="4" fillId="0" borderId="4" xfId="0" applyFont="1" applyBorder="1">
      <alignment vertical="center"/>
    </xf>
    <xf numFmtId="0" fontId="4" fillId="0" borderId="20" xfId="0" applyFont="1" applyBorder="1">
      <alignment vertical="center"/>
    </xf>
    <xf numFmtId="0" fontId="4" fillId="0" borderId="21" xfId="0" applyFont="1" applyBorder="1">
      <alignment vertical="center"/>
    </xf>
    <xf numFmtId="0" fontId="4" fillId="0" borderId="22" xfId="0" applyFont="1" applyBorder="1">
      <alignment vertical="center"/>
    </xf>
    <xf numFmtId="0" fontId="4" fillId="0" borderId="18" xfId="0" applyFont="1" applyBorder="1">
      <alignment vertical="center"/>
    </xf>
    <xf numFmtId="0" fontId="4" fillId="0" borderId="24" xfId="0" applyFont="1" applyBorder="1">
      <alignment vertical="center"/>
    </xf>
    <xf numFmtId="0" fontId="4" fillId="0" borderId="25" xfId="0" applyFont="1" applyBorder="1">
      <alignment vertical="center"/>
    </xf>
    <xf numFmtId="0" fontId="4" fillId="0" borderId="26" xfId="0" applyFont="1" applyBorder="1">
      <alignment vertical="center"/>
    </xf>
    <xf numFmtId="0" fontId="4" fillId="0" borderId="28" xfId="0" applyFont="1" applyBorder="1">
      <alignment vertical="center"/>
    </xf>
    <xf numFmtId="0" fontId="4" fillId="0" borderId="6" xfId="0" applyFont="1" applyBorder="1">
      <alignment vertical="center"/>
    </xf>
    <xf numFmtId="0" fontId="4" fillId="0" borderId="0" xfId="0" applyFont="1" applyAlignment="1">
      <alignment horizontal="center"/>
    </xf>
    <xf numFmtId="0" fontId="4" fillId="0" borderId="23" xfId="0" applyFont="1" applyBorder="1" applyAlignment="1">
      <alignment horizontal="left" vertical="center" indent="1"/>
    </xf>
    <xf numFmtId="0" fontId="4" fillId="0" borderId="20" xfId="0" applyFont="1" applyBorder="1" applyAlignment="1">
      <alignment horizontal="left" vertical="center" indent="1"/>
    </xf>
    <xf numFmtId="0" fontId="4" fillId="0" borderId="20" xfId="0" applyFont="1" applyBorder="1" applyAlignment="1">
      <alignment horizontal="left" vertical="center"/>
    </xf>
    <xf numFmtId="0" fontId="3" fillId="0" borderId="29" xfId="0" applyFont="1" applyBorder="1" applyAlignment="1">
      <alignment horizontal="left" vertical="center"/>
    </xf>
    <xf numFmtId="0" fontId="4" fillId="0" borderId="10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4" fillId="0" borderId="13" xfId="0" applyFont="1" applyBorder="1">
      <alignment vertical="center"/>
    </xf>
    <xf numFmtId="0" fontId="0" fillId="0" borderId="15" xfId="0" applyBorder="1">
      <alignment vertical="center"/>
    </xf>
    <xf numFmtId="0" fontId="4" fillId="0" borderId="5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4" fillId="0" borderId="8" xfId="0" applyFont="1" applyBorder="1" applyAlignment="1">
      <alignment horizontal="left" vertical="center" indent="1"/>
    </xf>
    <xf numFmtId="0" fontId="4" fillId="0" borderId="0" xfId="0" applyFont="1" applyAlignment="1">
      <alignment horizontal="center" vertical="center"/>
    </xf>
    <xf numFmtId="0" fontId="3" fillId="0" borderId="15" xfId="0" applyFont="1" applyBorder="1" applyAlignment="1">
      <alignment horizontal="left" vertical="center"/>
    </xf>
    <xf numFmtId="0" fontId="4" fillId="0" borderId="21" xfId="0" applyFont="1" applyBorder="1" applyAlignment="1">
      <alignment horizontal="left" vertical="center" indent="1"/>
    </xf>
    <xf numFmtId="0" fontId="4" fillId="0" borderId="21" xfId="0" applyFont="1" applyBorder="1" applyAlignment="1">
      <alignment horizontal="left" vertical="center"/>
    </xf>
    <xf numFmtId="0" fontId="0" fillId="0" borderId="0" xfId="0" applyAlignment="1">
      <alignment horizontal="left" vertical="center" indent="2"/>
    </xf>
    <xf numFmtId="0" fontId="3" fillId="0" borderId="27" xfId="0" applyFont="1" applyBorder="1" applyAlignment="1">
      <alignment horizontal="left" vertical="center" indent="2"/>
    </xf>
    <xf numFmtId="0" fontId="3" fillId="0" borderId="23" xfId="0" applyFont="1" applyBorder="1" applyAlignment="1">
      <alignment horizontal="left" vertical="center" indent="2"/>
    </xf>
    <xf numFmtId="0" fontId="0" fillId="0" borderId="13" xfId="0" applyBorder="1">
      <alignment vertical="center"/>
    </xf>
    <xf numFmtId="0" fontId="4" fillId="0" borderId="12" xfId="0" applyFont="1" applyBorder="1" applyAlignment="1">
      <alignment horizontal="right" vertical="center"/>
    </xf>
    <xf numFmtId="0" fontId="3" fillId="0" borderId="8" xfId="0" applyFont="1" applyBorder="1">
      <alignment vertical="center"/>
    </xf>
    <xf numFmtId="0" fontId="4" fillId="0" borderId="46" xfId="0" applyFont="1" applyBorder="1" applyAlignment="1">
      <alignment horizontal="center" vertical="center"/>
    </xf>
    <xf numFmtId="0" fontId="4" fillId="0" borderId="0" xfId="0" applyFont="1" applyAlignment="1"/>
    <xf numFmtId="0" fontId="7" fillId="0" borderId="33" xfId="0" applyFont="1" applyBorder="1">
      <alignment vertical="center"/>
    </xf>
    <xf numFmtId="0" fontId="7" fillId="0" borderId="40" xfId="0" applyFont="1" applyBorder="1">
      <alignment vertical="center"/>
    </xf>
    <xf numFmtId="0" fontId="7" fillId="0" borderId="41" xfId="0" applyFont="1" applyBorder="1">
      <alignment vertical="center"/>
    </xf>
    <xf numFmtId="0" fontId="7" fillId="0" borderId="43" xfId="0" applyFont="1" applyBorder="1">
      <alignment vertical="center"/>
    </xf>
    <xf numFmtId="0" fontId="7" fillId="0" borderId="0" xfId="0" applyFont="1">
      <alignment vertical="center"/>
    </xf>
    <xf numFmtId="0" fontId="11" fillId="0" borderId="41" xfId="0" applyFont="1" applyBorder="1" applyProtection="1">
      <alignment vertical="center"/>
      <protection locked="0"/>
    </xf>
    <xf numFmtId="0" fontId="11" fillId="0" borderId="42" xfId="0" applyFont="1" applyBorder="1" applyProtection="1">
      <alignment vertical="center"/>
      <protection locked="0"/>
    </xf>
    <xf numFmtId="177" fontId="7" fillId="0" borderId="0" xfId="0" applyNumberFormat="1" applyFont="1">
      <alignment vertical="center"/>
    </xf>
    <xf numFmtId="176" fontId="7" fillId="2" borderId="40" xfId="0" applyNumberFormat="1" applyFont="1" applyFill="1" applyBorder="1" applyAlignment="1" applyProtection="1">
      <alignment horizontal="left" vertical="center"/>
      <protection locked="0"/>
    </xf>
    <xf numFmtId="0" fontId="7" fillId="2" borderId="41" xfId="0" applyFont="1" applyFill="1" applyBorder="1" applyProtection="1">
      <alignment vertical="center"/>
      <protection locked="0"/>
    </xf>
    <xf numFmtId="0" fontId="7" fillId="2" borderId="43" xfId="0" applyFont="1" applyFill="1" applyBorder="1" applyProtection="1">
      <alignment vertical="center"/>
      <protection locked="0"/>
    </xf>
    <xf numFmtId="0" fontId="7" fillId="2" borderId="40" xfId="0" applyFont="1" applyFill="1" applyBorder="1" applyProtection="1">
      <alignment vertical="center"/>
      <protection locked="0"/>
    </xf>
    <xf numFmtId="0" fontId="7" fillId="2" borderId="40" xfId="0" applyFont="1" applyFill="1" applyBorder="1" applyAlignment="1" applyProtection="1">
      <alignment horizontal="left" vertical="center"/>
      <protection locked="0"/>
    </xf>
    <xf numFmtId="0" fontId="7" fillId="2" borderId="35" xfId="0" applyFont="1" applyFill="1" applyBorder="1" applyProtection="1">
      <alignment vertical="center"/>
      <protection locked="0"/>
    </xf>
    <xf numFmtId="0" fontId="7" fillId="2" borderId="43" xfId="0" applyFont="1" applyFill="1" applyBorder="1" applyAlignment="1" applyProtection="1">
      <alignment horizontal="left" vertical="center"/>
      <protection locked="0"/>
    </xf>
    <xf numFmtId="0" fontId="7" fillId="2" borderId="31" xfId="0" applyFont="1" applyFill="1" applyBorder="1" applyProtection="1">
      <alignment vertical="center"/>
      <protection locked="0"/>
    </xf>
    <xf numFmtId="0" fontId="7" fillId="2" borderId="33" xfId="0" applyFont="1" applyFill="1" applyBorder="1" applyProtection="1">
      <alignment vertical="center"/>
      <protection locked="0"/>
    </xf>
    <xf numFmtId="0" fontId="7" fillId="2" borderId="31" xfId="0" applyFont="1" applyFill="1" applyBorder="1" applyAlignment="1" applyProtection="1">
      <alignment vertical="center" wrapText="1"/>
      <protection locked="0"/>
    </xf>
    <xf numFmtId="0" fontId="7" fillId="2" borderId="35" xfId="0" applyFont="1" applyFill="1" applyBorder="1" applyAlignment="1" applyProtection="1">
      <alignment vertical="center" wrapText="1"/>
      <protection locked="0"/>
    </xf>
    <xf numFmtId="0" fontId="7" fillId="2" borderId="33" xfId="0" applyFont="1" applyFill="1" applyBorder="1" applyAlignment="1" applyProtection="1">
      <alignment vertical="center" wrapText="1"/>
      <protection locked="0"/>
    </xf>
    <xf numFmtId="0" fontId="7" fillId="2" borderId="44" xfId="0" applyFont="1" applyFill="1" applyBorder="1" applyProtection="1">
      <alignment vertical="center"/>
      <protection locked="0"/>
    </xf>
    <xf numFmtId="0" fontId="4" fillId="0" borderId="0" xfId="0" applyFont="1" applyProtection="1">
      <alignment vertical="center"/>
      <protection locked="0"/>
    </xf>
    <xf numFmtId="0" fontId="4" fillId="0" borderId="0" xfId="0" applyFont="1" applyAlignment="1" applyProtection="1">
      <alignment horizontal="center"/>
      <protection locked="0"/>
    </xf>
    <xf numFmtId="0" fontId="12" fillId="0" borderId="0" xfId="0" applyFont="1" applyAlignment="1">
      <alignment horizontal="center" vertical="center" wrapText="1"/>
    </xf>
    <xf numFmtId="178" fontId="7" fillId="2" borderId="40" xfId="0" applyNumberFormat="1" applyFont="1" applyFill="1" applyBorder="1" applyAlignment="1" applyProtection="1">
      <alignment horizontal="left" vertical="center"/>
      <protection locked="0"/>
    </xf>
    <xf numFmtId="0" fontId="7" fillId="0" borderId="34" xfId="0" applyFont="1" applyBorder="1">
      <alignment vertical="center"/>
    </xf>
    <xf numFmtId="0" fontId="7" fillId="0" borderId="35" xfId="0" applyFont="1" applyBorder="1">
      <alignment vertical="center"/>
    </xf>
    <xf numFmtId="0" fontId="7" fillId="0" borderId="30" xfId="0" applyFont="1" applyBorder="1" applyAlignment="1">
      <alignment vertical="center" textRotation="255"/>
    </xf>
    <xf numFmtId="0" fontId="7" fillId="0" borderId="45" xfId="0" applyFont="1" applyBorder="1" applyAlignment="1">
      <alignment vertical="center" textRotation="255"/>
    </xf>
    <xf numFmtId="0" fontId="7" fillId="0" borderId="32" xfId="0" applyFont="1" applyBorder="1" applyAlignment="1">
      <alignment vertical="center" textRotation="255"/>
    </xf>
    <xf numFmtId="0" fontId="3" fillId="0" borderId="21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4" fillId="0" borderId="36" xfId="0" applyFont="1" applyBorder="1" applyAlignment="1">
      <alignment horizontal="distributed" vertical="center" indent="1"/>
    </xf>
    <xf numFmtId="0" fontId="4" fillId="0" borderId="4" xfId="0" applyFont="1" applyBorder="1" applyAlignment="1">
      <alignment horizontal="distributed" vertical="center" indent="1"/>
    </xf>
    <xf numFmtId="0" fontId="4" fillId="0" borderId="7" xfId="0" applyFont="1" applyBorder="1" applyAlignment="1">
      <alignment horizontal="distributed" vertical="center" indent="1"/>
    </xf>
    <xf numFmtId="0" fontId="4" fillId="0" borderId="9" xfId="0" applyFont="1" applyBorder="1" applyAlignment="1">
      <alignment horizontal="distributed" vertical="center" indent="1"/>
    </xf>
    <xf numFmtId="0" fontId="3" fillId="0" borderId="21" xfId="0" applyFont="1" applyBorder="1">
      <alignment vertical="center"/>
    </xf>
    <xf numFmtId="0" fontId="3" fillId="0" borderId="22" xfId="0" applyFont="1" applyBorder="1">
      <alignment vertical="center"/>
    </xf>
    <xf numFmtId="0" fontId="3" fillId="0" borderId="8" xfId="0" applyFont="1" applyBorder="1">
      <alignment vertical="center"/>
    </xf>
    <xf numFmtId="0" fontId="3" fillId="0" borderId="8" xfId="0" applyFont="1" applyBorder="1" applyAlignment="1">
      <alignment vertical="center" shrinkToFit="1"/>
    </xf>
    <xf numFmtId="0" fontId="4" fillId="0" borderId="21" xfId="0" applyFont="1" applyBorder="1">
      <alignment vertical="center"/>
    </xf>
    <xf numFmtId="0" fontId="0" fillId="0" borderId="8" xfId="0" applyBorder="1">
      <alignment vertical="center"/>
    </xf>
    <xf numFmtId="0" fontId="4" fillId="0" borderId="38" xfId="0" applyFont="1" applyBorder="1" applyAlignment="1">
      <alignment horizontal="distributed" vertical="center" indent="1"/>
    </xf>
    <xf numFmtId="0" fontId="4" fillId="0" borderId="39" xfId="0" applyFont="1" applyBorder="1" applyAlignment="1">
      <alignment horizontal="distributed" vertical="center" indent="1"/>
    </xf>
    <xf numFmtId="0" fontId="4" fillId="0" borderId="37" xfId="0" applyFont="1" applyBorder="1" applyAlignment="1">
      <alignment horizontal="distributed" vertical="center" indent="1"/>
    </xf>
    <xf numFmtId="0" fontId="4" fillId="0" borderId="2" xfId="0" applyFont="1" applyBorder="1" applyAlignment="1">
      <alignment horizontal="distributed" vertical="center" indent="1"/>
    </xf>
    <xf numFmtId="0" fontId="4" fillId="0" borderId="11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5" xfId="0" applyFont="1" applyBorder="1" applyAlignment="1">
      <alignment horizontal="distributed" vertical="center" indent="1"/>
    </xf>
    <xf numFmtId="0" fontId="4" fillId="0" borderId="6" xfId="0" applyFont="1" applyBorder="1" applyAlignment="1">
      <alignment horizontal="distributed" vertical="center" indent="1"/>
    </xf>
    <xf numFmtId="0" fontId="3" fillId="0" borderId="47" xfId="0" applyFont="1" applyBorder="1" applyAlignment="1">
      <alignment vertical="center" wrapText="1" shrinkToFit="1"/>
    </xf>
    <xf numFmtId="0" fontId="3" fillId="0" borderId="48" xfId="0" applyFont="1" applyBorder="1" applyAlignment="1">
      <alignment vertical="center" wrapText="1" shrinkToFit="1"/>
    </xf>
    <xf numFmtId="0" fontId="4" fillId="0" borderId="20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4" fillId="0" borderId="11" xfId="0" applyFont="1" applyBorder="1" applyAlignment="1">
      <alignment horizontal="right" vertical="center"/>
    </xf>
    <xf numFmtId="0" fontId="4" fillId="0" borderId="10" xfId="0" applyFont="1" applyBorder="1" applyAlignment="1">
      <alignment horizontal="right" vertical="center"/>
    </xf>
    <xf numFmtId="0" fontId="4" fillId="0" borderId="0" xfId="0" applyFont="1">
      <alignment vertical="center"/>
    </xf>
    <xf numFmtId="0" fontId="3" fillId="0" borderId="27" xfId="0" applyFont="1" applyBorder="1" applyAlignment="1">
      <alignment horizontal="left" vertical="center" indent="2"/>
    </xf>
    <xf numFmtId="0" fontId="3" fillId="0" borderId="0" xfId="0" applyFont="1" applyAlignment="1">
      <alignment horizontal="left" vertical="center" indent="2"/>
    </xf>
    <xf numFmtId="0" fontId="3" fillId="0" borderId="6" xfId="0" applyFont="1" applyBorder="1" applyAlignment="1">
      <alignment horizontal="left" vertical="center" indent="2"/>
    </xf>
    <xf numFmtId="0" fontId="0" fillId="0" borderId="10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4" fillId="0" borderId="8" xfId="0" applyFont="1" applyBorder="1">
      <alignment vertical="center"/>
    </xf>
    <xf numFmtId="0" fontId="4" fillId="0" borderId="10" xfId="0" applyFont="1" applyBorder="1">
      <alignment vertical="center"/>
    </xf>
    <xf numFmtId="0" fontId="0" fillId="0" borderId="10" xfId="0" applyBorder="1">
      <alignment vertical="center"/>
    </xf>
    <xf numFmtId="0" fontId="4" fillId="0" borderId="11" xfId="0" applyFont="1" applyBorder="1" applyAlignment="1">
      <alignment horizontal="left" vertical="center" indent="1"/>
    </xf>
    <xf numFmtId="0" fontId="4" fillId="0" borderId="10" xfId="0" applyFont="1" applyBorder="1" applyAlignment="1">
      <alignment horizontal="left" vertical="center" indent="1"/>
    </xf>
    <xf numFmtId="0" fontId="4" fillId="0" borderId="19" xfId="0" applyFont="1" applyBorder="1" applyAlignment="1">
      <alignment horizontal="left" vertical="center" indent="1"/>
    </xf>
    <xf numFmtId="0" fontId="4" fillId="0" borderId="47" xfId="0" applyFont="1" applyBorder="1" applyAlignment="1">
      <alignment horizontal="center" vertical="center" wrapText="1"/>
    </xf>
    <xf numFmtId="0" fontId="4" fillId="0" borderId="48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3" fillId="0" borderId="47" xfId="0" applyFont="1" applyBorder="1" applyAlignment="1">
      <alignment vertical="center" wrapText="1"/>
    </xf>
    <xf numFmtId="0" fontId="4" fillId="0" borderId="11" xfId="0" applyFont="1" applyBorder="1" applyAlignment="1">
      <alignment vertical="center" shrinkToFit="1"/>
    </xf>
    <xf numFmtId="0" fontId="4" fillId="0" borderId="10" xfId="0" applyFont="1" applyBorder="1" applyAlignment="1">
      <alignment vertical="center" shrinkToFit="1"/>
    </xf>
    <xf numFmtId="0" fontId="4" fillId="0" borderId="19" xfId="0" applyFont="1" applyBorder="1" applyAlignment="1">
      <alignment vertical="center" shrinkToFit="1"/>
    </xf>
    <xf numFmtId="0" fontId="4" fillId="0" borderId="0" xfId="0" applyFont="1" applyAlignment="1">
      <alignment vertical="center" shrinkToFit="1"/>
    </xf>
    <xf numFmtId="0" fontId="3" fillId="0" borderId="0" xfId="0" applyFont="1" applyAlignment="1">
      <alignment horizontal="right" vertical="center" indent="1"/>
    </xf>
    <xf numFmtId="0" fontId="10" fillId="0" borderId="0" xfId="0" applyFont="1" applyAlignment="1">
      <alignment horizontal="right" vertical="center" indent="1"/>
    </xf>
    <xf numFmtId="0" fontId="4" fillId="0" borderId="13" xfId="0" applyFont="1" applyBorder="1">
      <alignment vertical="center"/>
    </xf>
    <xf numFmtId="0" fontId="0" fillId="0" borderId="13" xfId="0" applyBorder="1">
      <alignment vertical="center"/>
    </xf>
    <xf numFmtId="0" fontId="4" fillId="0" borderId="5" xfId="0" applyFont="1" applyBorder="1" applyAlignment="1">
      <alignment horizontal="left" vertical="center" indent="1"/>
    </xf>
    <xf numFmtId="0" fontId="4" fillId="0" borderId="0" xfId="0" applyFont="1" applyAlignment="1">
      <alignment horizontal="left" vertical="center" indent="1"/>
    </xf>
    <xf numFmtId="0" fontId="4" fillId="0" borderId="17" xfId="0" applyFont="1" applyBorder="1" applyAlignment="1">
      <alignment horizontal="left" vertical="center" indent="1"/>
    </xf>
    <xf numFmtId="0" fontId="4" fillId="0" borderId="5" xfId="0" applyFont="1" applyBorder="1" applyAlignment="1">
      <alignment horizontal="left" vertical="center" indent="2"/>
    </xf>
    <xf numFmtId="0" fontId="4" fillId="0" borderId="0" xfId="0" applyFont="1" applyAlignment="1">
      <alignment horizontal="left" vertical="center" indent="2"/>
    </xf>
    <xf numFmtId="0" fontId="4" fillId="0" borderId="17" xfId="0" applyFont="1" applyBorder="1" applyAlignment="1">
      <alignment horizontal="left" vertical="center" indent="2"/>
    </xf>
    <xf numFmtId="0" fontId="4" fillId="0" borderId="5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4" fillId="0" borderId="13" xfId="0" applyFont="1" applyBorder="1" applyAlignment="1">
      <alignment horizontal="right" vertical="center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178" fontId="4" fillId="0" borderId="11" xfId="0" applyNumberFormat="1" applyFont="1" applyBorder="1" applyAlignment="1">
      <alignment horizontal="center" vertical="center"/>
    </xf>
    <xf numFmtId="178" fontId="4" fillId="0" borderId="10" xfId="0" applyNumberFormat="1" applyFont="1" applyBorder="1" applyAlignment="1">
      <alignment horizontal="center" vertical="center"/>
    </xf>
    <xf numFmtId="178" fontId="4" fillId="0" borderId="19" xfId="0" applyNumberFormat="1" applyFont="1" applyBorder="1" applyAlignment="1">
      <alignment horizontal="center" vertical="center"/>
    </xf>
    <xf numFmtId="0" fontId="4" fillId="0" borderId="11" xfId="0" applyFont="1" applyBorder="1">
      <alignment vertical="center"/>
    </xf>
    <xf numFmtId="178" fontId="0" fillId="0" borderId="10" xfId="0" applyNumberFormat="1" applyBorder="1" applyAlignment="1">
      <alignment horizontal="right" vertical="center"/>
    </xf>
    <xf numFmtId="0" fontId="7" fillId="0" borderId="30" xfId="0" applyFont="1" applyBorder="1">
      <alignment vertical="center"/>
    </xf>
    <xf numFmtId="0" fontId="7" fillId="0" borderId="31" xfId="0" applyFont="1" applyBorder="1">
      <alignment vertical="center"/>
    </xf>
    <xf numFmtId="0" fontId="7" fillId="0" borderId="32" xfId="0" applyFont="1" applyBorder="1">
      <alignment vertical="center"/>
    </xf>
    <xf numFmtId="0" fontId="7" fillId="0" borderId="33" xfId="0" applyFont="1" applyBorder="1">
      <alignment vertical="center"/>
    </xf>
    <xf numFmtId="0" fontId="4" fillId="0" borderId="15" xfId="0" applyFont="1" applyBorder="1" applyAlignment="1">
      <alignment horizontal="center" vertical="center"/>
    </xf>
    <xf numFmtId="0" fontId="7" fillId="0" borderId="40" xfId="0" applyFont="1" applyBorder="1">
      <alignment vertical="center"/>
    </xf>
    <xf numFmtId="0" fontId="4" fillId="0" borderId="10" xfId="0" applyFont="1" applyBorder="1" applyAlignment="1">
      <alignment horizontal="right" vertical="center" indent="1"/>
    </xf>
    <xf numFmtId="0" fontId="0" fillId="0" borderId="10" xfId="0" applyBorder="1" applyAlignment="1">
      <alignment horizontal="right" vertical="center" indent="1"/>
    </xf>
    <xf numFmtId="0" fontId="7" fillId="0" borderId="41" xfId="0" applyFont="1" applyBorder="1" applyAlignment="1">
      <alignment vertical="center" textRotation="255"/>
    </xf>
    <xf numFmtId="0" fontId="7" fillId="0" borderId="42" xfId="0" applyFont="1" applyBorder="1" applyAlignment="1">
      <alignment vertical="center" textRotation="255"/>
    </xf>
    <xf numFmtId="0" fontId="7" fillId="0" borderId="43" xfId="0" applyFont="1" applyBorder="1" applyAlignment="1">
      <alignment vertical="center" textRotation="255"/>
    </xf>
    <xf numFmtId="0" fontId="7" fillId="0" borderId="41" xfId="0" applyFont="1" applyBorder="1">
      <alignment vertical="center"/>
    </xf>
    <xf numFmtId="0" fontId="7" fillId="0" borderId="43" xfId="0" applyFont="1" applyBorder="1">
      <alignment vertical="center"/>
    </xf>
    <xf numFmtId="0" fontId="4" fillId="0" borderId="15" xfId="0" applyFont="1" applyBorder="1">
      <alignment vertical="center"/>
    </xf>
    <xf numFmtId="0" fontId="4" fillId="0" borderId="11" xfId="0" applyFont="1" applyBorder="1" applyAlignment="1">
      <alignment horizontal="right" vertical="center" indent="1"/>
    </xf>
    <xf numFmtId="0" fontId="4" fillId="0" borderId="1" xfId="0" applyFont="1" applyBorder="1" applyAlignment="1">
      <alignment horizontal="center" vertical="center" wrapText="1"/>
    </xf>
    <xf numFmtId="0" fontId="4" fillId="0" borderId="23" xfId="0" applyFont="1" applyBorder="1" applyAlignment="1">
      <alignment horizontal="left" vertical="center" indent="1"/>
    </xf>
    <xf numFmtId="0" fontId="4" fillId="0" borderId="8" xfId="0" applyFont="1" applyBorder="1" applyAlignment="1">
      <alignment horizontal="left" vertical="center" indent="1"/>
    </xf>
    <xf numFmtId="0" fontId="4" fillId="0" borderId="27" xfId="0" applyFont="1" applyBorder="1" applyAlignment="1">
      <alignment horizontal="left" vertical="center" indent="1"/>
    </xf>
    <xf numFmtId="0" fontId="0" fillId="0" borderId="8" xfId="0" applyBorder="1" applyAlignment="1">
      <alignment horizontal="left" vertical="center" indent="1"/>
    </xf>
    <xf numFmtId="0" fontId="4" fillId="0" borderId="25" xfId="0" applyFont="1" applyBorder="1">
      <alignment vertical="center"/>
    </xf>
    <xf numFmtId="0" fontId="4" fillId="0" borderId="25" xfId="0" applyFont="1" applyBorder="1" applyAlignment="1">
      <alignment vertical="center" shrinkToFit="1"/>
    </xf>
    <xf numFmtId="0" fontId="0" fillId="0" borderId="25" xfId="0" applyBorder="1" applyAlignment="1">
      <alignment vertical="center" shrinkToFit="1"/>
    </xf>
    <xf numFmtId="0" fontId="3" fillId="0" borderId="23" xfId="0" applyFont="1" applyBorder="1" applyAlignment="1">
      <alignment horizontal="left" vertical="center" indent="2"/>
    </xf>
    <xf numFmtId="0" fontId="3" fillId="0" borderId="8" xfId="0" applyFont="1" applyBorder="1" applyAlignment="1">
      <alignment horizontal="left" vertical="center" indent="2"/>
    </xf>
    <xf numFmtId="0" fontId="3" fillId="0" borderId="9" xfId="0" applyFont="1" applyBorder="1" applyAlignment="1">
      <alignment horizontal="left" vertical="center" indent="2"/>
    </xf>
    <xf numFmtId="0" fontId="7" fillId="0" borderId="34" xfId="0" applyFont="1" applyBorder="1" applyAlignment="1">
      <alignment horizontal="center" vertical="center"/>
    </xf>
    <xf numFmtId="0" fontId="7" fillId="0" borderId="49" xfId="0" applyFont="1" applyBorder="1" applyAlignment="1">
      <alignment horizontal="center" vertical="center"/>
    </xf>
    <xf numFmtId="0" fontId="7" fillId="0" borderId="35" xfId="0" applyFont="1" applyBorder="1" applyAlignment="1">
      <alignment horizontal="center" vertical="center"/>
    </xf>
    <xf numFmtId="0" fontId="0" fillId="0" borderId="25" xfId="0" applyBorder="1">
      <alignment vertical="center"/>
    </xf>
    <xf numFmtId="178" fontId="4" fillId="0" borderId="10" xfId="0" applyNumberFormat="1" applyFont="1" applyBorder="1" applyAlignment="1">
      <alignment horizontal="right" vertical="center"/>
    </xf>
  </cellXfs>
  <cellStyles count="2">
    <cellStyle name="標準" xfId="0" builtinId="0"/>
    <cellStyle name="標準 2" xfId="1" xr:uid="{00000000-0005-0000-0000-000001000000}"/>
  </cellStyles>
  <dxfs count="9"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color auto="1"/>
      </font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checked="Checked" fmlaLink="$AG$45" lockText="1" noThreeD="1"/>
</file>

<file path=xl/ctrlProps/ctrlProp2.xml><?xml version="1.0" encoding="utf-8"?>
<formControlPr xmlns="http://schemas.microsoft.com/office/spreadsheetml/2009/9/main" objectType="CheckBox" checked="Checked" fmlaLink="$AG$46" lockText="1" noThreeD="1"/>
</file>

<file path=xl/ctrlProps/ctrlProp3.xml><?xml version="1.0" encoding="utf-8"?>
<formControlPr xmlns="http://schemas.microsoft.com/office/spreadsheetml/2009/9/main" objectType="CheckBox" fmlaLink="$AG$47" lockText="1" noThreeD="1"/>
</file>

<file path=xl/ctrlProps/ctrlProp4.xml><?xml version="1.0" encoding="utf-8"?>
<formControlPr xmlns="http://schemas.microsoft.com/office/spreadsheetml/2009/9/main" objectType="CheckBox" fmlaLink="$AG$48" lockText="1" noThreeD="1"/>
</file>

<file path=xl/ctrlProps/ctrlProp5.xml><?xml version="1.0" encoding="utf-8"?>
<formControlPr xmlns="http://schemas.microsoft.com/office/spreadsheetml/2009/9/main" objectType="CheckBox" fmlaLink="$AG$49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32</xdr:col>
      <xdr:colOff>981075</xdr:colOff>
      <xdr:row>43</xdr:row>
      <xdr:rowOff>133350</xdr:rowOff>
    </xdr:from>
    <xdr:to>
      <xdr:col>33</xdr:col>
      <xdr:colOff>600075</xdr:colOff>
      <xdr:row>45</xdr:row>
      <xdr:rowOff>28575</xdr:rowOff>
    </xdr:to>
    <xdr:sp macro="" textlink="">
      <xdr:nvSpPr>
        <xdr:cNvPr id="1026" name="Check1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00000000-0008-0000-0000-000002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位置図</a:t>
          </a:r>
        </a:p>
      </xdr:txBody>
    </xdr:sp>
    <xdr:clientData/>
  </xdr:twoCellAnchor>
  <xdr:twoCellAnchor editAs="oneCell">
    <xdr:from>
      <xdr:col>32</xdr:col>
      <xdr:colOff>981075</xdr:colOff>
      <xdr:row>44</xdr:row>
      <xdr:rowOff>133350</xdr:rowOff>
    </xdr:from>
    <xdr:to>
      <xdr:col>33</xdr:col>
      <xdr:colOff>600075</xdr:colOff>
      <xdr:row>46</xdr:row>
      <xdr:rowOff>28575</xdr:rowOff>
    </xdr:to>
    <xdr:sp macro="" textlink="">
      <xdr:nvSpPr>
        <xdr:cNvPr id="1027" name="Check2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03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平面図</a:t>
          </a:r>
        </a:p>
      </xdr:txBody>
    </xdr:sp>
    <xdr:clientData/>
  </xdr:twoCellAnchor>
  <xdr:twoCellAnchor editAs="oneCell">
    <xdr:from>
      <xdr:col>32</xdr:col>
      <xdr:colOff>981075</xdr:colOff>
      <xdr:row>45</xdr:row>
      <xdr:rowOff>133350</xdr:rowOff>
    </xdr:from>
    <xdr:to>
      <xdr:col>33</xdr:col>
      <xdr:colOff>942975</xdr:colOff>
      <xdr:row>47</xdr:row>
      <xdr:rowOff>38100</xdr:rowOff>
    </xdr:to>
    <xdr:sp macro="" textlink="">
      <xdr:nvSpPr>
        <xdr:cNvPr id="1029" name="Check3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00000000-0008-0000-0000-000005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縦断面図</a:t>
          </a:r>
        </a:p>
      </xdr:txBody>
    </xdr:sp>
    <xdr:clientData/>
  </xdr:twoCellAnchor>
  <xdr:twoCellAnchor editAs="oneCell">
    <xdr:from>
      <xdr:col>32</xdr:col>
      <xdr:colOff>981075</xdr:colOff>
      <xdr:row>46</xdr:row>
      <xdr:rowOff>133350</xdr:rowOff>
    </xdr:from>
    <xdr:to>
      <xdr:col>33</xdr:col>
      <xdr:colOff>942975</xdr:colOff>
      <xdr:row>48</xdr:row>
      <xdr:rowOff>38100</xdr:rowOff>
    </xdr:to>
    <xdr:sp macro="" textlink="">
      <xdr:nvSpPr>
        <xdr:cNvPr id="1030" name="Check4" hidden="1">
          <a:extLst>
            <a:ext uri="{63B3BB69-23CF-44E3-9099-C40C66FF867C}">
              <a14:compatExt xmlns:a14="http://schemas.microsoft.com/office/drawing/2010/main" spid="_x0000_s1030"/>
            </a:ext>
            <a:ext uri="{FF2B5EF4-FFF2-40B4-BE49-F238E27FC236}">
              <a16:creationId xmlns:a16="http://schemas.microsoft.com/office/drawing/2014/main" id="{00000000-0008-0000-0000-000006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構造詳細図</a:t>
          </a:r>
        </a:p>
      </xdr:txBody>
    </xdr:sp>
    <xdr:clientData/>
  </xdr:twoCellAnchor>
  <xdr:twoCellAnchor editAs="oneCell">
    <xdr:from>
      <xdr:col>32</xdr:col>
      <xdr:colOff>981075</xdr:colOff>
      <xdr:row>47</xdr:row>
      <xdr:rowOff>133350</xdr:rowOff>
    </xdr:from>
    <xdr:to>
      <xdr:col>33</xdr:col>
      <xdr:colOff>942975</xdr:colOff>
      <xdr:row>49</xdr:row>
      <xdr:rowOff>38100</xdr:rowOff>
    </xdr:to>
    <xdr:sp macro="" textlink="">
      <xdr:nvSpPr>
        <xdr:cNvPr id="1032" name="Check5" hidden="1">
          <a:extLst>
            <a:ext uri="{63B3BB69-23CF-44E3-9099-C40C66FF867C}">
              <a14:compatExt xmlns:a14="http://schemas.microsoft.com/office/drawing/2010/main" spid="_x0000_s1032"/>
            </a:ext>
            <a:ext uri="{FF2B5EF4-FFF2-40B4-BE49-F238E27FC236}">
              <a16:creationId xmlns:a16="http://schemas.microsoft.com/office/drawing/2014/main" id="{00000000-0008-0000-0000-000008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その他</a:t>
          </a:r>
        </a:p>
      </xdr:txBody>
    </xdr:sp>
    <xdr:clientData/>
  </xdr:twoCellAnchor>
  <xdr:twoCellAnchor editAs="oneCell">
    <xdr:from>
      <xdr:col>12</xdr:col>
      <xdr:colOff>0</xdr:colOff>
      <xdr:row>0</xdr:row>
      <xdr:rowOff>95250</xdr:rowOff>
    </xdr:from>
    <xdr:to>
      <xdr:col>14</xdr:col>
      <xdr:colOff>89100</xdr:colOff>
      <xdr:row>0</xdr:row>
      <xdr:rowOff>527250</xdr:rowOff>
    </xdr:to>
    <xdr:sp macro="" textlink="">
      <xdr:nvSpPr>
        <xdr:cNvPr id="8" name="楕円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3019425" y="95250"/>
          <a:ext cx="432000" cy="432000"/>
        </a:xfrm>
        <a:prstGeom prst="ellipse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kumimoji="1" lang="ja-JP" altLang="en-US" sz="240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正</a:t>
          </a:r>
        </a:p>
      </xdr:txBody>
    </xdr:sp>
    <xdr:clientData/>
  </xdr:twoCellAnchor>
  <xdr:oneCellAnchor>
    <xdr:from>
      <xdr:col>12</xdr:col>
      <xdr:colOff>0</xdr:colOff>
      <xdr:row>57</xdr:row>
      <xdr:rowOff>95250</xdr:rowOff>
    </xdr:from>
    <xdr:ext cx="432000" cy="432000"/>
    <xdr:sp macro="" textlink="">
      <xdr:nvSpPr>
        <xdr:cNvPr id="10" name="楕円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>
        <a:xfrm>
          <a:off x="3019425" y="95250"/>
          <a:ext cx="432000" cy="432000"/>
        </a:xfrm>
        <a:prstGeom prst="ellipse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kumimoji="1" lang="ja-JP" altLang="en-US" sz="240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副</a:t>
          </a: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784860</xdr:colOff>
          <xdr:row>43</xdr:row>
          <xdr:rowOff>106680</xdr:rowOff>
        </xdr:from>
        <xdr:to>
          <xdr:col>33</xdr:col>
          <xdr:colOff>480060</xdr:colOff>
          <xdr:row>45</xdr:row>
          <xdr:rowOff>22860</xdr:rowOff>
        </xdr:to>
        <xdr:sp macro="" textlink="">
          <xdr:nvSpPr>
            <xdr:cNvPr id="2" name="Check1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位置図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784860</xdr:colOff>
          <xdr:row>44</xdr:row>
          <xdr:rowOff>106680</xdr:rowOff>
        </xdr:from>
        <xdr:to>
          <xdr:col>33</xdr:col>
          <xdr:colOff>480060</xdr:colOff>
          <xdr:row>46</xdr:row>
          <xdr:rowOff>22860</xdr:rowOff>
        </xdr:to>
        <xdr:sp macro="" textlink="">
          <xdr:nvSpPr>
            <xdr:cNvPr id="3" name="Check2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平面図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784860</xdr:colOff>
          <xdr:row>45</xdr:row>
          <xdr:rowOff>106680</xdr:rowOff>
        </xdr:from>
        <xdr:to>
          <xdr:col>33</xdr:col>
          <xdr:colOff>754380</xdr:colOff>
          <xdr:row>47</xdr:row>
          <xdr:rowOff>30480</xdr:rowOff>
        </xdr:to>
        <xdr:sp macro="" textlink="">
          <xdr:nvSpPr>
            <xdr:cNvPr id="4" name="Check3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40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縦断面図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784860</xdr:colOff>
          <xdr:row>46</xdr:row>
          <xdr:rowOff>106680</xdr:rowOff>
        </xdr:from>
        <xdr:to>
          <xdr:col>33</xdr:col>
          <xdr:colOff>754380</xdr:colOff>
          <xdr:row>48</xdr:row>
          <xdr:rowOff>30480</xdr:rowOff>
        </xdr:to>
        <xdr:sp macro="" textlink="">
          <xdr:nvSpPr>
            <xdr:cNvPr id="5" name="Check4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50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構造詳細図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784860</xdr:colOff>
          <xdr:row>47</xdr:row>
          <xdr:rowOff>106680</xdr:rowOff>
        </xdr:from>
        <xdr:to>
          <xdr:col>33</xdr:col>
          <xdr:colOff>754380</xdr:colOff>
          <xdr:row>49</xdr:row>
          <xdr:rowOff>30480</xdr:rowOff>
        </xdr:to>
        <xdr:sp macro="" textlink="">
          <xdr:nvSpPr>
            <xdr:cNvPr id="6" name="Check5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60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その他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omments" Target="../comments1.xml"/><Relationship Id="rId3" Type="http://schemas.openxmlformats.org/officeDocument/2006/relationships/ctrlProp" Target="../ctrlProps/ctrlProp1.xml"/><Relationship Id="rId7" Type="http://schemas.openxmlformats.org/officeDocument/2006/relationships/ctrlProp" Target="../ctrlProps/ctrlProp5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Relationship Id="rId6" Type="http://schemas.openxmlformats.org/officeDocument/2006/relationships/ctrlProp" Target="../ctrlProps/ctrlProp4.xml"/><Relationship Id="rId5" Type="http://schemas.openxmlformats.org/officeDocument/2006/relationships/ctrlProp" Target="../ctrlProps/ctrlProp3.xml"/><Relationship Id="rId4" Type="http://schemas.openxmlformats.org/officeDocument/2006/relationships/ctrlProp" Target="../ctrlProps/ctrlProp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I114"/>
  <sheetViews>
    <sheetView tabSelected="1" zoomScaleNormal="100" workbookViewId="0">
      <selection activeCell="AH3" sqref="AH3"/>
    </sheetView>
  </sheetViews>
  <sheetFormatPr defaultColWidth="9" defaultRowHeight="14.4" x14ac:dyDescent="0.45"/>
  <cols>
    <col min="1" max="1" width="11.19921875" style="4" customWidth="1"/>
    <col min="2" max="2" width="5.8984375" style="4" customWidth="1"/>
    <col min="3" max="30" width="2.19921875" style="4" customWidth="1"/>
    <col min="31" max="31" width="1.8984375" style="4" customWidth="1"/>
    <col min="32" max="32" width="3.69921875" style="62" customWidth="1"/>
    <col min="33" max="33" width="13.09765625" style="62" bestFit="1" customWidth="1"/>
    <col min="34" max="34" width="45.5" style="62" customWidth="1"/>
    <col min="35" max="16384" width="9" style="4"/>
  </cols>
  <sheetData>
    <row r="1" spans="1:35" ht="46.5" customHeight="1" x14ac:dyDescent="0.15">
      <c r="A1" s="57" t="s">
        <v>0</v>
      </c>
      <c r="AH1" s="81" t="s">
        <v>130</v>
      </c>
    </row>
    <row r="2" spans="1:35" ht="15" customHeight="1" thickBot="1" x14ac:dyDescent="0.5">
      <c r="A2" s="56" t="s">
        <v>86</v>
      </c>
      <c r="B2" s="54" t="s">
        <v>87</v>
      </c>
      <c r="C2" s="152"/>
      <c r="D2" s="152"/>
      <c r="E2" s="40" t="s">
        <v>88</v>
      </c>
      <c r="F2" s="152"/>
      <c r="G2" s="152"/>
      <c r="H2" s="40" t="s">
        <v>89</v>
      </c>
      <c r="I2" s="153"/>
      <c r="J2" s="153"/>
      <c r="K2" s="40" t="s">
        <v>90</v>
      </c>
      <c r="L2" s="53"/>
      <c r="M2" s="164" t="s">
        <v>35</v>
      </c>
      <c r="N2" s="165"/>
      <c r="O2" s="165"/>
      <c r="P2" s="165"/>
      <c r="Q2" s="165"/>
      <c r="R2" s="163" t="s">
        <v>31</v>
      </c>
      <c r="S2" s="163"/>
      <c r="T2" s="166"/>
      <c r="U2" s="166"/>
      <c r="V2" s="152" t="s">
        <v>36</v>
      </c>
      <c r="W2" s="152"/>
      <c r="X2" s="40"/>
      <c r="Y2" s="40" t="s">
        <v>37</v>
      </c>
      <c r="Z2" s="152"/>
      <c r="AA2" s="152"/>
      <c r="AB2" s="152"/>
      <c r="AC2" s="40" t="s">
        <v>91</v>
      </c>
      <c r="AD2" s="10"/>
      <c r="AF2" s="203" t="s">
        <v>129</v>
      </c>
      <c r="AG2" s="204"/>
      <c r="AH2" s="205"/>
    </row>
    <row r="3" spans="1:35" ht="13.5" customHeight="1" x14ac:dyDescent="0.45">
      <c r="A3" s="11"/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90" t="s">
        <v>31</v>
      </c>
      <c r="S3" s="190"/>
      <c r="T3" s="181" t="str">
        <f>IF(ISNUMBER($AH$3),TEXT($AH$3,"e"),"")</f>
        <v/>
      </c>
      <c r="U3" s="181"/>
      <c r="V3" s="12" t="s">
        <v>32</v>
      </c>
      <c r="W3" s="181" t="str">
        <f>IF(ISNUMBER($AH$3),TEXT($AH$3,"m"),"")</f>
        <v/>
      </c>
      <c r="X3" s="181"/>
      <c r="Y3" s="12" t="s">
        <v>33</v>
      </c>
      <c r="Z3" s="181" t="str">
        <f>IF(ISNUMBER($AH$3),TEXT($AH$3,"d"),"")</f>
        <v/>
      </c>
      <c r="AA3" s="181"/>
      <c r="AB3" s="12" t="s">
        <v>34</v>
      </c>
      <c r="AC3" s="41"/>
      <c r="AD3" s="13"/>
      <c r="AF3" s="182" t="s">
        <v>115</v>
      </c>
      <c r="AG3" s="182"/>
      <c r="AH3" s="66"/>
      <c r="AI3" s="79"/>
    </row>
    <row r="4" spans="1:35" ht="13.5" customHeight="1" x14ac:dyDescent="0.45">
      <c r="A4" s="3"/>
      <c r="W4"/>
      <c r="Z4"/>
      <c r="AC4"/>
      <c r="AD4" s="5"/>
      <c r="AF4" s="185" t="s">
        <v>85</v>
      </c>
      <c r="AG4" s="60" t="s">
        <v>7</v>
      </c>
      <c r="AH4" s="67"/>
      <c r="AI4" s="79"/>
    </row>
    <row r="5" spans="1:35" ht="13.5" customHeight="1" x14ac:dyDescent="0.45">
      <c r="A5" s="157" t="s">
        <v>39</v>
      </c>
      <c r="B5" s="158"/>
      <c r="C5" s="158"/>
      <c r="D5" s="158"/>
      <c r="E5" s="50"/>
      <c r="AD5" s="5"/>
      <c r="AF5" s="186"/>
      <c r="AG5" s="61" t="s">
        <v>119</v>
      </c>
      <c r="AH5" s="68"/>
      <c r="AI5" s="79"/>
    </row>
    <row r="6" spans="1:35" ht="13.5" customHeight="1" x14ac:dyDescent="0.45">
      <c r="A6" s="3"/>
      <c r="E6" s="130" t="s">
        <v>57</v>
      </c>
      <c r="F6" s="130"/>
      <c r="G6" s="130"/>
      <c r="H6" s="130"/>
      <c r="J6" s="130" t="s">
        <v>7</v>
      </c>
      <c r="K6" s="130"/>
      <c r="L6" s="130"/>
      <c r="M6" s="149" t="str">
        <f>IF(ISTEXT($AH$4),DBCS($AH$4)&amp;"","")</f>
        <v/>
      </c>
      <c r="N6" s="149"/>
      <c r="O6" s="149"/>
      <c r="P6" s="149"/>
      <c r="Q6" s="149"/>
      <c r="R6" s="149"/>
      <c r="S6" s="149"/>
      <c r="T6" s="149"/>
      <c r="U6" s="149"/>
      <c r="V6" s="149"/>
      <c r="W6" s="149"/>
      <c r="X6" s="149"/>
      <c r="Y6" s="149"/>
      <c r="Z6" s="149"/>
      <c r="AA6" s="149"/>
      <c r="AB6" s="149"/>
      <c r="AC6" s="149"/>
      <c r="AD6" s="5"/>
      <c r="AF6" s="186"/>
      <c r="AG6" s="60" t="s">
        <v>113</v>
      </c>
      <c r="AH6" s="67"/>
      <c r="AI6" s="79"/>
    </row>
    <row r="7" spans="1:35" ht="13.5" customHeight="1" x14ac:dyDescent="0.45">
      <c r="A7" s="3"/>
      <c r="I7" s="150" t="s">
        <v>64</v>
      </c>
      <c r="J7" s="150"/>
      <c r="K7" s="150"/>
      <c r="L7" s="150"/>
      <c r="M7" s="149" t="str">
        <f>IF(ISTEXT($AH$5),DBCS($AH$5)&amp;"","")</f>
        <v/>
      </c>
      <c r="N7" s="149"/>
      <c r="O7" s="149"/>
      <c r="P7" s="149"/>
      <c r="Q7" s="149"/>
      <c r="R7" s="149"/>
      <c r="S7" s="149"/>
      <c r="T7" s="149"/>
      <c r="U7" s="149"/>
      <c r="V7" s="149"/>
      <c r="W7" s="149"/>
      <c r="X7" s="149"/>
      <c r="Y7" s="149"/>
      <c r="Z7" s="149"/>
      <c r="AA7" s="149"/>
      <c r="AB7" s="149"/>
      <c r="AC7" s="149"/>
      <c r="AD7" s="5"/>
      <c r="AF7" s="186"/>
      <c r="AG7" s="61" t="s">
        <v>112</v>
      </c>
      <c r="AH7" s="68"/>
      <c r="AI7" s="79"/>
    </row>
    <row r="8" spans="1:35" ht="13.5" customHeight="1" x14ac:dyDescent="0.45">
      <c r="A8" s="3"/>
      <c r="J8" s="4" t="s">
        <v>40</v>
      </c>
      <c r="M8" s="149" t="str">
        <f>IF(ISTEXT($AH$6),ASC($AH$6)&amp;"","")</f>
        <v/>
      </c>
      <c r="N8" s="149"/>
      <c r="O8" s="149"/>
      <c r="P8" s="149"/>
      <c r="Q8" s="149"/>
      <c r="R8" s="149"/>
      <c r="S8" s="149"/>
      <c r="T8" s="149"/>
      <c r="U8" s="149"/>
      <c r="V8" s="149"/>
      <c r="W8" s="149"/>
      <c r="X8" s="149"/>
      <c r="Y8" s="149"/>
      <c r="Z8" s="149"/>
      <c r="AA8" s="149"/>
      <c r="AB8" s="149"/>
      <c r="AC8" s="149"/>
      <c r="AD8" s="5"/>
      <c r="AF8" s="186"/>
      <c r="AG8" s="60" t="s">
        <v>114</v>
      </c>
      <c r="AH8" s="67"/>
      <c r="AI8" s="79"/>
    </row>
    <row r="9" spans="1:35" ht="13.5" customHeight="1" x14ac:dyDescent="0.45">
      <c r="A9" s="3"/>
      <c r="J9" s="130" t="s">
        <v>8</v>
      </c>
      <c r="K9" s="130"/>
      <c r="L9" s="130"/>
      <c r="M9" s="149" t="str">
        <f>IF(ISTEXT($AH$7),DBCS($AH$7)&amp;"","")</f>
        <v/>
      </c>
      <c r="N9" s="149"/>
      <c r="O9" s="149"/>
      <c r="P9" s="149"/>
      <c r="Q9" s="149"/>
      <c r="R9" s="149"/>
      <c r="S9" s="149"/>
      <c r="T9" s="149"/>
      <c r="U9" s="149"/>
      <c r="V9" s="149"/>
      <c r="W9" s="149"/>
      <c r="X9" s="149"/>
      <c r="Y9" s="149"/>
      <c r="Z9" s="149"/>
      <c r="AA9" s="149"/>
      <c r="AB9" s="149"/>
      <c r="AC9" s="149"/>
      <c r="AD9" s="5"/>
      <c r="AF9" s="186"/>
      <c r="AG9" s="61" t="s">
        <v>111</v>
      </c>
      <c r="AH9" s="68"/>
      <c r="AI9" s="79"/>
    </row>
    <row r="10" spans="1:35" ht="13.5" customHeight="1" x14ac:dyDescent="0.45">
      <c r="A10" s="3"/>
      <c r="F10" s="151" t="s">
        <v>65</v>
      </c>
      <c r="G10" s="151"/>
      <c r="H10" s="151"/>
      <c r="I10" s="151"/>
      <c r="J10" s="151"/>
      <c r="K10" s="151"/>
      <c r="L10" s="151"/>
      <c r="M10" s="149" t="str">
        <f>IF(ISTEXT($AH$8),ASC($AH$8)&amp;"","")</f>
        <v/>
      </c>
      <c r="N10" s="149"/>
      <c r="O10" s="149"/>
      <c r="P10" s="149"/>
      <c r="Q10" s="149"/>
      <c r="R10" s="149"/>
      <c r="S10" s="149"/>
      <c r="T10" s="149"/>
      <c r="U10" s="149"/>
      <c r="V10" s="149"/>
      <c r="W10" s="149"/>
      <c r="X10" s="149"/>
      <c r="Y10" s="149"/>
      <c r="Z10" s="149"/>
      <c r="AA10" s="149"/>
      <c r="AB10" s="149"/>
      <c r="AC10" s="149"/>
      <c r="AD10" s="5"/>
      <c r="AF10" s="187"/>
      <c r="AG10" s="59" t="s">
        <v>109</v>
      </c>
      <c r="AH10" s="69"/>
      <c r="AI10" s="79"/>
    </row>
    <row r="11" spans="1:35" ht="13.5" customHeight="1" x14ac:dyDescent="0.45">
      <c r="A11" s="3"/>
      <c r="J11" s="1"/>
      <c r="L11" s="1"/>
      <c r="M11" s="149" t="str">
        <f>IF(ISTEXT($AH$9),DBCS($AH$9)&amp;"","")</f>
        <v/>
      </c>
      <c r="N11" s="149"/>
      <c r="O11" s="149"/>
      <c r="P11" s="149"/>
      <c r="Q11" s="149"/>
      <c r="R11" s="149"/>
      <c r="S11" s="149"/>
      <c r="T11" s="149"/>
      <c r="U11" s="149"/>
      <c r="V11" s="149"/>
      <c r="W11" s="149"/>
      <c r="X11" s="149"/>
      <c r="Y11" s="149"/>
      <c r="Z11" s="149"/>
      <c r="AA11" s="149"/>
      <c r="AB11" s="149"/>
      <c r="AC11" s="149"/>
      <c r="AD11" s="5"/>
      <c r="AF11" s="185" t="s">
        <v>107</v>
      </c>
      <c r="AG11" s="59" t="s">
        <v>108</v>
      </c>
      <c r="AH11" s="70"/>
      <c r="AI11" s="79"/>
    </row>
    <row r="12" spans="1:35" ht="13.5" customHeight="1" x14ac:dyDescent="0.45">
      <c r="A12" s="3"/>
      <c r="J12" s="130" t="s">
        <v>9</v>
      </c>
      <c r="K12" s="130"/>
      <c r="L12" s="130"/>
      <c r="M12" s="130"/>
      <c r="N12" s="130" t="str">
        <f>IF(ISTEXT($AH$10),ASC($AH$10)&amp;"","")</f>
        <v/>
      </c>
      <c r="O12" s="130"/>
      <c r="P12" s="130"/>
      <c r="Q12" s="130"/>
      <c r="R12" s="130"/>
      <c r="S12" s="130"/>
      <c r="T12" s="130"/>
      <c r="U12" s="130"/>
      <c r="V12" s="130"/>
      <c r="W12" s="130"/>
      <c r="X12" s="130"/>
      <c r="Y12" s="130"/>
      <c r="Z12" s="130"/>
      <c r="AA12" s="130"/>
      <c r="AB12" s="130"/>
      <c r="AC12" s="130"/>
      <c r="AD12" s="5"/>
      <c r="AF12" s="186"/>
      <c r="AG12" s="59" t="s">
        <v>7</v>
      </c>
      <c r="AH12" s="69"/>
      <c r="AI12" s="79"/>
    </row>
    <row r="13" spans="1:35" ht="13.5" customHeight="1" x14ac:dyDescent="0.45">
      <c r="A13" s="3"/>
      <c r="AD13" s="5"/>
      <c r="AF13" s="186"/>
      <c r="AG13" s="60" t="s">
        <v>8</v>
      </c>
      <c r="AH13" s="67"/>
      <c r="AI13" s="79"/>
    </row>
    <row r="14" spans="1:35" ht="13.5" customHeight="1" x14ac:dyDescent="0.45">
      <c r="A14" s="3"/>
      <c r="E14" s="130" t="s">
        <v>41</v>
      </c>
      <c r="F14" s="130"/>
      <c r="G14" s="130"/>
      <c r="H14" s="130"/>
      <c r="J14" s="130" t="s">
        <v>42</v>
      </c>
      <c r="K14" s="130"/>
      <c r="L14" s="130"/>
      <c r="M14" s="130"/>
      <c r="N14" s="4" t="s">
        <v>37</v>
      </c>
      <c r="O14" s="117" t="str">
        <f>DBCS($AH$11)</f>
        <v/>
      </c>
      <c r="P14" s="117"/>
      <c r="Q14" s="117"/>
      <c r="R14" s="117"/>
      <c r="S14" s="4" t="s">
        <v>38</v>
      </c>
      <c r="AD14" s="5"/>
      <c r="AF14" s="186"/>
      <c r="AG14" s="61" t="s">
        <v>84</v>
      </c>
      <c r="AH14" s="68"/>
      <c r="AI14" s="79"/>
    </row>
    <row r="15" spans="1:35" ht="13.5" customHeight="1" x14ac:dyDescent="0.45">
      <c r="A15" s="3"/>
      <c r="J15" s="130" t="s">
        <v>7</v>
      </c>
      <c r="K15" s="130"/>
      <c r="L15" s="130"/>
      <c r="M15" s="149" t="str">
        <f>IF(ISTEXT($AH$12),DBCS($AH$12)&amp;"","")</f>
        <v/>
      </c>
      <c r="N15" s="149"/>
      <c r="O15" s="149"/>
      <c r="P15" s="149"/>
      <c r="Q15" s="149"/>
      <c r="R15" s="149"/>
      <c r="S15" s="149"/>
      <c r="T15" s="149"/>
      <c r="U15" s="149"/>
      <c r="V15" s="149"/>
      <c r="W15" s="149"/>
      <c r="X15" s="149"/>
      <c r="Y15" s="149"/>
      <c r="Z15" s="149"/>
      <c r="AA15" s="149"/>
      <c r="AB15" s="149"/>
      <c r="AC15" s="149"/>
      <c r="AD15" s="5"/>
      <c r="AF15" s="186"/>
      <c r="AG15" s="59" t="s">
        <v>109</v>
      </c>
      <c r="AH15" s="69"/>
      <c r="AI15" s="79"/>
    </row>
    <row r="16" spans="1:35" ht="13.5" customHeight="1" x14ac:dyDescent="0.45">
      <c r="A16" s="3"/>
      <c r="J16" s="130" t="s">
        <v>8</v>
      </c>
      <c r="K16" s="130"/>
      <c r="L16" s="130"/>
      <c r="M16" s="149" t="str">
        <f>IF(ISTEXT($AH$13),DBCS($AH$13)&amp;"","")</f>
        <v/>
      </c>
      <c r="N16" s="149"/>
      <c r="O16" s="149"/>
      <c r="P16" s="149"/>
      <c r="Q16" s="149"/>
      <c r="R16" s="149"/>
      <c r="S16" s="149"/>
      <c r="T16" s="149"/>
      <c r="U16" s="149"/>
      <c r="V16" s="149"/>
      <c r="W16" s="149"/>
      <c r="X16" s="149"/>
      <c r="Y16" s="149"/>
      <c r="Z16" s="149"/>
      <c r="AA16" s="149"/>
      <c r="AB16" s="149"/>
      <c r="AC16" s="149"/>
      <c r="AD16" s="5"/>
      <c r="AF16" s="187"/>
      <c r="AG16" s="58" t="s">
        <v>110</v>
      </c>
      <c r="AH16" s="68"/>
      <c r="AI16" s="79"/>
    </row>
    <row r="17" spans="1:35" ht="13.5" customHeight="1" x14ac:dyDescent="0.45">
      <c r="A17" s="3"/>
      <c r="M17" s="149" t="str">
        <f>IF(ISTEXT($AH$14),DBCS($AH$14)&amp;"","")</f>
        <v/>
      </c>
      <c r="N17" s="149"/>
      <c r="O17" s="149"/>
      <c r="P17" s="149"/>
      <c r="Q17" s="149"/>
      <c r="R17" s="149"/>
      <c r="S17" s="149"/>
      <c r="T17" s="149"/>
      <c r="U17" s="149"/>
      <c r="V17" s="149"/>
      <c r="W17" s="149"/>
      <c r="X17" s="149"/>
      <c r="Y17" s="149"/>
      <c r="Z17" s="149"/>
      <c r="AA17" s="149"/>
      <c r="AB17" s="149"/>
      <c r="AC17" s="149"/>
      <c r="AD17" s="5"/>
      <c r="AF17" s="182" t="s">
        <v>75</v>
      </c>
      <c r="AG17" s="182"/>
      <c r="AH17" s="71"/>
      <c r="AI17" s="79"/>
    </row>
    <row r="18" spans="1:35" ht="13.5" customHeight="1" x14ac:dyDescent="0.45">
      <c r="A18" s="3"/>
      <c r="J18" s="130" t="s">
        <v>9</v>
      </c>
      <c r="K18" s="130"/>
      <c r="L18" s="130"/>
      <c r="M18" s="130"/>
      <c r="N18" s="130" t="str">
        <f>IF(ISTEXT($AH$15),ASC($AH$15)&amp;"","")</f>
        <v/>
      </c>
      <c r="O18" s="130"/>
      <c r="P18" s="130"/>
      <c r="Q18" s="130"/>
      <c r="R18" s="130"/>
      <c r="S18" s="130"/>
      <c r="T18" s="130"/>
      <c r="U18" s="130"/>
      <c r="V18" s="130"/>
      <c r="W18" s="130"/>
      <c r="X18" s="130"/>
      <c r="Y18" s="130"/>
      <c r="Z18" s="130"/>
      <c r="AA18" s="130"/>
      <c r="AB18" s="130"/>
      <c r="AC18" s="130"/>
      <c r="AD18" s="5"/>
      <c r="AF18" s="185" t="s">
        <v>121</v>
      </c>
      <c r="AG18" s="188" t="s">
        <v>76</v>
      </c>
      <c r="AH18" s="67"/>
      <c r="AI18" s="79"/>
    </row>
    <row r="19" spans="1:35" ht="13.5" customHeight="1" x14ac:dyDescent="0.45">
      <c r="A19" s="3"/>
      <c r="J19" s="130" t="s">
        <v>43</v>
      </c>
      <c r="K19" s="130"/>
      <c r="L19" s="130"/>
      <c r="M19" s="130"/>
      <c r="N19" s="130"/>
      <c r="O19" s="130" t="str">
        <f>IF(ISTEXT($AH$16),DBCS($AH$16)&amp;"","")</f>
        <v/>
      </c>
      <c r="P19" s="130"/>
      <c r="Q19" s="130"/>
      <c r="R19" s="130"/>
      <c r="S19" s="130"/>
      <c r="T19" s="130"/>
      <c r="U19" s="130"/>
      <c r="V19" s="130"/>
      <c r="W19" s="130"/>
      <c r="X19" s="130"/>
      <c r="Y19" s="130"/>
      <c r="Z19" s="130"/>
      <c r="AA19" s="130"/>
      <c r="AB19" s="130"/>
      <c r="AC19" s="130"/>
      <c r="AD19" s="5"/>
      <c r="AF19" s="186"/>
      <c r="AG19" s="189"/>
      <c r="AH19" s="68"/>
      <c r="AI19" s="79"/>
    </row>
    <row r="20" spans="1:35" ht="13.5" customHeight="1" x14ac:dyDescent="0.45">
      <c r="A20" s="3"/>
      <c r="R20"/>
      <c r="S20"/>
      <c r="T20"/>
      <c r="U20"/>
      <c r="V20"/>
      <c r="W20"/>
      <c r="X20"/>
      <c r="Y20"/>
      <c r="Z20"/>
      <c r="AA20"/>
      <c r="AB20"/>
      <c r="AC20"/>
      <c r="AD20" s="5"/>
      <c r="AF20" s="186"/>
      <c r="AG20" s="188" t="s">
        <v>77</v>
      </c>
      <c r="AH20" s="67"/>
      <c r="AI20" s="79"/>
    </row>
    <row r="21" spans="1:35" s="29" customFormat="1" ht="13.5" customHeight="1" x14ac:dyDescent="0.15">
      <c r="A21" s="160" t="s">
        <v>44</v>
      </c>
      <c r="B21" s="117"/>
      <c r="C21" s="161"/>
      <c r="D21" s="161"/>
      <c r="E21" s="161"/>
      <c r="F21" s="161"/>
      <c r="G21" s="161"/>
      <c r="H21" s="161"/>
      <c r="I21" s="161"/>
      <c r="J21" s="161"/>
      <c r="K21" s="161"/>
      <c r="L21" s="161"/>
      <c r="M21" s="161"/>
      <c r="N21" s="161"/>
      <c r="O21" s="161"/>
      <c r="P21" s="161"/>
      <c r="Q21" s="161"/>
      <c r="R21" s="161"/>
      <c r="S21" s="161"/>
      <c r="T21" s="161"/>
      <c r="U21" s="161"/>
      <c r="V21" s="161"/>
      <c r="W21" s="161"/>
      <c r="X21" s="161"/>
      <c r="Y21" s="161"/>
      <c r="Z21" s="161"/>
      <c r="AA21" s="161"/>
      <c r="AB21" s="161"/>
      <c r="AC21" s="161"/>
      <c r="AD21" s="162"/>
      <c r="AF21" s="186"/>
      <c r="AG21" s="189"/>
      <c r="AH21" s="72"/>
      <c r="AI21" s="80"/>
    </row>
    <row r="22" spans="1:35" s="29" customFormat="1" ht="13.5" customHeight="1" x14ac:dyDescent="0.15">
      <c r="A22" s="42"/>
      <c r="B22" s="46"/>
      <c r="C22" s="43"/>
      <c r="D22" s="43"/>
      <c r="E22" s="43"/>
      <c r="F22" s="43"/>
      <c r="G22" s="43"/>
      <c r="H22" s="43"/>
      <c r="I22" s="43"/>
      <c r="J22" s="43"/>
      <c r="K22" s="43"/>
      <c r="L22" s="43"/>
      <c r="M22" s="43"/>
      <c r="N22" s="43"/>
      <c r="O22" s="43"/>
      <c r="P22" s="43"/>
      <c r="Q22" s="43"/>
      <c r="R22" s="43"/>
      <c r="S22" s="43"/>
      <c r="T22" s="43"/>
      <c r="U22" s="43"/>
      <c r="V22" s="43"/>
      <c r="W22" s="43"/>
      <c r="X22" s="43"/>
      <c r="Y22" s="43"/>
      <c r="Z22" s="43"/>
      <c r="AA22" s="43"/>
      <c r="AB22" s="43"/>
      <c r="AC22" s="43"/>
      <c r="AD22" s="44"/>
      <c r="AF22" s="186"/>
      <c r="AG22" s="188" t="s">
        <v>78</v>
      </c>
      <c r="AH22" s="73"/>
      <c r="AI22" s="80"/>
    </row>
    <row r="23" spans="1:35" s="29" customFormat="1" ht="13.5" customHeight="1" x14ac:dyDescent="0.15">
      <c r="A23" s="157" t="s">
        <v>128</v>
      </c>
      <c r="B23" s="158"/>
      <c r="C23" s="158"/>
      <c r="D23" s="158"/>
      <c r="E23" s="158"/>
      <c r="F23" s="158"/>
      <c r="G23" s="158"/>
      <c r="H23" s="158"/>
      <c r="I23" s="158"/>
      <c r="J23" s="158"/>
      <c r="K23" s="158"/>
      <c r="L23" s="158"/>
      <c r="M23" s="158"/>
      <c r="N23" s="158"/>
      <c r="O23" s="158"/>
      <c r="P23" s="158"/>
      <c r="Q23" s="158"/>
      <c r="R23" s="158"/>
      <c r="S23" s="158"/>
      <c r="T23" s="158"/>
      <c r="U23" s="158"/>
      <c r="V23" s="158"/>
      <c r="W23" s="158"/>
      <c r="X23" s="158"/>
      <c r="Y23" s="158"/>
      <c r="Z23" s="158"/>
      <c r="AA23" s="158"/>
      <c r="AB23" s="158"/>
      <c r="AC23" s="158"/>
      <c r="AD23" s="159"/>
      <c r="AF23" s="187"/>
      <c r="AG23" s="189"/>
      <c r="AH23" s="74"/>
      <c r="AI23" s="80"/>
    </row>
    <row r="24" spans="1:35" ht="13.5" customHeight="1" x14ac:dyDescent="0.45">
      <c r="A24" s="154" t="s">
        <v>127</v>
      </c>
      <c r="B24" s="155"/>
      <c r="C24" s="155"/>
      <c r="D24" s="155"/>
      <c r="E24" s="155"/>
      <c r="F24" s="155"/>
      <c r="G24" s="155"/>
      <c r="H24" s="155"/>
      <c r="I24" s="155"/>
      <c r="J24" s="155"/>
      <c r="K24" s="155"/>
      <c r="L24" s="155"/>
      <c r="M24" s="155"/>
      <c r="N24" s="155"/>
      <c r="O24" s="155"/>
      <c r="P24" s="155"/>
      <c r="Q24" s="155"/>
      <c r="R24" s="155"/>
      <c r="S24" s="155"/>
      <c r="T24" s="155"/>
      <c r="U24" s="155"/>
      <c r="V24" s="155"/>
      <c r="W24" s="155"/>
      <c r="X24" s="155"/>
      <c r="Y24" s="155"/>
      <c r="Z24" s="155"/>
      <c r="AA24" s="155"/>
      <c r="AB24" s="155"/>
      <c r="AC24" s="155"/>
      <c r="AD24" s="156"/>
      <c r="AF24" s="83" t="s">
        <v>122</v>
      </c>
      <c r="AG24" s="84"/>
      <c r="AH24" s="74"/>
      <c r="AI24" s="79"/>
    </row>
    <row r="25" spans="1:35" ht="13.5" customHeight="1" x14ac:dyDescent="0.45">
      <c r="A25" s="14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106" t="s">
        <v>45</v>
      </c>
      <c r="S25" s="107"/>
      <c r="T25" s="107"/>
      <c r="U25" s="108"/>
      <c r="V25" s="16"/>
      <c r="W25" s="17" t="str">
        <f>IF($AH$17=X25,"☑","☐")</f>
        <v>☐</v>
      </c>
      <c r="X25" s="137" t="s">
        <v>46</v>
      </c>
      <c r="Y25" s="137"/>
      <c r="Z25" s="17"/>
      <c r="AA25" s="17" t="str">
        <f>IF($AH$17=AB25,"☑","☐")</f>
        <v>☐</v>
      </c>
      <c r="AB25" s="137" t="s">
        <v>47</v>
      </c>
      <c r="AC25" s="137"/>
      <c r="AD25" s="18"/>
      <c r="AF25" s="185" t="s">
        <v>81</v>
      </c>
      <c r="AG25" s="59" t="s">
        <v>81</v>
      </c>
      <c r="AH25" s="69"/>
      <c r="AI25" s="79"/>
    </row>
    <row r="26" spans="1:35" ht="13.5" customHeight="1" x14ac:dyDescent="0.45">
      <c r="A26" s="92" t="s">
        <v>97</v>
      </c>
      <c r="B26" s="93"/>
      <c r="C26" s="106" t="s">
        <v>49</v>
      </c>
      <c r="D26" s="134"/>
      <c r="E26" s="134"/>
      <c r="F26" s="134"/>
      <c r="G26" s="135"/>
      <c r="H26" s="16" t="str">
        <f>IF($AH$18=I26,"☑","☐")</f>
        <v>☐</v>
      </c>
      <c r="I26" s="137" t="s">
        <v>3</v>
      </c>
      <c r="J26" s="137"/>
      <c r="K26" s="17" t="str">
        <f>IF($AH$18=L26,"☑","☐")</f>
        <v>☐</v>
      </c>
      <c r="L26" s="137" t="s">
        <v>4</v>
      </c>
      <c r="M26" s="137"/>
      <c r="N26" s="17" t="str">
        <f>IF($AH$18=O26,"☑","☐")</f>
        <v>☐</v>
      </c>
      <c r="O26" s="137" t="s">
        <v>2</v>
      </c>
      <c r="P26" s="137"/>
      <c r="Q26" s="17" t="str">
        <f>IF($AH$18=R26,"☑","☐")</f>
        <v>☐</v>
      </c>
      <c r="R26" s="137" t="s">
        <v>66</v>
      </c>
      <c r="S26" s="137"/>
      <c r="T26" s="137"/>
      <c r="U26" s="34" t="s">
        <v>68</v>
      </c>
      <c r="V26" s="137" t="str">
        <f>IF($AH$18="その他",$AH$19&amp;"","")</f>
        <v/>
      </c>
      <c r="W26" s="138"/>
      <c r="X26" s="138"/>
      <c r="Y26" s="138"/>
      <c r="Z26" s="138"/>
      <c r="AA26" s="138"/>
      <c r="AB26" s="138"/>
      <c r="AC26" s="138"/>
      <c r="AD26" s="38" t="s">
        <v>69</v>
      </c>
      <c r="AF26" s="186"/>
      <c r="AG26" s="59" t="str">
        <f>IF($AH$25="申請者と異なる","住所","")</f>
        <v/>
      </c>
      <c r="AH26" s="69"/>
      <c r="AI26" s="79"/>
    </row>
    <row r="27" spans="1:35" ht="13.5" customHeight="1" x14ac:dyDescent="0.45">
      <c r="A27" s="109"/>
      <c r="B27" s="110"/>
      <c r="C27" s="106" t="s">
        <v>50</v>
      </c>
      <c r="D27" s="134"/>
      <c r="E27" s="134"/>
      <c r="F27" s="134"/>
      <c r="G27" s="135"/>
      <c r="H27" s="16" t="str">
        <f>IF($AH$20=I27,"☑","☐")</f>
        <v>☐</v>
      </c>
      <c r="I27" s="137" t="s">
        <v>67</v>
      </c>
      <c r="J27" s="137"/>
      <c r="K27" s="34" t="s">
        <v>68</v>
      </c>
      <c r="L27" s="137" t="str">
        <f>IF($AH$20="住宅",$AH$21,"")</f>
        <v/>
      </c>
      <c r="M27" s="138"/>
      <c r="N27" s="138"/>
      <c r="O27" s="17" t="s">
        <v>74</v>
      </c>
      <c r="P27" s="34" t="s">
        <v>73</v>
      </c>
      <c r="Q27" s="17" t="str">
        <f>IF($AH$20=R27,"☑","☐")</f>
        <v>☐</v>
      </c>
      <c r="R27" s="137" t="s">
        <v>66</v>
      </c>
      <c r="S27" s="137"/>
      <c r="T27" s="137"/>
      <c r="U27" s="34" t="s">
        <v>68</v>
      </c>
      <c r="V27" s="147" t="str">
        <f>IF($AH$20="その他","業種等:"&amp;$AH$21&amp;"","業種等:")</f>
        <v>業種等:</v>
      </c>
      <c r="W27" s="147"/>
      <c r="X27" s="147"/>
      <c r="Y27" s="147"/>
      <c r="Z27" s="147"/>
      <c r="AA27" s="147"/>
      <c r="AB27" s="147"/>
      <c r="AC27" s="147"/>
      <c r="AD27" s="38" t="s">
        <v>69</v>
      </c>
      <c r="AF27" s="186"/>
      <c r="AG27" s="59" t="str">
        <f>IF($AH$25="申請者と異なる","方書","")</f>
        <v/>
      </c>
      <c r="AH27" s="73"/>
      <c r="AI27" s="79"/>
    </row>
    <row r="28" spans="1:35" ht="13.5" customHeight="1" x14ac:dyDescent="0.45">
      <c r="A28" s="109"/>
      <c r="B28" s="110"/>
      <c r="C28" s="113" t="s">
        <v>1</v>
      </c>
      <c r="D28" s="167"/>
      <c r="E28" s="167"/>
      <c r="F28" s="167"/>
      <c r="G28" s="168"/>
      <c r="H28" s="16" t="str">
        <f>IF($AH$22=I28,"☑","☐")</f>
        <v>☐</v>
      </c>
      <c r="I28" s="137" t="s">
        <v>5</v>
      </c>
      <c r="J28" s="137"/>
      <c r="K28" s="137"/>
      <c r="L28" s="137"/>
      <c r="M28" s="137"/>
      <c r="N28" s="137"/>
      <c r="O28" s="17"/>
      <c r="P28" s="17" t="str">
        <f>IF($AH$22=Q28,"☑","☐")</f>
        <v>☐</v>
      </c>
      <c r="Q28" s="137" t="s">
        <v>6</v>
      </c>
      <c r="R28" s="137"/>
      <c r="S28" s="137"/>
      <c r="T28" s="137"/>
      <c r="U28" s="137"/>
      <c r="V28" s="17"/>
      <c r="W28" s="17"/>
      <c r="X28" s="17"/>
      <c r="Y28" s="17"/>
      <c r="Z28" s="17"/>
      <c r="AA28" s="17"/>
      <c r="AB28" s="17"/>
      <c r="AC28" s="17"/>
      <c r="AD28" s="18"/>
      <c r="AF28" s="186"/>
      <c r="AG28" s="60" t="str">
        <f>IF($AH$25="申請者と異なる","フリガナ1","")</f>
        <v/>
      </c>
      <c r="AH28" s="75"/>
      <c r="AI28" s="79"/>
    </row>
    <row r="29" spans="1:35" ht="13.5" customHeight="1" x14ac:dyDescent="0.45">
      <c r="A29" s="94"/>
      <c r="B29" s="95"/>
      <c r="C29" s="169"/>
      <c r="D29" s="170"/>
      <c r="E29" s="170"/>
      <c r="F29" s="170"/>
      <c r="G29" s="171"/>
      <c r="H29" s="16" t="str">
        <f>IF($AH$22=I29,"☑","☐")</f>
        <v>☐</v>
      </c>
      <c r="I29" s="137" t="s">
        <v>70</v>
      </c>
      <c r="J29" s="137"/>
      <c r="K29" s="137"/>
      <c r="L29" s="34" t="s">
        <v>68</v>
      </c>
      <c r="M29" s="137" t="str">
        <f>IF($AH$22="その他",$AH$23&amp;"","")</f>
        <v/>
      </c>
      <c r="N29" s="138"/>
      <c r="O29" s="138"/>
      <c r="P29" s="138"/>
      <c r="Q29" s="138"/>
      <c r="R29" s="138"/>
      <c r="S29" s="138"/>
      <c r="T29" s="138"/>
      <c r="U29" s="34" t="s">
        <v>69</v>
      </c>
      <c r="V29" s="17"/>
      <c r="W29" s="17"/>
      <c r="X29" s="17"/>
      <c r="Y29" s="17"/>
      <c r="Z29" s="17"/>
      <c r="AA29" s="17"/>
      <c r="AB29" s="17"/>
      <c r="AC29" s="17"/>
      <c r="AD29" s="18"/>
      <c r="AF29" s="186"/>
      <c r="AG29" s="59" t="str">
        <f>IF($AH$25="申請者と異なる","氏名1","")</f>
        <v/>
      </c>
      <c r="AH29" s="76"/>
      <c r="AI29" s="79"/>
    </row>
    <row r="30" spans="1:35" ht="13.5" customHeight="1" x14ac:dyDescent="0.45">
      <c r="A30" s="104" t="s">
        <v>96</v>
      </c>
      <c r="B30" s="105"/>
      <c r="C30" s="139" t="str">
        <f>DBCS($AH$24)</f>
        <v/>
      </c>
      <c r="D30" s="140"/>
      <c r="E30" s="140"/>
      <c r="F30" s="140"/>
      <c r="G30" s="140"/>
      <c r="H30" s="140"/>
      <c r="I30" s="140"/>
      <c r="J30" s="140"/>
      <c r="K30" s="140"/>
      <c r="L30" s="140"/>
      <c r="M30" s="140"/>
      <c r="N30" s="140"/>
      <c r="O30" s="140"/>
      <c r="P30" s="140"/>
      <c r="Q30" s="140"/>
      <c r="R30" s="140"/>
      <c r="S30" s="140"/>
      <c r="T30" s="140"/>
      <c r="U30" s="140"/>
      <c r="V30" s="140"/>
      <c r="W30" s="140"/>
      <c r="X30" s="140"/>
      <c r="Y30" s="140"/>
      <c r="Z30" s="140"/>
      <c r="AA30" s="140"/>
      <c r="AB30" s="140"/>
      <c r="AC30" s="140"/>
      <c r="AD30" s="141"/>
      <c r="AF30" s="186"/>
      <c r="AG30" s="60" t="str">
        <f>IF($AH$25="申請者と異なる","フリガナ2","")</f>
        <v/>
      </c>
      <c r="AH30" s="77"/>
      <c r="AI30" s="79"/>
    </row>
    <row r="31" spans="1:35" ht="13.5" customHeight="1" x14ac:dyDescent="0.45">
      <c r="A31" s="92" t="s">
        <v>95</v>
      </c>
      <c r="B31" s="93"/>
      <c r="C31" s="17"/>
      <c r="D31" s="17" t="str">
        <f>IF($AH$25=E31,"☑","☐")</f>
        <v>☐</v>
      </c>
      <c r="E31" s="137" t="s">
        <v>82</v>
      </c>
      <c r="F31" s="137"/>
      <c r="G31" s="137"/>
      <c r="H31" s="137"/>
      <c r="I31" s="137"/>
      <c r="J31" s="137"/>
      <c r="K31" s="17" t="s">
        <v>83</v>
      </c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8"/>
      <c r="AF31" s="186"/>
      <c r="AG31" s="59" t="str">
        <f>IF($AH$25="申請者と異なる","氏名2","")</f>
        <v/>
      </c>
      <c r="AH31" s="77"/>
      <c r="AI31" s="79"/>
    </row>
    <row r="32" spans="1:35" ht="13.5" customHeight="1" x14ac:dyDescent="0.45">
      <c r="A32" s="109"/>
      <c r="B32" s="110"/>
      <c r="C32" s="107" t="s">
        <v>51</v>
      </c>
      <c r="D32" s="134"/>
      <c r="E32" s="135"/>
      <c r="F32" s="146" t="str">
        <f>IF($AH$25="申請者と異なる",DBCS($AH$26),"")</f>
        <v/>
      </c>
      <c r="G32" s="147"/>
      <c r="H32" s="147"/>
      <c r="I32" s="147"/>
      <c r="J32" s="147"/>
      <c r="K32" s="147"/>
      <c r="L32" s="147"/>
      <c r="M32" s="147"/>
      <c r="N32" s="147"/>
      <c r="O32" s="147"/>
      <c r="P32" s="147"/>
      <c r="Q32" s="147"/>
      <c r="R32" s="147"/>
      <c r="S32" s="147"/>
      <c r="T32" s="147"/>
      <c r="U32" s="147"/>
      <c r="V32" s="147"/>
      <c r="W32" s="147"/>
      <c r="X32" s="147"/>
      <c r="Y32" s="147"/>
      <c r="Z32" s="147"/>
      <c r="AA32" s="147"/>
      <c r="AB32" s="147"/>
      <c r="AC32" s="147"/>
      <c r="AD32" s="148"/>
      <c r="AF32" s="187"/>
      <c r="AG32" s="61" t="str">
        <f>IF($AH$25="申請者と異なる","電話番号","")</f>
        <v/>
      </c>
      <c r="AH32" s="69"/>
      <c r="AI32" s="79"/>
    </row>
    <row r="33" spans="1:35" ht="13.5" customHeight="1" x14ac:dyDescent="0.45">
      <c r="A33" s="109"/>
      <c r="B33" s="110"/>
      <c r="C33" s="192" t="s">
        <v>55</v>
      </c>
      <c r="D33" s="192"/>
      <c r="E33" s="192"/>
      <c r="F33" s="144" t="str">
        <f>IF($AH$25="申請者と異なる",ASC($AH$28&amp;CHAR(10)&amp;$AH$30),"")</f>
        <v/>
      </c>
      <c r="G33" s="144"/>
      <c r="H33" s="144"/>
      <c r="I33" s="144"/>
      <c r="J33" s="144"/>
      <c r="K33" s="144"/>
      <c r="L33" s="144"/>
      <c r="M33" s="144"/>
      <c r="N33" s="144"/>
      <c r="O33" s="144"/>
      <c r="P33" s="144"/>
      <c r="Q33" s="144"/>
      <c r="R33" s="144"/>
      <c r="S33" s="113" t="s">
        <v>9</v>
      </c>
      <c r="T33" s="114"/>
      <c r="U33" s="114"/>
      <c r="V33" s="115"/>
      <c r="W33" s="122" t="str">
        <f>IF($AH$25="申請者と異なる",ASC($AH$32)&amp;"","")</f>
        <v/>
      </c>
      <c r="X33" s="122"/>
      <c r="Y33" s="122"/>
      <c r="Z33" s="122"/>
      <c r="AA33" s="122"/>
      <c r="AB33" s="122"/>
      <c r="AC33" s="122"/>
      <c r="AD33" s="123"/>
      <c r="AF33" s="83" t="s">
        <v>116</v>
      </c>
      <c r="AG33" s="84"/>
      <c r="AH33" s="70"/>
      <c r="AI33" s="79"/>
    </row>
    <row r="34" spans="1:35" ht="13.5" customHeight="1" x14ac:dyDescent="0.45">
      <c r="A34" s="109"/>
      <c r="B34" s="110"/>
      <c r="C34" s="142"/>
      <c r="D34" s="142"/>
      <c r="E34" s="142"/>
      <c r="F34" s="145"/>
      <c r="G34" s="145"/>
      <c r="H34" s="145"/>
      <c r="I34" s="145"/>
      <c r="J34" s="145"/>
      <c r="K34" s="145"/>
      <c r="L34" s="145"/>
      <c r="M34" s="145"/>
      <c r="N34" s="145"/>
      <c r="O34" s="145"/>
      <c r="P34" s="145"/>
      <c r="Q34" s="145"/>
      <c r="R34" s="145"/>
      <c r="S34" s="116"/>
      <c r="T34" s="117"/>
      <c r="U34" s="117"/>
      <c r="V34" s="118"/>
      <c r="W34" s="124"/>
      <c r="X34" s="124"/>
      <c r="Y34" s="124"/>
      <c r="Z34" s="124"/>
      <c r="AA34" s="124"/>
      <c r="AB34" s="124"/>
      <c r="AC34" s="124"/>
      <c r="AD34" s="125"/>
      <c r="AF34" s="83" t="s">
        <v>117</v>
      </c>
      <c r="AG34" s="84"/>
      <c r="AH34" s="70"/>
      <c r="AI34" s="79"/>
    </row>
    <row r="35" spans="1:35" ht="13.5" customHeight="1" x14ac:dyDescent="0.45">
      <c r="A35" s="109"/>
      <c r="B35" s="110"/>
      <c r="C35" s="142" t="s">
        <v>56</v>
      </c>
      <c r="D35" s="142"/>
      <c r="E35" s="142"/>
      <c r="F35" s="111" t="str">
        <f>IF($AH$25="申請者と異なる",$AH$29&amp;CHAR(10)&amp;$AH$31,"")</f>
        <v/>
      </c>
      <c r="G35" s="111"/>
      <c r="H35" s="111"/>
      <c r="I35" s="111"/>
      <c r="J35" s="111"/>
      <c r="K35" s="111"/>
      <c r="L35" s="111"/>
      <c r="M35" s="111"/>
      <c r="N35" s="111"/>
      <c r="O35" s="111"/>
      <c r="P35" s="111"/>
      <c r="Q35" s="111"/>
      <c r="R35" s="111"/>
      <c r="S35" s="116"/>
      <c r="T35" s="117"/>
      <c r="U35" s="117"/>
      <c r="V35" s="118"/>
      <c r="W35" s="124"/>
      <c r="X35" s="124"/>
      <c r="Y35" s="124"/>
      <c r="Z35" s="124"/>
      <c r="AA35" s="124"/>
      <c r="AB35" s="124"/>
      <c r="AC35" s="124"/>
      <c r="AD35" s="125"/>
      <c r="AF35" s="177" t="s">
        <v>80</v>
      </c>
      <c r="AG35" s="178"/>
      <c r="AH35" s="67"/>
      <c r="AI35" s="79"/>
    </row>
    <row r="36" spans="1:35" ht="13.5" customHeight="1" x14ac:dyDescent="0.45">
      <c r="A36" s="94"/>
      <c r="B36" s="95"/>
      <c r="C36" s="143"/>
      <c r="D36" s="143"/>
      <c r="E36" s="143"/>
      <c r="F36" s="112"/>
      <c r="G36" s="112"/>
      <c r="H36" s="112"/>
      <c r="I36" s="112"/>
      <c r="J36" s="112"/>
      <c r="K36" s="112"/>
      <c r="L36" s="112"/>
      <c r="M36" s="112"/>
      <c r="N36" s="112"/>
      <c r="O36" s="112"/>
      <c r="P36" s="112"/>
      <c r="Q36" s="112"/>
      <c r="R36" s="112"/>
      <c r="S36" s="119"/>
      <c r="T36" s="120"/>
      <c r="U36" s="120"/>
      <c r="V36" s="121"/>
      <c r="W36" s="126"/>
      <c r="X36" s="126"/>
      <c r="Y36" s="126"/>
      <c r="Z36" s="126"/>
      <c r="AA36" s="126"/>
      <c r="AB36" s="126"/>
      <c r="AC36" s="126"/>
      <c r="AD36" s="127"/>
      <c r="AF36" s="179"/>
      <c r="AG36" s="180"/>
      <c r="AH36" s="68"/>
      <c r="AI36" s="79"/>
    </row>
    <row r="37" spans="1:35" ht="13.5" customHeight="1" x14ac:dyDescent="0.45">
      <c r="A37" s="104" t="s">
        <v>94</v>
      </c>
      <c r="B37" s="105"/>
      <c r="C37" s="191" t="str">
        <f>IF(ISNUMBER($AH$33),$AH$33,"")</f>
        <v/>
      </c>
      <c r="D37" s="183"/>
      <c r="E37" s="183"/>
      <c r="F37" s="183"/>
      <c r="G37" s="183"/>
      <c r="H37" s="183"/>
      <c r="I37" s="183"/>
      <c r="J37" s="183"/>
      <c r="K37" s="183"/>
      <c r="L37" s="183"/>
      <c r="M37" s="183"/>
      <c r="N37" s="183"/>
      <c r="O37" s="183"/>
      <c r="P37" s="183"/>
      <c r="Q37" s="17" t="s">
        <v>10</v>
      </c>
      <c r="R37" s="39"/>
      <c r="S37" s="106" t="s">
        <v>11</v>
      </c>
      <c r="T37" s="107"/>
      <c r="U37" s="107"/>
      <c r="V37" s="108"/>
      <c r="W37" s="183" t="str">
        <f>IF(ISNUMBER($AH$34),$AH$34,"")</f>
        <v/>
      </c>
      <c r="X37" s="184"/>
      <c r="Y37" s="184"/>
      <c r="Z37" s="184"/>
      <c r="AA37" s="184"/>
      <c r="AB37" s="184"/>
      <c r="AC37" s="17" t="s">
        <v>12</v>
      </c>
      <c r="AD37" s="18"/>
      <c r="AF37" s="83" t="s">
        <v>71</v>
      </c>
      <c r="AG37" s="84"/>
      <c r="AH37" s="69"/>
      <c r="AI37" s="79"/>
    </row>
    <row r="38" spans="1:35" ht="13.5" customHeight="1" x14ac:dyDescent="0.45">
      <c r="A38" s="92" t="s">
        <v>93</v>
      </c>
      <c r="B38" s="93"/>
      <c r="C38" s="20"/>
      <c r="D38" s="21" t="str">
        <f>IF($AH$35=E38,"☑","☐")</f>
        <v>☐</v>
      </c>
      <c r="E38" s="100" t="s">
        <v>13</v>
      </c>
      <c r="F38" s="100"/>
      <c r="G38" s="100"/>
      <c r="H38" s="100"/>
      <c r="I38" s="21" t="str">
        <f>IF($AH$35=J38,"☑","☐")</f>
        <v>☐</v>
      </c>
      <c r="J38" s="100" t="s">
        <v>14</v>
      </c>
      <c r="K38" s="100"/>
      <c r="L38" s="100"/>
      <c r="M38" s="100"/>
      <c r="N38" s="21" t="str">
        <f>IF($AH$35=O38,"☑","☐")</f>
        <v>☐</v>
      </c>
      <c r="O38" s="100" t="s">
        <v>15</v>
      </c>
      <c r="P38" s="100"/>
      <c r="Q38" s="100"/>
      <c r="R38" s="100"/>
      <c r="S38" s="100"/>
      <c r="T38" s="100"/>
      <c r="U38" s="100"/>
      <c r="V38" s="100"/>
      <c r="W38" s="100"/>
      <c r="X38" s="100"/>
      <c r="Y38" s="100"/>
      <c r="Z38" s="21"/>
      <c r="AA38" s="21"/>
      <c r="AB38" s="21"/>
      <c r="AC38" s="21"/>
      <c r="AD38" s="22"/>
      <c r="AF38" s="177" t="s">
        <v>118</v>
      </c>
      <c r="AG38" s="178"/>
      <c r="AH38" s="67"/>
      <c r="AI38" s="79"/>
    </row>
    <row r="39" spans="1:35" ht="13.5" customHeight="1" x14ac:dyDescent="0.45">
      <c r="A39" s="94"/>
      <c r="B39" s="95"/>
      <c r="C39" s="6"/>
      <c r="D39" s="7" t="str">
        <f>IF($AH$35=E39,"☑","☐")</f>
        <v>☐</v>
      </c>
      <c r="E39" s="136" t="s">
        <v>66</v>
      </c>
      <c r="F39" s="136"/>
      <c r="G39" s="136"/>
      <c r="H39" s="37" t="s">
        <v>68</v>
      </c>
      <c r="I39" s="136" t="str">
        <f>IF($AH$35="その他",$AH$36&amp;"","")</f>
        <v/>
      </c>
      <c r="J39" s="136"/>
      <c r="K39" s="136"/>
      <c r="L39" s="136"/>
      <c r="M39" s="136"/>
      <c r="N39" s="136"/>
      <c r="O39" s="136"/>
      <c r="P39" s="136"/>
      <c r="Q39" s="136"/>
      <c r="R39" s="136"/>
      <c r="S39" s="136"/>
      <c r="T39" s="136"/>
      <c r="U39" s="37" t="s">
        <v>69</v>
      </c>
      <c r="V39" s="7"/>
      <c r="W39" s="7"/>
      <c r="X39" s="7"/>
      <c r="Y39" s="7"/>
      <c r="Z39" s="7"/>
      <c r="AA39" s="7"/>
      <c r="AB39" s="7"/>
      <c r="AC39" s="7"/>
      <c r="AD39" s="23"/>
      <c r="AF39" s="179"/>
      <c r="AG39" s="180"/>
      <c r="AH39" s="68"/>
      <c r="AI39" s="79"/>
    </row>
    <row r="40" spans="1:35" ht="13.5" customHeight="1" x14ac:dyDescent="0.45">
      <c r="A40" s="92" t="s">
        <v>17</v>
      </c>
      <c r="B40" s="93"/>
      <c r="C40" s="20"/>
      <c r="D40" s="100" t="str">
        <f>IF($AH$37=E40,"☑","☐")</f>
        <v>☐</v>
      </c>
      <c r="E40" s="100" t="s">
        <v>18</v>
      </c>
      <c r="F40" s="21"/>
      <c r="G40" s="100" t="str">
        <f>IF($AH$37=H40,"☑","☐")</f>
        <v>☐</v>
      </c>
      <c r="H40" s="100" t="s">
        <v>19</v>
      </c>
      <c r="I40" s="19"/>
      <c r="J40" s="88" t="s">
        <v>100</v>
      </c>
      <c r="K40" s="88"/>
      <c r="L40" s="88"/>
      <c r="M40" s="88"/>
      <c r="N40" s="88"/>
      <c r="O40" s="88"/>
      <c r="P40" s="89"/>
      <c r="Q40" s="21" t="str">
        <f>IF(AND($AH$37="有",$AH$38=R40),"☑","☐")</f>
        <v>☐</v>
      </c>
      <c r="R40" s="96" t="s">
        <v>20</v>
      </c>
      <c r="S40" s="96"/>
      <c r="T40" s="96"/>
      <c r="U40" s="96"/>
      <c r="V40" s="96"/>
      <c r="W40" s="96"/>
      <c r="X40" s="96"/>
      <c r="Y40" s="96"/>
      <c r="Z40" s="96"/>
      <c r="AA40" s="96"/>
      <c r="AB40" s="96"/>
      <c r="AC40" s="96"/>
      <c r="AD40" s="97"/>
      <c r="AF40" s="83" t="s">
        <v>124</v>
      </c>
      <c r="AG40" s="84"/>
      <c r="AH40" s="70"/>
      <c r="AI40" s="79"/>
    </row>
    <row r="41" spans="1:35" ht="13.5" customHeight="1" x14ac:dyDescent="0.45">
      <c r="A41" s="94"/>
      <c r="B41" s="95"/>
      <c r="C41" s="6"/>
      <c r="D41" s="101" t="str">
        <f>IF($AH38=E41,"☑","☐")</f>
        <v>☑</v>
      </c>
      <c r="E41" s="101"/>
      <c r="F41" s="7"/>
      <c r="G41" s="101" t="str">
        <f>IF($AH38=H41,"☑","☐")</f>
        <v>☑</v>
      </c>
      <c r="H41" s="101"/>
      <c r="I41" s="8"/>
      <c r="J41" s="90"/>
      <c r="K41" s="90"/>
      <c r="L41" s="90"/>
      <c r="M41" s="90"/>
      <c r="N41" s="90"/>
      <c r="O41" s="90"/>
      <c r="P41" s="91"/>
      <c r="Q41" s="7" t="str">
        <f>IF($AH$38=R41,"☑","☐")</f>
        <v>☐</v>
      </c>
      <c r="R41" s="98" t="s">
        <v>70</v>
      </c>
      <c r="S41" s="98"/>
      <c r="T41" s="98"/>
      <c r="U41" s="37" t="s">
        <v>68</v>
      </c>
      <c r="V41" s="99" t="str">
        <f>IF($AH$38="その他",$AH$39&amp;"","")</f>
        <v/>
      </c>
      <c r="W41" s="99"/>
      <c r="X41" s="99"/>
      <c r="Y41" s="99"/>
      <c r="Z41" s="99"/>
      <c r="AA41" s="99"/>
      <c r="AB41" s="99"/>
      <c r="AC41" s="99"/>
      <c r="AD41" s="36" t="s">
        <v>69</v>
      </c>
      <c r="AF41" s="83" t="s">
        <v>125</v>
      </c>
      <c r="AG41" s="84"/>
      <c r="AH41" s="82"/>
      <c r="AI41" s="79"/>
    </row>
    <row r="42" spans="1:35" ht="13.5" customHeight="1" x14ac:dyDescent="0.45">
      <c r="A42" s="104" t="s">
        <v>92</v>
      </c>
      <c r="B42" s="105"/>
      <c r="C42" s="106" t="s">
        <v>52</v>
      </c>
      <c r="D42" s="134"/>
      <c r="E42" s="135"/>
      <c r="F42" s="128" t="str">
        <f>$AH$40&amp;""</f>
        <v/>
      </c>
      <c r="G42" s="129"/>
      <c r="H42" s="129"/>
      <c r="I42" s="15" t="s">
        <v>21</v>
      </c>
      <c r="J42" s="106" t="s">
        <v>101</v>
      </c>
      <c r="K42" s="107"/>
      <c r="L42" s="108"/>
      <c r="M42" s="207" t="str">
        <f>$AH$41&amp;""</f>
        <v/>
      </c>
      <c r="N42" s="207"/>
      <c r="O42" s="207"/>
      <c r="P42" s="17" t="s">
        <v>22</v>
      </c>
      <c r="Q42" s="106" t="s">
        <v>23</v>
      </c>
      <c r="R42" s="134"/>
      <c r="S42" s="134"/>
      <c r="T42" s="134"/>
      <c r="U42" s="135"/>
      <c r="V42" s="172" t="str">
        <f>$AH$42&amp;""</f>
        <v/>
      </c>
      <c r="W42" s="173"/>
      <c r="X42" s="173"/>
      <c r="Y42" s="173"/>
      <c r="Z42" s="173"/>
      <c r="AA42" s="173"/>
      <c r="AB42" s="173"/>
      <c r="AC42" s="173"/>
      <c r="AD42" s="174"/>
      <c r="AF42" s="83" t="s">
        <v>126</v>
      </c>
      <c r="AG42" s="84"/>
      <c r="AH42" s="82"/>
      <c r="AI42" s="79"/>
    </row>
    <row r="43" spans="1:35" ht="13.5" customHeight="1" x14ac:dyDescent="0.45">
      <c r="A43" s="104" t="s">
        <v>24</v>
      </c>
      <c r="B43" s="105"/>
      <c r="C43" s="106" t="s">
        <v>53</v>
      </c>
      <c r="D43" s="134"/>
      <c r="E43" s="135"/>
      <c r="F43" s="175" t="s">
        <v>31</v>
      </c>
      <c r="G43" s="137"/>
      <c r="H43" s="137"/>
      <c r="I43" s="138"/>
      <c r="J43" s="17" t="s">
        <v>32</v>
      </c>
      <c r="K43" s="137"/>
      <c r="L43" s="138"/>
      <c r="M43" s="17" t="s">
        <v>33</v>
      </c>
      <c r="N43" s="137" t="str">
        <f>IF(ISNUMBER($AH$43),"確認","")</f>
        <v/>
      </c>
      <c r="O43" s="138"/>
      <c r="P43" s="15" t="s">
        <v>34</v>
      </c>
      <c r="Q43" s="106" t="s">
        <v>54</v>
      </c>
      <c r="R43" s="134"/>
      <c r="S43" s="135"/>
      <c r="T43" s="175" t="s">
        <v>31</v>
      </c>
      <c r="U43" s="137"/>
      <c r="V43" s="107" t="str">
        <f>IF(ISNUMBER($AH$43),TEXT($AH$43,"e"),"")</f>
        <v/>
      </c>
      <c r="W43" s="134"/>
      <c r="X43" s="17" t="s">
        <v>32</v>
      </c>
      <c r="Y43" s="107" t="str">
        <f>IF(ISNUMBER($AH$43),TEXT($AH$43,"m"),"")</f>
        <v/>
      </c>
      <c r="Z43" s="134"/>
      <c r="AA43" s="17" t="s">
        <v>33</v>
      </c>
      <c r="AB43" s="107" t="str">
        <f>IF(ISNUMBER($AH$43),TEXT($AH$43,"d"),"")</f>
        <v/>
      </c>
      <c r="AC43" s="134"/>
      <c r="AD43" s="18" t="s">
        <v>34</v>
      </c>
      <c r="AF43" s="83" t="s">
        <v>79</v>
      </c>
      <c r="AG43" s="84"/>
      <c r="AH43" s="66"/>
      <c r="AI43" s="79"/>
    </row>
    <row r="44" spans="1:35" ht="13.5" customHeight="1" x14ac:dyDescent="0.45">
      <c r="A44" s="104" t="s">
        <v>99</v>
      </c>
      <c r="B44" s="105"/>
      <c r="C44" s="139" t="s">
        <v>25</v>
      </c>
      <c r="D44" s="140"/>
      <c r="E44" s="140"/>
      <c r="F44" s="140"/>
      <c r="G44" s="140"/>
      <c r="H44" s="140"/>
      <c r="I44" s="140"/>
      <c r="J44" s="140"/>
      <c r="K44" s="140"/>
      <c r="L44" s="140"/>
      <c r="M44" s="140"/>
      <c r="N44" s="140"/>
      <c r="O44" s="140"/>
      <c r="P44" s="140"/>
      <c r="Q44" s="140"/>
      <c r="R44" s="140"/>
      <c r="S44" s="17" t="str">
        <f>IF($AH$44=T44,"☑","☐")</f>
        <v>☐</v>
      </c>
      <c r="T44" s="17" t="s">
        <v>26</v>
      </c>
      <c r="V44" s="17" t="str">
        <f>IF($AH$44=W44,"☑","☐")</f>
        <v>☐</v>
      </c>
      <c r="W44" s="17" t="s">
        <v>19</v>
      </c>
      <c r="Y44" s="17"/>
      <c r="Z44" s="17"/>
      <c r="AA44" s="17"/>
      <c r="AB44" s="17"/>
      <c r="AC44" s="17"/>
      <c r="AD44" s="18"/>
      <c r="AF44" s="83" t="s">
        <v>123</v>
      </c>
      <c r="AG44" s="84"/>
      <c r="AH44" s="69"/>
      <c r="AI44" s="79"/>
    </row>
    <row r="45" spans="1:35" ht="13.5" customHeight="1" x14ac:dyDescent="0.45">
      <c r="A45" s="92" t="s">
        <v>98</v>
      </c>
      <c r="B45" s="93"/>
      <c r="C45" s="20"/>
      <c r="D45" s="21" t="str">
        <f>IF($AG$45,"☑","☐")</f>
        <v>☑</v>
      </c>
      <c r="E45" s="100" t="s">
        <v>27</v>
      </c>
      <c r="F45" s="100"/>
      <c r="G45" s="100"/>
      <c r="H45" s="21"/>
      <c r="I45" s="21" t="str">
        <f>IF($AG$46,"☑","☐")</f>
        <v>☑</v>
      </c>
      <c r="J45" s="100" t="s">
        <v>28</v>
      </c>
      <c r="K45" s="100"/>
      <c r="L45" s="100"/>
      <c r="M45" s="21"/>
      <c r="N45" s="21" t="str">
        <f>IF($AG$47,"☑","☐")</f>
        <v>☐</v>
      </c>
      <c r="O45" s="100" t="s">
        <v>29</v>
      </c>
      <c r="P45" s="100"/>
      <c r="Q45" s="100"/>
      <c r="R45" s="100"/>
      <c r="S45" s="21"/>
      <c r="T45" s="21" t="str">
        <f>IF($AG$48,"☑","☐")</f>
        <v>☐</v>
      </c>
      <c r="U45" s="100" t="s">
        <v>30</v>
      </c>
      <c r="V45" s="100"/>
      <c r="W45" s="100"/>
      <c r="X45" s="100"/>
      <c r="Y45" s="100"/>
      <c r="Z45" s="21"/>
      <c r="AA45" s="21"/>
      <c r="AB45" s="21"/>
      <c r="AC45" s="21"/>
      <c r="AD45" s="22"/>
      <c r="AF45" s="85" t="s">
        <v>120</v>
      </c>
      <c r="AG45" s="63" t="b">
        <v>1</v>
      </c>
      <c r="AH45" s="73"/>
      <c r="AI45" s="79"/>
    </row>
    <row r="46" spans="1:35" ht="13.5" customHeight="1" thickBot="1" x14ac:dyDescent="0.5">
      <c r="A46" s="102"/>
      <c r="B46" s="103"/>
      <c r="C46" s="24"/>
      <c r="D46" s="25" t="str">
        <f>IF($AG$49,"☑","☐")</f>
        <v>☐</v>
      </c>
      <c r="E46" s="197" t="s">
        <v>66</v>
      </c>
      <c r="F46" s="197"/>
      <c r="G46" s="197"/>
      <c r="H46" s="35" t="s">
        <v>72</v>
      </c>
      <c r="I46" s="198" t="str">
        <f>IF($AG$49,$AH$50&amp;"","")</f>
        <v/>
      </c>
      <c r="J46" s="199"/>
      <c r="K46" s="199"/>
      <c r="L46" s="199"/>
      <c r="M46" s="199"/>
      <c r="N46" s="199"/>
      <c r="O46" s="199"/>
      <c r="P46" s="199"/>
      <c r="Q46" s="199"/>
      <c r="R46" s="199"/>
      <c r="S46" s="35" t="s">
        <v>69</v>
      </c>
      <c r="T46" s="25"/>
      <c r="U46" s="25"/>
      <c r="V46" s="25"/>
      <c r="W46" s="25"/>
      <c r="X46" s="25"/>
      <c r="Y46" s="25"/>
      <c r="Z46" s="25"/>
      <c r="AA46" s="25"/>
      <c r="AB46" s="25"/>
      <c r="AC46" s="25"/>
      <c r="AD46" s="26"/>
      <c r="AF46" s="86"/>
      <c r="AG46" s="64" t="b">
        <v>1</v>
      </c>
      <c r="AH46" s="78"/>
      <c r="AI46" s="79"/>
    </row>
    <row r="47" spans="1:35" ht="13.5" customHeight="1" x14ac:dyDescent="0.45">
      <c r="A47" s="33" t="s">
        <v>63</v>
      </c>
      <c r="B47" s="47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2"/>
      <c r="N47" s="12"/>
      <c r="O47" s="12"/>
      <c r="P47" s="12"/>
      <c r="Q47" s="12"/>
      <c r="R47" s="12"/>
      <c r="S47" s="12"/>
      <c r="T47" s="12"/>
      <c r="U47" s="12"/>
      <c r="V47" s="12"/>
      <c r="W47" s="12"/>
      <c r="X47" s="12"/>
      <c r="Y47" s="12"/>
      <c r="Z47" s="12"/>
      <c r="AA47" s="12"/>
      <c r="AB47" s="12"/>
      <c r="AC47" s="12"/>
      <c r="AD47" s="27"/>
      <c r="AF47" s="86"/>
      <c r="AG47" s="64" t="b">
        <v>0</v>
      </c>
      <c r="AH47" s="78"/>
      <c r="AI47" s="79"/>
    </row>
    <row r="48" spans="1:35" ht="13.5" customHeight="1" x14ac:dyDescent="0.45">
      <c r="A48" s="131" t="s">
        <v>102</v>
      </c>
      <c r="B48" s="132"/>
      <c r="C48" s="132"/>
      <c r="D48" s="132"/>
      <c r="E48" s="132"/>
      <c r="F48" s="132"/>
      <c r="G48" s="132"/>
      <c r="H48" s="132"/>
      <c r="I48" s="132"/>
      <c r="J48" s="132"/>
      <c r="K48" s="132"/>
      <c r="L48" s="132"/>
      <c r="M48" s="132"/>
      <c r="N48" s="132"/>
      <c r="O48" s="132"/>
      <c r="P48" s="132"/>
      <c r="Q48" s="132"/>
      <c r="R48" s="132"/>
      <c r="S48" s="132"/>
      <c r="T48" s="132"/>
      <c r="U48" s="132"/>
      <c r="V48" s="132"/>
      <c r="W48" s="132"/>
      <c r="X48" s="132"/>
      <c r="Y48" s="132"/>
      <c r="Z48" s="132"/>
      <c r="AA48" s="132"/>
      <c r="AB48" s="132"/>
      <c r="AC48" s="132"/>
      <c r="AD48" s="133"/>
      <c r="AF48" s="86"/>
      <c r="AG48" s="64" t="b">
        <v>0</v>
      </c>
      <c r="AH48" s="78"/>
      <c r="AI48" s="79"/>
    </row>
    <row r="49" spans="1:35" ht="13.5" customHeight="1" x14ac:dyDescent="0.45">
      <c r="A49" s="131" t="s">
        <v>103</v>
      </c>
      <c r="B49" s="132"/>
      <c r="C49" s="132"/>
      <c r="D49" s="132"/>
      <c r="E49" s="132"/>
      <c r="F49" s="132"/>
      <c r="G49" s="132"/>
      <c r="H49" s="132"/>
      <c r="I49" s="132"/>
      <c r="J49" s="132"/>
      <c r="K49" s="132"/>
      <c r="L49" s="132"/>
      <c r="M49" s="132"/>
      <c r="N49" s="132"/>
      <c r="O49" s="132"/>
      <c r="P49" s="132"/>
      <c r="Q49" s="132"/>
      <c r="R49" s="132"/>
      <c r="S49" s="132"/>
      <c r="T49" s="132"/>
      <c r="U49" s="132"/>
      <c r="V49" s="132"/>
      <c r="W49" s="132"/>
      <c r="X49" s="132"/>
      <c r="Y49" s="132"/>
      <c r="Z49" s="132"/>
      <c r="AA49" s="132"/>
      <c r="AB49" s="132"/>
      <c r="AC49" s="132"/>
      <c r="AD49" s="133"/>
      <c r="AF49" s="86"/>
      <c r="AG49" s="64" t="b">
        <v>0</v>
      </c>
      <c r="AH49" s="78"/>
      <c r="AI49" s="79"/>
    </row>
    <row r="50" spans="1:35" ht="13.5" customHeight="1" x14ac:dyDescent="0.45">
      <c r="A50" s="131" t="s">
        <v>104</v>
      </c>
      <c r="B50" s="132"/>
      <c r="C50" s="132"/>
      <c r="D50" s="132"/>
      <c r="E50" s="132"/>
      <c r="F50" s="132"/>
      <c r="G50" s="132"/>
      <c r="H50" s="132"/>
      <c r="I50" s="132"/>
      <c r="J50" s="132"/>
      <c r="K50" s="132"/>
      <c r="L50" s="132"/>
      <c r="M50" s="132"/>
      <c r="N50" s="132"/>
      <c r="O50" s="132"/>
      <c r="P50" s="132"/>
      <c r="Q50" s="132"/>
      <c r="R50" s="132"/>
      <c r="S50" s="132"/>
      <c r="T50" s="132"/>
      <c r="U50" s="132"/>
      <c r="V50" s="132"/>
      <c r="W50" s="132"/>
      <c r="X50" s="132"/>
      <c r="Y50" s="132"/>
      <c r="Z50" s="132"/>
      <c r="AA50" s="132"/>
      <c r="AB50" s="132"/>
      <c r="AC50" s="132"/>
      <c r="AD50" s="133"/>
      <c r="AF50" s="87"/>
      <c r="AG50" s="61" t="str">
        <f>IF(AG49,"添付図書の名称","")</f>
        <v/>
      </c>
      <c r="AH50" s="74"/>
      <c r="AI50" s="79"/>
    </row>
    <row r="51" spans="1:35" ht="13.5" customHeight="1" x14ac:dyDescent="0.45">
      <c r="A51" s="131" t="s">
        <v>105</v>
      </c>
      <c r="B51" s="132"/>
      <c r="C51" s="132"/>
      <c r="D51" s="132"/>
      <c r="E51" s="132"/>
      <c r="F51" s="132"/>
      <c r="G51" s="132"/>
      <c r="H51" s="132"/>
      <c r="I51" s="132"/>
      <c r="J51" s="132"/>
      <c r="K51" s="132"/>
      <c r="L51" s="132"/>
      <c r="M51" s="132"/>
      <c r="N51" s="132"/>
      <c r="O51" s="132"/>
      <c r="P51" s="132"/>
      <c r="Q51" s="132"/>
      <c r="R51" s="132"/>
      <c r="S51" s="132"/>
      <c r="T51" s="132"/>
      <c r="U51" s="132"/>
      <c r="V51" s="132"/>
      <c r="W51" s="132"/>
      <c r="X51" s="132"/>
      <c r="Y51" s="132"/>
      <c r="Z51" s="132"/>
      <c r="AA51" s="132"/>
      <c r="AB51" s="132"/>
      <c r="AC51" s="132"/>
      <c r="AD51" s="133"/>
    </row>
    <row r="52" spans="1:35" ht="13.5" customHeight="1" x14ac:dyDescent="0.45">
      <c r="A52" s="200" t="s">
        <v>106</v>
      </c>
      <c r="B52" s="201"/>
      <c r="C52" s="201"/>
      <c r="D52" s="201"/>
      <c r="E52" s="201"/>
      <c r="F52" s="201"/>
      <c r="G52" s="201"/>
      <c r="H52" s="201"/>
      <c r="I52" s="201"/>
      <c r="J52" s="201"/>
      <c r="K52" s="201"/>
      <c r="L52" s="201"/>
      <c r="M52" s="201"/>
      <c r="N52" s="201"/>
      <c r="O52" s="201"/>
      <c r="P52" s="201"/>
      <c r="Q52" s="201"/>
      <c r="R52" s="201"/>
      <c r="S52" s="201"/>
      <c r="T52" s="201"/>
      <c r="U52" s="201"/>
      <c r="V52" s="201"/>
      <c r="W52" s="201"/>
      <c r="X52" s="201"/>
      <c r="Y52" s="201"/>
      <c r="Z52" s="201"/>
      <c r="AA52" s="201"/>
      <c r="AB52" s="201"/>
      <c r="AC52" s="201"/>
      <c r="AD52" s="202"/>
    </row>
    <row r="53" spans="1:35" ht="18" customHeight="1" x14ac:dyDescent="0.45">
      <c r="A53" s="31" t="s">
        <v>60</v>
      </c>
      <c r="B53" s="48"/>
      <c r="C53" s="21"/>
      <c r="D53" s="21"/>
      <c r="E53" s="21"/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21"/>
      <c r="V53" s="21"/>
      <c r="W53" s="21"/>
      <c r="X53" s="21"/>
      <c r="Y53" s="21"/>
      <c r="Z53" s="21"/>
      <c r="AA53" s="21"/>
      <c r="AB53" s="21"/>
      <c r="AC53" s="21"/>
      <c r="AD53" s="19"/>
    </row>
    <row r="54" spans="1:35" ht="18" customHeight="1" x14ac:dyDescent="0.45">
      <c r="A54" s="195" t="s">
        <v>59</v>
      </c>
      <c r="B54" s="155"/>
      <c r="C54" s="155"/>
      <c r="D54" s="155"/>
      <c r="E54" s="155"/>
      <c r="F54" s="155"/>
      <c r="G54"/>
      <c r="J54"/>
      <c r="AD54" s="28"/>
      <c r="AG54" s="65"/>
    </row>
    <row r="55" spans="1:35" ht="18" customHeight="1" x14ac:dyDescent="0.45">
      <c r="A55" s="193" t="s">
        <v>61</v>
      </c>
      <c r="B55" s="194"/>
      <c r="C55" s="194"/>
      <c r="D55" s="194"/>
      <c r="E55" s="194"/>
      <c r="F55" s="7"/>
      <c r="G55" s="7"/>
      <c r="H55" s="7"/>
      <c r="I55" s="7"/>
      <c r="J55" s="7"/>
      <c r="K55" s="7"/>
      <c r="L55" s="7"/>
      <c r="M55" s="7"/>
      <c r="N55" s="7"/>
      <c r="O55" s="7"/>
      <c r="P55" s="136" t="s">
        <v>48</v>
      </c>
      <c r="Q55" s="136"/>
      <c r="R55" s="136"/>
      <c r="S55" s="136"/>
      <c r="T55" s="194" t="s">
        <v>62</v>
      </c>
      <c r="U55" s="196"/>
      <c r="V55" s="196"/>
      <c r="W55" s="196"/>
      <c r="X55" s="196"/>
      <c r="Y55" s="196"/>
      <c r="Z55" s="196"/>
      <c r="AA55" s="196"/>
      <c r="AB55" s="196"/>
      <c r="AC55" s="196"/>
      <c r="AD55" s="8"/>
    </row>
    <row r="56" spans="1:35" ht="15" customHeight="1" x14ac:dyDescent="0.45">
      <c r="A56" s="32" t="s">
        <v>16</v>
      </c>
      <c r="B56" s="49"/>
      <c r="C56" s="21"/>
      <c r="D56" s="21"/>
      <c r="E56" s="21"/>
      <c r="F56" s="21"/>
      <c r="G56" s="21"/>
      <c r="H56" s="21"/>
      <c r="I56" s="21"/>
      <c r="J56" s="21"/>
      <c r="K56" s="21"/>
      <c r="L56" s="21"/>
      <c r="M56" s="21"/>
      <c r="N56" s="21"/>
      <c r="O56" s="21"/>
      <c r="P56" s="21"/>
      <c r="Q56" s="21"/>
      <c r="R56" s="21"/>
      <c r="S56" s="21"/>
      <c r="T56" s="21"/>
      <c r="U56" s="21"/>
      <c r="V56" s="21"/>
      <c r="W56" s="21"/>
      <c r="X56" s="21"/>
      <c r="Y56" s="21"/>
      <c r="Z56" s="21"/>
      <c r="AA56" s="21"/>
      <c r="AB56" s="21"/>
      <c r="AC56" s="21"/>
      <c r="AD56" s="19"/>
    </row>
    <row r="57" spans="1:35" ht="15" customHeight="1" x14ac:dyDescent="0.45">
      <c r="A57" s="30" t="s">
        <v>58</v>
      </c>
      <c r="B57" s="45"/>
      <c r="C57" s="7"/>
      <c r="D57" s="7"/>
      <c r="E57" s="7"/>
      <c r="F57" s="7"/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  <c r="AA57" s="7"/>
      <c r="AB57" s="7"/>
      <c r="AC57" s="7"/>
      <c r="AD57" s="8"/>
    </row>
    <row r="58" spans="1:35" ht="46.5" customHeight="1" x14ac:dyDescent="0.15">
      <c r="A58" s="57" t="s">
        <v>0</v>
      </c>
    </row>
    <row r="59" spans="1:35" ht="15" customHeight="1" thickBot="1" x14ac:dyDescent="0.5">
      <c r="A59" s="56" t="s">
        <v>86</v>
      </c>
      <c r="B59" s="54" t="s">
        <v>31</v>
      </c>
      <c r="C59" s="152"/>
      <c r="D59" s="152"/>
      <c r="E59" s="40" t="s">
        <v>32</v>
      </c>
      <c r="F59" s="152"/>
      <c r="G59" s="152"/>
      <c r="H59" s="40" t="s">
        <v>89</v>
      </c>
      <c r="I59" s="153"/>
      <c r="J59" s="153"/>
      <c r="K59" s="40" t="s">
        <v>90</v>
      </c>
      <c r="L59" s="53"/>
      <c r="M59" s="164" t="s">
        <v>35</v>
      </c>
      <c r="N59" s="165"/>
      <c r="O59" s="165"/>
      <c r="P59" s="165"/>
      <c r="Q59" s="165"/>
      <c r="R59" s="163" t="s">
        <v>31</v>
      </c>
      <c r="S59" s="163"/>
      <c r="T59" s="166"/>
      <c r="U59" s="166"/>
      <c r="V59" s="152" t="s">
        <v>36</v>
      </c>
      <c r="W59" s="152"/>
      <c r="X59" s="40"/>
      <c r="Y59" s="40" t="s">
        <v>37</v>
      </c>
      <c r="Z59" s="152"/>
      <c r="AA59" s="152"/>
      <c r="AB59" s="152"/>
      <c r="AC59" s="40" t="s">
        <v>91</v>
      </c>
      <c r="AD59" s="10"/>
    </row>
    <row r="60" spans="1:35" ht="13.5" customHeight="1" x14ac:dyDescent="0.45">
      <c r="A60" s="11"/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2"/>
      <c r="N60" s="12"/>
      <c r="O60" s="12"/>
      <c r="P60" s="12"/>
      <c r="Q60" s="12"/>
      <c r="R60" s="190" t="s">
        <v>31</v>
      </c>
      <c r="S60" s="190"/>
      <c r="T60" s="181" t="str">
        <f>TEXT($AH$3,"e")</f>
        <v>33</v>
      </c>
      <c r="U60" s="181"/>
      <c r="V60" s="12" t="s">
        <v>32</v>
      </c>
      <c r="W60" s="181" t="str">
        <f>TEXT($AH$3,"m")</f>
        <v>1</v>
      </c>
      <c r="X60" s="181"/>
      <c r="Y60" s="12" t="s">
        <v>33</v>
      </c>
      <c r="Z60" s="181" t="str">
        <f>TEXT($AH$3,"d")</f>
        <v>0</v>
      </c>
      <c r="AA60" s="181"/>
      <c r="AB60" s="12" t="s">
        <v>34</v>
      </c>
      <c r="AC60" s="41"/>
      <c r="AD60" s="13"/>
    </row>
    <row r="61" spans="1:35" ht="13.5" customHeight="1" x14ac:dyDescent="0.45">
      <c r="A61" s="3"/>
      <c r="W61"/>
      <c r="Z61"/>
      <c r="AC61"/>
      <c r="AD61" s="5"/>
    </row>
    <row r="62" spans="1:35" ht="13.5" customHeight="1" x14ac:dyDescent="0.45">
      <c r="A62" s="157" t="s">
        <v>39</v>
      </c>
      <c r="B62" s="158"/>
      <c r="C62" s="158"/>
      <c r="D62" s="158"/>
      <c r="E62" s="50"/>
      <c r="AD62" s="5"/>
    </row>
    <row r="63" spans="1:35" ht="13.5" customHeight="1" x14ac:dyDescent="0.45">
      <c r="A63" s="3"/>
      <c r="E63" s="130" t="s">
        <v>57</v>
      </c>
      <c r="F63" s="130"/>
      <c r="G63" s="130"/>
      <c r="H63" s="130"/>
      <c r="J63" s="130" t="s">
        <v>7</v>
      </c>
      <c r="K63" s="130"/>
      <c r="L63" s="130"/>
      <c r="M63" s="149" t="str">
        <f>IF(ISTEXT($AH$4),DBCS($AH$4)&amp;"","")</f>
        <v/>
      </c>
      <c r="N63" s="149"/>
      <c r="O63" s="149"/>
      <c r="P63" s="149"/>
      <c r="Q63" s="149"/>
      <c r="R63" s="149"/>
      <c r="S63" s="149"/>
      <c r="T63" s="149"/>
      <c r="U63" s="149"/>
      <c r="V63" s="149"/>
      <c r="W63" s="149"/>
      <c r="X63" s="149"/>
      <c r="Y63" s="149"/>
      <c r="Z63" s="149"/>
      <c r="AA63" s="149"/>
      <c r="AB63" s="149"/>
      <c r="AC63" s="149"/>
      <c r="AD63" s="5"/>
    </row>
    <row r="64" spans="1:35" ht="13.5" customHeight="1" x14ac:dyDescent="0.45">
      <c r="A64" s="3"/>
      <c r="I64" s="150" t="s">
        <v>64</v>
      </c>
      <c r="J64" s="150"/>
      <c r="K64" s="150"/>
      <c r="L64" s="150"/>
      <c r="M64" s="149" t="str">
        <f>IF(ISTEXT($AH$5),DBCS($AH$5)&amp;"","")</f>
        <v/>
      </c>
      <c r="N64" s="149"/>
      <c r="O64" s="149"/>
      <c r="P64" s="149"/>
      <c r="Q64" s="149"/>
      <c r="R64" s="149"/>
      <c r="S64" s="149"/>
      <c r="T64" s="149"/>
      <c r="U64" s="149"/>
      <c r="V64" s="149"/>
      <c r="W64" s="149"/>
      <c r="X64" s="149"/>
      <c r="Y64" s="149"/>
      <c r="Z64" s="149"/>
      <c r="AA64" s="149"/>
      <c r="AB64" s="149"/>
      <c r="AC64" s="149"/>
      <c r="AD64" s="5"/>
    </row>
    <row r="65" spans="1:30" ht="13.5" customHeight="1" x14ac:dyDescent="0.45">
      <c r="A65" s="3"/>
      <c r="J65" s="4" t="s">
        <v>40</v>
      </c>
      <c r="M65" s="149" t="str">
        <f>IF(ISTEXT($AH$6),ASC($AH$6)&amp;"","")</f>
        <v/>
      </c>
      <c r="N65" s="149"/>
      <c r="O65" s="149"/>
      <c r="P65" s="149"/>
      <c r="Q65" s="149"/>
      <c r="R65" s="149"/>
      <c r="S65" s="149"/>
      <c r="T65" s="149"/>
      <c r="U65" s="149"/>
      <c r="V65" s="149"/>
      <c r="W65" s="149"/>
      <c r="X65" s="149"/>
      <c r="Y65" s="149"/>
      <c r="Z65" s="149"/>
      <c r="AA65" s="149"/>
      <c r="AB65" s="149"/>
      <c r="AC65" s="149"/>
      <c r="AD65" s="5"/>
    </row>
    <row r="66" spans="1:30" ht="13.5" customHeight="1" x14ac:dyDescent="0.45">
      <c r="A66" s="3"/>
      <c r="J66" s="130" t="s">
        <v>8</v>
      </c>
      <c r="K66" s="130"/>
      <c r="L66" s="130"/>
      <c r="M66" s="149" t="str">
        <f>IF(ISTEXT($AH$7),DBCS($AH$7)&amp;"","")</f>
        <v/>
      </c>
      <c r="N66" s="149"/>
      <c r="O66" s="149"/>
      <c r="P66" s="149"/>
      <c r="Q66" s="149"/>
      <c r="R66" s="149"/>
      <c r="S66" s="149"/>
      <c r="T66" s="149"/>
      <c r="U66" s="149"/>
      <c r="V66" s="149"/>
      <c r="W66" s="149"/>
      <c r="X66" s="149"/>
      <c r="Y66" s="149"/>
      <c r="Z66" s="149"/>
      <c r="AA66" s="149"/>
      <c r="AB66" s="149"/>
      <c r="AC66" s="149"/>
      <c r="AD66" s="5"/>
    </row>
    <row r="67" spans="1:30" ht="13.5" customHeight="1" x14ac:dyDescent="0.45">
      <c r="A67" s="3"/>
      <c r="F67" s="151" t="s">
        <v>65</v>
      </c>
      <c r="G67" s="151"/>
      <c r="H67" s="151"/>
      <c r="I67" s="151"/>
      <c r="J67" s="151"/>
      <c r="K67" s="151"/>
      <c r="L67" s="151"/>
      <c r="M67" s="149" t="str">
        <f>IF(ISTEXT($AH$8),ASC($AH$8)&amp;"","")</f>
        <v/>
      </c>
      <c r="N67" s="149"/>
      <c r="O67" s="149"/>
      <c r="P67" s="149"/>
      <c r="Q67" s="149"/>
      <c r="R67" s="149"/>
      <c r="S67" s="149"/>
      <c r="T67" s="149"/>
      <c r="U67" s="149"/>
      <c r="V67" s="149"/>
      <c r="W67" s="149"/>
      <c r="X67" s="149"/>
      <c r="Y67" s="149"/>
      <c r="Z67" s="149"/>
      <c r="AA67" s="149"/>
      <c r="AB67" s="149"/>
      <c r="AC67" s="149"/>
      <c r="AD67" s="5"/>
    </row>
    <row r="68" spans="1:30" ht="13.5" customHeight="1" x14ac:dyDescent="0.45">
      <c r="A68" s="3"/>
      <c r="J68" s="1"/>
      <c r="L68" s="1"/>
      <c r="M68" s="149" t="str">
        <f>IF(ISTEXT($AH$9),DBCS($AH$9)&amp;"","")</f>
        <v/>
      </c>
      <c r="N68" s="149"/>
      <c r="O68" s="149"/>
      <c r="P68" s="149"/>
      <c r="Q68" s="149"/>
      <c r="R68" s="149"/>
      <c r="S68" s="149"/>
      <c r="T68" s="149"/>
      <c r="U68" s="149"/>
      <c r="V68" s="149"/>
      <c r="W68" s="149"/>
      <c r="X68" s="149"/>
      <c r="Y68" s="149"/>
      <c r="Z68" s="149"/>
      <c r="AA68" s="149"/>
      <c r="AB68" s="149"/>
      <c r="AC68" s="149"/>
      <c r="AD68" s="5"/>
    </row>
    <row r="69" spans="1:30" ht="13.5" customHeight="1" x14ac:dyDescent="0.45">
      <c r="A69" s="3"/>
      <c r="J69" s="130" t="s">
        <v>9</v>
      </c>
      <c r="K69" s="130"/>
      <c r="L69" s="130"/>
      <c r="M69" s="130"/>
      <c r="N69" s="130" t="str">
        <f>IF(ISTEXT($AH$10),ASC($AH$10)&amp;"","")</f>
        <v/>
      </c>
      <c r="O69" s="130"/>
      <c r="P69" s="130"/>
      <c r="Q69" s="130"/>
      <c r="R69" s="130"/>
      <c r="S69" s="130"/>
      <c r="T69" s="130"/>
      <c r="U69" s="130"/>
      <c r="V69" s="130"/>
      <c r="W69" s="130"/>
      <c r="X69" s="130"/>
      <c r="Y69" s="130"/>
      <c r="Z69" s="130"/>
      <c r="AA69" s="130"/>
      <c r="AB69" s="130"/>
      <c r="AC69" s="130"/>
      <c r="AD69" s="5"/>
    </row>
    <row r="70" spans="1:30" ht="13.5" customHeight="1" x14ac:dyDescent="0.45">
      <c r="A70" s="3"/>
      <c r="AD70" s="5"/>
    </row>
    <row r="71" spans="1:30" ht="13.5" customHeight="1" x14ac:dyDescent="0.45">
      <c r="A71" s="3"/>
      <c r="E71" s="130" t="s">
        <v>41</v>
      </c>
      <c r="F71" s="130"/>
      <c r="G71" s="130"/>
      <c r="H71" s="130"/>
      <c r="J71" s="130" t="s">
        <v>42</v>
      </c>
      <c r="K71" s="130"/>
      <c r="L71" s="130"/>
      <c r="M71" s="130"/>
      <c r="N71" s="4" t="s">
        <v>37</v>
      </c>
      <c r="O71" s="117" t="str">
        <f>DBCS($AH$11)</f>
        <v/>
      </c>
      <c r="P71" s="117"/>
      <c r="Q71" s="117"/>
      <c r="R71" s="117"/>
      <c r="S71" s="4" t="s">
        <v>38</v>
      </c>
      <c r="AD71" s="5"/>
    </row>
    <row r="72" spans="1:30" ht="13.5" customHeight="1" x14ac:dyDescent="0.45">
      <c r="A72" s="3"/>
      <c r="J72" s="130" t="s">
        <v>7</v>
      </c>
      <c r="K72" s="130"/>
      <c r="L72" s="130"/>
      <c r="M72" s="130" t="str">
        <f>IF(ISTEXT($AH$12),DBCS($AH$12)&amp;"","")</f>
        <v/>
      </c>
      <c r="N72" s="130"/>
      <c r="O72" s="130"/>
      <c r="P72" s="130"/>
      <c r="Q72" s="130"/>
      <c r="R72" s="130"/>
      <c r="S72" s="130"/>
      <c r="T72" s="130"/>
      <c r="U72" s="130"/>
      <c r="V72" s="130"/>
      <c r="W72" s="130"/>
      <c r="X72" s="130"/>
      <c r="Y72" s="130"/>
      <c r="Z72" s="130"/>
      <c r="AA72" s="130"/>
      <c r="AB72" s="130"/>
      <c r="AC72" s="130"/>
      <c r="AD72" s="5"/>
    </row>
    <row r="73" spans="1:30" ht="13.5" customHeight="1" x14ac:dyDescent="0.45">
      <c r="A73" s="3"/>
      <c r="J73" s="130" t="s">
        <v>8</v>
      </c>
      <c r="K73" s="130"/>
      <c r="L73" s="130"/>
      <c r="M73" s="130" t="str">
        <f>IF(ISTEXT($AH$13),DBCS($AH$13)&amp;"","")</f>
        <v/>
      </c>
      <c r="N73" s="130"/>
      <c r="O73" s="130"/>
      <c r="P73" s="130"/>
      <c r="Q73" s="130"/>
      <c r="R73" s="130"/>
      <c r="S73" s="130"/>
      <c r="T73" s="130"/>
      <c r="U73" s="130"/>
      <c r="V73" s="130"/>
      <c r="W73" s="130"/>
      <c r="X73" s="130"/>
      <c r="Y73" s="130"/>
      <c r="Z73" s="130"/>
      <c r="AA73" s="130"/>
      <c r="AB73" s="130"/>
      <c r="AC73" s="130"/>
      <c r="AD73" s="5"/>
    </row>
    <row r="74" spans="1:30" ht="13.5" customHeight="1" x14ac:dyDescent="0.45">
      <c r="A74" s="3"/>
      <c r="M74" s="130" t="str">
        <f>IF(ISTEXT($AH$14),DBCS($AH$14)&amp;"","")</f>
        <v/>
      </c>
      <c r="N74" s="130"/>
      <c r="O74" s="130"/>
      <c r="P74" s="130"/>
      <c r="Q74" s="130"/>
      <c r="R74" s="130"/>
      <c r="S74" s="130"/>
      <c r="T74" s="130"/>
      <c r="U74" s="130"/>
      <c r="V74" s="130"/>
      <c r="W74" s="130"/>
      <c r="X74" s="130"/>
      <c r="Y74" s="130"/>
      <c r="Z74" s="130"/>
      <c r="AA74" s="130"/>
      <c r="AB74" s="130"/>
      <c r="AC74" s="130"/>
      <c r="AD74" s="5"/>
    </row>
    <row r="75" spans="1:30" ht="13.5" customHeight="1" x14ac:dyDescent="0.45">
      <c r="A75" s="3"/>
      <c r="J75" s="130" t="s">
        <v>9</v>
      </c>
      <c r="K75" s="130"/>
      <c r="L75" s="130"/>
      <c r="M75" s="130"/>
      <c r="N75" s="130" t="str">
        <f>IF(ISTEXT($AH$15),ASC($AH$15)&amp;"","")</f>
        <v/>
      </c>
      <c r="O75" s="130"/>
      <c r="P75" s="130"/>
      <c r="Q75" s="130"/>
      <c r="R75" s="130"/>
      <c r="S75" s="130"/>
      <c r="T75" s="130"/>
      <c r="U75" s="130"/>
      <c r="V75" s="130"/>
      <c r="W75" s="130"/>
      <c r="X75" s="130"/>
      <c r="Y75" s="130"/>
      <c r="Z75" s="130"/>
      <c r="AA75" s="130"/>
      <c r="AB75" s="130"/>
      <c r="AC75" s="130"/>
      <c r="AD75" s="5"/>
    </row>
    <row r="76" spans="1:30" ht="13.5" customHeight="1" x14ac:dyDescent="0.45">
      <c r="A76" s="3"/>
      <c r="J76" s="130" t="s">
        <v>43</v>
      </c>
      <c r="K76" s="130"/>
      <c r="L76" s="130"/>
      <c r="M76" s="130"/>
      <c r="N76" s="130"/>
      <c r="O76" s="130" t="str">
        <f>IF(ISTEXT($AH$16),DBCS($AH$16)&amp;"","")</f>
        <v/>
      </c>
      <c r="P76" s="130"/>
      <c r="Q76" s="130"/>
      <c r="R76" s="130"/>
      <c r="S76" s="130"/>
      <c r="T76" s="130"/>
      <c r="U76" s="130"/>
      <c r="V76" s="130"/>
      <c r="W76" s="130"/>
      <c r="X76" s="130"/>
      <c r="Y76" s="130"/>
      <c r="Z76" s="130"/>
      <c r="AA76" s="130"/>
      <c r="AB76" s="130"/>
      <c r="AC76" s="130"/>
      <c r="AD76" s="5"/>
    </row>
    <row r="77" spans="1:30" ht="13.5" customHeight="1" x14ac:dyDescent="0.45">
      <c r="A77" s="3"/>
      <c r="R77"/>
      <c r="S77"/>
      <c r="T77"/>
      <c r="U77"/>
      <c r="V77"/>
      <c r="W77"/>
      <c r="X77"/>
      <c r="Y77"/>
      <c r="Z77"/>
      <c r="AA77"/>
      <c r="AB77"/>
      <c r="AC77"/>
      <c r="AD77" s="5"/>
    </row>
    <row r="78" spans="1:30" ht="13.5" customHeight="1" x14ac:dyDescent="0.45">
      <c r="A78" s="160" t="s">
        <v>44</v>
      </c>
      <c r="B78" s="117"/>
      <c r="C78" s="161"/>
      <c r="D78" s="161"/>
      <c r="E78" s="161"/>
      <c r="F78" s="161"/>
      <c r="G78" s="161"/>
      <c r="H78" s="161"/>
      <c r="I78" s="161"/>
      <c r="J78" s="161"/>
      <c r="K78" s="161"/>
      <c r="L78" s="161"/>
      <c r="M78" s="161"/>
      <c r="N78" s="161"/>
      <c r="O78" s="161"/>
      <c r="P78" s="161"/>
      <c r="Q78" s="161"/>
      <c r="R78" s="161"/>
      <c r="S78" s="161"/>
      <c r="T78" s="161"/>
      <c r="U78" s="161"/>
      <c r="V78" s="161"/>
      <c r="W78" s="161"/>
      <c r="X78" s="161"/>
      <c r="Y78" s="161"/>
      <c r="Z78" s="161"/>
      <c r="AA78" s="161"/>
      <c r="AB78" s="161"/>
      <c r="AC78" s="161"/>
      <c r="AD78" s="162"/>
    </row>
    <row r="79" spans="1:30" ht="13.5" customHeight="1" x14ac:dyDescent="0.45">
      <c r="A79" s="42"/>
      <c r="B79" s="46"/>
      <c r="C79" s="43"/>
      <c r="D79" s="43"/>
      <c r="E79" s="43"/>
      <c r="F79" s="43"/>
      <c r="G79" s="43"/>
      <c r="H79" s="43"/>
      <c r="I79" s="43"/>
      <c r="J79" s="43"/>
      <c r="K79" s="43"/>
      <c r="L79" s="43"/>
      <c r="M79" s="43"/>
      <c r="N79" s="43"/>
      <c r="O79" s="43"/>
      <c r="P79" s="43"/>
      <c r="Q79" s="43"/>
      <c r="R79" s="43"/>
      <c r="S79" s="43"/>
      <c r="T79" s="43"/>
      <c r="U79" s="43"/>
      <c r="V79" s="43"/>
      <c r="W79" s="43"/>
      <c r="X79" s="43"/>
      <c r="Y79" s="43"/>
      <c r="Z79" s="43"/>
      <c r="AA79" s="43"/>
      <c r="AB79" s="43"/>
      <c r="AC79" s="43"/>
      <c r="AD79" s="44"/>
    </row>
    <row r="80" spans="1:30" ht="13.5" customHeight="1" x14ac:dyDescent="0.45">
      <c r="A80" s="157" t="s">
        <v>128</v>
      </c>
      <c r="B80" s="158"/>
      <c r="C80" s="158"/>
      <c r="D80" s="158"/>
      <c r="E80" s="158"/>
      <c r="F80" s="158"/>
      <c r="G80" s="158"/>
      <c r="H80" s="158"/>
      <c r="I80" s="158"/>
      <c r="J80" s="158"/>
      <c r="K80" s="158"/>
      <c r="L80" s="158"/>
      <c r="M80" s="158"/>
      <c r="N80" s="158"/>
      <c r="O80" s="158"/>
      <c r="P80" s="158"/>
      <c r="Q80" s="158"/>
      <c r="R80" s="158"/>
      <c r="S80" s="158"/>
      <c r="T80" s="158"/>
      <c r="U80" s="158"/>
      <c r="V80" s="158"/>
      <c r="W80" s="158"/>
      <c r="X80" s="158"/>
      <c r="Y80" s="158"/>
      <c r="Z80" s="158"/>
      <c r="AA80" s="158"/>
      <c r="AB80" s="158"/>
      <c r="AC80" s="158"/>
      <c r="AD80" s="159"/>
    </row>
    <row r="81" spans="1:30" ht="13.5" customHeight="1" x14ac:dyDescent="0.45">
      <c r="A81" s="154" t="s">
        <v>127</v>
      </c>
      <c r="B81" s="155"/>
      <c r="C81" s="155"/>
      <c r="D81" s="155"/>
      <c r="E81" s="155"/>
      <c r="F81" s="155"/>
      <c r="G81" s="155"/>
      <c r="H81" s="155"/>
      <c r="I81" s="155"/>
      <c r="J81" s="155"/>
      <c r="K81" s="155"/>
      <c r="L81" s="155"/>
      <c r="M81" s="155"/>
      <c r="N81" s="155"/>
      <c r="O81" s="155"/>
      <c r="P81" s="155"/>
      <c r="Q81" s="155"/>
      <c r="R81" s="155"/>
      <c r="S81" s="155"/>
      <c r="T81" s="155"/>
      <c r="U81" s="155"/>
      <c r="V81" s="155"/>
      <c r="W81" s="155"/>
      <c r="X81" s="155"/>
      <c r="Y81" s="155"/>
      <c r="Z81" s="155"/>
      <c r="AA81" s="155"/>
      <c r="AB81" s="155"/>
      <c r="AC81" s="155"/>
      <c r="AD81" s="156"/>
    </row>
    <row r="82" spans="1:30" ht="13.5" customHeight="1" x14ac:dyDescent="0.45">
      <c r="A82" s="14"/>
      <c r="B82" s="7"/>
      <c r="C82" s="7"/>
      <c r="D82" s="7"/>
      <c r="E82" s="7"/>
      <c r="F82" s="7"/>
      <c r="G82" s="7"/>
      <c r="H82" s="7"/>
      <c r="I82" s="7"/>
      <c r="J82" s="7"/>
      <c r="K82" s="7"/>
      <c r="L82" s="7"/>
      <c r="M82" s="7"/>
      <c r="N82" s="7"/>
      <c r="O82" s="7"/>
      <c r="P82" s="7"/>
      <c r="Q82" s="7"/>
      <c r="R82" s="106" t="s">
        <v>45</v>
      </c>
      <c r="S82" s="107"/>
      <c r="T82" s="107"/>
      <c r="U82" s="108"/>
      <c r="V82" s="16"/>
      <c r="W82" s="17" t="str">
        <f>IF($AH$17=X82,"☑","☐")</f>
        <v>☐</v>
      </c>
      <c r="X82" s="137" t="s">
        <v>46</v>
      </c>
      <c r="Y82" s="137"/>
      <c r="Z82" s="17"/>
      <c r="AA82" s="17" t="str">
        <f>IF($AH$17=AB82,"☑","☐")</f>
        <v>☐</v>
      </c>
      <c r="AB82" s="137" t="s">
        <v>47</v>
      </c>
      <c r="AC82" s="137"/>
      <c r="AD82" s="18"/>
    </row>
    <row r="83" spans="1:30" ht="13.5" customHeight="1" x14ac:dyDescent="0.45">
      <c r="A83" s="92" t="s">
        <v>97</v>
      </c>
      <c r="B83" s="93"/>
      <c r="C83" s="106" t="s">
        <v>49</v>
      </c>
      <c r="D83" s="134"/>
      <c r="E83" s="134"/>
      <c r="F83" s="134"/>
      <c r="G83" s="135"/>
      <c r="H83" s="16" t="str">
        <f>IF($AH$18=I83,"☑","☐")</f>
        <v>☐</v>
      </c>
      <c r="I83" s="137" t="s">
        <v>3</v>
      </c>
      <c r="J83" s="137"/>
      <c r="K83" s="17" t="str">
        <f>IF($AH$18=L83,"☑","☐")</f>
        <v>☐</v>
      </c>
      <c r="L83" s="137" t="s">
        <v>4</v>
      </c>
      <c r="M83" s="137"/>
      <c r="N83" s="17" t="str">
        <f>IF($AH$18=O83,"☑","☐")</f>
        <v>☐</v>
      </c>
      <c r="O83" s="137" t="s">
        <v>2</v>
      </c>
      <c r="P83" s="137"/>
      <c r="Q83" s="17" t="str">
        <f>IF($AH$18=R83,"☑","☐")</f>
        <v>☐</v>
      </c>
      <c r="R83" s="137" t="s">
        <v>66</v>
      </c>
      <c r="S83" s="137"/>
      <c r="T83" s="137"/>
      <c r="U83" s="34" t="s">
        <v>68</v>
      </c>
      <c r="V83" s="137" t="str">
        <f>IF($AH$18="その他",$AH$19&amp;"","")</f>
        <v/>
      </c>
      <c r="W83" s="138"/>
      <c r="X83" s="138"/>
      <c r="Y83" s="138"/>
      <c r="Z83" s="138"/>
      <c r="AA83" s="138"/>
      <c r="AB83" s="138"/>
      <c r="AC83" s="138"/>
      <c r="AD83" s="38" t="s">
        <v>69</v>
      </c>
    </row>
    <row r="84" spans="1:30" ht="13.5" customHeight="1" x14ac:dyDescent="0.45">
      <c r="A84" s="109"/>
      <c r="B84" s="110"/>
      <c r="C84" s="106" t="s">
        <v>50</v>
      </c>
      <c r="D84" s="134"/>
      <c r="E84" s="134"/>
      <c r="F84" s="134"/>
      <c r="G84" s="135"/>
      <c r="H84" s="16" t="str">
        <f>IF($AH$20=I84,"☑","☐")</f>
        <v>☐</v>
      </c>
      <c r="I84" s="137" t="s">
        <v>67</v>
      </c>
      <c r="J84" s="137"/>
      <c r="K84" s="34" t="s">
        <v>68</v>
      </c>
      <c r="L84" s="137" t="str">
        <f>IF($AH$20="住宅",$AH$21,"")</f>
        <v/>
      </c>
      <c r="M84" s="138"/>
      <c r="N84" s="138"/>
      <c r="O84" s="17" t="s">
        <v>74</v>
      </c>
      <c r="P84" s="34" t="s">
        <v>69</v>
      </c>
      <c r="Q84" s="17" t="str">
        <f>IF($AH$20=R84,"☑","☐")</f>
        <v>☐</v>
      </c>
      <c r="R84" s="137" t="s">
        <v>66</v>
      </c>
      <c r="S84" s="137"/>
      <c r="T84" s="137"/>
      <c r="U84" s="34" t="s">
        <v>68</v>
      </c>
      <c r="V84" s="147" t="str">
        <f>IF($AH$20="その他","業種等:"&amp;$AH$21&amp;"","業種等:")</f>
        <v>業種等:</v>
      </c>
      <c r="W84" s="147"/>
      <c r="X84" s="147"/>
      <c r="Y84" s="147"/>
      <c r="Z84" s="147"/>
      <c r="AA84" s="147"/>
      <c r="AB84" s="147"/>
      <c r="AC84" s="147"/>
      <c r="AD84" s="38" t="s">
        <v>69</v>
      </c>
    </row>
    <row r="85" spans="1:30" ht="13.5" customHeight="1" x14ac:dyDescent="0.45">
      <c r="A85" s="109"/>
      <c r="B85" s="110"/>
      <c r="C85" s="113" t="s">
        <v>1</v>
      </c>
      <c r="D85" s="167"/>
      <c r="E85" s="167"/>
      <c r="F85" s="167"/>
      <c r="G85" s="168"/>
      <c r="H85" s="16" t="str">
        <f>IF($AH$22=I85,"☑","☐")</f>
        <v>☐</v>
      </c>
      <c r="I85" s="137" t="s">
        <v>5</v>
      </c>
      <c r="J85" s="137"/>
      <c r="K85" s="137"/>
      <c r="L85" s="137"/>
      <c r="M85" s="137"/>
      <c r="N85" s="137"/>
      <c r="O85" s="17"/>
      <c r="P85" s="17" t="str">
        <f>IF($AH$22=Q85,"☑","☐")</f>
        <v>☐</v>
      </c>
      <c r="Q85" s="137" t="s">
        <v>6</v>
      </c>
      <c r="R85" s="137"/>
      <c r="S85" s="137"/>
      <c r="T85" s="137"/>
      <c r="U85" s="137"/>
      <c r="V85" s="17"/>
      <c r="W85" s="17"/>
      <c r="X85" s="17"/>
      <c r="Y85" s="17"/>
      <c r="Z85" s="17"/>
      <c r="AA85" s="17"/>
      <c r="AB85" s="17"/>
      <c r="AC85" s="17"/>
      <c r="AD85" s="18"/>
    </row>
    <row r="86" spans="1:30" ht="13.5" customHeight="1" x14ac:dyDescent="0.45">
      <c r="A86" s="94"/>
      <c r="B86" s="95"/>
      <c r="C86" s="169"/>
      <c r="D86" s="170"/>
      <c r="E86" s="170"/>
      <c r="F86" s="170"/>
      <c r="G86" s="171"/>
      <c r="H86" s="16" t="str">
        <f>IF($AH$22=I86,"☑","☐")</f>
        <v>☐</v>
      </c>
      <c r="I86" s="137" t="s">
        <v>70</v>
      </c>
      <c r="J86" s="137"/>
      <c r="K86" s="137"/>
      <c r="L86" s="34" t="s">
        <v>68</v>
      </c>
      <c r="M86" s="137" t="str">
        <f>IF($AH$22="その他",$AH$23&amp;"","")</f>
        <v/>
      </c>
      <c r="N86" s="138"/>
      <c r="O86" s="138"/>
      <c r="P86" s="138"/>
      <c r="Q86" s="138"/>
      <c r="R86" s="138"/>
      <c r="S86" s="138"/>
      <c r="T86" s="138"/>
      <c r="U86" s="34" t="s">
        <v>69</v>
      </c>
      <c r="V86" s="17"/>
      <c r="W86" s="17"/>
      <c r="X86" s="17"/>
      <c r="Y86" s="17"/>
      <c r="Z86" s="17"/>
      <c r="AA86" s="17"/>
      <c r="AB86" s="17"/>
      <c r="AC86" s="17"/>
      <c r="AD86" s="18"/>
    </row>
    <row r="87" spans="1:30" ht="13.5" customHeight="1" x14ac:dyDescent="0.45">
      <c r="A87" s="104" t="s">
        <v>96</v>
      </c>
      <c r="B87" s="105"/>
      <c r="C87" s="139" t="str">
        <f>DBCS($AH$24)</f>
        <v/>
      </c>
      <c r="D87" s="140"/>
      <c r="E87" s="140"/>
      <c r="F87" s="140"/>
      <c r="G87" s="140"/>
      <c r="H87" s="140"/>
      <c r="I87" s="140"/>
      <c r="J87" s="140"/>
      <c r="K87" s="140"/>
      <c r="L87" s="140"/>
      <c r="M87" s="140"/>
      <c r="N87" s="140"/>
      <c r="O87" s="140"/>
      <c r="P87" s="140"/>
      <c r="Q87" s="140"/>
      <c r="R87" s="140"/>
      <c r="S87" s="140"/>
      <c r="T87" s="140"/>
      <c r="U87" s="140"/>
      <c r="V87" s="140"/>
      <c r="W87" s="140"/>
      <c r="X87" s="140"/>
      <c r="Y87" s="140"/>
      <c r="Z87" s="140"/>
      <c r="AA87" s="140"/>
      <c r="AB87" s="140"/>
      <c r="AC87" s="140"/>
      <c r="AD87" s="141"/>
    </row>
    <row r="88" spans="1:30" ht="13.5" customHeight="1" x14ac:dyDescent="0.45">
      <c r="A88" s="92" t="s">
        <v>95</v>
      </c>
      <c r="B88" s="93"/>
      <c r="C88" s="17"/>
      <c r="D88" s="17" t="str">
        <f>IF($AH$25=E88,"☑","☐")</f>
        <v>☐</v>
      </c>
      <c r="E88" s="137" t="s">
        <v>82</v>
      </c>
      <c r="F88" s="137"/>
      <c r="G88" s="137"/>
      <c r="H88" s="137"/>
      <c r="I88" s="137"/>
      <c r="J88" s="137"/>
      <c r="K88" s="17" t="s">
        <v>83</v>
      </c>
      <c r="L88" s="17"/>
      <c r="M88" s="17"/>
      <c r="N88" s="17"/>
      <c r="O88" s="17"/>
      <c r="P88" s="17"/>
      <c r="Q88" s="17"/>
      <c r="R88" s="17"/>
      <c r="S88" s="17"/>
      <c r="T88" s="17"/>
      <c r="U88" s="17"/>
      <c r="V88" s="17"/>
      <c r="W88" s="17"/>
      <c r="X88" s="17"/>
      <c r="Y88" s="17"/>
      <c r="Z88" s="17"/>
      <c r="AA88" s="17"/>
      <c r="AB88" s="17"/>
      <c r="AC88" s="17"/>
      <c r="AD88" s="18"/>
    </row>
    <row r="89" spans="1:30" ht="13.5" customHeight="1" x14ac:dyDescent="0.45">
      <c r="A89" s="109"/>
      <c r="B89" s="110"/>
      <c r="C89" s="107" t="s">
        <v>51</v>
      </c>
      <c r="D89" s="134"/>
      <c r="E89" s="135"/>
      <c r="F89" s="146" t="str">
        <f>IF($AH$25="申請者と異なる",DBCS($AH$26),"")</f>
        <v/>
      </c>
      <c r="G89" s="147"/>
      <c r="H89" s="147"/>
      <c r="I89" s="147"/>
      <c r="J89" s="147"/>
      <c r="K89" s="147"/>
      <c r="L89" s="147"/>
      <c r="M89" s="147"/>
      <c r="N89" s="147"/>
      <c r="O89" s="147"/>
      <c r="P89" s="147"/>
      <c r="Q89" s="147"/>
      <c r="R89" s="147"/>
      <c r="S89" s="147"/>
      <c r="T89" s="147"/>
      <c r="U89" s="147"/>
      <c r="V89" s="147"/>
      <c r="W89" s="147"/>
      <c r="X89" s="147"/>
      <c r="Y89" s="147"/>
      <c r="Z89" s="147"/>
      <c r="AA89" s="147"/>
      <c r="AB89" s="147"/>
      <c r="AC89" s="147"/>
      <c r="AD89" s="148"/>
    </row>
    <row r="90" spans="1:30" ht="13.5" customHeight="1" x14ac:dyDescent="0.45">
      <c r="A90" s="109"/>
      <c r="B90" s="110"/>
      <c r="C90" s="192" t="s">
        <v>40</v>
      </c>
      <c r="D90" s="192"/>
      <c r="E90" s="192"/>
      <c r="F90" s="144" t="str">
        <f>IF($AH$25="申請者と異なる",ASC($AH$28&amp;CHAR(10)&amp;$AH$30),"")</f>
        <v/>
      </c>
      <c r="G90" s="144"/>
      <c r="H90" s="144"/>
      <c r="I90" s="144"/>
      <c r="J90" s="144"/>
      <c r="K90" s="144"/>
      <c r="L90" s="144"/>
      <c r="M90" s="144"/>
      <c r="N90" s="144"/>
      <c r="O90" s="144"/>
      <c r="P90" s="144"/>
      <c r="Q90" s="144"/>
      <c r="R90" s="144"/>
      <c r="S90" s="113" t="s">
        <v>9</v>
      </c>
      <c r="T90" s="114"/>
      <c r="U90" s="114"/>
      <c r="V90" s="115"/>
      <c r="W90" s="122" t="str">
        <f>IF($AH$25="申請者と異なる",ASC($AH$32)&amp;"","")</f>
        <v/>
      </c>
      <c r="X90" s="122"/>
      <c r="Y90" s="122"/>
      <c r="Z90" s="122"/>
      <c r="AA90" s="122"/>
      <c r="AB90" s="122"/>
      <c r="AC90" s="122"/>
      <c r="AD90" s="123"/>
    </row>
    <row r="91" spans="1:30" ht="13.5" customHeight="1" x14ac:dyDescent="0.45">
      <c r="A91" s="109"/>
      <c r="B91" s="110"/>
      <c r="C91" s="142"/>
      <c r="D91" s="142"/>
      <c r="E91" s="142"/>
      <c r="F91" s="145"/>
      <c r="G91" s="145"/>
      <c r="H91" s="145"/>
      <c r="I91" s="145"/>
      <c r="J91" s="145"/>
      <c r="K91" s="145"/>
      <c r="L91" s="145"/>
      <c r="M91" s="145"/>
      <c r="N91" s="145"/>
      <c r="O91" s="145"/>
      <c r="P91" s="145"/>
      <c r="Q91" s="145"/>
      <c r="R91" s="145"/>
      <c r="S91" s="116"/>
      <c r="T91" s="117"/>
      <c r="U91" s="117"/>
      <c r="V91" s="118"/>
      <c r="W91" s="124"/>
      <c r="X91" s="124"/>
      <c r="Y91" s="124"/>
      <c r="Z91" s="124"/>
      <c r="AA91" s="124"/>
      <c r="AB91" s="124"/>
      <c r="AC91" s="124"/>
      <c r="AD91" s="125"/>
    </row>
    <row r="92" spans="1:30" ht="13.5" customHeight="1" x14ac:dyDescent="0.45">
      <c r="A92" s="109"/>
      <c r="B92" s="110"/>
      <c r="C92" s="142" t="s">
        <v>56</v>
      </c>
      <c r="D92" s="142"/>
      <c r="E92" s="142"/>
      <c r="F92" s="111" t="str">
        <f>IF($AH$25="申請者と異なる",$AH$29&amp;CHAR(10)&amp;$AH$31,"")</f>
        <v/>
      </c>
      <c r="G92" s="111"/>
      <c r="H92" s="111"/>
      <c r="I92" s="111"/>
      <c r="J92" s="111"/>
      <c r="K92" s="111"/>
      <c r="L92" s="111"/>
      <c r="M92" s="111"/>
      <c r="N92" s="111"/>
      <c r="O92" s="111"/>
      <c r="P92" s="111"/>
      <c r="Q92" s="111"/>
      <c r="R92" s="111"/>
      <c r="S92" s="116"/>
      <c r="T92" s="117"/>
      <c r="U92" s="117"/>
      <c r="V92" s="118"/>
      <c r="W92" s="124"/>
      <c r="X92" s="124"/>
      <c r="Y92" s="124"/>
      <c r="Z92" s="124"/>
      <c r="AA92" s="124"/>
      <c r="AB92" s="124"/>
      <c r="AC92" s="124"/>
      <c r="AD92" s="125"/>
    </row>
    <row r="93" spans="1:30" ht="13.5" customHeight="1" x14ac:dyDescent="0.45">
      <c r="A93" s="94"/>
      <c r="B93" s="95"/>
      <c r="C93" s="143"/>
      <c r="D93" s="143"/>
      <c r="E93" s="143"/>
      <c r="F93" s="112"/>
      <c r="G93" s="112"/>
      <c r="H93" s="112"/>
      <c r="I93" s="112"/>
      <c r="J93" s="112"/>
      <c r="K93" s="112"/>
      <c r="L93" s="112"/>
      <c r="M93" s="112"/>
      <c r="N93" s="112"/>
      <c r="O93" s="112"/>
      <c r="P93" s="112"/>
      <c r="Q93" s="112"/>
      <c r="R93" s="112"/>
      <c r="S93" s="119"/>
      <c r="T93" s="120"/>
      <c r="U93" s="120"/>
      <c r="V93" s="121"/>
      <c r="W93" s="126"/>
      <c r="X93" s="126"/>
      <c r="Y93" s="126"/>
      <c r="Z93" s="126"/>
      <c r="AA93" s="126"/>
      <c r="AB93" s="126"/>
      <c r="AC93" s="126"/>
      <c r="AD93" s="127"/>
    </row>
    <row r="94" spans="1:30" ht="13.5" customHeight="1" x14ac:dyDescent="0.45">
      <c r="A94" s="104" t="s">
        <v>94</v>
      </c>
      <c r="B94" s="105"/>
      <c r="C94" s="191" t="str">
        <f>IF(ISNUMBER($AH$33),$AH$33,"")</f>
        <v/>
      </c>
      <c r="D94" s="183"/>
      <c r="E94" s="183"/>
      <c r="F94" s="183"/>
      <c r="G94" s="183"/>
      <c r="H94" s="183"/>
      <c r="I94" s="183"/>
      <c r="J94" s="183"/>
      <c r="K94" s="183"/>
      <c r="L94" s="183"/>
      <c r="M94" s="183"/>
      <c r="N94" s="183"/>
      <c r="O94" s="183"/>
      <c r="P94" s="183"/>
      <c r="Q94" s="17" t="s">
        <v>10</v>
      </c>
      <c r="R94" s="39"/>
      <c r="S94" s="106" t="s">
        <v>11</v>
      </c>
      <c r="T94" s="107"/>
      <c r="U94" s="107"/>
      <c r="V94" s="108"/>
      <c r="W94" s="183" t="str">
        <f>IF(ISNUMBER($AH$34),$AH$34,"")</f>
        <v/>
      </c>
      <c r="X94" s="184"/>
      <c r="Y94" s="184"/>
      <c r="Z94" s="184"/>
      <c r="AA94" s="184"/>
      <c r="AB94" s="184"/>
      <c r="AC94" s="17" t="s">
        <v>12</v>
      </c>
      <c r="AD94" s="18"/>
    </row>
    <row r="95" spans="1:30" ht="13.5" customHeight="1" x14ac:dyDescent="0.45">
      <c r="A95" s="92" t="s">
        <v>93</v>
      </c>
      <c r="B95" s="93"/>
      <c r="C95" s="20"/>
      <c r="D95" s="21" t="str">
        <f>IF($AH$35=E95,"☑","☐")</f>
        <v>☐</v>
      </c>
      <c r="E95" s="100" t="s">
        <v>13</v>
      </c>
      <c r="F95" s="100"/>
      <c r="G95" s="100"/>
      <c r="H95" s="100"/>
      <c r="I95" s="21" t="str">
        <f>IF($AH$35=J95,"☑","☐")</f>
        <v>☐</v>
      </c>
      <c r="J95" s="100" t="s">
        <v>14</v>
      </c>
      <c r="K95" s="100"/>
      <c r="L95" s="100"/>
      <c r="M95" s="100"/>
      <c r="N95" s="21" t="str">
        <f>IF($AH$35=O95,"☑","☐")</f>
        <v>☐</v>
      </c>
      <c r="O95" s="100" t="s">
        <v>15</v>
      </c>
      <c r="P95" s="100"/>
      <c r="Q95" s="100"/>
      <c r="R95" s="100"/>
      <c r="S95" s="100"/>
      <c r="T95" s="100"/>
      <c r="U95" s="100"/>
      <c r="V95" s="100"/>
      <c r="W95" s="100"/>
      <c r="X95" s="100"/>
      <c r="Y95" s="100"/>
      <c r="Z95" s="21"/>
      <c r="AA95" s="21"/>
      <c r="AB95" s="21"/>
      <c r="AC95" s="21"/>
      <c r="AD95" s="22"/>
    </row>
    <row r="96" spans="1:30" ht="13.5" customHeight="1" x14ac:dyDescent="0.45">
      <c r="A96" s="94"/>
      <c r="B96" s="95"/>
      <c r="C96" s="6"/>
      <c r="D96" s="7" t="str">
        <f>IF($AH$35=E96,"☑","☐")</f>
        <v>☐</v>
      </c>
      <c r="E96" s="136" t="s">
        <v>66</v>
      </c>
      <c r="F96" s="136"/>
      <c r="G96" s="136"/>
      <c r="H96" s="37" t="s">
        <v>68</v>
      </c>
      <c r="I96" s="136" t="str">
        <f>IF($AH$35="その他",$AH$36&amp;"","")</f>
        <v/>
      </c>
      <c r="J96" s="136"/>
      <c r="K96" s="136"/>
      <c r="L96" s="136"/>
      <c r="M96" s="136"/>
      <c r="N96" s="136"/>
      <c r="O96" s="136"/>
      <c r="P96" s="136"/>
      <c r="Q96" s="136"/>
      <c r="R96" s="136"/>
      <c r="S96" s="136"/>
      <c r="T96" s="136"/>
      <c r="U96" s="37" t="s">
        <v>69</v>
      </c>
      <c r="V96" s="7"/>
      <c r="W96" s="7"/>
      <c r="X96" s="7"/>
      <c r="Y96" s="7"/>
      <c r="Z96" s="7"/>
      <c r="AA96" s="7"/>
      <c r="AB96" s="7"/>
      <c r="AC96" s="7"/>
      <c r="AD96" s="23"/>
    </row>
    <row r="97" spans="1:30" ht="13.5" customHeight="1" x14ac:dyDescent="0.45">
      <c r="A97" s="92" t="s">
        <v>17</v>
      </c>
      <c r="B97" s="93"/>
      <c r="C97" s="20"/>
      <c r="D97" s="100" t="str">
        <f>IF($AH$37=E97,"☑","☐")</f>
        <v>☐</v>
      </c>
      <c r="E97" s="100" t="s">
        <v>18</v>
      </c>
      <c r="F97" s="21"/>
      <c r="G97" s="100" t="str">
        <f>IF($AH$37=H97,"☑","☐")</f>
        <v>☐</v>
      </c>
      <c r="H97" s="100" t="s">
        <v>19</v>
      </c>
      <c r="I97" s="19"/>
      <c r="J97" s="88" t="s">
        <v>100</v>
      </c>
      <c r="K97" s="88"/>
      <c r="L97" s="88"/>
      <c r="M97" s="88"/>
      <c r="N97" s="88"/>
      <c r="O97" s="88"/>
      <c r="P97" s="89"/>
      <c r="Q97" s="21" t="str">
        <f>IF(AND($AH$37="有",$AH$38=R97),"☑","☐")</f>
        <v>☐</v>
      </c>
      <c r="R97" s="96" t="s">
        <v>20</v>
      </c>
      <c r="S97" s="96"/>
      <c r="T97" s="96"/>
      <c r="U97" s="96"/>
      <c r="V97" s="96"/>
      <c r="W97" s="96"/>
      <c r="X97" s="96"/>
      <c r="Y97" s="96"/>
      <c r="Z97" s="96"/>
      <c r="AA97" s="96"/>
      <c r="AB97" s="96"/>
      <c r="AC97" s="96"/>
      <c r="AD97" s="97"/>
    </row>
    <row r="98" spans="1:30" ht="13.5" customHeight="1" x14ac:dyDescent="0.45">
      <c r="A98" s="94"/>
      <c r="B98" s="95"/>
      <c r="C98" s="6"/>
      <c r="D98" s="101" t="str">
        <f>IF($AH98=E98,"☑","☐")</f>
        <v>☑</v>
      </c>
      <c r="E98" s="101"/>
      <c r="F98" s="7"/>
      <c r="G98" s="101" t="str">
        <f>IF($AH98=H98,"☑","☐")</f>
        <v>☑</v>
      </c>
      <c r="H98" s="101"/>
      <c r="I98" s="8"/>
      <c r="J98" s="90"/>
      <c r="K98" s="90"/>
      <c r="L98" s="90"/>
      <c r="M98" s="90"/>
      <c r="N98" s="90"/>
      <c r="O98" s="90"/>
      <c r="P98" s="91"/>
      <c r="Q98" s="7" t="str">
        <f>IF($AH$38=R98,"☑","☐")</f>
        <v>☐</v>
      </c>
      <c r="R98" s="98" t="s">
        <v>70</v>
      </c>
      <c r="S98" s="98"/>
      <c r="T98" s="98"/>
      <c r="U98" s="37" t="s">
        <v>68</v>
      </c>
      <c r="V98" s="99" t="str">
        <f>IF($AH$38="その他",$AH$39&amp;"","")</f>
        <v/>
      </c>
      <c r="W98" s="99"/>
      <c r="X98" s="99"/>
      <c r="Y98" s="99"/>
      <c r="Z98" s="99"/>
      <c r="AA98" s="99"/>
      <c r="AB98" s="99"/>
      <c r="AC98" s="99"/>
      <c r="AD98" s="36" t="s">
        <v>69</v>
      </c>
    </row>
    <row r="99" spans="1:30" ht="13.5" customHeight="1" x14ac:dyDescent="0.45">
      <c r="A99" s="104" t="s">
        <v>92</v>
      </c>
      <c r="B99" s="105"/>
      <c r="C99" s="106" t="s">
        <v>52</v>
      </c>
      <c r="D99" s="134"/>
      <c r="E99" s="135"/>
      <c r="F99" s="128" t="str">
        <f>$AH$40&amp;""</f>
        <v/>
      </c>
      <c r="G99" s="129"/>
      <c r="H99" s="129"/>
      <c r="I99" s="15" t="s">
        <v>21</v>
      </c>
      <c r="J99" s="106" t="s">
        <v>101</v>
      </c>
      <c r="K99" s="107"/>
      <c r="L99" s="108"/>
      <c r="M99" s="176" t="str">
        <f>$AH$41&amp;""</f>
        <v/>
      </c>
      <c r="N99" s="176"/>
      <c r="O99" s="176"/>
      <c r="P99" s="17" t="s">
        <v>22</v>
      </c>
      <c r="Q99" s="106" t="s">
        <v>23</v>
      </c>
      <c r="R99" s="134"/>
      <c r="S99" s="134"/>
      <c r="T99" s="134"/>
      <c r="U99" s="135"/>
      <c r="V99" s="172" t="str">
        <f>$AH$42&amp;""</f>
        <v/>
      </c>
      <c r="W99" s="173"/>
      <c r="X99" s="173"/>
      <c r="Y99" s="173"/>
      <c r="Z99" s="173"/>
      <c r="AA99" s="173"/>
      <c r="AB99" s="173"/>
      <c r="AC99" s="173"/>
      <c r="AD99" s="174"/>
    </row>
    <row r="100" spans="1:30" ht="13.5" customHeight="1" x14ac:dyDescent="0.45">
      <c r="A100" s="104" t="s">
        <v>24</v>
      </c>
      <c r="B100" s="105"/>
      <c r="C100" s="106" t="s">
        <v>53</v>
      </c>
      <c r="D100" s="134"/>
      <c r="E100" s="135"/>
      <c r="F100" s="175" t="s">
        <v>31</v>
      </c>
      <c r="G100" s="137"/>
      <c r="H100" s="137"/>
      <c r="I100" s="138"/>
      <c r="J100" s="17" t="s">
        <v>32</v>
      </c>
      <c r="K100" s="137"/>
      <c r="L100" s="138"/>
      <c r="M100" s="17" t="s">
        <v>33</v>
      </c>
      <c r="N100" s="137" t="str">
        <f>IF(ISNUMBER($AH$43),"確認","")</f>
        <v/>
      </c>
      <c r="O100" s="138"/>
      <c r="P100" s="15" t="s">
        <v>34</v>
      </c>
      <c r="Q100" s="106" t="s">
        <v>54</v>
      </c>
      <c r="R100" s="134"/>
      <c r="S100" s="135"/>
      <c r="T100" s="175" t="s">
        <v>31</v>
      </c>
      <c r="U100" s="137"/>
      <c r="V100" s="107" t="str">
        <f>IF(ISNUMBER($AH$43),TEXT($AH$43,"e"),"")</f>
        <v/>
      </c>
      <c r="W100" s="134"/>
      <c r="X100" s="17" t="s">
        <v>32</v>
      </c>
      <c r="Y100" s="107" t="str">
        <f>IF(ISNUMBER($AH$43),TEXT($AH$43,"m"),"")</f>
        <v/>
      </c>
      <c r="Z100" s="134"/>
      <c r="AA100" s="17" t="s">
        <v>33</v>
      </c>
      <c r="AB100" s="107" t="str">
        <f>IF(ISNUMBER($AH$43),TEXT($AH$43,"d"),"")</f>
        <v/>
      </c>
      <c r="AC100" s="134"/>
      <c r="AD100" s="18" t="s">
        <v>34</v>
      </c>
    </row>
    <row r="101" spans="1:30" ht="13.5" customHeight="1" x14ac:dyDescent="0.45">
      <c r="A101" s="104" t="s">
        <v>99</v>
      </c>
      <c r="B101" s="105"/>
      <c r="C101" s="139" t="s">
        <v>25</v>
      </c>
      <c r="D101" s="140"/>
      <c r="E101" s="140"/>
      <c r="F101" s="140"/>
      <c r="G101" s="140"/>
      <c r="H101" s="140"/>
      <c r="I101" s="140"/>
      <c r="J101" s="140"/>
      <c r="K101" s="140"/>
      <c r="L101" s="140"/>
      <c r="M101" s="140"/>
      <c r="N101" s="140"/>
      <c r="O101" s="140"/>
      <c r="P101" s="140"/>
      <c r="Q101" s="140"/>
      <c r="R101" s="140"/>
      <c r="S101" s="17" t="str">
        <f>IF($AH$44=T101,"☑","☐")</f>
        <v>☐</v>
      </c>
      <c r="T101" s="17" t="s">
        <v>26</v>
      </c>
      <c r="V101" s="17" t="str">
        <f>IF($AH$44=W101,"☑","☐")</f>
        <v>☐</v>
      </c>
      <c r="W101" s="17" t="s">
        <v>19</v>
      </c>
      <c r="Y101" s="17"/>
      <c r="Z101" s="17"/>
      <c r="AA101" s="17"/>
      <c r="AB101" s="17"/>
      <c r="AC101" s="17"/>
      <c r="AD101" s="18"/>
    </row>
    <row r="102" spans="1:30" ht="13.5" customHeight="1" x14ac:dyDescent="0.45">
      <c r="A102" s="92" t="s">
        <v>98</v>
      </c>
      <c r="B102" s="93"/>
      <c r="C102" s="20"/>
      <c r="D102" s="21" t="str">
        <f>IF($AG$45,"☑","☐")</f>
        <v>☑</v>
      </c>
      <c r="E102" s="100" t="s">
        <v>27</v>
      </c>
      <c r="F102" s="100"/>
      <c r="G102" s="100"/>
      <c r="H102" s="21"/>
      <c r="I102" s="21" t="str">
        <f>IF($AG$46,"☑","☐")</f>
        <v>☑</v>
      </c>
      <c r="J102" s="100" t="s">
        <v>28</v>
      </c>
      <c r="K102" s="100"/>
      <c r="L102" s="100"/>
      <c r="M102" s="21"/>
      <c r="N102" s="21" t="str">
        <f>IF($AG$47,"☑","☐")</f>
        <v>☐</v>
      </c>
      <c r="O102" s="100" t="s">
        <v>29</v>
      </c>
      <c r="P102" s="100"/>
      <c r="Q102" s="100"/>
      <c r="R102" s="100"/>
      <c r="S102" s="21"/>
      <c r="T102" s="21" t="str">
        <f>IF($AG$48,"☑","☐")</f>
        <v>☐</v>
      </c>
      <c r="U102" s="100" t="s">
        <v>30</v>
      </c>
      <c r="V102" s="100"/>
      <c r="W102" s="100"/>
      <c r="X102" s="100"/>
      <c r="Y102" s="100"/>
      <c r="Z102" s="21"/>
      <c r="AA102" s="21"/>
      <c r="AB102" s="21"/>
      <c r="AC102" s="21"/>
      <c r="AD102" s="22"/>
    </row>
    <row r="103" spans="1:30" ht="13.5" customHeight="1" thickBot="1" x14ac:dyDescent="0.5">
      <c r="A103" s="102"/>
      <c r="B103" s="103"/>
      <c r="C103" s="24"/>
      <c r="D103" s="25" t="str">
        <f>IF($AG$49,"☑","☐")</f>
        <v>☐</v>
      </c>
      <c r="E103" s="197" t="s">
        <v>66</v>
      </c>
      <c r="F103" s="197"/>
      <c r="G103" s="197"/>
      <c r="H103" s="35" t="s">
        <v>68</v>
      </c>
      <c r="I103" s="197" t="str">
        <f>IF($AG$49,$AH$50&amp;"","")</f>
        <v/>
      </c>
      <c r="J103" s="206"/>
      <c r="K103" s="206"/>
      <c r="L103" s="206"/>
      <c r="M103" s="206"/>
      <c r="N103" s="206"/>
      <c r="O103" s="206"/>
      <c r="P103" s="206"/>
      <c r="Q103" s="206"/>
      <c r="R103" s="206"/>
      <c r="S103" s="35" t="s">
        <v>69</v>
      </c>
      <c r="T103" s="25"/>
      <c r="U103" s="25"/>
      <c r="V103" s="25"/>
      <c r="W103" s="25"/>
      <c r="X103" s="25"/>
      <c r="Y103" s="25"/>
      <c r="Z103" s="25"/>
      <c r="AA103" s="25"/>
      <c r="AB103" s="25"/>
      <c r="AC103" s="25"/>
      <c r="AD103" s="26"/>
    </row>
    <row r="104" spans="1:30" ht="13.5" customHeight="1" x14ac:dyDescent="0.45">
      <c r="A104" s="33" t="s">
        <v>63</v>
      </c>
      <c r="B104" s="47"/>
      <c r="C104" s="12"/>
      <c r="D104" s="12"/>
      <c r="E104" s="12"/>
      <c r="F104" s="12"/>
      <c r="G104" s="12"/>
      <c r="H104" s="12"/>
      <c r="I104" s="12"/>
      <c r="J104" s="12"/>
      <c r="K104" s="12"/>
      <c r="L104" s="12"/>
      <c r="M104" s="12"/>
      <c r="N104" s="12"/>
      <c r="O104" s="12"/>
      <c r="P104" s="12"/>
      <c r="Q104" s="12"/>
      <c r="R104" s="12"/>
      <c r="S104" s="12"/>
      <c r="T104" s="12"/>
      <c r="U104" s="12"/>
      <c r="V104" s="12"/>
      <c r="W104" s="12"/>
      <c r="X104" s="12"/>
      <c r="Y104" s="12"/>
      <c r="Z104" s="12"/>
      <c r="AA104" s="12"/>
      <c r="AB104" s="12"/>
      <c r="AC104" s="12"/>
      <c r="AD104" s="27"/>
    </row>
    <row r="105" spans="1:30" ht="13.5" customHeight="1" x14ac:dyDescent="0.45">
      <c r="A105" s="51" t="s">
        <v>102</v>
      </c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9"/>
    </row>
    <row r="106" spans="1:30" ht="13.5" customHeight="1" x14ac:dyDescent="0.45">
      <c r="A106" s="51" t="s">
        <v>103</v>
      </c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9"/>
    </row>
    <row r="107" spans="1:30" ht="13.5" customHeight="1" x14ac:dyDescent="0.45">
      <c r="A107" s="51" t="s">
        <v>104</v>
      </c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9"/>
    </row>
    <row r="108" spans="1:30" ht="13.5" customHeight="1" x14ac:dyDescent="0.45">
      <c r="A108" s="51" t="s">
        <v>105</v>
      </c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9"/>
    </row>
    <row r="109" spans="1:30" ht="13.5" customHeight="1" x14ac:dyDescent="0.45">
      <c r="A109" s="52" t="s">
        <v>106</v>
      </c>
      <c r="B109" s="55"/>
      <c r="C109" s="55"/>
      <c r="D109" s="55"/>
      <c r="E109" s="55"/>
      <c r="F109" s="55"/>
      <c r="G109" s="55"/>
      <c r="H109" s="55"/>
      <c r="I109" s="55"/>
      <c r="J109" s="55"/>
      <c r="K109" s="55"/>
      <c r="L109" s="55"/>
      <c r="M109" s="55"/>
      <c r="N109" s="55"/>
      <c r="O109" s="55"/>
      <c r="P109" s="55"/>
      <c r="Q109" s="55"/>
      <c r="R109" s="55"/>
      <c r="S109" s="55"/>
      <c r="T109" s="55"/>
      <c r="U109" s="55"/>
      <c r="V109" s="55"/>
      <c r="W109" s="55"/>
      <c r="X109" s="55"/>
      <c r="Y109" s="55"/>
      <c r="Z109" s="55"/>
      <c r="AA109" s="55"/>
      <c r="AB109" s="55"/>
      <c r="AC109" s="55"/>
      <c r="AD109" s="2"/>
    </row>
    <row r="110" spans="1:30" ht="18" customHeight="1" x14ac:dyDescent="0.45">
      <c r="A110" s="31" t="s">
        <v>60</v>
      </c>
      <c r="B110" s="48"/>
      <c r="C110" s="21"/>
      <c r="D110" s="21"/>
      <c r="E110" s="21"/>
      <c r="F110" s="21"/>
      <c r="G110" s="21"/>
      <c r="H110" s="21"/>
      <c r="I110" s="21"/>
      <c r="J110" s="21"/>
      <c r="K110" s="21"/>
      <c r="L110" s="21"/>
      <c r="M110" s="21"/>
      <c r="N110" s="21"/>
      <c r="O110" s="21"/>
      <c r="P110" s="21"/>
      <c r="Q110" s="21"/>
      <c r="R110" s="21"/>
      <c r="S110" s="21"/>
      <c r="T110" s="21"/>
      <c r="U110" s="21"/>
      <c r="V110" s="21"/>
      <c r="W110" s="21"/>
      <c r="X110" s="21"/>
      <c r="Y110" s="21"/>
      <c r="Z110" s="21"/>
      <c r="AA110" s="21"/>
      <c r="AB110" s="21"/>
      <c r="AC110" s="21"/>
      <c r="AD110" s="19"/>
    </row>
    <row r="111" spans="1:30" ht="18" customHeight="1" x14ac:dyDescent="0.45">
      <c r="A111" s="195" t="s">
        <v>59</v>
      </c>
      <c r="B111" s="155"/>
      <c r="C111" s="155"/>
      <c r="D111" s="155"/>
      <c r="E111" s="155"/>
      <c r="F111" s="155"/>
      <c r="G111"/>
      <c r="J111"/>
      <c r="AD111" s="28"/>
    </row>
    <row r="112" spans="1:30" ht="18" customHeight="1" x14ac:dyDescent="0.45">
      <c r="A112" s="193" t="s">
        <v>61</v>
      </c>
      <c r="B112" s="194"/>
      <c r="C112" s="194"/>
      <c r="D112" s="194"/>
      <c r="E112" s="194"/>
      <c r="F112" s="7"/>
      <c r="G112" s="7"/>
      <c r="H112" s="7"/>
      <c r="I112" s="7"/>
      <c r="J112" s="7"/>
      <c r="K112" s="7"/>
      <c r="L112" s="7"/>
      <c r="M112" s="7"/>
      <c r="N112" s="7"/>
      <c r="O112" s="7"/>
      <c r="P112" s="136" t="s">
        <v>48</v>
      </c>
      <c r="Q112" s="136"/>
      <c r="R112" s="136"/>
      <c r="S112" s="136"/>
      <c r="T112" s="194" t="s">
        <v>62</v>
      </c>
      <c r="U112" s="196"/>
      <c r="V112" s="196"/>
      <c r="W112" s="196"/>
      <c r="X112" s="196"/>
      <c r="Y112" s="196"/>
      <c r="Z112" s="196"/>
      <c r="AA112" s="196"/>
      <c r="AB112" s="196"/>
      <c r="AC112" s="196"/>
      <c r="AD112" s="8"/>
    </row>
    <row r="113" spans="1:30" ht="15" customHeight="1" x14ac:dyDescent="0.45">
      <c r="A113" s="32" t="s">
        <v>16</v>
      </c>
      <c r="B113" s="49"/>
      <c r="C113" s="21"/>
      <c r="D113" s="21"/>
      <c r="E113" s="21"/>
      <c r="F113" s="21"/>
      <c r="G113" s="21"/>
      <c r="H113" s="21"/>
      <c r="I113" s="21"/>
      <c r="J113" s="21"/>
      <c r="K113" s="21"/>
      <c r="L113" s="21"/>
      <c r="M113" s="21"/>
      <c r="N113" s="21"/>
      <c r="O113" s="21"/>
      <c r="P113" s="21"/>
      <c r="Q113" s="21"/>
      <c r="R113" s="21"/>
      <c r="S113" s="21"/>
      <c r="T113" s="21"/>
      <c r="U113" s="21"/>
      <c r="V113" s="21"/>
      <c r="W113" s="21"/>
      <c r="X113" s="21"/>
      <c r="Y113" s="21"/>
      <c r="Z113" s="21"/>
      <c r="AA113" s="21"/>
      <c r="AB113" s="21"/>
      <c r="AC113" s="21"/>
      <c r="AD113" s="19"/>
    </row>
    <row r="114" spans="1:30" ht="15" customHeight="1" x14ac:dyDescent="0.45">
      <c r="A114" s="30" t="s">
        <v>58</v>
      </c>
      <c r="B114" s="45"/>
      <c r="C114" s="7"/>
      <c r="D114" s="7"/>
      <c r="E114" s="7"/>
      <c r="F114" s="7"/>
      <c r="G114" s="7"/>
      <c r="H114" s="7"/>
      <c r="I114" s="7"/>
      <c r="J114" s="7"/>
      <c r="K114" s="7"/>
      <c r="L114" s="7"/>
      <c r="M114" s="7"/>
      <c r="N114" s="7"/>
      <c r="O114" s="7"/>
      <c r="P114" s="7"/>
      <c r="Q114" s="7"/>
      <c r="R114" s="7"/>
      <c r="S114" s="7"/>
      <c r="T114" s="7"/>
      <c r="U114" s="7"/>
      <c r="V114" s="7"/>
      <c r="W114" s="7"/>
      <c r="X114" s="7"/>
      <c r="Y114" s="7"/>
      <c r="Z114" s="7"/>
      <c r="AA114" s="7"/>
      <c r="AB114" s="7"/>
      <c r="AC114" s="7"/>
      <c r="AD114" s="8"/>
    </row>
  </sheetData>
  <sheetProtection sheet="1" formatCells="0" formatColumns="0" formatRows="0" deleteColumns="0" deleteRows="0" selectLockedCells="1"/>
  <mergeCells count="273">
    <mergeCell ref="AF2:AH2"/>
    <mergeCell ref="A111:F111"/>
    <mergeCell ref="A112:E112"/>
    <mergeCell ref="P112:S112"/>
    <mergeCell ref="T112:AC112"/>
    <mergeCell ref="AF40:AG40"/>
    <mergeCell ref="AF41:AG41"/>
    <mergeCell ref="AF42:AG42"/>
    <mergeCell ref="A101:B101"/>
    <mergeCell ref="C101:R101"/>
    <mergeCell ref="A102:B103"/>
    <mergeCell ref="E102:G102"/>
    <mergeCell ref="J102:L102"/>
    <mergeCell ref="O102:R102"/>
    <mergeCell ref="U102:Y102"/>
    <mergeCell ref="E103:G103"/>
    <mergeCell ref="I103:R103"/>
    <mergeCell ref="A99:B99"/>
    <mergeCell ref="C99:E99"/>
    <mergeCell ref="F99:H99"/>
    <mergeCell ref="J99:L99"/>
    <mergeCell ref="M99:O99"/>
    <mergeCell ref="Q99:U99"/>
    <mergeCell ref="V99:AD99"/>
    <mergeCell ref="A100:B100"/>
    <mergeCell ref="AB100:AC100"/>
    <mergeCell ref="A97:B98"/>
    <mergeCell ref="D97:D98"/>
    <mergeCell ref="E97:E98"/>
    <mergeCell ref="G97:G98"/>
    <mergeCell ref="H97:H98"/>
    <mergeCell ref="J97:P98"/>
    <mergeCell ref="R97:AD97"/>
    <mergeCell ref="R98:T98"/>
    <mergeCell ref="V98:AC98"/>
    <mergeCell ref="C100:E100"/>
    <mergeCell ref="F100:G100"/>
    <mergeCell ref="H100:I100"/>
    <mergeCell ref="K100:L100"/>
    <mergeCell ref="N100:O100"/>
    <mergeCell ref="Q100:S100"/>
    <mergeCell ref="T100:U100"/>
    <mergeCell ref="V100:W100"/>
    <mergeCell ref="Y100:Z100"/>
    <mergeCell ref="A94:B94"/>
    <mergeCell ref="C94:P94"/>
    <mergeCell ref="S94:V94"/>
    <mergeCell ref="W94:AB94"/>
    <mergeCell ref="A95:B96"/>
    <mergeCell ref="E95:H95"/>
    <mergeCell ref="J95:M95"/>
    <mergeCell ref="O95:Y95"/>
    <mergeCell ref="E96:G96"/>
    <mergeCell ref="I96:T96"/>
    <mergeCell ref="A87:B87"/>
    <mergeCell ref="C87:AD87"/>
    <mergeCell ref="A88:B93"/>
    <mergeCell ref="E88:J88"/>
    <mergeCell ref="C89:E89"/>
    <mergeCell ref="F89:AD89"/>
    <mergeCell ref="C90:E91"/>
    <mergeCell ref="F90:R91"/>
    <mergeCell ref="S90:V93"/>
    <mergeCell ref="W90:AD93"/>
    <mergeCell ref="C92:E93"/>
    <mergeCell ref="F92:R93"/>
    <mergeCell ref="A81:AD81"/>
    <mergeCell ref="R82:U82"/>
    <mergeCell ref="X82:Y82"/>
    <mergeCell ref="AB82:AC82"/>
    <mergeCell ref="A83:B86"/>
    <mergeCell ref="C83:G83"/>
    <mergeCell ref="I83:J83"/>
    <mergeCell ref="L83:M83"/>
    <mergeCell ref="O83:P83"/>
    <mergeCell ref="R83:T83"/>
    <mergeCell ref="V83:AC83"/>
    <mergeCell ref="C84:G84"/>
    <mergeCell ref="I84:J84"/>
    <mergeCell ref="L84:N84"/>
    <mergeCell ref="R84:T84"/>
    <mergeCell ref="V84:AC84"/>
    <mergeCell ref="C85:G86"/>
    <mergeCell ref="I85:N85"/>
    <mergeCell ref="Q85:U85"/>
    <mergeCell ref="I86:K86"/>
    <mergeCell ref="M86:T86"/>
    <mergeCell ref="J73:L73"/>
    <mergeCell ref="M73:AC73"/>
    <mergeCell ref="M74:AC74"/>
    <mergeCell ref="J75:M75"/>
    <mergeCell ref="N75:AC75"/>
    <mergeCell ref="J76:N76"/>
    <mergeCell ref="O76:AC76"/>
    <mergeCell ref="A78:AD78"/>
    <mergeCell ref="A80:AD80"/>
    <mergeCell ref="F67:L67"/>
    <mergeCell ref="M67:AC67"/>
    <mergeCell ref="M68:AC68"/>
    <mergeCell ref="J69:M69"/>
    <mergeCell ref="N69:AC69"/>
    <mergeCell ref="E71:H71"/>
    <mergeCell ref="J71:M71"/>
    <mergeCell ref="O71:R71"/>
    <mergeCell ref="J72:L72"/>
    <mergeCell ref="M72:AC72"/>
    <mergeCell ref="E63:H63"/>
    <mergeCell ref="J63:L63"/>
    <mergeCell ref="M63:AC63"/>
    <mergeCell ref="I64:L64"/>
    <mergeCell ref="M64:AC64"/>
    <mergeCell ref="R60:S60"/>
    <mergeCell ref="M65:AC65"/>
    <mergeCell ref="J66:L66"/>
    <mergeCell ref="M66:AC66"/>
    <mergeCell ref="A43:B43"/>
    <mergeCell ref="A44:B44"/>
    <mergeCell ref="Z59:AB59"/>
    <mergeCell ref="O45:R45"/>
    <mergeCell ref="U45:Y45"/>
    <mergeCell ref="T60:U60"/>
    <mergeCell ref="W60:X60"/>
    <mergeCell ref="Z60:AA60"/>
    <mergeCell ref="A62:D62"/>
    <mergeCell ref="V59:W59"/>
    <mergeCell ref="C59:D59"/>
    <mergeCell ref="F59:G59"/>
    <mergeCell ref="I59:J59"/>
    <mergeCell ref="M59:Q59"/>
    <mergeCell ref="R59:S59"/>
    <mergeCell ref="T59:U59"/>
    <mergeCell ref="A55:E55"/>
    <mergeCell ref="A54:F54"/>
    <mergeCell ref="P55:S55"/>
    <mergeCell ref="T55:AC55"/>
    <mergeCell ref="E46:G46"/>
    <mergeCell ref="I46:R46"/>
    <mergeCell ref="A52:AD52"/>
    <mergeCell ref="AF35:AG36"/>
    <mergeCell ref="AF37:AG37"/>
    <mergeCell ref="AF38:AG39"/>
    <mergeCell ref="T3:U3"/>
    <mergeCell ref="W3:X3"/>
    <mergeCell ref="Z3:AA3"/>
    <mergeCell ref="AF17:AG17"/>
    <mergeCell ref="V27:AC27"/>
    <mergeCell ref="W37:AB37"/>
    <mergeCell ref="AF3:AG3"/>
    <mergeCell ref="AF4:AF10"/>
    <mergeCell ref="AF11:AF16"/>
    <mergeCell ref="O19:AC19"/>
    <mergeCell ref="N18:AC18"/>
    <mergeCell ref="AG18:AG19"/>
    <mergeCell ref="AG20:AG21"/>
    <mergeCell ref="AG22:AG23"/>
    <mergeCell ref="AF25:AF32"/>
    <mergeCell ref="AF24:AG24"/>
    <mergeCell ref="AF18:AF23"/>
    <mergeCell ref="R3:S3"/>
    <mergeCell ref="S37:V37"/>
    <mergeCell ref="C37:P37"/>
    <mergeCell ref="C33:E34"/>
    <mergeCell ref="V42:AD42"/>
    <mergeCell ref="T43:U43"/>
    <mergeCell ref="F43:G43"/>
    <mergeCell ref="H43:I43"/>
    <mergeCell ref="K43:L43"/>
    <mergeCell ref="N43:O43"/>
    <mergeCell ref="C42:E42"/>
    <mergeCell ref="C44:R44"/>
    <mergeCell ref="M42:O42"/>
    <mergeCell ref="C43:E43"/>
    <mergeCell ref="Y43:Z43"/>
    <mergeCell ref="AB43:AC43"/>
    <mergeCell ref="Q43:S43"/>
    <mergeCell ref="Q42:U42"/>
    <mergeCell ref="V43:W43"/>
    <mergeCell ref="M29:T29"/>
    <mergeCell ref="C27:G27"/>
    <mergeCell ref="C28:G29"/>
    <mergeCell ref="AB25:AC25"/>
    <mergeCell ref="X25:Y25"/>
    <mergeCell ref="R25:U25"/>
    <mergeCell ref="A26:B29"/>
    <mergeCell ref="V26:AC26"/>
    <mergeCell ref="I27:J27"/>
    <mergeCell ref="I26:J26"/>
    <mergeCell ref="L26:M26"/>
    <mergeCell ref="O26:P26"/>
    <mergeCell ref="R26:T26"/>
    <mergeCell ref="I28:N28"/>
    <mergeCell ref="Q28:U28"/>
    <mergeCell ref="C2:D2"/>
    <mergeCell ref="F2:G2"/>
    <mergeCell ref="I2:J2"/>
    <mergeCell ref="A24:AD24"/>
    <mergeCell ref="A23:AD23"/>
    <mergeCell ref="M15:AC15"/>
    <mergeCell ref="J12:M12"/>
    <mergeCell ref="N12:AC12"/>
    <mergeCell ref="Z2:AB2"/>
    <mergeCell ref="A21:AD21"/>
    <mergeCell ref="J15:L15"/>
    <mergeCell ref="J16:L16"/>
    <mergeCell ref="M16:AC16"/>
    <mergeCell ref="M17:AC17"/>
    <mergeCell ref="R2:S2"/>
    <mergeCell ref="M2:Q2"/>
    <mergeCell ref="T2:U2"/>
    <mergeCell ref="V2:W2"/>
    <mergeCell ref="A5:D5"/>
    <mergeCell ref="E14:H14"/>
    <mergeCell ref="E6:H6"/>
    <mergeCell ref="O14:R14"/>
    <mergeCell ref="J14:M14"/>
    <mergeCell ref="J6:L6"/>
    <mergeCell ref="M6:AC6"/>
    <mergeCell ref="M7:AC7"/>
    <mergeCell ref="M8:AC8"/>
    <mergeCell ref="M9:AC9"/>
    <mergeCell ref="J9:L9"/>
    <mergeCell ref="I7:L7"/>
    <mergeCell ref="F10:L10"/>
    <mergeCell ref="M11:AC11"/>
    <mergeCell ref="M10:AC10"/>
    <mergeCell ref="J18:M18"/>
    <mergeCell ref="A51:AD51"/>
    <mergeCell ref="A48:AD48"/>
    <mergeCell ref="A49:AD49"/>
    <mergeCell ref="A50:AD50"/>
    <mergeCell ref="C26:G26"/>
    <mergeCell ref="C32:E32"/>
    <mergeCell ref="J38:M38"/>
    <mergeCell ref="E39:G39"/>
    <mergeCell ref="I39:T39"/>
    <mergeCell ref="L27:N27"/>
    <mergeCell ref="I29:K29"/>
    <mergeCell ref="J19:N19"/>
    <mergeCell ref="A37:B37"/>
    <mergeCell ref="A38:B39"/>
    <mergeCell ref="C30:AD30"/>
    <mergeCell ref="E38:H38"/>
    <mergeCell ref="C35:E36"/>
    <mergeCell ref="O38:Y38"/>
    <mergeCell ref="A30:B30"/>
    <mergeCell ref="F33:R34"/>
    <mergeCell ref="R27:T27"/>
    <mergeCell ref="E31:J31"/>
    <mergeCell ref="F32:AD32"/>
    <mergeCell ref="AF43:AG43"/>
    <mergeCell ref="AF45:AF50"/>
    <mergeCell ref="AF44:AG44"/>
    <mergeCell ref="AF33:AG33"/>
    <mergeCell ref="AF34:AG34"/>
    <mergeCell ref="J40:P41"/>
    <mergeCell ref="A40:B41"/>
    <mergeCell ref="R40:AD40"/>
    <mergeCell ref="R41:T41"/>
    <mergeCell ref="V41:AC41"/>
    <mergeCell ref="D40:D41"/>
    <mergeCell ref="E40:E41"/>
    <mergeCell ref="G40:G41"/>
    <mergeCell ref="H40:H41"/>
    <mergeCell ref="A45:B46"/>
    <mergeCell ref="A42:B42"/>
    <mergeCell ref="J42:L42"/>
    <mergeCell ref="E45:G45"/>
    <mergeCell ref="J45:L45"/>
    <mergeCell ref="A31:B36"/>
    <mergeCell ref="F35:R36"/>
    <mergeCell ref="S33:V36"/>
    <mergeCell ref="W33:AD36"/>
    <mergeCell ref="F42:H42"/>
  </mergeCells>
  <phoneticPr fontId="2"/>
  <conditionalFormatting sqref="AH19">
    <cfRule type="expression" dxfId="8" priority="2">
      <formula>AND($AH$18="その他",ISBLANK($AH$19))</formula>
    </cfRule>
  </conditionalFormatting>
  <conditionalFormatting sqref="AH21">
    <cfRule type="expression" dxfId="7" priority="3">
      <formula>AND($AH$20="その他",ISNUMBER($AH$21))</formula>
    </cfRule>
    <cfRule type="expression" dxfId="6" priority="4">
      <formula>AND($AH$20="住宅",NOT(ISNUMBER($AH$21)))</formula>
    </cfRule>
  </conditionalFormatting>
  <conditionalFormatting sqref="AH23:AH24">
    <cfRule type="expression" dxfId="5" priority="5">
      <formula>AND($AH$22="その他",ISBLANK($AH$23))</formula>
    </cfRule>
  </conditionalFormatting>
  <conditionalFormatting sqref="AH26 AH28:AH29">
    <cfRule type="expression" dxfId="4" priority="6">
      <formula>AND($AH$25="申請者と異なる",ISBLANK($AH26))</formula>
    </cfRule>
  </conditionalFormatting>
  <conditionalFormatting sqref="AH36">
    <cfRule type="expression" dxfId="3" priority="7">
      <formula>AND($AH$35="その他",ISBLANK($AH$36))</formula>
    </cfRule>
  </conditionalFormatting>
  <conditionalFormatting sqref="AH39">
    <cfRule type="expression" dxfId="2" priority="8">
      <formula>AND($AH$38="その他",ISBLANK($AH$39))</formula>
    </cfRule>
  </conditionalFormatting>
  <conditionalFormatting sqref="AH43:AH44">
    <cfRule type="containsBlanks" dxfId="1" priority="9">
      <formula>LEN(TRIM(AH43))=0</formula>
    </cfRule>
  </conditionalFormatting>
  <conditionalFormatting sqref="AH50">
    <cfRule type="expression" dxfId="0" priority="13">
      <formula>AND($AG$49,ISBLANK($AH$50))</formula>
    </cfRule>
  </conditionalFormatting>
  <dataValidations count="16">
    <dataValidation type="list" allowBlank="1" showInputMessage="1" showErrorMessage="1" sqref="AH17" xr:uid="{00000000-0002-0000-0000-000000000000}">
      <formula1>"分流,合流"</formula1>
    </dataValidation>
    <dataValidation type="list" allowBlank="1" showInputMessage="1" showErrorMessage="1" sqref="AH20" xr:uid="{00000000-0002-0000-0000-000001000000}">
      <formula1>"住宅,その他"</formula1>
    </dataValidation>
    <dataValidation type="list" allowBlank="1" showInputMessage="1" showErrorMessage="1" sqref="AH18" xr:uid="{00000000-0002-0000-0000-000002000000}">
      <formula1>"新築,改築,増築,その他"</formula1>
    </dataValidation>
    <dataValidation type="list" allowBlank="1" showInputMessage="1" showErrorMessage="1" sqref="AH22" xr:uid="{00000000-0002-0000-0000-000003000000}">
      <formula1>"くみ取便所改造,浄化槽切替え,その他"</formula1>
    </dataValidation>
    <dataValidation type="list" allowBlank="1" showInputMessage="1" showErrorMessage="1" sqref="AH35" xr:uid="{00000000-0002-0000-0000-000004000000}">
      <formula1>"水道汚水,井戸汚水,水道汚水及び井戸汚水の併用,その他"</formula1>
    </dataValidation>
    <dataValidation type="list" allowBlank="1" showInputMessage="1" showErrorMessage="1" sqref="AH37 AH44" xr:uid="{00000000-0002-0000-0000-000005000000}">
      <formula1>"有,無"</formula1>
    </dataValidation>
    <dataValidation type="list" allowBlank="1" showInputMessage="1" showErrorMessage="1" sqref="AH38" xr:uid="{00000000-0002-0000-0000-000006000000}">
      <formula1>"排水設備工事の施工者と同じ,その他"</formula1>
    </dataValidation>
    <dataValidation type="date" operator="greaterThanOrEqual" allowBlank="1" showInputMessage="1" showErrorMessage="1" sqref="AH3 AH43" xr:uid="{00000000-0002-0000-0000-000007000000}">
      <formula1>44652</formula1>
    </dataValidation>
    <dataValidation type="list" allowBlank="1" showInputMessage="1" showErrorMessage="1" sqref="AH25" xr:uid="{00000000-0002-0000-0000-000008000000}">
      <formula1>"申請者と同じ,申請者と異なる"</formula1>
    </dataValidation>
    <dataValidation type="whole" allowBlank="1" showInputMessage="1" showErrorMessage="1" sqref="AH11" xr:uid="{00000000-0002-0000-0000-000009000000}">
      <formula1>1</formula1>
      <formula2>1000</formula2>
    </dataValidation>
    <dataValidation type="list" allowBlank="1" showInputMessage="1" sqref="AH23" xr:uid="{00000000-0002-0000-0000-00000A000000}">
      <formula1>"新設,建替,開発行為,道路位置指定,取付管,最終桝,取付管及び最終桝,雨水管"</formula1>
    </dataValidation>
    <dataValidation type="whole" operator="greaterThan" allowBlank="1" showInputMessage="1" showErrorMessage="1" sqref="AH34" xr:uid="{00000000-0002-0000-0000-00000B000000}">
      <formula1>0</formula1>
    </dataValidation>
    <dataValidation type="decimal" operator="greaterThan" allowBlank="1" showInputMessage="1" showErrorMessage="1" sqref="AH33" xr:uid="{00000000-0002-0000-0000-00000C000000}">
      <formula1>0</formula1>
    </dataValidation>
    <dataValidation type="list" allowBlank="1" showInputMessage="1" sqref="AH36" xr:uid="{00000000-0002-0000-0000-00000D000000}">
      <formula1>"開発取付等,地下湧水"</formula1>
    </dataValidation>
    <dataValidation type="whole" operator="greaterThanOrEqual" allowBlank="1" showInputMessage="1" showErrorMessage="1" sqref="AH40:AH41" xr:uid="{00000000-0002-0000-0000-00000E000000}">
      <formula1>1</formula1>
    </dataValidation>
    <dataValidation operator="greaterThanOrEqual" allowBlank="1" showInputMessage="1" showErrorMessage="1" sqref="AH42" xr:uid="{00000000-0002-0000-0000-00000F000000}"/>
  </dataValidations>
  <pageMargins left="0.98425196850393704" right="0.19685039370078741" top="0.19685039370078741" bottom="0.19685039370078741" header="0.11811023622047245" footer="0.11811023622047245"/>
  <pageSetup paperSize="9" orientation="portrait"/>
  <rowBreaks count="1" manualBreakCount="1">
    <brk id="57" max="29" man="1"/>
  </rowBreaks>
  <colBreaks count="1" manualBreakCount="1">
    <brk id="30" max="1048575" man="1"/>
  </colBreaks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" r:id="rId3" name="Check1">
              <controlPr defaultSize="0" autoFill="0" autoLine="0" autoPict="0">
                <anchor moveWithCells="1">
                  <from>
                    <xdr:col>32</xdr:col>
                    <xdr:colOff>784860</xdr:colOff>
                    <xdr:row>43</xdr:row>
                    <xdr:rowOff>106680</xdr:rowOff>
                  </from>
                  <to>
                    <xdr:col>33</xdr:col>
                    <xdr:colOff>480060</xdr:colOff>
                    <xdr:row>45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" r:id="rId4" name="Check2">
              <controlPr defaultSize="0" autoFill="0" autoLine="0" autoPict="0">
                <anchor moveWithCells="1">
                  <from>
                    <xdr:col>32</xdr:col>
                    <xdr:colOff>784860</xdr:colOff>
                    <xdr:row>44</xdr:row>
                    <xdr:rowOff>106680</xdr:rowOff>
                  </from>
                  <to>
                    <xdr:col>33</xdr:col>
                    <xdr:colOff>480060</xdr:colOff>
                    <xdr:row>46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" r:id="rId5" name="Check3">
              <controlPr defaultSize="0" autoFill="0" autoLine="0" autoPict="0">
                <anchor moveWithCells="1">
                  <from>
                    <xdr:col>32</xdr:col>
                    <xdr:colOff>784860</xdr:colOff>
                    <xdr:row>45</xdr:row>
                    <xdr:rowOff>106680</xdr:rowOff>
                  </from>
                  <to>
                    <xdr:col>33</xdr:col>
                    <xdr:colOff>754380</xdr:colOff>
                    <xdr:row>47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" r:id="rId6" name="Check4">
              <controlPr defaultSize="0" autoFill="0" autoLine="0" autoPict="0">
                <anchor moveWithCells="1">
                  <from>
                    <xdr:col>32</xdr:col>
                    <xdr:colOff>784860</xdr:colOff>
                    <xdr:row>46</xdr:row>
                    <xdr:rowOff>106680</xdr:rowOff>
                  </from>
                  <to>
                    <xdr:col>33</xdr:col>
                    <xdr:colOff>754380</xdr:colOff>
                    <xdr:row>48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" r:id="rId7" name="Check5">
              <controlPr defaultSize="0" autoFill="0" autoLine="0" autoPict="0">
                <anchor moveWithCells="1">
                  <from>
                    <xdr:col>32</xdr:col>
                    <xdr:colOff>784860</xdr:colOff>
                    <xdr:row>47</xdr:row>
                    <xdr:rowOff>106680</xdr:rowOff>
                  </from>
                  <to>
                    <xdr:col>33</xdr:col>
                    <xdr:colOff>754380</xdr:colOff>
                    <xdr:row>49</xdr:row>
                    <xdr:rowOff>30480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申請書</vt:lpstr>
      <vt:lpstr>申請書!Print_Area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/>
  <dcterms:created xsi:type="dcterms:W3CDTF">2025-08-29T00:54:35Z</dcterms:created>
  <dcterms:modified xsi:type="dcterms:W3CDTF">2025-08-29T01:00:15Z</dcterms:modified>
</cp:coreProperties>
</file>