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vpf201v.takamatsu.local\Profile\m11061\Desktop\"/>
    </mc:Choice>
  </mc:AlternateContent>
  <workbookProtection workbookAlgorithmName="SHA-512" workbookHashValue="64GOEjiULusU8YNVUwcec7KlianHPXxnqqD2vp7hK69cndPZBGgVhUseCfE3HtVjnU+42WOSN6UGWbZkoTAPAA==" workbookSaltValue="LQBJ0g/esP10hzZfCP7TMw==" workbookSpinCount="100000" lockStructure="1"/>
  <bookViews>
    <workbookView xWindow="-108" yWindow="-108" windowWidth="23256" windowHeight="12456" firstSheet="1" activeTab="1"/>
  </bookViews>
  <sheets>
    <sheet name="台帳転記用" sheetId="37" state="hidden" r:id="rId1"/>
    <sheet name="入力方法" sheetId="35" r:id="rId2"/>
    <sheet name="名簿入力シート" sheetId="17" r:id="rId3"/>
    <sheet name="様式第１号（事前申請書）" sheetId="9" r:id="rId4"/>
    <sheet name="様式第２号（事前名簿）" sheetId="20" r:id="rId5"/>
    <sheet name="様式第２号（事前名簿（別紙））" sheetId="22" r:id="rId6"/>
    <sheet name="様式第３号（承諾通知書）" sheetId="23" state="hidden" r:id="rId7"/>
    <sheet name="様式第４号（変更届）" sheetId="29" r:id="rId8"/>
    <sheet name="様式第５号（中止届）" sheetId="30" r:id="rId9"/>
    <sheet name="様式第６号（交付申請）" sheetId="15" r:id="rId10"/>
    <sheet name="様式第７号（実績名簿）" sheetId="18" r:id="rId11"/>
    <sheet name="様式第７号（実績名簿（別紙））" sheetId="19" r:id="rId12"/>
    <sheet name="様式第８号（確認書）" sheetId="31" r:id="rId13"/>
    <sheet name="様式第９号（誓約書）" sheetId="13" r:id="rId14"/>
    <sheet name="請求書" sheetId="36" r:id="rId15"/>
    <sheet name="様式第１０号（交付決定通知書）" sheetId="32" state="hidden" r:id="rId16"/>
    <sheet name="様式第１１号（交付指令書）" sheetId="33" state="hidden" r:id="rId17"/>
    <sheet name="リスト" sheetId="11" state="hidden" r:id="rId18"/>
  </sheets>
  <definedNames>
    <definedName name="_xlnm.Print_Area" localSheetId="14">請求書!$A$1:$BE$46</definedName>
    <definedName name="_xlnm.Print_Area" localSheetId="1">入力方法!$A$1:$I$42</definedName>
    <definedName name="_xlnm.Print_Area" localSheetId="15">'様式第１０号（交付決定通知書）'!$A$1:$AJ$27</definedName>
    <definedName name="_xlnm.Print_Area" localSheetId="16">'様式第１１号（交付指令書）'!$A$1:$AJ$25</definedName>
    <definedName name="_xlnm.Print_Area" localSheetId="3">'様式第１号（事前申請書）'!$A$1:$W$36</definedName>
    <definedName name="_xlnm.Print_Area" localSheetId="5">'様式第２号（事前名簿（別紙））'!$A$1:$V$289</definedName>
    <definedName name="_xlnm.Print_Area" localSheetId="4">'様式第２号（事前名簿）'!$A$1:$V$44</definedName>
    <definedName name="_xlnm.Print_Area" localSheetId="6">'様式第３号（承諾通知書）'!$A$1:$AJ$25</definedName>
    <definedName name="_xlnm.Print_Area" localSheetId="7">'様式第４号（変更届）'!$A$1:$W$23</definedName>
    <definedName name="_xlnm.Print_Area" localSheetId="8">'様式第５号（中止届）'!$A$1:$W$21</definedName>
    <definedName name="_xlnm.Print_Area" localSheetId="9">'様式第６号（交付申請）'!$A$1:$W$38</definedName>
    <definedName name="_xlnm.Print_Area" localSheetId="11">'様式第７号（実績名簿（別紙））'!$A$1:$V$290</definedName>
    <definedName name="_xlnm.Print_Area" localSheetId="10">'様式第７号（実績名簿）'!$A$1:$V$46</definedName>
    <definedName name="_xlnm.Print_Area" localSheetId="12">'様式第８号（確認書）'!$A$1:$V$30</definedName>
    <definedName name="_xlnm.Print_Area" localSheetId="13">'様式第９号（誓約書）'!$A$1:$W$40</definedName>
    <definedName name="_xlnm.Print_Titles" localSheetId="2">名簿入力シート!$6:$7</definedName>
    <definedName name="_xlnm.Print_Titles" localSheetId="5">'様式第２号（事前名簿（別紙））'!$1:$9</definedName>
    <definedName name="_xlnm.Print_Titles" localSheetId="11">'様式第７号（実績名簿（別紙））'!$1:$10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36" l="1"/>
  <c r="F18" i="15"/>
  <c r="F20" i="15"/>
  <c r="F14" i="30"/>
  <c r="F16" i="29"/>
  <c r="F15" i="29"/>
  <c r="I14" i="29"/>
  <c r="F15" i="30"/>
  <c r="AS5" i="37"/>
  <c r="AR5" i="37"/>
  <c r="AQ5" i="37"/>
  <c r="U5" i="37" l="1"/>
  <c r="T5" i="37"/>
  <c r="S5" i="37"/>
  <c r="AZ5" i="37"/>
  <c r="AY5" i="37"/>
  <c r="AW5" i="37"/>
  <c r="AV5" i="37"/>
  <c r="G3" i="17"/>
  <c r="AX5" i="37" s="1"/>
  <c r="K3" i="17"/>
  <c r="BE5" i="37" s="1"/>
  <c r="AN5" i="37"/>
  <c r="AL5" i="37"/>
  <c r="AK5" i="37"/>
  <c r="F5" i="37"/>
  <c r="Q5" i="37"/>
  <c r="P5" i="37"/>
  <c r="O5" i="37"/>
  <c r="N5" i="37"/>
  <c r="L5" i="37"/>
  <c r="M5" i="37"/>
  <c r="K5" i="37"/>
  <c r="J5" i="37"/>
  <c r="I5" i="37"/>
  <c r="H5" i="37"/>
  <c r="G5" i="37"/>
  <c r="E5" i="37"/>
  <c r="D5" i="37"/>
  <c r="C5" i="37"/>
  <c r="B5" i="37"/>
  <c r="I35" i="36"/>
  <c r="AR10" i="36"/>
  <c r="F10" i="31" a="1"/>
  <c r="F10" i="31" s="1"/>
  <c r="U19" i="31" a="1"/>
  <c r="U19" i="31" s="1"/>
  <c r="S19" i="31" a="1"/>
  <c r="S19" i="31" s="1"/>
  <c r="P19" i="31" a="1"/>
  <c r="P19" i="31" s="1"/>
  <c r="G19" i="31" a="1"/>
  <c r="G19" i="31" s="1"/>
  <c r="P18" i="31" a="1"/>
  <c r="P18" i="31" s="1"/>
  <c r="F18" i="31" a="1"/>
  <c r="F18" i="31" s="1"/>
  <c r="U13" i="31" a="1"/>
  <c r="U13" i="31" s="1"/>
  <c r="S13" i="31" a="1"/>
  <c r="S13" i="31" s="1"/>
  <c r="P13" i="31" a="1"/>
  <c r="P13" i="31" s="1"/>
  <c r="G13" i="31" a="1"/>
  <c r="G13" i="31" s="1"/>
  <c r="P10" i="31" a="1"/>
  <c r="P10" i="31" s="1"/>
  <c r="N5" i="31" a="1"/>
  <c r="N5" i="31" s="1"/>
  <c r="B11" i="22"/>
  <c r="F11" i="22"/>
  <c r="J11" i="22"/>
  <c r="L11" i="22"/>
  <c r="P11" i="22"/>
  <c r="B12" i="22"/>
  <c r="F12" i="22"/>
  <c r="J12" i="22"/>
  <c r="L12" i="22"/>
  <c r="P12" i="22"/>
  <c r="B13" i="22"/>
  <c r="F13" i="22"/>
  <c r="J13" i="22"/>
  <c r="L13" i="22"/>
  <c r="P13" i="22"/>
  <c r="B14" i="22"/>
  <c r="F14" i="22"/>
  <c r="J14" i="22"/>
  <c r="L14" i="22"/>
  <c r="P14" i="22"/>
  <c r="B15" i="22"/>
  <c r="F15" i="22"/>
  <c r="J15" i="22"/>
  <c r="L15" i="22"/>
  <c r="P15" i="22"/>
  <c r="B16" i="22"/>
  <c r="F16" i="22"/>
  <c r="J16" i="22"/>
  <c r="L16" i="22"/>
  <c r="P16" i="22"/>
  <c r="B17" i="22"/>
  <c r="F17" i="22"/>
  <c r="J17" i="22"/>
  <c r="L17" i="22"/>
  <c r="P17" i="22"/>
  <c r="B18" i="22"/>
  <c r="F18" i="22"/>
  <c r="J18" i="22"/>
  <c r="L18" i="22"/>
  <c r="P18" i="22"/>
  <c r="B19" i="22"/>
  <c r="F19" i="22"/>
  <c r="J19" i="22"/>
  <c r="L19" i="22"/>
  <c r="P19" i="22"/>
  <c r="B20" i="22"/>
  <c r="F20" i="22"/>
  <c r="J20" i="22"/>
  <c r="L20" i="22"/>
  <c r="P20" i="22"/>
  <c r="B21" i="22"/>
  <c r="F21" i="22"/>
  <c r="J21" i="22"/>
  <c r="L21" i="22"/>
  <c r="P21" i="22"/>
  <c r="B22" i="22"/>
  <c r="F22" i="22"/>
  <c r="J22" i="22"/>
  <c r="L22" i="22"/>
  <c r="P22" i="22"/>
  <c r="B23" i="22"/>
  <c r="F23" i="22"/>
  <c r="J23" i="22"/>
  <c r="L23" i="22"/>
  <c r="P23" i="22"/>
  <c r="B24" i="22"/>
  <c r="F24" i="22"/>
  <c r="J24" i="22"/>
  <c r="L24" i="22"/>
  <c r="P24" i="22"/>
  <c r="B25" i="22"/>
  <c r="F25" i="22"/>
  <c r="J25" i="22"/>
  <c r="L25" i="22"/>
  <c r="P25" i="22"/>
  <c r="B26" i="22"/>
  <c r="F26" i="22"/>
  <c r="J26" i="22"/>
  <c r="L26" i="22"/>
  <c r="P26" i="22"/>
  <c r="B27" i="22"/>
  <c r="F27" i="22"/>
  <c r="J27" i="22"/>
  <c r="L27" i="22"/>
  <c r="P27" i="22"/>
  <c r="B28" i="22"/>
  <c r="F28" i="22"/>
  <c r="J28" i="22"/>
  <c r="L28" i="22"/>
  <c r="P28" i="22"/>
  <c r="B29" i="22"/>
  <c r="F29" i="22"/>
  <c r="J29" i="22"/>
  <c r="L29" i="22"/>
  <c r="P29" i="22"/>
  <c r="B30" i="22"/>
  <c r="F30" i="22"/>
  <c r="J30" i="22"/>
  <c r="L30" i="22"/>
  <c r="P30" i="22"/>
  <c r="B31" i="22"/>
  <c r="F31" i="22"/>
  <c r="J31" i="22"/>
  <c r="L31" i="22"/>
  <c r="P31" i="22"/>
  <c r="B32" i="22"/>
  <c r="F32" i="22"/>
  <c r="J32" i="22"/>
  <c r="L32" i="22"/>
  <c r="P32" i="22"/>
  <c r="B33" i="22"/>
  <c r="F33" i="22"/>
  <c r="J33" i="22"/>
  <c r="L33" i="22"/>
  <c r="P33" i="22"/>
  <c r="B34" i="22"/>
  <c r="F34" i="22"/>
  <c r="J34" i="22"/>
  <c r="L34" i="22"/>
  <c r="P34" i="22"/>
  <c r="B35" i="22"/>
  <c r="F35" i="22"/>
  <c r="J35" i="22"/>
  <c r="L35" i="22"/>
  <c r="P35" i="22"/>
  <c r="B36" i="22"/>
  <c r="F36" i="22"/>
  <c r="J36" i="22"/>
  <c r="L36" i="22"/>
  <c r="P36" i="22"/>
  <c r="B37" i="22"/>
  <c r="F37" i="22"/>
  <c r="J37" i="22"/>
  <c r="L37" i="22"/>
  <c r="P37" i="22"/>
  <c r="B38" i="22"/>
  <c r="F38" i="22"/>
  <c r="J38" i="22"/>
  <c r="L38" i="22"/>
  <c r="P38" i="22"/>
  <c r="B39" i="22"/>
  <c r="F39" i="22"/>
  <c r="J39" i="22"/>
  <c r="L39" i="22"/>
  <c r="P39" i="22"/>
  <c r="B40" i="22"/>
  <c r="F40" i="22"/>
  <c r="J40" i="22"/>
  <c r="L40" i="22"/>
  <c r="P40" i="22"/>
  <c r="B41" i="22"/>
  <c r="F41" i="22"/>
  <c r="J41" i="22"/>
  <c r="L41" i="22"/>
  <c r="P41" i="22"/>
  <c r="B42" i="22"/>
  <c r="F42" i="22"/>
  <c r="J42" i="22"/>
  <c r="L42" i="22"/>
  <c r="P42" i="22"/>
  <c r="B43" i="22"/>
  <c r="F43" i="22"/>
  <c r="J43" i="22"/>
  <c r="L43" i="22"/>
  <c r="P43" i="22"/>
  <c r="B44" i="22"/>
  <c r="F44" i="22"/>
  <c r="J44" i="22"/>
  <c r="L44" i="22"/>
  <c r="P44" i="22"/>
  <c r="B45" i="22"/>
  <c r="F45" i="22"/>
  <c r="J45" i="22"/>
  <c r="L45" i="22"/>
  <c r="P45" i="22"/>
  <c r="B46" i="22"/>
  <c r="F46" i="22"/>
  <c r="J46" i="22"/>
  <c r="L46" i="22"/>
  <c r="P46" i="22"/>
  <c r="B47" i="22"/>
  <c r="F47" i="22"/>
  <c r="J47" i="22"/>
  <c r="L47" i="22"/>
  <c r="P47" i="22"/>
  <c r="B48" i="22"/>
  <c r="F48" i="22"/>
  <c r="J48" i="22"/>
  <c r="L48" i="22"/>
  <c r="P48" i="22"/>
  <c r="B49" i="22"/>
  <c r="F49" i="22"/>
  <c r="J49" i="22"/>
  <c r="L49" i="22"/>
  <c r="P49" i="22"/>
  <c r="B50" i="22"/>
  <c r="F50" i="22"/>
  <c r="J50" i="22"/>
  <c r="L50" i="22"/>
  <c r="P50" i="22"/>
  <c r="B51" i="22"/>
  <c r="F51" i="22"/>
  <c r="J51" i="22"/>
  <c r="L51" i="22"/>
  <c r="P51" i="22"/>
  <c r="B52" i="22"/>
  <c r="F52" i="22"/>
  <c r="J52" i="22"/>
  <c r="L52" i="22"/>
  <c r="P52" i="22"/>
  <c r="B53" i="22"/>
  <c r="F53" i="22"/>
  <c r="J53" i="22"/>
  <c r="L53" i="22"/>
  <c r="P53" i="22"/>
  <c r="B54" i="22"/>
  <c r="F54" i="22"/>
  <c r="J54" i="22"/>
  <c r="L54" i="22"/>
  <c r="P54" i="22"/>
  <c r="B55" i="22"/>
  <c r="F55" i="22"/>
  <c r="J55" i="22"/>
  <c r="L55" i="22"/>
  <c r="P55" i="22"/>
  <c r="B56" i="22"/>
  <c r="F56" i="22"/>
  <c r="J56" i="22"/>
  <c r="L56" i="22"/>
  <c r="P56" i="22"/>
  <c r="B57" i="22"/>
  <c r="F57" i="22"/>
  <c r="J57" i="22"/>
  <c r="L57" i="22"/>
  <c r="P57" i="22"/>
  <c r="B58" i="22"/>
  <c r="F58" i="22"/>
  <c r="J58" i="22"/>
  <c r="L58" i="22"/>
  <c r="P58" i="22"/>
  <c r="B59" i="22"/>
  <c r="F59" i="22"/>
  <c r="J59" i="22"/>
  <c r="L59" i="22"/>
  <c r="P59" i="22"/>
  <c r="B60" i="22"/>
  <c r="F60" i="22"/>
  <c r="J60" i="22"/>
  <c r="L60" i="22"/>
  <c r="P60" i="22"/>
  <c r="B61" i="22"/>
  <c r="F61" i="22"/>
  <c r="J61" i="22"/>
  <c r="L61" i="22"/>
  <c r="P61" i="22"/>
  <c r="B62" i="22"/>
  <c r="F62" i="22"/>
  <c r="J62" i="22"/>
  <c r="L62" i="22"/>
  <c r="P62" i="22"/>
  <c r="B63" i="22"/>
  <c r="F63" i="22"/>
  <c r="J63" i="22"/>
  <c r="L63" i="22"/>
  <c r="P63" i="22"/>
  <c r="B64" i="22"/>
  <c r="F64" i="22"/>
  <c r="J64" i="22"/>
  <c r="L64" i="22"/>
  <c r="P64" i="22"/>
  <c r="B65" i="22"/>
  <c r="F65" i="22"/>
  <c r="J65" i="22"/>
  <c r="L65" i="22"/>
  <c r="P65" i="22"/>
  <c r="B66" i="22"/>
  <c r="F66" i="22"/>
  <c r="J66" i="22"/>
  <c r="L66" i="22"/>
  <c r="P66" i="22"/>
  <c r="B67" i="22"/>
  <c r="F67" i="22"/>
  <c r="J67" i="22"/>
  <c r="L67" i="22"/>
  <c r="P67" i="22"/>
  <c r="B68" i="22"/>
  <c r="F68" i="22"/>
  <c r="J68" i="22"/>
  <c r="L68" i="22"/>
  <c r="P68" i="22"/>
  <c r="B69" i="22"/>
  <c r="F69" i="22"/>
  <c r="J69" i="22"/>
  <c r="L69" i="22"/>
  <c r="P69" i="22"/>
  <c r="B70" i="22"/>
  <c r="F70" i="22"/>
  <c r="J70" i="22"/>
  <c r="L70" i="22"/>
  <c r="P70" i="22"/>
  <c r="B71" i="22"/>
  <c r="F71" i="22"/>
  <c r="J71" i="22"/>
  <c r="L71" i="22"/>
  <c r="P71" i="22"/>
  <c r="B72" i="22"/>
  <c r="F72" i="22"/>
  <c r="J72" i="22"/>
  <c r="L72" i="22"/>
  <c r="P72" i="22"/>
  <c r="B73" i="22"/>
  <c r="F73" i="22"/>
  <c r="J73" i="22"/>
  <c r="L73" i="22"/>
  <c r="P73" i="22"/>
  <c r="B74" i="22"/>
  <c r="F74" i="22"/>
  <c r="J74" i="22"/>
  <c r="L74" i="22"/>
  <c r="P74" i="22"/>
  <c r="B75" i="22"/>
  <c r="F75" i="22"/>
  <c r="J75" i="22"/>
  <c r="L75" i="22"/>
  <c r="P75" i="22"/>
  <c r="B76" i="22"/>
  <c r="F76" i="22"/>
  <c r="J76" i="22"/>
  <c r="L76" i="22"/>
  <c r="P76" i="22"/>
  <c r="B77" i="22"/>
  <c r="F77" i="22"/>
  <c r="J77" i="22"/>
  <c r="L77" i="22"/>
  <c r="P77" i="22"/>
  <c r="B78" i="22"/>
  <c r="F78" i="22"/>
  <c r="J78" i="22"/>
  <c r="L78" i="22"/>
  <c r="P78" i="22"/>
  <c r="B79" i="22"/>
  <c r="F79" i="22"/>
  <c r="J79" i="22"/>
  <c r="L79" i="22"/>
  <c r="P79" i="22"/>
  <c r="B80" i="22"/>
  <c r="F80" i="22"/>
  <c r="J80" i="22"/>
  <c r="L80" i="22"/>
  <c r="P80" i="22"/>
  <c r="B81" i="22"/>
  <c r="F81" i="22"/>
  <c r="J81" i="22"/>
  <c r="L81" i="22"/>
  <c r="P81" i="22"/>
  <c r="B82" i="22"/>
  <c r="F82" i="22"/>
  <c r="J82" i="22"/>
  <c r="L82" i="22"/>
  <c r="P82" i="22"/>
  <c r="B83" i="22"/>
  <c r="F83" i="22"/>
  <c r="J83" i="22"/>
  <c r="L83" i="22"/>
  <c r="P83" i="22"/>
  <c r="B84" i="22"/>
  <c r="F84" i="22"/>
  <c r="J84" i="22"/>
  <c r="L84" i="22"/>
  <c r="P84" i="22"/>
  <c r="B85" i="22"/>
  <c r="F85" i="22"/>
  <c r="J85" i="22"/>
  <c r="L85" i="22"/>
  <c r="P85" i="22"/>
  <c r="B86" i="22"/>
  <c r="F86" i="22"/>
  <c r="J86" i="22"/>
  <c r="L86" i="22"/>
  <c r="P86" i="22"/>
  <c r="B87" i="22"/>
  <c r="F87" i="22"/>
  <c r="J87" i="22"/>
  <c r="L87" i="22"/>
  <c r="P87" i="22"/>
  <c r="B88" i="22"/>
  <c r="F88" i="22"/>
  <c r="J88" i="22"/>
  <c r="L88" i="22"/>
  <c r="P88" i="22"/>
  <c r="B89" i="22"/>
  <c r="F89" i="22"/>
  <c r="J89" i="22"/>
  <c r="L89" i="22"/>
  <c r="P89" i="22"/>
  <c r="B90" i="22"/>
  <c r="F90" i="22"/>
  <c r="J90" i="22"/>
  <c r="L90" i="22"/>
  <c r="P90" i="22"/>
  <c r="B91" i="22"/>
  <c r="F91" i="22"/>
  <c r="J91" i="22"/>
  <c r="L91" i="22"/>
  <c r="P91" i="22"/>
  <c r="B92" i="22"/>
  <c r="F92" i="22"/>
  <c r="J92" i="22"/>
  <c r="L92" i="22"/>
  <c r="P92" i="22"/>
  <c r="B93" i="22"/>
  <c r="F93" i="22"/>
  <c r="J93" i="22"/>
  <c r="L93" i="22"/>
  <c r="P93" i="22"/>
  <c r="B94" i="22"/>
  <c r="F94" i="22"/>
  <c r="J94" i="22"/>
  <c r="L94" i="22"/>
  <c r="P94" i="22"/>
  <c r="B95" i="22"/>
  <c r="F95" i="22"/>
  <c r="J95" i="22"/>
  <c r="L95" i="22"/>
  <c r="P95" i="22"/>
  <c r="B96" i="22"/>
  <c r="F96" i="22"/>
  <c r="J96" i="22"/>
  <c r="L96" i="22"/>
  <c r="P96" i="22"/>
  <c r="B97" i="22"/>
  <c r="F97" i="22"/>
  <c r="J97" i="22"/>
  <c r="L97" i="22"/>
  <c r="P97" i="22"/>
  <c r="B98" i="22"/>
  <c r="F98" i="22"/>
  <c r="J98" i="22"/>
  <c r="L98" i="22"/>
  <c r="P98" i="22"/>
  <c r="B99" i="22"/>
  <c r="F99" i="22"/>
  <c r="J99" i="22"/>
  <c r="L99" i="22"/>
  <c r="P99" i="22"/>
  <c r="B100" i="22"/>
  <c r="F100" i="22"/>
  <c r="J100" i="22"/>
  <c r="L100" i="22"/>
  <c r="P100" i="22"/>
  <c r="B101" i="22"/>
  <c r="F101" i="22"/>
  <c r="J101" i="22"/>
  <c r="L101" i="22"/>
  <c r="P101" i="22"/>
  <c r="B102" i="22"/>
  <c r="F102" i="22"/>
  <c r="J102" i="22"/>
  <c r="L102" i="22"/>
  <c r="P102" i="22"/>
  <c r="B103" i="22"/>
  <c r="F103" i="22"/>
  <c r="J103" i="22"/>
  <c r="L103" i="22"/>
  <c r="P103" i="22"/>
  <c r="B104" i="22"/>
  <c r="F104" i="22"/>
  <c r="J104" i="22"/>
  <c r="L104" i="22"/>
  <c r="P104" i="22"/>
  <c r="B105" i="22"/>
  <c r="F105" i="22"/>
  <c r="J105" i="22"/>
  <c r="L105" i="22"/>
  <c r="P105" i="22"/>
  <c r="B106" i="22"/>
  <c r="F106" i="22"/>
  <c r="J106" i="22"/>
  <c r="L106" i="22"/>
  <c r="P106" i="22"/>
  <c r="B107" i="22"/>
  <c r="F107" i="22"/>
  <c r="J107" i="22"/>
  <c r="L107" i="22"/>
  <c r="P107" i="22"/>
  <c r="B108" i="22"/>
  <c r="F108" i="22"/>
  <c r="J108" i="22"/>
  <c r="L108" i="22"/>
  <c r="P108" i="22"/>
  <c r="B109" i="22"/>
  <c r="F109" i="22"/>
  <c r="J109" i="22"/>
  <c r="L109" i="22"/>
  <c r="P109" i="22"/>
  <c r="B110" i="22"/>
  <c r="F110" i="22"/>
  <c r="J110" i="22"/>
  <c r="L110" i="22"/>
  <c r="P110" i="22"/>
  <c r="B111" i="22"/>
  <c r="F111" i="22"/>
  <c r="J111" i="22"/>
  <c r="L111" i="22"/>
  <c r="P111" i="22"/>
  <c r="B112" i="22"/>
  <c r="F112" i="22"/>
  <c r="J112" i="22"/>
  <c r="L112" i="22"/>
  <c r="P112" i="22"/>
  <c r="B113" i="22"/>
  <c r="F113" i="22"/>
  <c r="J113" i="22"/>
  <c r="L113" i="22"/>
  <c r="P113" i="22"/>
  <c r="B114" i="22"/>
  <c r="F114" i="22"/>
  <c r="J114" i="22"/>
  <c r="L114" i="22"/>
  <c r="P114" i="22"/>
  <c r="B115" i="22"/>
  <c r="F115" i="22"/>
  <c r="J115" i="22"/>
  <c r="L115" i="22"/>
  <c r="P115" i="22"/>
  <c r="B116" i="22"/>
  <c r="F116" i="22"/>
  <c r="J116" i="22"/>
  <c r="L116" i="22"/>
  <c r="P116" i="22"/>
  <c r="B117" i="22"/>
  <c r="F117" i="22"/>
  <c r="J117" i="22"/>
  <c r="L117" i="22"/>
  <c r="P117" i="22"/>
  <c r="B118" i="22"/>
  <c r="F118" i="22"/>
  <c r="J118" i="22"/>
  <c r="L118" i="22"/>
  <c r="P118" i="22"/>
  <c r="B119" i="22"/>
  <c r="F119" i="22"/>
  <c r="J119" i="22"/>
  <c r="L119" i="22"/>
  <c r="P119" i="22"/>
  <c r="B120" i="22"/>
  <c r="F120" i="22"/>
  <c r="J120" i="22"/>
  <c r="L120" i="22"/>
  <c r="P120" i="22"/>
  <c r="B121" i="22"/>
  <c r="F121" i="22"/>
  <c r="J121" i="22"/>
  <c r="L121" i="22"/>
  <c r="P121" i="22"/>
  <c r="B122" i="22"/>
  <c r="F122" i="22"/>
  <c r="J122" i="22"/>
  <c r="L122" i="22"/>
  <c r="P122" i="22"/>
  <c r="B123" i="22"/>
  <c r="F123" i="22"/>
  <c r="J123" i="22"/>
  <c r="L123" i="22"/>
  <c r="P123" i="22"/>
  <c r="B124" i="22"/>
  <c r="F124" i="22"/>
  <c r="J124" i="22"/>
  <c r="L124" i="22"/>
  <c r="P124" i="22"/>
  <c r="B125" i="22"/>
  <c r="F125" i="22"/>
  <c r="J125" i="22"/>
  <c r="L125" i="22"/>
  <c r="P125" i="22"/>
  <c r="B126" i="22"/>
  <c r="F126" i="22"/>
  <c r="J126" i="22"/>
  <c r="L126" i="22"/>
  <c r="P126" i="22"/>
  <c r="B127" i="22"/>
  <c r="F127" i="22"/>
  <c r="J127" i="22"/>
  <c r="L127" i="22"/>
  <c r="P127" i="22"/>
  <c r="B128" i="22"/>
  <c r="F128" i="22"/>
  <c r="J128" i="22"/>
  <c r="L128" i="22"/>
  <c r="P128" i="22"/>
  <c r="B129" i="22"/>
  <c r="F129" i="22"/>
  <c r="J129" i="22"/>
  <c r="L129" i="22"/>
  <c r="P129" i="22"/>
  <c r="B130" i="22"/>
  <c r="F130" i="22"/>
  <c r="J130" i="22"/>
  <c r="L130" i="22"/>
  <c r="P130" i="22"/>
  <c r="B131" i="22"/>
  <c r="F131" i="22"/>
  <c r="J131" i="22"/>
  <c r="L131" i="22"/>
  <c r="P131" i="22"/>
  <c r="B132" i="22"/>
  <c r="F132" i="22"/>
  <c r="J132" i="22"/>
  <c r="L132" i="22"/>
  <c r="P132" i="22"/>
  <c r="B133" i="22"/>
  <c r="F133" i="22"/>
  <c r="J133" i="22"/>
  <c r="L133" i="22"/>
  <c r="P133" i="22"/>
  <c r="B134" i="22"/>
  <c r="F134" i="22"/>
  <c r="J134" i="22"/>
  <c r="L134" i="22"/>
  <c r="P134" i="22"/>
  <c r="B135" i="22"/>
  <c r="F135" i="22"/>
  <c r="J135" i="22"/>
  <c r="L135" i="22"/>
  <c r="P135" i="22"/>
  <c r="B136" i="22"/>
  <c r="F136" i="22"/>
  <c r="J136" i="22"/>
  <c r="L136" i="22"/>
  <c r="P136" i="22"/>
  <c r="B137" i="22"/>
  <c r="F137" i="22"/>
  <c r="J137" i="22"/>
  <c r="L137" i="22"/>
  <c r="P137" i="22"/>
  <c r="B138" i="22"/>
  <c r="F138" i="22"/>
  <c r="J138" i="22"/>
  <c r="L138" i="22"/>
  <c r="P138" i="22"/>
  <c r="B139" i="22"/>
  <c r="F139" i="22"/>
  <c r="J139" i="22"/>
  <c r="L139" i="22"/>
  <c r="P139" i="22"/>
  <c r="B140" i="22"/>
  <c r="F140" i="22"/>
  <c r="J140" i="22"/>
  <c r="L140" i="22"/>
  <c r="P140" i="22"/>
  <c r="B141" i="22"/>
  <c r="F141" i="22"/>
  <c r="J141" i="22"/>
  <c r="L141" i="22"/>
  <c r="P141" i="22"/>
  <c r="B142" i="22"/>
  <c r="F142" i="22"/>
  <c r="J142" i="22"/>
  <c r="L142" i="22"/>
  <c r="P142" i="22"/>
  <c r="B143" i="22"/>
  <c r="F143" i="22"/>
  <c r="J143" i="22"/>
  <c r="L143" i="22"/>
  <c r="P143" i="22"/>
  <c r="B144" i="22"/>
  <c r="F144" i="22"/>
  <c r="J144" i="22"/>
  <c r="L144" i="22"/>
  <c r="P144" i="22"/>
  <c r="B145" i="22"/>
  <c r="F145" i="22"/>
  <c r="J145" i="22"/>
  <c r="L145" i="22"/>
  <c r="P145" i="22"/>
  <c r="B146" i="22"/>
  <c r="F146" i="22"/>
  <c r="J146" i="22"/>
  <c r="L146" i="22"/>
  <c r="P146" i="22"/>
  <c r="B147" i="22"/>
  <c r="F147" i="22"/>
  <c r="J147" i="22"/>
  <c r="L147" i="22"/>
  <c r="P147" i="22"/>
  <c r="B148" i="22"/>
  <c r="F148" i="22"/>
  <c r="J148" i="22"/>
  <c r="L148" i="22"/>
  <c r="P148" i="22"/>
  <c r="B149" i="22"/>
  <c r="F149" i="22"/>
  <c r="J149" i="22"/>
  <c r="L149" i="22"/>
  <c r="P149" i="22"/>
  <c r="B150" i="22"/>
  <c r="F150" i="22"/>
  <c r="J150" i="22"/>
  <c r="L150" i="22"/>
  <c r="P150" i="22"/>
  <c r="B151" i="22"/>
  <c r="F151" i="22"/>
  <c r="J151" i="22"/>
  <c r="L151" i="22"/>
  <c r="P151" i="22"/>
  <c r="B152" i="22"/>
  <c r="F152" i="22"/>
  <c r="J152" i="22"/>
  <c r="L152" i="22"/>
  <c r="P152" i="22"/>
  <c r="B153" i="22"/>
  <c r="F153" i="22"/>
  <c r="J153" i="22"/>
  <c r="L153" i="22"/>
  <c r="P153" i="22"/>
  <c r="B154" i="22"/>
  <c r="F154" i="22"/>
  <c r="J154" i="22"/>
  <c r="L154" i="22"/>
  <c r="P154" i="22"/>
  <c r="B155" i="22"/>
  <c r="F155" i="22"/>
  <c r="J155" i="22"/>
  <c r="L155" i="22"/>
  <c r="P155" i="22"/>
  <c r="B156" i="22"/>
  <c r="F156" i="22"/>
  <c r="J156" i="22"/>
  <c r="L156" i="22"/>
  <c r="P156" i="22"/>
  <c r="B157" i="22"/>
  <c r="F157" i="22"/>
  <c r="J157" i="22"/>
  <c r="L157" i="22"/>
  <c r="P157" i="22"/>
  <c r="B158" i="22"/>
  <c r="F158" i="22"/>
  <c r="J158" i="22"/>
  <c r="L158" i="22"/>
  <c r="P158" i="22"/>
  <c r="B159" i="22"/>
  <c r="F159" i="22"/>
  <c r="J159" i="22"/>
  <c r="L159" i="22"/>
  <c r="P159" i="22"/>
  <c r="B160" i="22"/>
  <c r="F160" i="22"/>
  <c r="J160" i="22"/>
  <c r="L160" i="22"/>
  <c r="P160" i="22"/>
  <c r="B161" i="22"/>
  <c r="F161" i="22"/>
  <c r="J161" i="22"/>
  <c r="L161" i="22"/>
  <c r="P161" i="22"/>
  <c r="B162" i="22"/>
  <c r="F162" i="22"/>
  <c r="J162" i="22"/>
  <c r="L162" i="22"/>
  <c r="P162" i="22"/>
  <c r="B163" i="22"/>
  <c r="F163" i="22"/>
  <c r="J163" i="22"/>
  <c r="L163" i="22"/>
  <c r="P163" i="22"/>
  <c r="B164" i="22"/>
  <c r="F164" i="22"/>
  <c r="J164" i="22"/>
  <c r="L164" i="22"/>
  <c r="P164" i="22"/>
  <c r="B165" i="22"/>
  <c r="F165" i="22"/>
  <c r="J165" i="22"/>
  <c r="L165" i="22"/>
  <c r="P165" i="22"/>
  <c r="B166" i="22"/>
  <c r="F166" i="22"/>
  <c r="J166" i="22"/>
  <c r="L166" i="22"/>
  <c r="P166" i="22"/>
  <c r="B167" i="22"/>
  <c r="F167" i="22"/>
  <c r="J167" i="22"/>
  <c r="L167" i="22"/>
  <c r="P167" i="22"/>
  <c r="B168" i="22"/>
  <c r="F168" i="22"/>
  <c r="J168" i="22"/>
  <c r="L168" i="22"/>
  <c r="P168" i="22"/>
  <c r="B169" i="22"/>
  <c r="F169" i="22"/>
  <c r="J169" i="22"/>
  <c r="L169" i="22"/>
  <c r="P169" i="22"/>
  <c r="B170" i="22"/>
  <c r="F170" i="22"/>
  <c r="J170" i="22"/>
  <c r="L170" i="22"/>
  <c r="P170" i="22"/>
  <c r="B171" i="22"/>
  <c r="F171" i="22"/>
  <c r="J171" i="22"/>
  <c r="L171" i="22"/>
  <c r="P171" i="22"/>
  <c r="B172" i="22"/>
  <c r="F172" i="22"/>
  <c r="J172" i="22"/>
  <c r="L172" i="22"/>
  <c r="P172" i="22"/>
  <c r="B173" i="22"/>
  <c r="F173" i="22"/>
  <c r="J173" i="22"/>
  <c r="L173" i="22"/>
  <c r="P173" i="22"/>
  <c r="B174" i="22"/>
  <c r="F174" i="22"/>
  <c r="J174" i="22"/>
  <c r="L174" i="22"/>
  <c r="P174" i="22"/>
  <c r="B175" i="22"/>
  <c r="F175" i="22"/>
  <c r="J175" i="22"/>
  <c r="L175" i="22"/>
  <c r="P175" i="22"/>
  <c r="B176" i="22"/>
  <c r="F176" i="22"/>
  <c r="J176" i="22"/>
  <c r="L176" i="22"/>
  <c r="P176" i="22"/>
  <c r="B177" i="22"/>
  <c r="F177" i="22"/>
  <c r="J177" i="22"/>
  <c r="L177" i="22"/>
  <c r="P177" i="22"/>
  <c r="B178" i="22"/>
  <c r="F178" i="22"/>
  <c r="J178" i="22"/>
  <c r="L178" i="22"/>
  <c r="P178" i="22"/>
  <c r="B179" i="22"/>
  <c r="F179" i="22"/>
  <c r="J179" i="22"/>
  <c r="L179" i="22"/>
  <c r="P179" i="22"/>
  <c r="B180" i="22"/>
  <c r="F180" i="22"/>
  <c r="J180" i="22"/>
  <c r="L180" i="22"/>
  <c r="P180" i="22"/>
  <c r="B181" i="22"/>
  <c r="F181" i="22"/>
  <c r="J181" i="22"/>
  <c r="L181" i="22"/>
  <c r="P181" i="22"/>
  <c r="B182" i="22"/>
  <c r="F182" i="22"/>
  <c r="J182" i="22"/>
  <c r="L182" i="22"/>
  <c r="P182" i="22"/>
  <c r="B183" i="22"/>
  <c r="F183" i="22"/>
  <c r="J183" i="22"/>
  <c r="L183" i="22"/>
  <c r="P183" i="22"/>
  <c r="B184" i="22"/>
  <c r="F184" i="22"/>
  <c r="J184" i="22"/>
  <c r="L184" i="22"/>
  <c r="P184" i="22"/>
  <c r="B185" i="22"/>
  <c r="F185" i="22"/>
  <c r="J185" i="22"/>
  <c r="L185" i="22"/>
  <c r="P185" i="22"/>
  <c r="B186" i="22"/>
  <c r="F186" i="22"/>
  <c r="J186" i="22"/>
  <c r="L186" i="22"/>
  <c r="P186" i="22"/>
  <c r="B187" i="22"/>
  <c r="F187" i="22"/>
  <c r="J187" i="22"/>
  <c r="L187" i="22"/>
  <c r="P187" i="22"/>
  <c r="B188" i="22"/>
  <c r="F188" i="22"/>
  <c r="J188" i="22"/>
  <c r="L188" i="22"/>
  <c r="P188" i="22"/>
  <c r="B189" i="22"/>
  <c r="F189" i="22"/>
  <c r="J189" i="22"/>
  <c r="L189" i="22"/>
  <c r="P189" i="22"/>
  <c r="B190" i="22"/>
  <c r="F190" i="22"/>
  <c r="J190" i="22"/>
  <c r="L190" i="22"/>
  <c r="P190" i="22"/>
  <c r="B191" i="22"/>
  <c r="F191" i="22"/>
  <c r="J191" i="22"/>
  <c r="L191" i="22"/>
  <c r="P191" i="22"/>
  <c r="B192" i="22"/>
  <c r="F192" i="22"/>
  <c r="J192" i="22"/>
  <c r="L192" i="22"/>
  <c r="P192" i="22"/>
  <c r="B193" i="22"/>
  <c r="F193" i="22"/>
  <c r="J193" i="22"/>
  <c r="L193" i="22"/>
  <c r="P193" i="22"/>
  <c r="B194" i="22"/>
  <c r="F194" i="22"/>
  <c r="J194" i="22"/>
  <c r="L194" i="22"/>
  <c r="P194" i="22"/>
  <c r="B195" i="22"/>
  <c r="F195" i="22"/>
  <c r="J195" i="22"/>
  <c r="L195" i="22"/>
  <c r="P195" i="22"/>
  <c r="B196" i="22"/>
  <c r="F196" i="22"/>
  <c r="J196" i="22"/>
  <c r="L196" i="22"/>
  <c r="P196" i="22"/>
  <c r="B197" i="22"/>
  <c r="F197" i="22"/>
  <c r="J197" i="22"/>
  <c r="L197" i="22"/>
  <c r="P197" i="22"/>
  <c r="B198" i="22"/>
  <c r="F198" i="22"/>
  <c r="J198" i="22"/>
  <c r="L198" i="22"/>
  <c r="P198" i="22"/>
  <c r="B199" i="22"/>
  <c r="F199" i="22"/>
  <c r="J199" i="22"/>
  <c r="L199" i="22"/>
  <c r="P199" i="22"/>
  <c r="B200" i="22"/>
  <c r="F200" i="22"/>
  <c r="J200" i="22"/>
  <c r="L200" i="22"/>
  <c r="P200" i="22"/>
  <c r="B201" i="22"/>
  <c r="F201" i="22"/>
  <c r="J201" i="22"/>
  <c r="L201" i="22"/>
  <c r="P201" i="22"/>
  <c r="B202" i="22"/>
  <c r="F202" i="22"/>
  <c r="J202" i="22"/>
  <c r="L202" i="22"/>
  <c r="P202" i="22"/>
  <c r="B203" i="22"/>
  <c r="F203" i="22"/>
  <c r="J203" i="22"/>
  <c r="L203" i="22"/>
  <c r="P203" i="22"/>
  <c r="B204" i="22"/>
  <c r="F204" i="22"/>
  <c r="J204" i="22"/>
  <c r="L204" i="22"/>
  <c r="P204" i="22"/>
  <c r="B205" i="22"/>
  <c r="F205" i="22"/>
  <c r="J205" i="22"/>
  <c r="L205" i="22"/>
  <c r="P205" i="22"/>
  <c r="B206" i="22"/>
  <c r="F206" i="22"/>
  <c r="J206" i="22"/>
  <c r="L206" i="22"/>
  <c r="P206" i="22"/>
  <c r="B207" i="22"/>
  <c r="F207" i="22"/>
  <c r="J207" i="22"/>
  <c r="L207" i="22"/>
  <c r="P207" i="22"/>
  <c r="B208" i="22"/>
  <c r="F208" i="22"/>
  <c r="J208" i="22"/>
  <c r="L208" i="22"/>
  <c r="P208" i="22"/>
  <c r="B209" i="22"/>
  <c r="F209" i="22"/>
  <c r="J209" i="22"/>
  <c r="L209" i="22"/>
  <c r="P209" i="22"/>
  <c r="B210" i="22"/>
  <c r="F210" i="22"/>
  <c r="J210" i="22"/>
  <c r="L210" i="22"/>
  <c r="P210" i="22"/>
  <c r="B211" i="22"/>
  <c r="F211" i="22"/>
  <c r="J211" i="22"/>
  <c r="L211" i="22"/>
  <c r="P211" i="22"/>
  <c r="B212" i="22"/>
  <c r="F212" i="22"/>
  <c r="J212" i="22"/>
  <c r="L212" i="22"/>
  <c r="P212" i="22"/>
  <c r="B213" i="22"/>
  <c r="F213" i="22"/>
  <c r="J213" i="22"/>
  <c r="L213" i="22"/>
  <c r="P213" i="22"/>
  <c r="B214" i="22"/>
  <c r="F214" i="22"/>
  <c r="J214" i="22"/>
  <c r="L214" i="22"/>
  <c r="P214" i="22"/>
  <c r="B215" i="22"/>
  <c r="F215" i="22"/>
  <c r="J215" i="22"/>
  <c r="L215" i="22"/>
  <c r="P215" i="22"/>
  <c r="B216" i="22"/>
  <c r="F216" i="22"/>
  <c r="J216" i="22"/>
  <c r="L216" i="22"/>
  <c r="P216" i="22"/>
  <c r="B217" i="22"/>
  <c r="F217" i="22"/>
  <c r="J217" i="22"/>
  <c r="L217" i="22"/>
  <c r="P217" i="22"/>
  <c r="B218" i="22"/>
  <c r="F218" i="22"/>
  <c r="J218" i="22"/>
  <c r="L218" i="22"/>
  <c r="P218" i="22"/>
  <c r="B219" i="22"/>
  <c r="F219" i="22"/>
  <c r="J219" i="22"/>
  <c r="L219" i="22"/>
  <c r="P219" i="22"/>
  <c r="B220" i="22"/>
  <c r="F220" i="22"/>
  <c r="J220" i="22"/>
  <c r="L220" i="22"/>
  <c r="P220" i="22"/>
  <c r="B221" i="22"/>
  <c r="F221" i="22"/>
  <c r="J221" i="22"/>
  <c r="L221" i="22"/>
  <c r="P221" i="22"/>
  <c r="B222" i="22"/>
  <c r="F222" i="22"/>
  <c r="J222" i="22"/>
  <c r="L222" i="22"/>
  <c r="P222" i="22"/>
  <c r="B223" i="22"/>
  <c r="F223" i="22"/>
  <c r="J223" i="22"/>
  <c r="L223" i="22"/>
  <c r="P223" i="22"/>
  <c r="B224" i="22"/>
  <c r="F224" i="22"/>
  <c r="J224" i="22"/>
  <c r="L224" i="22"/>
  <c r="P224" i="22"/>
  <c r="B225" i="22"/>
  <c r="F225" i="22"/>
  <c r="J225" i="22"/>
  <c r="L225" i="22"/>
  <c r="P225" i="22"/>
  <c r="B226" i="22"/>
  <c r="F226" i="22"/>
  <c r="J226" i="22"/>
  <c r="L226" i="22"/>
  <c r="P226" i="22"/>
  <c r="B227" i="22"/>
  <c r="F227" i="22"/>
  <c r="J227" i="22"/>
  <c r="L227" i="22"/>
  <c r="P227" i="22"/>
  <c r="B228" i="22"/>
  <c r="F228" i="22"/>
  <c r="J228" i="22"/>
  <c r="L228" i="22"/>
  <c r="P228" i="22"/>
  <c r="B229" i="22"/>
  <c r="F229" i="22"/>
  <c r="J229" i="22"/>
  <c r="L229" i="22"/>
  <c r="P229" i="22"/>
  <c r="B230" i="22"/>
  <c r="F230" i="22"/>
  <c r="J230" i="22"/>
  <c r="L230" i="22"/>
  <c r="P230" i="22"/>
  <c r="B231" i="22"/>
  <c r="F231" i="22"/>
  <c r="J231" i="22"/>
  <c r="L231" i="22"/>
  <c r="P231" i="22"/>
  <c r="B232" i="22"/>
  <c r="F232" i="22"/>
  <c r="J232" i="22"/>
  <c r="L232" i="22"/>
  <c r="P232" i="22"/>
  <c r="B233" i="22"/>
  <c r="F233" i="22"/>
  <c r="J233" i="22"/>
  <c r="L233" i="22"/>
  <c r="P233" i="22"/>
  <c r="B234" i="22"/>
  <c r="F234" i="22"/>
  <c r="J234" i="22"/>
  <c r="L234" i="22"/>
  <c r="P234" i="22"/>
  <c r="B235" i="22"/>
  <c r="F235" i="22"/>
  <c r="J235" i="22"/>
  <c r="L235" i="22"/>
  <c r="P235" i="22"/>
  <c r="B236" i="22"/>
  <c r="F236" i="22"/>
  <c r="J236" i="22"/>
  <c r="L236" i="22"/>
  <c r="P236" i="22"/>
  <c r="B237" i="22"/>
  <c r="F237" i="22"/>
  <c r="J237" i="22"/>
  <c r="L237" i="22"/>
  <c r="P237" i="22"/>
  <c r="B238" i="22"/>
  <c r="F238" i="22"/>
  <c r="J238" i="22"/>
  <c r="L238" i="22"/>
  <c r="P238" i="22"/>
  <c r="B239" i="22"/>
  <c r="F239" i="22"/>
  <c r="J239" i="22"/>
  <c r="L239" i="22"/>
  <c r="P239" i="22"/>
  <c r="B240" i="22"/>
  <c r="F240" i="22"/>
  <c r="J240" i="22"/>
  <c r="L240" i="22"/>
  <c r="P240" i="22"/>
  <c r="B241" i="22"/>
  <c r="F241" i="22"/>
  <c r="J241" i="22"/>
  <c r="L241" i="22"/>
  <c r="P241" i="22"/>
  <c r="B242" i="22"/>
  <c r="F242" i="22"/>
  <c r="J242" i="22"/>
  <c r="L242" i="22"/>
  <c r="P242" i="22"/>
  <c r="B243" i="22"/>
  <c r="F243" i="22"/>
  <c r="J243" i="22"/>
  <c r="L243" i="22"/>
  <c r="P243" i="22"/>
  <c r="B244" i="22"/>
  <c r="F244" i="22"/>
  <c r="J244" i="22"/>
  <c r="L244" i="22"/>
  <c r="P244" i="22"/>
  <c r="B245" i="22"/>
  <c r="F245" i="22"/>
  <c r="J245" i="22"/>
  <c r="L245" i="22"/>
  <c r="P245" i="22"/>
  <c r="B246" i="22"/>
  <c r="F246" i="22"/>
  <c r="J246" i="22"/>
  <c r="L246" i="22"/>
  <c r="P246" i="22"/>
  <c r="B247" i="22"/>
  <c r="F247" i="22"/>
  <c r="J247" i="22"/>
  <c r="L247" i="22"/>
  <c r="P247" i="22"/>
  <c r="B248" i="22"/>
  <c r="F248" i="22"/>
  <c r="J248" i="22"/>
  <c r="L248" i="22"/>
  <c r="P248" i="22"/>
  <c r="B249" i="22"/>
  <c r="F249" i="22"/>
  <c r="J249" i="22"/>
  <c r="L249" i="22"/>
  <c r="P249" i="22"/>
  <c r="B250" i="22"/>
  <c r="F250" i="22"/>
  <c r="J250" i="22"/>
  <c r="L250" i="22"/>
  <c r="P250" i="22"/>
  <c r="B251" i="22"/>
  <c r="F251" i="22"/>
  <c r="J251" i="22"/>
  <c r="L251" i="22"/>
  <c r="P251" i="22"/>
  <c r="B252" i="22"/>
  <c r="F252" i="22"/>
  <c r="J252" i="22"/>
  <c r="L252" i="22"/>
  <c r="P252" i="22"/>
  <c r="B253" i="22"/>
  <c r="F253" i="22"/>
  <c r="J253" i="22"/>
  <c r="L253" i="22"/>
  <c r="P253" i="22"/>
  <c r="B254" i="22"/>
  <c r="F254" i="22"/>
  <c r="J254" i="22"/>
  <c r="L254" i="22"/>
  <c r="P254" i="22"/>
  <c r="B255" i="22"/>
  <c r="F255" i="22"/>
  <c r="J255" i="22"/>
  <c r="L255" i="22"/>
  <c r="P255" i="22"/>
  <c r="B256" i="22"/>
  <c r="F256" i="22"/>
  <c r="J256" i="22"/>
  <c r="L256" i="22"/>
  <c r="P256" i="22"/>
  <c r="B257" i="22"/>
  <c r="F257" i="22"/>
  <c r="J257" i="22"/>
  <c r="L257" i="22"/>
  <c r="P257" i="22"/>
  <c r="B258" i="22"/>
  <c r="F258" i="22"/>
  <c r="J258" i="22"/>
  <c r="L258" i="22"/>
  <c r="P258" i="22"/>
  <c r="B259" i="22"/>
  <c r="F259" i="22"/>
  <c r="J259" i="22"/>
  <c r="L259" i="22"/>
  <c r="P259" i="22"/>
  <c r="B260" i="22"/>
  <c r="F260" i="22"/>
  <c r="J260" i="22"/>
  <c r="L260" i="22"/>
  <c r="P260" i="22"/>
  <c r="B261" i="22"/>
  <c r="F261" i="22"/>
  <c r="J261" i="22"/>
  <c r="L261" i="22"/>
  <c r="P261" i="22"/>
  <c r="B262" i="22"/>
  <c r="F262" i="22"/>
  <c r="J262" i="22"/>
  <c r="L262" i="22"/>
  <c r="P262" i="22"/>
  <c r="B263" i="22"/>
  <c r="F263" i="22"/>
  <c r="J263" i="22"/>
  <c r="L263" i="22"/>
  <c r="P263" i="22"/>
  <c r="B264" i="22"/>
  <c r="F264" i="22"/>
  <c r="J264" i="22"/>
  <c r="L264" i="22"/>
  <c r="P264" i="22"/>
  <c r="B265" i="22"/>
  <c r="F265" i="22"/>
  <c r="J265" i="22"/>
  <c r="L265" i="22"/>
  <c r="P265" i="22"/>
  <c r="B266" i="22"/>
  <c r="F266" i="22"/>
  <c r="J266" i="22"/>
  <c r="L266" i="22"/>
  <c r="P266" i="22"/>
  <c r="B267" i="22"/>
  <c r="F267" i="22"/>
  <c r="J267" i="22"/>
  <c r="L267" i="22"/>
  <c r="P267" i="22"/>
  <c r="B268" i="22"/>
  <c r="F268" i="22"/>
  <c r="J268" i="22"/>
  <c r="L268" i="22"/>
  <c r="P268" i="22"/>
  <c r="B269" i="22"/>
  <c r="F269" i="22"/>
  <c r="J269" i="22"/>
  <c r="L269" i="22"/>
  <c r="P269" i="22"/>
  <c r="B270" i="22"/>
  <c r="F270" i="22"/>
  <c r="J270" i="22"/>
  <c r="L270" i="22"/>
  <c r="P270" i="22"/>
  <c r="B271" i="22"/>
  <c r="F271" i="22"/>
  <c r="J271" i="22"/>
  <c r="L271" i="22"/>
  <c r="P271" i="22"/>
  <c r="B272" i="22"/>
  <c r="F272" i="22"/>
  <c r="J272" i="22"/>
  <c r="L272" i="22"/>
  <c r="P272" i="22"/>
  <c r="B273" i="22"/>
  <c r="F273" i="22"/>
  <c r="J273" i="22"/>
  <c r="L273" i="22"/>
  <c r="P273" i="22"/>
  <c r="B274" i="22"/>
  <c r="F274" i="22"/>
  <c r="J274" i="22"/>
  <c r="L274" i="22"/>
  <c r="P274" i="22"/>
  <c r="B275" i="22"/>
  <c r="F275" i="22"/>
  <c r="J275" i="22"/>
  <c r="L275" i="22"/>
  <c r="P275" i="22"/>
  <c r="B276" i="22"/>
  <c r="F276" i="22"/>
  <c r="J276" i="22"/>
  <c r="L276" i="22"/>
  <c r="P276" i="22"/>
  <c r="B277" i="22"/>
  <c r="F277" i="22"/>
  <c r="J277" i="22"/>
  <c r="L277" i="22"/>
  <c r="P277" i="22"/>
  <c r="B278" i="22"/>
  <c r="F278" i="22"/>
  <c r="J278" i="22"/>
  <c r="L278" i="22"/>
  <c r="P278" i="22"/>
  <c r="B279" i="22"/>
  <c r="F279" i="22"/>
  <c r="J279" i="22"/>
  <c r="L279" i="22"/>
  <c r="P279" i="22"/>
  <c r="B280" i="22"/>
  <c r="F280" i="22"/>
  <c r="J280" i="22"/>
  <c r="L280" i="22"/>
  <c r="P280" i="22"/>
  <c r="B281" i="22"/>
  <c r="F281" i="22"/>
  <c r="J281" i="22"/>
  <c r="L281" i="22"/>
  <c r="P281" i="22"/>
  <c r="B282" i="22"/>
  <c r="F282" i="22"/>
  <c r="J282" i="22"/>
  <c r="L282" i="22"/>
  <c r="P282" i="22"/>
  <c r="B283" i="22"/>
  <c r="F283" i="22"/>
  <c r="J283" i="22"/>
  <c r="L283" i="22"/>
  <c r="P283" i="22"/>
  <c r="B284" i="22"/>
  <c r="F284" i="22"/>
  <c r="J284" i="22"/>
  <c r="L284" i="22"/>
  <c r="P284" i="22"/>
  <c r="B285" i="22"/>
  <c r="F285" i="22"/>
  <c r="J285" i="22"/>
  <c r="L285" i="22"/>
  <c r="P285" i="22"/>
  <c r="B286" i="22"/>
  <c r="F286" i="22"/>
  <c r="J286" i="22"/>
  <c r="L286" i="22"/>
  <c r="P286" i="22"/>
  <c r="B287" i="22"/>
  <c r="F287" i="22"/>
  <c r="J287" i="22"/>
  <c r="L287" i="22"/>
  <c r="P287" i="22"/>
  <c r="B288" i="22"/>
  <c r="F288" i="22"/>
  <c r="J288" i="22"/>
  <c r="L288" i="22"/>
  <c r="P288" i="22"/>
  <c r="B289" i="22"/>
  <c r="F289" i="22"/>
  <c r="J289" i="22"/>
  <c r="L289" i="22"/>
  <c r="P289" i="22"/>
  <c r="K2" i="22"/>
  <c r="B10" i="22"/>
  <c r="F10" i="22"/>
  <c r="J10" i="22"/>
  <c r="L10" i="22"/>
  <c r="P10" i="22"/>
  <c r="K2" i="19"/>
  <c r="P21" i="15"/>
  <c r="F21" i="15"/>
  <c r="P19" i="15"/>
  <c r="F19" i="15"/>
  <c r="I17" i="15"/>
  <c r="F16" i="15"/>
  <c r="P15" i="30"/>
  <c r="I13" i="30"/>
  <c r="F12" i="30"/>
  <c r="F16" i="31" a="1"/>
  <c r="F16" i="31" s="1"/>
  <c r="N4" i="13"/>
  <c r="N4" i="31"/>
  <c r="P16" i="29"/>
  <c r="F13" i="29"/>
  <c r="A31" i="11"/>
  <c r="A32" i="11"/>
  <c r="A33" i="11"/>
  <c r="A30" i="11"/>
  <c r="F31" i="11"/>
  <c r="G31" i="11"/>
  <c r="F32" i="11"/>
  <c r="G32" i="11"/>
  <c r="F33" i="11"/>
  <c r="G33" i="11"/>
  <c r="G30" i="11"/>
  <c r="F30" i="11"/>
  <c r="BC5" i="37" l="1"/>
  <c r="BB5" i="37"/>
  <c r="H30" i="11"/>
  <c r="H33" i="11"/>
  <c r="H32" i="11"/>
  <c r="H31" i="11"/>
  <c r="T35" i="9" l="1" a="1"/>
  <c r="T35" i="9" s="1"/>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8" i="17"/>
  <c r="F25" i="31"/>
  <c r="E3" i="17"/>
  <c r="F11" i="20"/>
  <c r="F12" i="20"/>
  <c r="F13" i="20"/>
  <c r="F14" i="20"/>
  <c r="F15" i="20"/>
  <c r="F16" i="20"/>
  <c r="F17" i="20"/>
  <c r="F18" i="20"/>
  <c r="F19" i="20"/>
  <c r="F20" i="20"/>
  <c r="F21" i="20"/>
  <c r="F22" i="20"/>
  <c r="F23" i="20"/>
  <c r="F24" i="20"/>
  <c r="F25" i="20"/>
  <c r="F26" i="20"/>
  <c r="F27" i="20"/>
  <c r="F28" i="20"/>
  <c r="F29" i="20"/>
  <c r="F10" i="20"/>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291" i="17"/>
  <c r="J292" i="17"/>
  <c r="J293" i="17"/>
  <c r="J294" i="17"/>
  <c r="J295" i="17"/>
  <c r="J296" i="17"/>
  <c r="J297" i="17"/>
  <c r="J298" i="17"/>
  <c r="J299" i="17"/>
  <c r="J300" i="17"/>
  <c r="J301" i="17"/>
  <c r="J302" i="17"/>
  <c r="J303" i="17"/>
  <c r="J304" i="17"/>
  <c r="J305" i="17"/>
  <c r="J306" i="17"/>
  <c r="J307" i="17"/>
  <c r="J308" i="17"/>
  <c r="J9" i="17"/>
  <c r="J8" i="17"/>
  <c r="N8" i="17"/>
  <c r="M8" i="17"/>
  <c r="W5" i="37" l="1"/>
  <c r="P8" i="17"/>
  <c r="AF11" i="22"/>
  <c r="AF12" i="22"/>
  <c r="AF13" i="22"/>
  <c r="AF14" i="22"/>
  <c r="AF15" i="22"/>
  <c r="AF16" i="22"/>
  <c r="AF17" i="22"/>
  <c r="AF18" i="22"/>
  <c r="AF19" i="22"/>
  <c r="AF20" i="22"/>
  <c r="AF21" i="22"/>
  <c r="AF22" i="22"/>
  <c r="AF23" i="22"/>
  <c r="AF24" i="22"/>
  <c r="AF25" i="22"/>
  <c r="AF26" i="22"/>
  <c r="AF27" i="22"/>
  <c r="AF28" i="22"/>
  <c r="AF29" i="22"/>
  <c r="AF30" i="22"/>
  <c r="AF31" i="22"/>
  <c r="AF32" i="22"/>
  <c r="AF33" i="22"/>
  <c r="AF34" i="22"/>
  <c r="AF35" i="22"/>
  <c r="AF36" i="22"/>
  <c r="AF37" i="22"/>
  <c r="AF38" i="22"/>
  <c r="AF39" i="22"/>
  <c r="AF40" i="22"/>
  <c r="AF41" i="22"/>
  <c r="AF42" i="22"/>
  <c r="AF43" i="22"/>
  <c r="AF44" i="22"/>
  <c r="AF45" i="22"/>
  <c r="AF46" i="22"/>
  <c r="AF47" i="22"/>
  <c r="AF48" i="22"/>
  <c r="AF49" i="22"/>
  <c r="AF50" i="22"/>
  <c r="AF51" i="22"/>
  <c r="AF52" i="22"/>
  <c r="AF53" i="22"/>
  <c r="AF54" i="22"/>
  <c r="AF55" i="22"/>
  <c r="AF56" i="22"/>
  <c r="AF57" i="22"/>
  <c r="AF58" i="22"/>
  <c r="AF59" i="22"/>
  <c r="AF60" i="22"/>
  <c r="AF61" i="22"/>
  <c r="AF62" i="22"/>
  <c r="AF63" i="22"/>
  <c r="AF64" i="22"/>
  <c r="AF65" i="22"/>
  <c r="AF66" i="22"/>
  <c r="AF67" i="22"/>
  <c r="AF68" i="22"/>
  <c r="AF69" i="22"/>
  <c r="AF70" i="22"/>
  <c r="AF71" i="22"/>
  <c r="AF72" i="22"/>
  <c r="AF73" i="22"/>
  <c r="AF74" i="22"/>
  <c r="AF75" i="22"/>
  <c r="AF76" i="22"/>
  <c r="AF77" i="22"/>
  <c r="AF78" i="22"/>
  <c r="AF79" i="22"/>
  <c r="AF80" i="22"/>
  <c r="AF81" i="22"/>
  <c r="AF82" i="22"/>
  <c r="AF83" i="22"/>
  <c r="AF84" i="22"/>
  <c r="AF85" i="22"/>
  <c r="AF86" i="22"/>
  <c r="AF87" i="22"/>
  <c r="AF88" i="22"/>
  <c r="AF89" i="22"/>
  <c r="AF90" i="22"/>
  <c r="AF91" i="22"/>
  <c r="AF92" i="22"/>
  <c r="AF93" i="22"/>
  <c r="AF94" i="22"/>
  <c r="AF95" i="22"/>
  <c r="AF96" i="22"/>
  <c r="AF97" i="22"/>
  <c r="AF98" i="22"/>
  <c r="AF99" i="22"/>
  <c r="AF100" i="22"/>
  <c r="AF101" i="22"/>
  <c r="AF102" i="22"/>
  <c r="AF103" i="22"/>
  <c r="AF104" i="22"/>
  <c r="AF105" i="22"/>
  <c r="AF106" i="22"/>
  <c r="AF107" i="22"/>
  <c r="AF108" i="22"/>
  <c r="AF109" i="22"/>
  <c r="AF110" i="22"/>
  <c r="AF111" i="22"/>
  <c r="AF112" i="22"/>
  <c r="AF113" i="22"/>
  <c r="AF114" i="22"/>
  <c r="AF115" i="22"/>
  <c r="AF116" i="22"/>
  <c r="AF117" i="22"/>
  <c r="AF118" i="22"/>
  <c r="AF119" i="22"/>
  <c r="AF120" i="22"/>
  <c r="AF121" i="22"/>
  <c r="AF122" i="22"/>
  <c r="AF123" i="22"/>
  <c r="AF124" i="22"/>
  <c r="AF125" i="22"/>
  <c r="AF126" i="22"/>
  <c r="AF127" i="22"/>
  <c r="AF128" i="22"/>
  <c r="AF129" i="22"/>
  <c r="AF130" i="22"/>
  <c r="AF131" i="22"/>
  <c r="AF132" i="22"/>
  <c r="AF133" i="22"/>
  <c r="AF134" i="22"/>
  <c r="AF135" i="22"/>
  <c r="AF136" i="22"/>
  <c r="AF137" i="22"/>
  <c r="AF138" i="22"/>
  <c r="AF139" i="22"/>
  <c r="AF140" i="22"/>
  <c r="AF141" i="22"/>
  <c r="AF142" i="22"/>
  <c r="AF143" i="22"/>
  <c r="AF144" i="22"/>
  <c r="AF145" i="22"/>
  <c r="AF146" i="22"/>
  <c r="AF147" i="22"/>
  <c r="AF148" i="22"/>
  <c r="AF149" i="22"/>
  <c r="AF150" i="22"/>
  <c r="AF151" i="22"/>
  <c r="AF152" i="22"/>
  <c r="AF153" i="22"/>
  <c r="AF154" i="22"/>
  <c r="AF155" i="22"/>
  <c r="AF156" i="22"/>
  <c r="AF157" i="22"/>
  <c r="AF158" i="22"/>
  <c r="AF159" i="22"/>
  <c r="AF160" i="22"/>
  <c r="AF161" i="22"/>
  <c r="AF162" i="22"/>
  <c r="AF163" i="22"/>
  <c r="AF164" i="22"/>
  <c r="AF165" i="22"/>
  <c r="AF166" i="22"/>
  <c r="AF167" i="22"/>
  <c r="AF168" i="22"/>
  <c r="AF169" i="22"/>
  <c r="AF170" i="22"/>
  <c r="AF171" i="22"/>
  <c r="AF172" i="22"/>
  <c r="AF173" i="22"/>
  <c r="AF174" i="22"/>
  <c r="AF175" i="22"/>
  <c r="AF176" i="22"/>
  <c r="AF177" i="22"/>
  <c r="AF178" i="22"/>
  <c r="AF179" i="22"/>
  <c r="AF180" i="22"/>
  <c r="AF181" i="22"/>
  <c r="AF182" i="22"/>
  <c r="AF183" i="22"/>
  <c r="AF184" i="22"/>
  <c r="AF185" i="22"/>
  <c r="AF186" i="22"/>
  <c r="AF187" i="22"/>
  <c r="AF188" i="22"/>
  <c r="AF189" i="22"/>
  <c r="AF190" i="22"/>
  <c r="AF191" i="22"/>
  <c r="AF192" i="22"/>
  <c r="AF193" i="22"/>
  <c r="AF194" i="22"/>
  <c r="AF195" i="22"/>
  <c r="AF196" i="22"/>
  <c r="AF197" i="22"/>
  <c r="AF198" i="22"/>
  <c r="AF199" i="22"/>
  <c r="AF200" i="22"/>
  <c r="AF201" i="22"/>
  <c r="AF202" i="22"/>
  <c r="AF203" i="22"/>
  <c r="AF204" i="22"/>
  <c r="AF205" i="22"/>
  <c r="AF206" i="22"/>
  <c r="AF207" i="22"/>
  <c r="AF208" i="22"/>
  <c r="AF209" i="22"/>
  <c r="AF210" i="22"/>
  <c r="AF211" i="22"/>
  <c r="AF212" i="22"/>
  <c r="AF213" i="22"/>
  <c r="AF214" i="22"/>
  <c r="AF215" i="22"/>
  <c r="AF216" i="22"/>
  <c r="AF217" i="22"/>
  <c r="AF218" i="22"/>
  <c r="AF219" i="22"/>
  <c r="AF220" i="22"/>
  <c r="AF221" i="22"/>
  <c r="AF222" i="22"/>
  <c r="AF223" i="22"/>
  <c r="AF224" i="22"/>
  <c r="AF225" i="22"/>
  <c r="AF226" i="22"/>
  <c r="AF227" i="22"/>
  <c r="AF228" i="22"/>
  <c r="AF229" i="22"/>
  <c r="AF230" i="22"/>
  <c r="AF231" i="22"/>
  <c r="AF232" i="22"/>
  <c r="AF233" i="22"/>
  <c r="AF234" i="22"/>
  <c r="AF235" i="22"/>
  <c r="AF236" i="22"/>
  <c r="AF237" i="22"/>
  <c r="AF238" i="22"/>
  <c r="AF239" i="22"/>
  <c r="AF240" i="22"/>
  <c r="AF241" i="22"/>
  <c r="AF242" i="22"/>
  <c r="AF243" i="22"/>
  <c r="AF244" i="22"/>
  <c r="AF245" i="22"/>
  <c r="AF246" i="22"/>
  <c r="AF247" i="22"/>
  <c r="AF248" i="22"/>
  <c r="AF249" i="22"/>
  <c r="AF250" i="22"/>
  <c r="AF251" i="22"/>
  <c r="AF252" i="22"/>
  <c r="AF253" i="22"/>
  <c r="AF254" i="22"/>
  <c r="AF255" i="22"/>
  <c r="AF256" i="22"/>
  <c r="AF257" i="22"/>
  <c r="AF258" i="22"/>
  <c r="AF259" i="22"/>
  <c r="AF260" i="22"/>
  <c r="AF261" i="22"/>
  <c r="AF262" i="22"/>
  <c r="AF263" i="22"/>
  <c r="AF264" i="22"/>
  <c r="AF265" i="22"/>
  <c r="AF266" i="22"/>
  <c r="AF267" i="22"/>
  <c r="AF268" i="22"/>
  <c r="AF269" i="22"/>
  <c r="AF270" i="22"/>
  <c r="AF271" i="22"/>
  <c r="AF272" i="22"/>
  <c r="AF273" i="22"/>
  <c r="AF274" i="22"/>
  <c r="AF275" i="22"/>
  <c r="AF276" i="22"/>
  <c r="AF277" i="22"/>
  <c r="AF278" i="22"/>
  <c r="AF279" i="22"/>
  <c r="AF280" i="22"/>
  <c r="AF281" i="22"/>
  <c r="AF282" i="22"/>
  <c r="AF283" i="22"/>
  <c r="AF284" i="22"/>
  <c r="AF285" i="22"/>
  <c r="AF286" i="22"/>
  <c r="AF287" i="22"/>
  <c r="AF288" i="22"/>
  <c r="AF289" i="22"/>
  <c r="F3" i="17" l="1"/>
  <c r="G4" i="17"/>
  <c r="BA5" i="37" s="1"/>
  <c r="BD5" i="37" s="1"/>
  <c r="E4" i="17"/>
  <c r="F4" i="17"/>
  <c r="J11" i="20"/>
  <c r="L11" i="20"/>
  <c r="AE11" i="20" s="1"/>
  <c r="P11" i="20"/>
  <c r="AF11" i="20" s="1"/>
  <c r="J12" i="20"/>
  <c r="L12" i="20"/>
  <c r="AE12" i="20" s="1"/>
  <c r="P12" i="20"/>
  <c r="AF12" i="20" s="1"/>
  <c r="J13" i="20"/>
  <c r="L13" i="20"/>
  <c r="AE13" i="20" s="1"/>
  <c r="P13" i="20"/>
  <c r="AF13" i="20" s="1"/>
  <c r="J14" i="20"/>
  <c r="L14" i="20"/>
  <c r="AE14" i="20" s="1"/>
  <c r="P14" i="20"/>
  <c r="AF14" i="20" s="1"/>
  <c r="J15" i="20"/>
  <c r="L15" i="20"/>
  <c r="AE15" i="20" s="1"/>
  <c r="P15" i="20"/>
  <c r="AF15" i="20" s="1"/>
  <c r="J16" i="20"/>
  <c r="L16" i="20"/>
  <c r="AE16" i="20" s="1"/>
  <c r="P16" i="20"/>
  <c r="AF16" i="20" s="1"/>
  <c r="J17" i="20"/>
  <c r="L17" i="20"/>
  <c r="AE17" i="20" s="1"/>
  <c r="P17" i="20"/>
  <c r="AF17" i="20" s="1"/>
  <c r="J18" i="20"/>
  <c r="L18" i="20"/>
  <c r="AE18" i="20" s="1"/>
  <c r="P18" i="20"/>
  <c r="AF18" i="20" s="1"/>
  <c r="J19" i="20"/>
  <c r="L19" i="20"/>
  <c r="AE19" i="20" s="1"/>
  <c r="P19" i="20"/>
  <c r="AF19" i="20" s="1"/>
  <c r="J20" i="20"/>
  <c r="L20" i="20"/>
  <c r="AE20" i="20" s="1"/>
  <c r="P20" i="20"/>
  <c r="AF20" i="20" s="1"/>
  <c r="J21" i="20"/>
  <c r="L21" i="20"/>
  <c r="AE21" i="20" s="1"/>
  <c r="P21" i="20"/>
  <c r="AF21" i="20" s="1"/>
  <c r="J22" i="20"/>
  <c r="L22" i="20"/>
  <c r="AE22" i="20" s="1"/>
  <c r="P22" i="20"/>
  <c r="AF22" i="20" s="1"/>
  <c r="J23" i="20"/>
  <c r="L23" i="20"/>
  <c r="AE23" i="20" s="1"/>
  <c r="P23" i="20"/>
  <c r="AF23" i="20" s="1"/>
  <c r="J24" i="20"/>
  <c r="L24" i="20"/>
  <c r="AE24" i="20" s="1"/>
  <c r="P24" i="20"/>
  <c r="AF24" i="20" s="1"/>
  <c r="J25" i="20"/>
  <c r="L25" i="20"/>
  <c r="AE25" i="20" s="1"/>
  <c r="P25" i="20"/>
  <c r="AF25" i="20" s="1"/>
  <c r="J26" i="20"/>
  <c r="L26" i="20"/>
  <c r="AE26" i="20" s="1"/>
  <c r="P26" i="20"/>
  <c r="AF26" i="20" s="1"/>
  <c r="J27" i="20"/>
  <c r="L27" i="20"/>
  <c r="AE27" i="20" s="1"/>
  <c r="P27" i="20"/>
  <c r="AF27" i="20" s="1"/>
  <c r="J28" i="20"/>
  <c r="L28" i="20"/>
  <c r="AE28" i="20" s="1"/>
  <c r="P28" i="20"/>
  <c r="AF28" i="20" s="1"/>
  <c r="J29" i="20"/>
  <c r="L29" i="20"/>
  <c r="AE29" i="20" s="1"/>
  <c r="P29" i="20"/>
  <c r="AF29" i="20" s="1"/>
  <c r="AE30" i="22"/>
  <c r="AE31" i="22"/>
  <c r="AG31" i="22" s="1"/>
  <c r="T31" i="22" s="1"/>
  <c r="AE32" i="22"/>
  <c r="AE33" i="22"/>
  <c r="AG33" i="22"/>
  <c r="T33" i="22" s="1"/>
  <c r="AE34" i="22"/>
  <c r="AG34" i="22"/>
  <c r="T34" i="22" s="1"/>
  <c r="AE35" i="22"/>
  <c r="AE36" i="22"/>
  <c r="AE37" i="22"/>
  <c r="AG37" i="22" s="1"/>
  <c r="T37" i="22" s="1"/>
  <c r="AE38" i="22"/>
  <c r="AE39" i="22"/>
  <c r="AG39" i="22"/>
  <c r="T39" i="22" s="1"/>
  <c r="AE40" i="22"/>
  <c r="AE41" i="22"/>
  <c r="AE42" i="22"/>
  <c r="AE43" i="22"/>
  <c r="AE44" i="22"/>
  <c r="AE45" i="22"/>
  <c r="AG45" i="22" s="1"/>
  <c r="T45" i="22" s="1"/>
  <c r="AE46" i="22"/>
  <c r="AE47" i="22"/>
  <c r="AE48" i="22"/>
  <c r="AE49" i="22"/>
  <c r="AE50" i="22"/>
  <c r="AE51" i="22"/>
  <c r="AE52" i="22"/>
  <c r="AE53" i="22"/>
  <c r="AE54" i="22"/>
  <c r="AE55" i="22"/>
  <c r="AG55" i="22"/>
  <c r="T55" i="22" s="1"/>
  <c r="AE56" i="22"/>
  <c r="AE57" i="22"/>
  <c r="AG57" i="22" s="1"/>
  <c r="T57" i="22" s="1"/>
  <c r="AE58" i="22"/>
  <c r="AE59" i="22"/>
  <c r="AE60" i="22"/>
  <c r="AE61" i="22"/>
  <c r="AG61" i="22" s="1"/>
  <c r="T61" i="22" s="1"/>
  <c r="AE62" i="22"/>
  <c r="AE63" i="22"/>
  <c r="AE64" i="22"/>
  <c r="AE65" i="22"/>
  <c r="AE66" i="22"/>
  <c r="AG66" i="22" s="1"/>
  <c r="T66" i="22" s="1"/>
  <c r="AE67" i="22"/>
  <c r="AE68" i="22"/>
  <c r="AE69" i="22"/>
  <c r="AG69" i="22"/>
  <c r="T69" i="22" s="1"/>
  <c r="AE70" i="22"/>
  <c r="AE71" i="22"/>
  <c r="AE72" i="22"/>
  <c r="AE73" i="22"/>
  <c r="AE74" i="22"/>
  <c r="AE75" i="22"/>
  <c r="AE76" i="22"/>
  <c r="AG76" i="22" s="1"/>
  <c r="T76" i="22" s="1"/>
  <c r="AE77" i="22"/>
  <c r="AG77" i="22" s="1"/>
  <c r="T77" i="22" s="1"/>
  <c r="AE78" i="22"/>
  <c r="AE79" i="22"/>
  <c r="AE80" i="22"/>
  <c r="AE81" i="22"/>
  <c r="AE82" i="22"/>
  <c r="AE83" i="22"/>
  <c r="AG83" i="22" s="1"/>
  <c r="T83" i="22" s="1"/>
  <c r="AE84" i="22"/>
  <c r="AG84" i="22" s="1"/>
  <c r="T84" i="22" s="1"/>
  <c r="AE85" i="22"/>
  <c r="AE86" i="22"/>
  <c r="AE87" i="22"/>
  <c r="AG87" i="22" s="1"/>
  <c r="T87" i="22" s="1"/>
  <c r="AE88" i="22"/>
  <c r="AE89" i="22"/>
  <c r="AE90" i="22"/>
  <c r="AE91" i="22"/>
  <c r="AE92" i="22"/>
  <c r="AG92" i="22" s="1"/>
  <c r="T92" i="22" s="1"/>
  <c r="AE93" i="22"/>
  <c r="AE94" i="22"/>
  <c r="AE95" i="22"/>
  <c r="AE96" i="22"/>
  <c r="AE97" i="22"/>
  <c r="AE98" i="22"/>
  <c r="AG98" i="22" s="1"/>
  <c r="T98" i="22" s="1"/>
  <c r="AE99" i="22"/>
  <c r="AE100" i="22"/>
  <c r="AE101" i="22"/>
  <c r="AG101" i="22"/>
  <c r="T101" i="22" s="1"/>
  <c r="AE102" i="22"/>
  <c r="AE103" i="22"/>
  <c r="AE104" i="22"/>
  <c r="AE105" i="22"/>
  <c r="AG105" i="22" s="1"/>
  <c r="T105" i="22" s="1"/>
  <c r="AE106" i="22"/>
  <c r="AG106" i="22"/>
  <c r="T106" i="22" s="1"/>
  <c r="AE107" i="22"/>
  <c r="AE108" i="22"/>
  <c r="AG108" i="22" s="1"/>
  <c r="T108" i="22" s="1"/>
  <c r="AE109" i="22"/>
  <c r="AE110" i="22"/>
  <c r="AE111" i="22"/>
  <c r="AG111" i="22" s="1"/>
  <c r="T111" i="22" s="1"/>
  <c r="AE112" i="22"/>
  <c r="AE113" i="22"/>
  <c r="AE114" i="22"/>
  <c r="AE115" i="22"/>
  <c r="AE116" i="22"/>
  <c r="AE117" i="22"/>
  <c r="AG117" i="22"/>
  <c r="T117" i="22" s="1"/>
  <c r="AE118" i="22"/>
  <c r="AE119" i="22"/>
  <c r="AG119" i="22" s="1"/>
  <c r="T119" i="22" s="1"/>
  <c r="AE120" i="22"/>
  <c r="AE121" i="22"/>
  <c r="AE122" i="22"/>
  <c r="AE123" i="22"/>
  <c r="AE124" i="22"/>
  <c r="AE125" i="22"/>
  <c r="AG125" i="22"/>
  <c r="T125" i="22" s="1"/>
  <c r="AE126" i="22"/>
  <c r="AE127" i="22"/>
  <c r="AE128" i="22"/>
  <c r="AE129" i="22"/>
  <c r="AE130" i="22"/>
  <c r="AE131" i="22"/>
  <c r="AE132" i="22"/>
  <c r="AE133" i="22"/>
  <c r="AE134" i="22"/>
  <c r="AE135" i="22"/>
  <c r="AE136" i="22"/>
  <c r="AE137" i="22"/>
  <c r="AE138" i="22"/>
  <c r="AE139" i="22"/>
  <c r="AG139" i="22" s="1"/>
  <c r="T139" i="22" s="1"/>
  <c r="AE140" i="22"/>
  <c r="AE141" i="22"/>
  <c r="AG141" i="22" s="1"/>
  <c r="T141" i="22" s="1"/>
  <c r="AE142" i="22"/>
  <c r="AE143" i="22"/>
  <c r="AE144" i="22"/>
  <c r="AE145" i="22"/>
  <c r="AE146" i="22"/>
  <c r="AE147" i="22"/>
  <c r="AG147" i="22" s="1"/>
  <c r="T147" i="22" s="1"/>
  <c r="AE148" i="22"/>
  <c r="AG148" i="22" s="1"/>
  <c r="T148" i="22" s="1"/>
  <c r="AE149" i="22"/>
  <c r="AE150" i="22"/>
  <c r="AE151" i="22"/>
  <c r="AG151" i="22" s="1"/>
  <c r="T151" i="22" s="1"/>
  <c r="AE152" i="22"/>
  <c r="AE153" i="22"/>
  <c r="AG153" i="22"/>
  <c r="T153" i="22" s="1"/>
  <c r="AE154" i="22"/>
  <c r="AG154" i="22" s="1"/>
  <c r="T154" i="22" s="1"/>
  <c r="AE155" i="22"/>
  <c r="AE156" i="22"/>
  <c r="AE157" i="22"/>
  <c r="AG157" i="22" s="1"/>
  <c r="T157" i="22" s="1"/>
  <c r="AE158" i="22"/>
  <c r="AE159" i="22"/>
  <c r="AE160" i="22"/>
  <c r="AE161" i="22"/>
  <c r="AE162" i="22"/>
  <c r="AE163" i="22"/>
  <c r="AE164" i="22"/>
  <c r="AE165" i="22"/>
  <c r="AG165" i="22" s="1"/>
  <c r="T165" i="22" s="1"/>
  <c r="AE166" i="22"/>
  <c r="AE167" i="22"/>
  <c r="AE168" i="22"/>
  <c r="AE169" i="22"/>
  <c r="AE170" i="22"/>
  <c r="AE171" i="22"/>
  <c r="AG171" i="22"/>
  <c r="T171" i="22" s="1"/>
  <c r="AE172" i="22"/>
  <c r="AE173" i="22"/>
  <c r="AE174" i="22"/>
  <c r="AE175" i="22"/>
  <c r="AG175" i="22"/>
  <c r="T175" i="22" s="1"/>
  <c r="AE176" i="22"/>
  <c r="AE177" i="22"/>
  <c r="AE178" i="22"/>
  <c r="AG178" i="22"/>
  <c r="T178" i="22" s="1"/>
  <c r="AE179" i="22"/>
  <c r="AE180" i="22"/>
  <c r="AG180" i="22" s="1"/>
  <c r="T180" i="22" s="1"/>
  <c r="AE181" i="22"/>
  <c r="AE182" i="22"/>
  <c r="AE183" i="22"/>
  <c r="AG183" i="22"/>
  <c r="T183" i="22" s="1"/>
  <c r="AE184" i="22"/>
  <c r="AE185" i="22"/>
  <c r="AE186" i="22"/>
  <c r="AE187" i="22"/>
  <c r="AG187" i="22"/>
  <c r="T187" i="22" s="1"/>
  <c r="AE188" i="22"/>
  <c r="AE189" i="22"/>
  <c r="AE190" i="22"/>
  <c r="AE191" i="22"/>
  <c r="AE192" i="22"/>
  <c r="AE193" i="22"/>
  <c r="AE194" i="22"/>
  <c r="AE195" i="22"/>
  <c r="AG195" i="22"/>
  <c r="T195" i="22" s="1"/>
  <c r="AE196" i="22"/>
  <c r="AE197" i="22"/>
  <c r="AE198" i="22"/>
  <c r="AE199" i="22"/>
  <c r="AE200" i="22"/>
  <c r="AE201" i="22"/>
  <c r="AG201" i="22"/>
  <c r="T201" i="22" s="1"/>
  <c r="AE202" i="22"/>
  <c r="AE203" i="22"/>
  <c r="AG203" i="22" s="1"/>
  <c r="T203" i="22" s="1"/>
  <c r="AE204" i="22"/>
  <c r="AE205" i="22"/>
  <c r="AE206" i="22"/>
  <c r="AE207" i="22"/>
  <c r="AG207" i="22" s="1"/>
  <c r="T207" i="22" s="1"/>
  <c r="AE208" i="22"/>
  <c r="AE209" i="22"/>
  <c r="AG209" i="22"/>
  <c r="T209" i="22" s="1"/>
  <c r="AE210" i="22"/>
  <c r="AE211" i="22"/>
  <c r="AE212" i="22"/>
  <c r="AE213" i="22"/>
  <c r="AE214" i="22"/>
  <c r="AE215" i="22"/>
  <c r="AG215" i="22" s="1"/>
  <c r="T215" i="22" s="1"/>
  <c r="AE216" i="22"/>
  <c r="AE217" i="22"/>
  <c r="AE218" i="22"/>
  <c r="AE219" i="22"/>
  <c r="AE220" i="22"/>
  <c r="AG220" i="22" s="1"/>
  <c r="T220" i="22" s="1"/>
  <c r="AE221" i="22"/>
  <c r="AG221" i="22" s="1"/>
  <c r="T221" i="22" s="1"/>
  <c r="AE222" i="22"/>
  <c r="AE223" i="22"/>
  <c r="AE224" i="22"/>
  <c r="AE225" i="22"/>
  <c r="AE226" i="22"/>
  <c r="AG226" i="22" s="1"/>
  <c r="T226" i="22" s="1"/>
  <c r="AE227" i="22"/>
  <c r="AE228" i="22"/>
  <c r="AE229" i="22"/>
  <c r="AE230" i="22"/>
  <c r="AE231" i="22"/>
  <c r="AG231" i="22"/>
  <c r="T231" i="22" s="1"/>
  <c r="AE232" i="22"/>
  <c r="AE233" i="22"/>
  <c r="AE234" i="22"/>
  <c r="AE235" i="22"/>
  <c r="AE236" i="22"/>
  <c r="AG236" i="22" s="1"/>
  <c r="T236" i="22" s="1"/>
  <c r="AE237" i="22"/>
  <c r="AE238" i="22"/>
  <c r="AE239" i="22"/>
  <c r="AE240" i="22"/>
  <c r="AE241" i="22"/>
  <c r="AE242" i="22"/>
  <c r="AG242" i="22" s="1"/>
  <c r="T242" i="22" s="1"/>
  <c r="AE243" i="22"/>
  <c r="AE244" i="22"/>
  <c r="AE245" i="22"/>
  <c r="AE246" i="22"/>
  <c r="AE247" i="22"/>
  <c r="AE248" i="22"/>
  <c r="AE249" i="22"/>
  <c r="AE250" i="22"/>
  <c r="AE251" i="22"/>
  <c r="AE252" i="22"/>
  <c r="AE253" i="22"/>
  <c r="AE254" i="22"/>
  <c r="AE255" i="22"/>
  <c r="AE256" i="22"/>
  <c r="AE257" i="22"/>
  <c r="AG257" i="22"/>
  <c r="T257" i="22" s="1"/>
  <c r="AE258" i="22"/>
  <c r="AG258" i="22" s="1"/>
  <c r="T258" i="22" s="1"/>
  <c r="AE259" i="22"/>
  <c r="AE260" i="22"/>
  <c r="AG260" i="22" s="1"/>
  <c r="T260" i="22" s="1"/>
  <c r="AE261" i="22"/>
  <c r="AE262" i="22"/>
  <c r="AE263" i="22"/>
  <c r="AE264" i="22"/>
  <c r="AE265" i="22"/>
  <c r="AE266" i="22"/>
  <c r="AE267" i="22"/>
  <c r="AE268" i="22"/>
  <c r="AG268" i="22"/>
  <c r="T268" i="22" s="1"/>
  <c r="AE269" i="22"/>
  <c r="AG269" i="22" s="1"/>
  <c r="T269" i="22" s="1"/>
  <c r="AE270" i="22"/>
  <c r="AE271" i="22"/>
  <c r="AE272" i="22"/>
  <c r="AE273" i="22"/>
  <c r="AE274" i="22"/>
  <c r="AG274" i="22" s="1"/>
  <c r="T274" i="22" s="1"/>
  <c r="AE275" i="22"/>
  <c r="AG275" i="22" s="1"/>
  <c r="T275" i="22" s="1"/>
  <c r="AE276" i="22"/>
  <c r="AG276" i="22"/>
  <c r="T276" i="22" s="1"/>
  <c r="AE277" i="22"/>
  <c r="AE278" i="22"/>
  <c r="AE279" i="22"/>
  <c r="AE280" i="22"/>
  <c r="AE281" i="22"/>
  <c r="AG281" i="22" s="1"/>
  <c r="T281" i="22" s="1"/>
  <c r="AE282" i="22"/>
  <c r="AE283" i="22"/>
  <c r="AE284" i="22"/>
  <c r="AE285" i="22"/>
  <c r="AE286" i="22"/>
  <c r="AE287" i="22"/>
  <c r="AE288" i="22"/>
  <c r="AE289" i="22"/>
  <c r="AF10" i="22"/>
  <c r="AE10" i="22"/>
  <c r="AE29" i="22"/>
  <c r="AE28" i="22"/>
  <c r="AG28" i="22" s="1"/>
  <c r="T28" i="22" s="1"/>
  <c r="AE27" i="22"/>
  <c r="AE26" i="22"/>
  <c r="AE25" i="22"/>
  <c r="AE24" i="22"/>
  <c r="AE23" i="22"/>
  <c r="AG23" i="22" s="1"/>
  <c r="T23" i="22" s="1"/>
  <c r="AE22" i="22"/>
  <c r="AE21" i="22"/>
  <c r="AG21" i="22" s="1"/>
  <c r="T21" i="22" s="1"/>
  <c r="AE20" i="22"/>
  <c r="AE19" i="22"/>
  <c r="AE18" i="22"/>
  <c r="AE17" i="22"/>
  <c r="AE16" i="22"/>
  <c r="AE15" i="22"/>
  <c r="AE14" i="22"/>
  <c r="AE13" i="22"/>
  <c r="AE12" i="22"/>
  <c r="AG12" i="22" s="1"/>
  <c r="T12" i="22" s="1"/>
  <c r="AE11" i="22"/>
  <c r="P10" i="20"/>
  <c r="AF10" i="20" s="1"/>
  <c r="L10" i="20"/>
  <c r="AE10" i="20" s="1"/>
  <c r="Z5" i="37" l="1"/>
  <c r="AB5" i="37"/>
  <c r="AA5" i="37"/>
  <c r="X5" i="37"/>
  <c r="F34" i="18"/>
  <c r="Y5" i="37"/>
  <c r="AG10" i="20"/>
  <c r="T10" i="20" s="1"/>
  <c r="AG81" i="22"/>
  <c r="T81" i="22" s="1"/>
  <c r="AG282" i="22"/>
  <c r="T282" i="22" s="1"/>
  <c r="AG191" i="22"/>
  <c r="T191" i="22" s="1"/>
  <c r="AG172" i="22"/>
  <c r="T172" i="22" s="1"/>
  <c r="AG43" i="22"/>
  <c r="T43" i="22" s="1"/>
  <c r="AG233" i="22"/>
  <c r="T233" i="22" s="1"/>
  <c r="AG51" i="22"/>
  <c r="T51" i="22" s="1"/>
  <c r="AG237" i="22"/>
  <c r="T237" i="22" s="1"/>
  <c r="AG244" i="22"/>
  <c r="T244" i="22" s="1"/>
  <c r="AG145" i="22"/>
  <c r="T145" i="22" s="1"/>
  <c r="AG50" i="22"/>
  <c r="T50" i="22" s="1"/>
  <c r="AG65" i="22"/>
  <c r="T65" i="22" s="1"/>
  <c r="AG116" i="22"/>
  <c r="T116" i="22" s="1"/>
  <c r="AG122" i="22"/>
  <c r="T122" i="22" s="1"/>
  <c r="AG129" i="22"/>
  <c r="T129" i="22" s="1"/>
  <c r="AG107" i="22"/>
  <c r="T107" i="22" s="1"/>
  <c r="AG100" i="22"/>
  <c r="T100" i="22" s="1"/>
  <c r="AG251" i="22"/>
  <c r="T251" i="22" s="1"/>
  <c r="AG44" i="22"/>
  <c r="T44" i="22" s="1"/>
  <c r="AG11" i="22"/>
  <c r="T11" i="22" s="1"/>
  <c r="AG27" i="22"/>
  <c r="T27" i="22" s="1"/>
  <c r="AG169" i="22"/>
  <c r="T169" i="22" s="1"/>
  <c r="AG250" i="22"/>
  <c r="T250" i="22" s="1"/>
  <c r="AG181" i="22"/>
  <c r="T181" i="22" s="1"/>
  <c r="AG159" i="22"/>
  <c r="T159" i="22" s="1"/>
  <c r="AG95" i="22"/>
  <c r="T95" i="22" s="1"/>
  <c r="AG93" i="22"/>
  <c r="T93" i="22" s="1"/>
  <c r="AG279" i="22"/>
  <c r="T279" i="22" s="1"/>
  <c r="AG68" i="22"/>
  <c r="T68" i="22" s="1"/>
  <c r="AG75" i="22"/>
  <c r="T75" i="22" s="1"/>
  <c r="AG167" i="22"/>
  <c r="T167" i="22" s="1"/>
  <c r="AG123" i="22"/>
  <c r="T123" i="22" s="1"/>
  <c r="AG22" i="22"/>
  <c r="T22" i="22" s="1"/>
  <c r="AG219" i="22"/>
  <c r="T219" i="22" s="1"/>
  <c r="AG173" i="22"/>
  <c r="T173" i="22" s="1"/>
  <c r="AG130" i="22"/>
  <c r="T130" i="22" s="1"/>
  <c r="AG239" i="22"/>
  <c r="T239" i="22" s="1"/>
  <c r="AG218" i="22"/>
  <c r="T218" i="22" s="1"/>
  <c r="AG225" i="22"/>
  <c r="T225" i="22" s="1"/>
  <c r="AG245" i="22"/>
  <c r="T245" i="22" s="1"/>
  <c r="AG267" i="22"/>
  <c r="T267" i="22" s="1"/>
  <c r="AG273" i="22"/>
  <c r="T273" i="22" s="1"/>
  <c r="AG259" i="22"/>
  <c r="T259" i="22" s="1"/>
  <c r="AG127" i="22"/>
  <c r="T127" i="22" s="1"/>
  <c r="AG194" i="22"/>
  <c r="T194" i="22" s="1"/>
  <c r="AG74" i="22"/>
  <c r="T74" i="22" s="1"/>
  <c r="AG135" i="22"/>
  <c r="T135" i="22" s="1"/>
  <c r="AG210" i="22"/>
  <c r="T210" i="22" s="1"/>
  <c r="AG46" i="22"/>
  <c r="T46" i="22" s="1"/>
  <c r="AG60" i="22"/>
  <c r="T60" i="22" s="1"/>
  <c r="AG230" i="22"/>
  <c r="T230" i="22" s="1"/>
  <c r="AG263" i="22"/>
  <c r="T263" i="22" s="1"/>
  <c r="AG241" i="22"/>
  <c r="T241" i="22" s="1"/>
  <c r="AG132" i="22"/>
  <c r="T132" i="22" s="1"/>
  <c r="AG36" i="22"/>
  <c r="T36" i="22" s="1"/>
  <c r="AG189" i="22"/>
  <c r="T189" i="22" s="1"/>
  <c r="AG49" i="22"/>
  <c r="T49" i="22" s="1"/>
  <c r="AG42" i="22"/>
  <c r="T42" i="22" s="1"/>
  <c r="AG115" i="22"/>
  <c r="T115" i="22" s="1"/>
  <c r="AG121" i="22"/>
  <c r="T121" i="22" s="1"/>
  <c r="AG162" i="22"/>
  <c r="T162" i="22" s="1"/>
  <c r="AG196" i="22"/>
  <c r="T196" i="22" s="1"/>
  <c r="AG53" i="22"/>
  <c r="T53" i="22" s="1"/>
  <c r="AG217" i="22"/>
  <c r="T217" i="22" s="1"/>
  <c r="AG243" i="22"/>
  <c r="T243" i="22" s="1"/>
  <c r="AG223" i="22"/>
  <c r="T223" i="22" s="1"/>
  <c r="AG155" i="22"/>
  <c r="T155" i="22" s="1"/>
  <c r="AG287" i="22"/>
  <c r="T287" i="22" s="1"/>
  <c r="AG82" i="22"/>
  <c r="T82" i="22" s="1"/>
  <c r="AG234" i="22"/>
  <c r="T234" i="22" s="1"/>
  <c r="AG186" i="22"/>
  <c r="T186" i="22" s="1"/>
  <c r="AG131" i="22"/>
  <c r="T131" i="22" s="1"/>
  <c r="AG79" i="22"/>
  <c r="T79" i="22" s="1"/>
  <c r="AG253" i="22"/>
  <c r="T253" i="22" s="1"/>
  <c r="AG185" i="22"/>
  <c r="T185" i="22" s="1"/>
  <c r="AG247" i="22"/>
  <c r="T247" i="22" s="1"/>
  <c r="AG179" i="22"/>
  <c r="T179" i="22" s="1"/>
  <c r="AG52" i="22"/>
  <c r="T52" i="22" s="1"/>
  <c r="AG71" i="22"/>
  <c r="T71" i="22" s="1"/>
  <c r="AG277" i="22"/>
  <c r="T277" i="22" s="1"/>
  <c r="AG211" i="22"/>
  <c r="T211" i="22" s="1"/>
  <c r="AG204" i="22"/>
  <c r="T204" i="22" s="1"/>
  <c r="AG163" i="22"/>
  <c r="T163" i="22" s="1"/>
  <c r="AG156" i="22"/>
  <c r="T156" i="22" s="1"/>
  <c r="AG283" i="22"/>
  <c r="T283" i="22" s="1"/>
  <c r="AG149" i="22"/>
  <c r="T149" i="22" s="1"/>
  <c r="AG102" i="22"/>
  <c r="T102" i="22" s="1"/>
  <c r="AG89" i="22"/>
  <c r="T89" i="22" s="1"/>
  <c r="AG63" i="22"/>
  <c r="T63" i="22" s="1"/>
  <c r="AG137" i="22"/>
  <c r="T137" i="22" s="1"/>
  <c r="AG265" i="22"/>
  <c r="T265" i="22" s="1"/>
  <c r="AG177" i="22"/>
  <c r="T177" i="22" s="1"/>
  <c r="AG90" i="22"/>
  <c r="T90" i="22" s="1"/>
  <c r="AG197" i="22"/>
  <c r="T197" i="22" s="1"/>
  <c r="AG170" i="22"/>
  <c r="T170" i="22" s="1"/>
  <c r="AG143" i="22"/>
  <c r="T143" i="22" s="1"/>
  <c r="AG16" i="22"/>
  <c r="T16" i="22" s="1"/>
  <c r="AG24" i="22"/>
  <c r="T24" i="22" s="1"/>
  <c r="AG124" i="22"/>
  <c r="T124" i="22" s="1"/>
  <c r="AG213" i="22"/>
  <c r="T213" i="22" s="1"/>
  <c r="AG252" i="22"/>
  <c r="T252" i="22" s="1"/>
  <c r="AG284" i="22"/>
  <c r="T284" i="22" s="1"/>
  <c r="AG289" i="22"/>
  <c r="T289" i="22" s="1"/>
  <c r="AG161" i="22"/>
  <c r="T161" i="22" s="1"/>
  <c r="AG114" i="22"/>
  <c r="T114" i="22" s="1"/>
  <c r="AG35" i="22"/>
  <c r="T35" i="22" s="1"/>
  <c r="AG103" i="22"/>
  <c r="T103" i="22" s="1"/>
  <c r="AG249" i="22"/>
  <c r="T249" i="22" s="1"/>
  <c r="AG229" i="22"/>
  <c r="T229" i="22" s="1"/>
  <c r="AG202" i="22"/>
  <c r="T202" i="22" s="1"/>
  <c r="AG188" i="22"/>
  <c r="T188" i="22" s="1"/>
  <c r="AG227" i="22"/>
  <c r="T227" i="22" s="1"/>
  <c r="AG146" i="22"/>
  <c r="T146" i="22" s="1"/>
  <c r="AG99" i="22"/>
  <c r="T99" i="22" s="1"/>
  <c r="AG73" i="22"/>
  <c r="T73" i="22" s="1"/>
  <c r="AG193" i="22"/>
  <c r="T193" i="22" s="1"/>
  <c r="AG59" i="22"/>
  <c r="T59" i="22" s="1"/>
  <c r="AG58" i="22"/>
  <c r="T58" i="22" s="1"/>
  <c r="AG285" i="22"/>
  <c r="T285" i="22" s="1"/>
  <c r="AG266" i="22"/>
  <c r="T266" i="22" s="1"/>
  <c r="AG91" i="22"/>
  <c r="T91" i="22" s="1"/>
  <c r="AG38" i="22"/>
  <c r="T38" i="22" s="1"/>
  <c r="AG212" i="22"/>
  <c r="T212" i="22" s="1"/>
  <c r="AG164" i="22"/>
  <c r="T164" i="22" s="1"/>
  <c r="AG97" i="22"/>
  <c r="T97" i="22" s="1"/>
  <c r="AG109" i="22"/>
  <c r="T109" i="22" s="1"/>
  <c r="AG18" i="22"/>
  <c r="T18" i="22" s="1"/>
  <c r="AG26" i="22"/>
  <c r="T26" i="22" s="1"/>
  <c r="AG174" i="22"/>
  <c r="T174" i="22" s="1"/>
  <c r="AG133" i="22"/>
  <c r="T133" i="22" s="1"/>
  <c r="AG113" i="22"/>
  <c r="T113" i="22" s="1"/>
  <c r="AG47" i="22"/>
  <c r="T47" i="22" s="1"/>
  <c r="AG41" i="22"/>
  <c r="T41" i="22" s="1"/>
  <c r="AG166" i="22"/>
  <c r="T166" i="22" s="1"/>
  <c r="AG85" i="22"/>
  <c r="T85" i="22" s="1"/>
  <c r="AG199" i="22"/>
  <c r="T199" i="22" s="1"/>
  <c r="AG138" i="22"/>
  <c r="T138" i="22" s="1"/>
  <c r="AG110" i="22"/>
  <c r="T110" i="22" s="1"/>
  <c r="AG205" i="22"/>
  <c r="T205" i="22" s="1"/>
  <c r="AG238" i="22"/>
  <c r="T238" i="22" s="1"/>
  <c r="AG271" i="22"/>
  <c r="T271" i="22" s="1"/>
  <c r="AG261" i="22"/>
  <c r="T261" i="22" s="1"/>
  <c r="AG235" i="22"/>
  <c r="T235" i="22" s="1"/>
  <c r="AG228" i="22"/>
  <c r="T228" i="22" s="1"/>
  <c r="AG140" i="22"/>
  <c r="T140" i="22" s="1"/>
  <c r="AG67" i="22"/>
  <c r="T67" i="22" s="1"/>
  <c r="AG255" i="22"/>
  <c r="T255" i="22" s="1"/>
  <c r="F33" i="20"/>
  <c r="L33" i="20"/>
  <c r="K25" i="9" s="1"/>
  <c r="F5" i="17"/>
  <c r="E5" i="17"/>
  <c r="AG32" i="22"/>
  <c r="T32" i="22" s="1"/>
  <c r="AG288" i="22"/>
  <c r="T288" i="22" s="1"/>
  <c r="AG160" i="22"/>
  <c r="T160" i="22" s="1"/>
  <c r="AG96" i="22"/>
  <c r="T96" i="22" s="1"/>
  <c r="AG182" i="22"/>
  <c r="T182" i="22" s="1"/>
  <c r="AG54" i="22"/>
  <c r="T54" i="22" s="1"/>
  <c r="AG232" i="22"/>
  <c r="T232" i="22" s="1"/>
  <c r="AG168" i="22"/>
  <c r="T168" i="22" s="1"/>
  <c r="AG104" i="22"/>
  <c r="T104" i="22" s="1"/>
  <c r="AG254" i="22"/>
  <c r="T254" i="22" s="1"/>
  <c r="AG126" i="22"/>
  <c r="T126" i="22" s="1"/>
  <c r="AG240" i="22"/>
  <c r="T240" i="22" s="1"/>
  <c r="AG112" i="22"/>
  <c r="T112" i="22" s="1"/>
  <c r="AG48" i="22"/>
  <c r="T48" i="22" s="1"/>
  <c r="AG262" i="22"/>
  <c r="T262" i="22" s="1"/>
  <c r="AG134" i="22"/>
  <c r="T134" i="22" s="1"/>
  <c r="AG70" i="22"/>
  <c r="T70" i="22" s="1"/>
  <c r="AG224" i="22"/>
  <c r="T224" i="22" s="1"/>
  <c r="AG118" i="22"/>
  <c r="T118" i="22" s="1"/>
  <c r="AG40" i="22"/>
  <c r="T40" i="22" s="1"/>
  <c r="AG72" i="22"/>
  <c r="T72" i="22" s="1"/>
  <c r="AG158" i="22"/>
  <c r="T158" i="22" s="1"/>
  <c r="AG94" i="22"/>
  <c r="T94" i="22" s="1"/>
  <c r="AG30" i="22"/>
  <c r="T30" i="22" s="1"/>
  <c r="AG15" i="22"/>
  <c r="T15" i="22" s="1"/>
  <c r="AG272" i="22"/>
  <c r="T272" i="22" s="1"/>
  <c r="AG208" i="22"/>
  <c r="T208" i="22" s="1"/>
  <c r="AG144" i="22"/>
  <c r="T144" i="22" s="1"/>
  <c r="AG80" i="22"/>
  <c r="T80" i="22" s="1"/>
  <c r="AG190" i="22"/>
  <c r="T190" i="22" s="1"/>
  <c r="AG62" i="22"/>
  <c r="T62" i="22" s="1"/>
  <c r="AG176" i="22"/>
  <c r="T176" i="22" s="1"/>
  <c r="AG198" i="22"/>
  <c r="T198" i="22" s="1"/>
  <c r="AG184" i="22"/>
  <c r="T184" i="22" s="1"/>
  <c r="AG56" i="22"/>
  <c r="T56" i="22" s="1"/>
  <c r="AG246" i="22"/>
  <c r="T246" i="22" s="1"/>
  <c r="AG248" i="22"/>
  <c r="T248" i="22" s="1"/>
  <c r="AG120" i="22"/>
  <c r="T120" i="22" s="1"/>
  <c r="AG270" i="22"/>
  <c r="T270" i="22" s="1"/>
  <c r="AG206" i="22"/>
  <c r="T206" i="22" s="1"/>
  <c r="AG142" i="22"/>
  <c r="T142" i="22" s="1"/>
  <c r="AG78" i="22"/>
  <c r="T78" i="22" s="1"/>
  <c r="AG256" i="22"/>
  <c r="T256" i="22" s="1"/>
  <c r="AG192" i="22"/>
  <c r="T192" i="22" s="1"/>
  <c r="AG128" i="22"/>
  <c r="T128" i="22" s="1"/>
  <c r="AG64" i="22"/>
  <c r="T64" i="22" s="1"/>
  <c r="AG278" i="22"/>
  <c r="T278" i="22" s="1"/>
  <c r="AG214" i="22"/>
  <c r="T214" i="22" s="1"/>
  <c r="AG150" i="22"/>
  <c r="T150" i="22" s="1"/>
  <c r="AG86" i="22"/>
  <c r="T86" i="22" s="1"/>
  <c r="AG264" i="22"/>
  <c r="T264" i="22" s="1"/>
  <c r="AG200" i="22"/>
  <c r="T200" i="22" s="1"/>
  <c r="AG136" i="22"/>
  <c r="T136" i="22" s="1"/>
  <c r="AG286" i="22"/>
  <c r="T286" i="22" s="1"/>
  <c r="AG222" i="22"/>
  <c r="T222" i="22" s="1"/>
  <c r="AG25" i="22"/>
  <c r="T25" i="22" s="1"/>
  <c r="AG280" i="22"/>
  <c r="T280" i="22" s="1"/>
  <c r="AG216" i="22"/>
  <c r="T216" i="22" s="1"/>
  <c r="AG152" i="22"/>
  <c r="T152" i="22" s="1"/>
  <c r="AG88" i="22"/>
  <c r="T88" i="22" s="1"/>
  <c r="AG10" i="22"/>
  <c r="T10" i="22" s="1"/>
  <c r="AG29" i="22"/>
  <c r="T29" i="22" s="1"/>
  <c r="AG13" i="22"/>
  <c r="T13" i="22" s="1"/>
  <c r="AG19" i="22"/>
  <c r="T19" i="22" s="1"/>
  <c r="AG17" i="22"/>
  <c r="T17" i="22" s="1"/>
  <c r="AG20" i="22"/>
  <c r="T20" i="22" s="1"/>
  <c r="AG14" i="22"/>
  <c r="T14" i="22" s="1"/>
  <c r="AG29" i="20"/>
  <c r="T29" i="20" s="1"/>
  <c r="B29" i="20"/>
  <c r="B28" i="20"/>
  <c r="B27" i="20"/>
  <c r="B26" i="20"/>
  <c r="B25" i="20"/>
  <c r="B24" i="20"/>
  <c r="B23" i="20"/>
  <c r="B22" i="20"/>
  <c r="B21" i="20"/>
  <c r="B20" i="20"/>
  <c r="B19" i="20"/>
  <c r="B18" i="20"/>
  <c r="B17" i="20"/>
  <c r="B16" i="20"/>
  <c r="B15" i="20"/>
  <c r="B14" i="20"/>
  <c r="B13" i="20"/>
  <c r="B12" i="20"/>
  <c r="B11" i="20"/>
  <c r="J10" i="20"/>
  <c r="B10" i="20"/>
  <c r="K2" i="20"/>
  <c r="AC5" i="37" l="1"/>
  <c r="F37" i="20"/>
  <c r="S37" i="20" s="1"/>
  <c r="AD5" i="37"/>
  <c r="F36" i="20"/>
  <c r="S36" i="20" s="1"/>
  <c r="R33" i="20"/>
  <c r="Q25" i="9" s="1"/>
  <c r="E25" i="9"/>
  <c r="B12" i="19"/>
  <c r="F12" i="19"/>
  <c r="H12" i="19"/>
  <c r="K12" i="19"/>
  <c r="M12" i="19"/>
  <c r="B13" i="19"/>
  <c r="F13" i="19"/>
  <c r="H13" i="19"/>
  <c r="K13" i="19"/>
  <c r="M13" i="19"/>
  <c r="B14" i="19"/>
  <c r="F14" i="19"/>
  <c r="H14" i="19"/>
  <c r="K14" i="19"/>
  <c r="M14" i="19"/>
  <c r="B15" i="19"/>
  <c r="F15" i="19"/>
  <c r="H15" i="19"/>
  <c r="K15" i="19"/>
  <c r="M15" i="19"/>
  <c r="B16" i="19"/>
  <c r="F16" i="19"/>
  <c r="H16" i="19"/>
  <c r="K16" i="19"/>
  <c r="M16" i="19"/>
  <c r="B17" i="19"/>
  <c r="F17" i="19"/>
  <c r="H17" i="19"/>
  <c r="K17" i="19"/>
  <c r="M17" i="19"/>
  <c r="B18" i="19"/>
  <c r="F18" i="19"/>
  <c r="H18" i="19"/>
  <c r="K18" i="19"/>
  <c r="M18" i="19"/>
  <c r="B19" i="19"/>
  <c r="F19" i="19"/>
  <c r="H19" i="19"/>
  <c r="K19" i="19"/>
  <c r="M19" i="19"/>
  <c r="B20" i="19"/>
  <c r="F20" i="19"/>
  <c r="H20" i="19"/>
  <c r="K20" i="19"/>
  <c r="M20" i="19"/>
  <c r="B21" i="19"/>
  <c r="F21" i="19"/>
  <c r="H21" i="19"/>
  <c r="K21" i="19"/>
  <c r="M21" i="19"/>
  <c r="B22" i="19"/>
  <c r="F22" i="19"/>
  <c r="H22" i="19"/>
  <c r="K22" i="19"/>
  <c r="M22" i="19"/>
  <c r="B23" i="19"/>
  <c r="F23" i="19"/>
  <c r="H23" i="19"/>
  <c r="K23" i="19"/>
  <c r="M23" i="19"/>
  <c r="B24" i="19"/>
  <c r="F24" i="19"/>
  <c r="H24" i="19"/>
  <c r="K24" i="19"/>
  <c r="M24" i="19"/>
  <c r="B25" i="19"/>
  <c r="F25" i="19"/>
  <c r="H25" i="19"/>
  <c r="K25" i="19"/>
  <c r="M25" i="19"/>
  <c r="B26" i="19"/>
  <c r="F26" i="19"/>
  <c r="H26" i="19"/>
  <c r="K26" i="19"/>
  <c r="M26" i="19"/>
  <c r="B27" i="19"/>
  <c r="F27" i="19"/>
  <c r="H27" i="19"/>
  <c r="K27" i="19"/>
  <c r="M27" i="19"/>
  <c r="B28" i="19"/>
  <c r="F28" i="19"/>
  <c r="H28" i="19"/>
  <c r="K28" i="19"/>
  <c r="M28" i="19"/>
  <c r="B29" i="19"/>
  <c r="F29" i="19"/>
  <c r="H29" i="19"/>
  <c r="K29" i="19"/>
  <c r="M29" i="19"/>
  <c r="B30" i="19"/>
  <c r="F30" i="19"/>
  <c r="H30" i="19"/>
  <c r="K30" i="19"/>
  <c r="M30" i="19"/>
  <c r="B31" i="19"/>
  <c r="F31" i="19"/>
  <c r="H31" i="19"/>
  <c r="K31" i="19"/>
  <c r="M31" i="19"/>
  <c r="B32" i="19"/>
  <c r="F32" i="19"/>
  <c r="H32" i="19"/>
  <c r="K32" i="19"/>
  <c r="M32" i="19"/>
  <c r="B33" i="19"/>
  <c r="F33" i="19"/>
  <c r="H33" i="19"/>
  <c r="K33" i="19"/>
  <c r="M33" i="19"/>
  <c r="B34" i="19"/>
  <c r="F34" i="19"/>
  <c r="H34" i="19"/>
  <c r="K34" i="19"/>
  <c r="M34" i="19"/>
  <c r="B35" i="19"/>
  <c r="F35" i="19"/>
  <c r="H35" i="19"/>
  <c r="K35" i="19"/>
  <c r="M35" i="19"/>
  <c r="B36" i="19"/>
  <c r="F36" i="19"/>
  <c r="H36" i="19"/>
  <c r="K36" i="19"/>
  <c r="M36" i="19"/>
  <c r="B37" i="19"/>
  <c r="F37" i="19"/>
  <c r="H37" i="19"/>
  <c r="K37" i="19"/>
  <c r="M37" i="19"/>
  <c r="B38" i="19"/>
  <c r="F38" i="19"/>
  <c r="H38" i="19"/>
  <c r="K38" i="19"/>
  <c r="M38" i="19"/>
  <c r="B39" i="19"/>
  <c r="F39" i="19"/>
  <c r="H39" i="19"/>
  <c r="K39" i="19"/>
  <c r="M39" i="19"/>
  <c r="B40" i="19"/>
  <c r="F40" i="19"/>
  <c r="H40" i="19"/>
  <c r="K40" i="19"/>
  <c r="M40" i="19"/>
  <c r="B41" i="19"/>
  <c r="F41" i="19"/>
  <c r="H41" i="19"/>
  <c r="K41" i="19"/>
  <c r="M41" i="19"/>
  <c r="B42" i="19"/>
  <c r="F42" i="19"/>
  <c r="H42" i="19"/>
  <c r="K42" i="19"/>
  <c r="M42" i="19"/>
  <c r="B43" i="19"/>
  <c r="F43" i="19"/>
  <c r="H43" i="19"/>
  <c r="K43" i="19"/>
  <c r="M43" i="19"/>
  <c r="B44" i="19"/>
  <c r="F44" i="19"/>
  <c r="H44" i="19"/>
  <c r="K44" i="19"/>
  <c r="M44" i="19"/>
  <c r="B45" i="19"/>
  <c r="F45" i="19"/>
  <c r="H45" i="19"/>
  <c r="K45" i="19"/>
  <c r="M45" i="19"/>
  <c r="B46" i="19"/>
  <c r="F46" i="19"/>
  <c r="H46" i="19"/>
  <c r="K46" i="19"/>
  <c r="M46" i="19"/>
  <c r="B47" i="19"/>
  <c r="F47" i="19"/>
  <c r="H47" i="19"/>
  <c r="K47" i="19"/>
  <c r="M47" i="19"/>
  <c r="B48" i="19"/>
  <c r="F48" i="19"/>
  <c r="H48" i="19"/>
  <c r="K48" i="19"/>
  <c r="M48" i="19"/>
  <c r="B49" i="19"/>
  <c r="F49" i="19"/>
  <c r="H49" i="19"/>
  <c r="K49" i="19"/>
  <c r="M49" i="19"/>
  <c r="B50" i="19"/>
  <c r="F50" i="19"/>
  <c r="H50" i="19"/>
  <c r="K50" i="19"/>
  <c r="M50" i="19"/>
  <c r="B51" i="19"/>
  <c r="F51" i="19"/>
  <c r="H51" i="19"/>
  <c r="K51" i="19"/>
  <c r="M51" i="19"/>
  <c r="B52" i="19"/>
  <c r="F52" i="19"/>
  <c r="H52" i="19"/>
  <c r="K52" i="19"/>
  <c r="M52" i="19"/>
  <c r="B53" i="19"/>
  <c r="F53" i="19"/>
  <c r="H53" i="19"/>
  <c r="K53" i="19"/>
  <c r="M53" i="19"/>
  <c r="B54" i="19"/>
  <c r="F54" i="19"/>
  <c r="H54" i="19"/>
  <c r="K54" i="19"/>
  <c r="M54" i="19"/>
  <c r="B55" i="19"/>
  <c r="F55" i="19"/>
  <c r="H55" i="19"/>
  <c r="K55" i="19"/>
  <c r="M55" i="19"/>
  <c r="B56" i="19"/>
  <c r="F56" i="19"/>
  <c r="H56" i="19"/>
  <c r="K56" i="19"/>
  <c r="M56" i="19"/>
  <c r="B57" i="19"/>
  <c r="F57" i="19"/>
  <c r="H57" i="19"/>
  <c r="K57" i="19"/>
  <c r="M57" i="19"/>
  <c r="B58" i="19"/>
  <c r="F58" i="19"/>
  <c r="H58" i="19"/>
  <c r="K58" i="19"/>
  <c r="M58" i="19"/>
  <c r="B59" i="19"/>
  <c r="F59" i="19"/>
  <c r="H59" i="19"/>
  <c r="K59" i="19"/>
  <c r="M59" i="19"/>
  <c r="B60" i="19"/>
  <c r="F60" i="19"/>
  <c r="H60" i="19"/>
  <c r="K60" i="19"/>
  <c r="M60" i="19"/>
  <c r="B61" i="19"/>
  <c r="F61" i="19"/>
  <c r="H61" i="19"/>
  <c r="K61" i="19"/>
  <c r="M61" i="19"/>
  <c r="B62" i="19"/>
  <c r="F62" i="19"/>
  <c r="H62" i="19"/>
  <c r="K62" i="19"/>
  <c r="M62" i="19"/>
  <c r="B63" i="19"/>
  <c r="F63" i="19"/>
  <c r="H63" i="19"/>
  <c r="K63" i="19"/>
  <c r="M63" i="19"/>
  <c r="B64" i="19"/>
  <c r="F64" i="19"/>
  <c r="H64" i="19"/>
  <c r="K64" i="19"/>
  <c r="M64" i="19"/>
  <c r="B65" i="19"/>
  <c r="F65" i="19"/>
  <c r="H65" i="19"/>
  <c r="K65" i="19"/>
  <c r="M65" i="19"/>
  <c r="B66" i="19"/>
  <c r="F66" i="19"/>
  <c r="H66" i="19"/>
  <c r="K66" i="19"/>
  <c r="M66" i="19"/>
  <c r="B67" i="19"/>
  <c r="F67" i="19"/>
  <c r="H67" i="19"/>
  <c r="K67" i="19"/>
  <c r="M67" i="19"/>
  <c r="B68" i="19"/>
  <c r="F68" i="19"/>
  <c r="H68" i="19"/>
  <c r="K68" i="19"/>
  <c r="M68" i="19"/>
  <c r="B69" i="19"/>
  <c r="F69" i="19"/>
  <c r="H69" i="19"/>
  <c r="K69" i="19"/>
  <c r="M69" i="19"/>
  <c r="B70" i="19"/>
  <c r="F70" i="19"/>
  <c r="H70" i="19"/>
  <c r="K70" i="19"/>
  <c r="M70" i="19"/>
  <c r="B71" i="19"/>
  <c r="F71" i="19"/>
  <c r="H71" i="19"/>
  <c r="K71" i="19"/>
  <c r="M71" i="19"/>
  <c r="B72" i="19"/>
  <c r="F72" i="19"/>
  <c r="H72" i="19"/>
  <c r="K72" i="19"/>
  <c r="M72" i="19"/>
  <c r="B73" i="19"/>
  <c r="F73" i="19"/>
  <c r="H73" i="19"/>
  <c r="K73" i="19"/>
  <c r="M73" i="19"/>
  <c r="B74" i="19"/>
  <c r="F74" i="19"/>
  <c r="H74" i="19"/>
  <c r="K74" i="19"/>
  <c r="M74" i="19"/>
  <c r="B75" i="19"/>
  <c r="F75" i="19"/>
  <c r="H75" i="19"/>
  <c r="K75" i="19"/>
  <c r="M75" i="19"/>
  <c r="B76" i="19"/>
  <c r="F76" i="19"/>
  <c r="H76" i="19"/>
  <c r="K76" i="19"/>
  <c r="M76" i="19"/>
  <c r="B77" i="19"/>
  <c r="F77" i="19"/>
  <c r="H77" i="19"/>
  <c r="K77" i="19"/>
  <c r="M77" i="19"/>
  <c r="B78" i="19"/>
  <c r="F78" i="19"/>
  <c r="H78" i="19"/>
  <c r="K78" i="19"/>
  <c r="M78" i="19"/>
  <c r="B79" i="19"/>
  <c r="F79" i="19"/>
  <c r="H79" i="19"/>
  <c r="K79" i="19"/>
  <c r="M79" i="19"/>
  <c r="B80" i="19"/>
  <c r="F80" i="19"/>
  <c r="H80" i="19"/>
  <c r="K80" i="19"/>
  <c r="M80" i="19"/>
  <c r="B81" i="19"/>
  <c r="F81" i="19"/>
  <c r="H81" i="19"/>
  <c r="K81" i="19"/>
  <c r="M81" i="19"/>
  <c r="B82" i="19"/>
  <c r="F82" i="19"/>
  <c r="H82" i="19"/>
  <c r="K82" i="19"/>
  <c r="M82" i="19"/>
  <c r="B83" i="19"/>
  <c r="F83" i="19"/>
  <c r="H83" i="19"/>
  <c r="K83" i="19"/>
  <c r="M83" i="19"/>
  <c r="B84" i="19"/>
  <c r="F84" i="19"/>
  <c r="H84" i="19"/>
  <c r="K84" i="19"/>
  <c r="M84" i="19"/>
  <c r="B85" i="19"/>
  <c r="F85" i="19"/>
  <c r="H85" i="19"/>
  <c r="K85" i="19"/>
  <c r="M85" i="19"/>
  <c r="B86" i="19"/>
  <c r="F86" i="19"/>
  <c r="H86" i="19"/>
  <c r="K86" i="19"/>
  <c r="M86" i="19"/>
  <c r="B87" i="19"/>
  <c r="F87" i="19"/>
  <c r="H87" i="19"/>
  <c r="K87" i="19"/>
  <c r="M87" i="19"/>
  <c r="B88" i="19"/>
  <c r="F88" i="19"/>
  <c r="H88" i="19"/>
  <c r="K88" i="19"/>
  <c r="M88" i="19"/>
  <c r="B89" i="19"/>
  <c r="F89" i="19"/>
  <c r="H89" i="19"/>
  <c r="K89" i="19"/>
  <c r="M89" i="19"/>
  <c r="B90" i="19"/>
  <c r="F90" i="19"/>
  <c r="H90" i="19"/>
  <c r="K90" i="19"/>
  <c r="M90" i="19"/>
  <c r="B91" i="19"/>
  <c r="F91" i="19"/>
  <c r="H91" i="19"/>
  <c r="K91" i="19"/>
  <c r="M91" i="19"/>
  <c r="B92" i="19"/>
  <c r="F92" i="19"/>
  <c r="H92" i="19"/>
  <c r="K92" i="19"/>
  <c r="M92" i="19"/>
  <c r="B93" i="19"/>
  <c r="F93" i="19"/>
  <c r="H93" i="19"/>
  <c r="K93" i="19"/>
  <c r="M93" i="19"/>
  <c r="B94" i="19"/>
  <c r="F94" i="19"/>
  <c r="H94" i="19"/>
  <c r="K94" i="19"/>
  <c r="M94" i="19"/>
  <c r="B95" i="19"/>
  <c r="F95" i="19"/>
  <c r="H95" i="19"/>
  <c r="K95" i="19"/>
  <c r="M95" i="19"/>
  <c r="B96" i="19"/>
  <c r="F96" i="19"/>
  <c r="H96" i="19"/>
  <c r="K96" i="19"/>
  <c r="M96" i="19"/>
  <c r="B97" i="19"/>
  <c r="F97" i="19"/>
  <c r="H97" i="19"/>
  <c r="K97" i="19"/>
  <c r="M97" i="19"/>
  <c r="B98" i="19"/>
  <c r="F98" i="19"/>
  <c r="H98" i="19"/>
  <c r="K98" i="19"/>
  <c r="M98" i="19"/>
  <c r="B99" i="19"/>
  <c r="F99" i="19"/>
  <c r="H99" i="19"/>
  <c r="K99" i="19"/>
  <c r="M99" i="19"/>
  <c r="B100" i="19"/>
  <c r="F100" i="19"/>
  <c r="H100" i="19"/>
  <c r="K100" i="19"/>
  <c r="M100" i="19"/>
  <c r="B101" i="19"/>
  <c r="F101" i="19"/>
  <c r="H101" i="19"/>
  <c r="K101" i="19"/>
  <c r="M101" i="19"/>
  <c r="B102" i="19"/>
  <c r="F102" i="19"/>
  <c r="H102" i="19"/>
  <c r="K102" i="19"/>
  <c r="M102" i="19"/>
  <c r="B103" i="19"/>
  <c r="F103" i="19"/>
  <c r="H103" i="19"/>
  <c r="K103" i="19"/>
  <c r="M103" i="19"/>
  <c r="B104" i="19"/>
  <c r="F104" i="19"/>
  <c r="H104" i="19"/>
  <c r="K104" i="19"/>
  <c r="M104" i="19"/>
  <c r="B105" i="19"/>
  <c r="F105" i="19"/>
  <c r="H105" i="19"/>
  <c r="K105" i="19"/>
  <c r="M105" i="19"/>
  <c r="B106" i="19"/>
  <c r="F106" i="19"/>
  <c r="H106" i="19"/>
  <c r="K106" i="19"/>
  <c r="M106" i="19"/>
  <c r="B107" i="19"/>
  <c r="F107" i="19"/>
  <c r="H107" i="19"/>
  <c r="K107" i="19"/>
  <c r="M107" i="19"/>
  <c r="B108" i="19"/>
  <c r="F108" i="19"/>
  <c r="H108" i="19"/>
  <c r="K108" i="19"/>
  <c r="M108" i="19"/>
  <c r="B109" i="19"/>
  <c r="F109" i="19"/>
  <c r="H109" i="19"/>
  <c r="K109" i="19"/>
  <c r="M109" i="19"/>
  <c r="B110" i="19"/>
  <c r="F110" i="19"/>
  <c r="H110" i="19"/>
  <c r="K110" i="19"/>
  <c r="M110" i="19"/>
  <c r="B111" i="19"/>
  <c r="F111" i="19"/>
  <c r="H111" i="19"/>
  <c r="K111" i="19"/>
  <c r="M111" i="19"/>
  <c r="B112" i="19"/>
  <c r="F112" i="19"/>
  <c r="H112" i="19"/>
  <c r="K112" i="19"/>
  <c r="M112" i="19"/>
  <c r="B113" i="19"/>
  <c r="F113" i="19"/>
  <c r="H113" i="19"/>
  <c r="K113" i="19"/>
  <c r="M113" i="19"/>
  <c r="B114" i="19"/>
  <c r="F114" i="19"/>
  <c r="H114" i="19"/>
  <c r="K114" i="19"/>
  <c r="M114" i="19"/>
  <c r="B115" i="19"/>
  <c r="F115" i="19"/>
  <c r="H115" i="19"/>
  <c r="K115" i="19"/>
  <c r="M115" i="19"/>
  <c r="B116" i="19"/>
  <c r="F116" i="19"/>
  <c r="H116" i="19"/>
  <c r="K116" i="19"/>
  <c r="M116" i="19"/>
  <c r="B117" i="19"/>
  <c r="F117" i="19"/>
  <c r="H117" i="19"/>
  <c r="K117" i="19"/>
  <c r="M117" i="19"/>
  <c r="B118" i="19"/>
  <c r="F118" i="19"/>
  <c r="H118" i="19"/>
  <c r="K118" i="19"/>
  <c r="M118" i="19"/>
  <c r="B119" i="19"/>
  <c r="F119" i="19"/>
  <c r="H119" i="19"/>
  <c r="K119" i="19"/>
  <c r="M119" i="19"/>
  <c r="B120" i="19"/>
  <c r="F120" i="19"/>
  <c r="H120" i="19"/>
  <c r="K120" i="19"/>
  <c r="M120" i="19"/>
  <c r="B121" i="19"/>
  <c r="F121" i="19"/>
  <c r="H121" i="19"/>
  <c r="K121" i="19"/>
  <c r="M121" i="19"/>
  <c r="B122" i="19"/>
  <c r="F122" i="19"/>
  <c r="H122" i="19"/>
  <c r="K122" i="19"/>
  <c r="M122" i="19"/>
  <c r="B123" i="19"/>
  <c r="F123" i="19"/>
  <c r="H123" i="19"/>
  <c r="K123" i="19"/>
  <c r="M123" i="19"/>
  <c r="B124" i="19"/>
  <c r="F124" i="19"/>
  <c r="H124" i="19"/>
  <c r="K124" i="19"/>
  <c r="M124" i="19"/>
  <c r="B125" i="19"/>
  <c r="F125" i="19"/>
  <c r="H125" i="19"/>
  <c r="K125" i="19"/>
  <c r="M125" i="19"/>
  <c r="B126" i="19"/>
  <c r="F126" i="19"/>
  <c r="H126" i="19"/>
  <c r="K126" i="19"/>
  <c r="M126" i="19"/>
  <c r="B127" i="19"/>
  <c r="F127" i="19"/>
  <c r="H127" i="19"/>
  <c r="K127" i="19"/>
  <c r="M127" i="19"/>
  <c r="B128" i="19"/>
  <c r="F128" i="19"/>
  <c r="H128" i="19"/>
  <c r="K128" i="19"/>
  <c r="M128" i="19"/>
  <c r="B129" i="19"/>
  <c r="F129" i="19"/>
  <c r="H129" i="19"/>
  <c r="K129" i="19"/>
  <c r="M129" i="19"/>
  <c r="B130" i="19"/>
  <c r="F130" i="19"/>
  <c r="H130" i="19"/>
  <c r="K130" i="19"/>
  <c r="M130" i="19"/>
  <c r="B131" i="19"/>
  <c r="F131" i="19"/>
  <c r="H131" i="19"/>
  <c r="K131" i="19"/>
  <c r="M131" i="19"/>
  <c r="B132" i="19"/>
  <c r="F132" i="19"/>
  <c r="H132" i="19"/>
  <c r="K132" i="19"/>
  <c r="M132" i="19"/>
  <c r="B133" i="19"/>
  <c r="F133" i="19"/>
  <c r="H133" i="19"/>
  <c r="K133" i="19"/>
  <c r="M133" i="19"/>
  <c r="B134" i="19"/>
  <c r="F134" i="19"/>
  <c r="H134" i="19"/>
  <c r="K134" i="19"/>
  <c r="M134" i="19"/>
  <c r="B135" i="19"/>
  <c r="F135" i="19"/>
  <c r="H135" i="19"/>
  <c r="K135" i="19"/>
  <c r="M135" i="19"/>
  <c r="B136" i="19"/>
  <c r="F136" i="19"/>
  <c r="H136" i="19"/>
  <c r="K136" i="19"/>
  <c r="M136" i="19"/>
  <c r="B137" i="19"/>
  <c r="F137" i="19"/>
  <c r="H137" i="19"/>
  <c r="K137" i="19"/>
  <c r="M137" i="19"/>
  <c r="B138" i="19"/>
  <c r="F138" i="19"/>
  <c r="H138" i="19"/>
  <c r="K138" i="19"/>
  <c r="M138" i="19"/>
  <c r="B139" i="19"/>
  <c r="F139" i="19"/>
  <c r="H139" i="19"/>
  <c r="K139" i="19"/>
  <c r="M139" i="19"/>
  <c r="B140" i="19"/>
  <c r="F140" i="19"/>
  <c r="H140" i="19"/>
  <c r="K140" i="19"/>
  <c r="M140" i="19"/>
  <c r="B141" i="19"/>
  <c r="F141" i="19"/>
  <c r="H141" i="19"/>
  <c r="K141" i="19"/>
  <c r="M141" i="19"/>
  <c r="B142" i="19"/>
  <c r="F142" i="19"/>
  <c r="H142" i="19"/>
  <c r="K142" i="19"/>
  <c r="M142" i="19"/>
  <c r="B143" i="19"/>
  <c r="F143" i="19"/>
  <c r="H143" i="19"/>
  <c r="K143" i="19"/>
  <c r="M143" i="19"/>
  <c r="B144" i="19"/>
  <c r="F144" i="19"/>
  <c r="H144" i="19"/>
  <c r="K144" i="19"/>
  <c r="M144" i="19"/>
  <c r="B145" i="19"/>
  <c r="F145" i="19"/>
  <c r="H145" i="19"/>
  <c r="K145" i="19"/>
  <c r="M145" i="19"/>
  <c r="B146" i="19"/>
  <c r="F146" i="19"/>
  <c r="H146" i="19"/>
  <c r="K146" i="19"/>
  <c r="M146" i="19"/>
  <c r="B147" i="19"/>
  <c r="F147" i="19"/>
  <c r="H147" i="19"/>
  <c r="K147" i="19"/>
  <c r="M147" i="19"/>
  <c r="B148" i="19"/>
  <c r="F148" i="19"/>
  <c r="H148" i="19"/>
  <c r="K148" i="19"/>
  <c r="M148" i="19"/>
  <c r="B149" i="19"/>
  <c r="F149" i="19"/>
  <c r="H149" i="19"/>
  <c r="K149" i="19"/>
  <c r="M149" i="19"/>
  <c r="B150" i="19"/>
  <c r="F150" i="19"/>
  <c r="H150" i="19"/>
  <c r="K150" i="19"/>
  <c r="M150" i="19"/>
  <c r="B151" i="19"/>
  <c r="F151" i="19"/>
  <c r="H151" i="19"/>
  <c r="K151" i="19"/>
  <c r="M151" i="19"/>
  <c r="B152" i="19"/>
  <c r="F152" i="19"/>
  <c r="H152" i="19"/>
  <c r="K152" i="19"/>
  <c r="M152" i="19"/>
  <c r="B153" i="19"/>
  <c r="F153" i="19"/>
  <c r="H153" i="19"/>
  <c r="K153" i="19"/>
  <c r="M153" i="19"/>
  <c r="B154" i="19"/>
  <c r="F154" i="19"/>
  <c r="H154" i="19"/>
  <c r="K154" i="19"/>
  <c r="M154" i="19"/>
  <c r="B155" i="19"/>
  <c r="F155" i="19"/>
  <c r="H155" i="19"/>
  <c r="K155" i="19"/>
  <c r="M155" i="19"/>
  <c r="B156" i="19"/>
  <c r="F156" i="19"/>
  <c r="H156" i="19"/>
  <c r="K156" i="19"/>
  <c r="M156" i="19"/>
  <c r="B157" i="19"/>
  <c r="F157" i="19"/>
  <c r="H157" i="19"/>
  <c r="K157" i="19"/>
  <c r="M157" i="19"/>
  <c r="B158" i="19"/>
  <c r="F158" i="19"/>
  <c r="H158" i="19"/>
  <c r="K158" i="19"/>
  <c r="M158" i="19"/>
  <c r="B159" i="19"/>
  <c r="F159" i="19"/>
  <c r="H159" i="19"/>
  <c r="K159" i="19"/>
  <c r="M159" i="19"/>
  <c r="B160" i="19"/>
  <c r="F160" i="19"/>
  <c r="H160" i="19"/>
  <c r="K160" i="19"/>
  <c r="M160" i="19"/>
  <c r="B161" i="19"/>
  <c r="F161" i="19"/>
  <c r="H161" i="19"/>
  <c r="K161" i="19"/>
  <c r="M161" i="19"/>
  <c r="B162" i="19"/>
  <c r="F162" i="19"/>
  <c r="H162" i="19"/>
  <c r="K162" i="19"/>
  <c r="M162" i="19"/>
  <c r="B163" i="19"/>
  <c r="F163" i="19"/>
  <c r="H163" i="19"/>
  <c r="K163" i="19"/>
  <c r="M163" i="19"/>
  <c r="B164" i="19"/>
  <c r="F164" i="19"/>
  <c r="H164" i="19"/>
  <c r="K164" i="19"/>
  <c r="M164" i="19"/>
  <c r="B165" i="19"/>
  <c r="F165" i="19"/>
  <c r="H165" i="19"/>
  <c r="K165" i="19"/>
  <c r="M165" i="19"/>
  <c r="B166" i="19"/>
  <c r="F166" i="19"/>
  <c r="H166" i="19"/>
  <c r="K166" i="19"/>
  <c r="M166" i="19"/>
  <c r="B167" i="19"/>
  <c r="F167" i="19"/>
  <c r="H167" i="19"/>
  <c r="K167" i="19"/>
  <c r="M167" i="19"/>
  <c r="B168" i="19"/>
  <c r="F168" i="19"/>
  <c r="H168" i="19"/>
  <c r="K168" i="19"/>
  <c r="M168" i="19"/>
  <c r="B169" i="19"/>
  <c r="F169" i="19"/>
  <c r="H169" i="19"/>
  <c r="K169" i="19"/>
  <c r="M169" i="19"/>
  <c r="B170" i="19"/>
  <c r="F170" i="19"/>
  <c r="H170" i="19"/>
  <c r="K170" i="19"/>
  <c r="M170" i="19"/>
  <c r="B171" i="19"/>
  <c r="F171" i="19"/>
  <c r="H171" i="19"/>
  <c r="K171" i="19"/>
  <c r="M171" i="19"/>
  <c r="B172" i="19"/>
  <c r="F172" i="19"/>
  <c r="H172" i="19"/>
  <c r="K172" i="19"/>
  <c r="M172" i="19"/>
  <c r="B173" i="19"/>
  <c r="F173" i="19"/>
  <c r="H173" i="19"/>
  <c r="K173" i="19"/>
  <c r="M173" i="19"/>
  <c r="B174" i="19"/>
  <c r="F174" i="19"/>
  <c r="H174" i="19"/>
  <c r="K174" i="19"/>
  <c r="M174" i="19"/>
  <c r="B175" i="19"/>
  <c r="F175" i="19"/>
  <c r="H175" i="19"/>
  <c r="K175" i="19"/>
  <c r="M175" i="19"/>
  <c r="B176" i="19"/>
  <c r="F176" i="19"/>
  <c r="H176" i="19"/>
  <c r="K176" i="19"/>
  <c r="M176" i="19"/>
  <c r="B177" i="19"/>
  <c r="F177" i="19"/>
  <c r="H177" i="19"/>
  <c r="K177" i="19"/>
  <c r="M177" i="19"/>
  <c r="B178" i="19"/>
  <c r="F178" i="19"/>
  <c r="H178" i="19"/>
  <c r="K178" i="19"/>
  <c r="M178" i="19"/>
  <c r="B179" i="19"/>
  <c r="F179" i="19"/>
  <c r="H179" i="19"/>
  <c r="K179" i="19"/>
  <c r="M179" i="19"/>
  <c r="B180" i="19"/>
  <c r="F180" i="19"/>
  <c r="H180" i="19"/>
  <c r="K180" i="19"/>
  <c r="M180" i="19"/>
  <c r="B181" i="19"/>
  <c r="F181" i="19"/>
  <c r="H181" i="19"/>
  <c r="K181" i="19"/>
  <c r="M181" i="19"/>
  <c r="B182" i="19"/>
  <c r="F182" i="19"/>
  <c r="H182" i="19"/>
  <c r="K182" i="19"/>
  <c r="M182" i="19"/>
  <c r="B183" i="19"/>
  <c r="F183" i="19"/>
  <c r="H183" i="19"/>
  <c r="K183" i="19"/>
  <c r="M183" i="19"/>
  <c r="B184" i="19"/>
  <c r="F184" i="19"/>
  <c r="H184" i="19"/>
  <c r="K184" i="19"/>
  <c r="M184" i="19"/>
  <c r="B185" i="19"/>
  <c r="F185" i="19"/>
  <c r="H185" i="19"/>
  <c r="K185" i="19"/>
  <c r="M185" i="19"/>
  <c r="B186" i="19"/>
  <c r="F186" i="19"/>
  <c r="H186" i="19"/>
  <c r="K186" i="19"/>
  <c r="M186" i="19"/>
  <c r="B187" i="19"/>
  <c r="F187" i="19"/>
  <c r="H187" i="19"/>
  <c r="K187" i="19"/>
  <c r="M187" i="19"/>
  <c r="B188" i="19"/>
  <c r="F188" i="19"/>
  <c r="H188" i="19"/>
  <c r="K188" i="19"/>
  <c r="M188" i="19"/>
  <c r="B189" i="19"/>
  <c r="F189" i="19"/>
  <c r="H189" i="19"/>
  <c r="K189" i="19"/>
  <c r="M189" i="19"/>
  <c r="B190" i="19"/>
  <c r="F190" i="19"/>
  <c r="H190" i="19"/>
  <c r="K190" i="19"/>
  <c r="M190" i="19"/>
  <c r="B191" i="19"/>
  <c r="F191" i="19"/>
  <c r="H191" i="19"/>
  <c r="K191" i="19"/>
  <c r="M191" i="19"/>
  <c r="B192" i="19"/>
  <c r="F192" i="19"/>
  <c r="H192" i="19"/>
  <c r="K192" i="19"/>
  <c r="M192" i="19"/>
  <c r="B193" i="19"/>
  <c r="F193" i="19"/>
  <c r="H193" i="19"/>
  <c r="K193" i="19"/>
  <c r="M193" i="19"/>
  <c r="B194" i="19"/>
  <c r="F194" i="19"/>
  <c r="H194" i="19"/>
  <c r="K194" i="19"/>
  <c r="M194" i="19"/>
  <c r="B195" i="19"/>
  <c r="F195" i="19"/>
  <c r="H195" i="19"/>
  <c r="K195" i="19"/>
  <c r="M195" i="19"/>
  <c r="B196" i="19"/>
  <c r="F196" i="19"/>
  <c r="H196" i="19"/>
  <c r="K196" i="19"/>
  <c r="M196" i="19"/>
  <c r="B197" i="19"/>
  <c r="F197" i="19"/>
  <c r="H197" i="19"/>
  <c r="K197" i="19"/>
  <c r="M197" i="19"/>
  <c r="B198" i="19"/>
  <c r="F198" i="19"/>
  <c r="H198" i="19"/>
  <c r="K198" i="19"/>
  <c r="M198" i="19"/>
  <c r="B199" i="19"/>
  <c r="F199" i="19"/>
  <c r="H199" i="19"/>
  <c r="K199" i="19"/>
  <c r="M199" i="19"/>
  <c r="B200" i="19"/>
  <c r="F200" i="19"/>
  <c r="H200" i="19"/>
  <c r="K200" i="19"/>
  <c r="M200" i="19"/>
  <c r="B201" i="19"/>
  <c r="F201" i="19"/>
  <c r="H201" i="19"/>
  <c r="K201" i="19"/>
  <c r="M201" i="19"/>
  <c r="B202" i="19"/>
  <c r="F202" i="19"/>
  <c r="H202" i="19"/>
  <c r="K202" i="19"/>
  <c r="M202" i="19"/>
  <c r="B203" i="19"/>
  <c r="F203" i="19"/>
  <c r="H203" i="19"/>
  <c r="K203" i="19"/>
  <c r="M203" i="19"/>
  <c r="B204" i="19"/>
  <c r="F204" i="19"/>
  <c r="H204" i="19"/>
  <c r="K204" i="19"/>
  <c r="M204" i="19"/>
  <c r="B205" i="19"/>
  <c r="F205" i="19"/>
  <c r="H205" i="19"/>
  <c r="K205" i="19"/>
  <c r="M205" i="19"/>
  <c r="B206" i="19"/>
  <c r="F206" i="19"/>
  <c r="H206" i="19"/>
  <c r="K206" i="19"/>
  <c r="M206" i="19"/>
  <c r="B207" i="19"/>
  <c r="F207" i="19"/>
  <c r="H207" i="19"/>
  <c r="K207" i="19"/>
  <c r="M207" i="19"/>
  <c r="B208" i="19"/>
  <c r="F208" i="19"/>
  <c r="H208" i="19"/>
  <c r="K208" i="19"/>
  <c r="M208" i="19"/>
  <c r="B209" i="19"/>
  <c r="F209" i="19"/>
  <c r="H209" i="19"/>
  <c r="K209" i="19"/>
  <c r="M209" i="19"/>
  <c r="B210" i="19"/>
  <c r="F210" i="19"/>
  <c r="H210" i="19"/>
  <c r="K210" i="19"/>
  <c r="M210" i="19"/>
  <c r="B211" i="19"/>
  <c r="F211" i="19"/>
  <c r="H211" i="19"/>
  <c r="K211" i="19"/>
  <c r="M211" i="19"/>
  <c r="B212" i="19"/>
  <c r="F212" i="19"/>
  <c r="H212" i="19"/>
  <c r="K212" i="19"/>
  <c r="M212" i="19"/>
  <c r="B213" i="19"/>
  <c r="F213" i="19"/>
  <c r="H213" i="19"/>
  <c r="K213" i="19"/>
  <c r="M213" i="19"/>
  <c r="B214" i="19"/>
  <c r="F214" i="19"/>
  <c r="H214" i="19"/>
  <c r="K214" i="19"/>
  <c r="M214" i="19"/>
  <c r="B215" i="19"/>
  <c r="F215" i="19"/>
  <c r="H215" i="19"/>
  <c r="K215" i="19"/>
  <c r="M215" i="19"/>
  <c r="B216" i="19"/>
  <c r="F216" i="19"/>
  <c r="H216" i="19"/>
  <c r="K216" i="19"/>
  <c r="M216" i="19"/>
  <c r="B217" i="19"/>
  <c r="F217" i="19"/>
  <c r="H217" i="19"/>
  <c r="K217" i="19"/>
  <c r="M217" i="19"/>
  <c r="B218" i="19"/>
  <c r="F218" i="19"/>
  <c r="H218" i="19"/>
  <c r="K218" i="19"/>
  <c r="M218" i="19"/>
  <c r="B219" i="19"/>
  <c r="F219" i="19"/>
  <c r="H219" i="19"/>
  <c r="K219" i="19"/>
  <c r="M219" i="19"/>
  <c r="B220" i="19"/>
  <c r="F220" i="19"/>
  <c r="H220" i="19"/>
  <c r="K220" i="19"/>
  <c r="M220" i="19"/>
  <c r="B221" i="19"/>
  <c r="F221" i="19"/>
  <c r="H221" i="19"/>
  <c r="K221" i="19"/>
  <c r="M221" i="19"/>
  <c r="B222" i="19"/>
  <c r="F222" i="19"/>
  <c r="H222" i="19"/>
  <c r="K222" i="19"/>
  <c r="M222" i="19"/>
  <c r="B223" i="19"/>
  <c r="F223" i="19"/>
  <c r="H223" i="19"/>
  <c r="K223" i="19"/>
  <c r="M223" i="19"/>
  <c r="B224" i="19"/>
  <c r="F224" i="19"/>
  <c r="H224" i="19"/>
  <c r="K224" i="19"/>
  <c r="M224" i="19"/>
  <c r="B225" i="19"/>
  <c r="F225" i="19"/>
  <c r="H225" i="19"/>
  <c r="K225" i="19"/>
  <c r="M225" i="19"/>
  <c r="B226" i="19"/>
  <c r="F226" i="19"/>
  <c r="H226" i="19"/>
  <c r="K226" i="19"/>
  <c r="M226" i="19"/>
  <c r="B227" i="19"/>
  <c r="F227" i="19"/>
  <c r="H227" i="19"/>
  <c r="K227" i="19"/>
  <c r="M227" i="19"/>
  <c r="B228" i="19"/>
  <c r="F228" i="19"/>
  <c r="H228" i="19"/>
  <c r="K228" i="19"/>
  <c r="M228" i="19"/>
  <c r="B229" i="19"/>
  <c r="F229" i="19"/>
  <c r="H229" i="19"/>
  <c r="K229" i="19"/>
  <c r="M229" i="19"/>
  <c r="B230" i="19"/>
  <c r="F230" i="19"/>
  <c r="H230" i="19"/>
  <c r="K230" i="19"/>
  <c r="M230" i="19"/>
  <c r="B231" i="19"/>
  <c r="F231" i="19"/>
  <c r="H231" i="19"/>
  <c r="K231" i="19"/>
  <c r="M231" i="19"/>
  <c r="B232" i="19"/>
  <c r="F232" i="19"/>
  <c r="H232" i="19"/>
  <c r="K232" i="19"/>
  <c r="M232" i="19"/>
  <c r="B233" i="19"/>
  <c r="F233" i="19"/>
  <c r="H233" i="19"/>
  <c r="K233" i="19"/>
  <c r="M233" i="19"/>
  <c r="B234" i="19"/>
  <c r="F234" i="19"/>
  <c r="H234" i="19"/>
  <c r="K234" i="19"/>
  <c r="M234" i="19"/>
  <c r="B235" i="19"/>
  <c r="F235" i="19"/>
  <c r="H235" i="19"/>
  <c r="K235" i="19"/>
  <c r="M235" i="19"/>
  <c r="B236" i="19"/>
  <c r="F236" i="19"/>
  <c r="H236" i="19"/>
  <c r="K236" i="19"/>
  <c r="M236" i="19"/>
  <c r="B237" i="19"/>
  <c r="F237" i="19"/>
  <c r="H237" i="19"/>
  <c r="K237" i="19"/>
  <c r="M237" i="19"/>
  <c r="B238" i="19"/>
  <c r="F238" i="19"/>
  <c r="H238" i="19"/>
  <c r="K238" i="19"/>
  <c r="M238" i="19"/>
  <c r="B239" i="19"/>
  <c r="F239" i="19"/>
  <c r="H239" i="19"/>
  <c r="K239" i="19"/>
  <c r="M239" i="19"/>
  <c r="B240" i="19"/>
  <c r="F240" i="19"/>
  <c r="H240" i="19"/>
  <c r="K240" i="19"/>
  <c r="M240" i="19"/>
  <c r="B241" i="19"/>
  <c r="F241" i="19"/>
  <c r="H241" i="19"/>
  <c r="K241" i="19"/>
  <c r="M241" i="19"/>
  <c r="B242" i="19"/>
  <c r="F242" i="19"/>
  <c r="H242" i="19"/>
  <c r="K242" i="19"/>
  <c r="M242" i="19"/>
  <c r="B243" i="19"/>
  <c r="F243" i="19"/>
  <c r="H243" i="19"/>
  <c r="K243" i="19"/>
  <c r="M243" i="19"/>
  <c r="B244" i="19"/>
  <c r="F244" i="19"/>
  <c r="H244" i="19"/>
  <c r="K244" i="19"/>
  <c r="M244" i="19"/>
  <c r="B245" i="19"/>
  <c r="F245" i="19"/>
  <c r="H245" i="19"/>
  <c r="K245" i="19"/>
  <c r="M245" i="19"/>
  <c r="B246" i="19"/>
  <c r="F246" i="19"/>
  <c r="H246" i="19"/>
  <c r="K246" i="19"/>
  <c r="M246" i="19"/>
  <c r="B247" i="19"/>
  <c r="F247" i="19"/>
  <c r="H247" i="19"/>
  <c r="K247" i="19"/>
  <c r="M247" i="19"/>
  <c r="B248" i="19"/>
  <c r="F248" i="19"/>
  <c r="H248" i="19"/>
  <c r="K248" i="19"/>
  <c r="M248" i="19"/>
  <c r="B249" i="19"/>
  <c r="F249" i="19"/>
  <c r="H249" i="19"/>
  <c r="K249" i="19"/>
  <c r="M249" i="19"/>
  <c r="B250" i="19"/>
  <c r="F250" i="19"/>
  <c r="H250" i="19"/>
  <c r="K250" i="19"/>
  <c r="M250" i="19"/>
  <c r="B251" i="19"/>
  <c r="F251" i="19"/>
  <c r="H251" i="19"/>
  <c r="K251" i="19"/>
  <c r="M251" i="19"/>
  <c r="B252" i="19"/>
  <c r="F252" i="19"/>
  <c r="H252" i="19"/>
  <c r="K252" i="19"/>
  <c r="M252" i="19"/>
  <c r="B253" i="19"/>
  <c r="F253" i="19"/>
  <c r="H253" i="19"/>
  <c r="K253" i="19"/>
  <c r="M253" i="19"/>
  <c r="B254" i="19"/>
  <c r="F254" i="19"/>
  <c r="H254" i="19"/>
  <c r="K254" i="19"/>
  <c r="M254" i="19"/>
  <c r="B255" i="19"/>
  <c r="F255" i="19"/>
  <c r="H255" i="19"/>
  <c r="K255" i="19"/>
  <c r="M255" i="19"/>
  <c r="B256" i="19"/>
  <c r="F256" i="19"/>
  <c r="H256" i="19"/>
  <c r="K256" i="19"/>
  <c r="M256" i="19"/>
  <c r="B257" i="19"/>
  <c r="F257" i="19"/>
  <c r="H257" i="19"/>
  <c r="K257" i="19"/>
  <c r="M257" i="19"/>
  <c r="B258" i="19"/>
  <c r="F258" i="19"/>
  <c r="H258" i="19"/>
  <c r="K258" i="19"/>
  <c r="M258" i="19"/>
  <c r="B259" i="19"/>
  <c r="F259" i="19"/>
  <c r="H259" i="19"/>
  <c r="K259" i="19"/>
  <c r="M259" i="19"/>
  <c r="B260" i="19"/>
  <c r="F260" i="19"/>
  <c r="H260" i="19"/>
  <c r="K260" i="19"/>
  <c r="M260" i="19"/>
  <c r="B261" i="19"/>
  <c r="F261" i="19"/>
  <c r="H261" i="19"/>
  <c r="K261" i="19"/>
  <c r="M261" i="19"/>
  <c r="B262" i="19"/>
  <c r="F262" i="19"/>
  <c r="H262" i="19"/>
  <c r="K262" i="19"/>
  <c r="M262" i="19"/>
  <c r="B263" i="19"/>
  <c r="F263" i="19"/>
  <c r="H263" i="19"/>
  <c r="K263" i="19"/>
  <c r="M263" i="19"/>
  <c r="B264" i="19"/>
  <c r="F264" i="19"/>
  <c r="H264" i="19"/>
  <c r="K264" i="19"/>
  <c r="M264" i="19"/>
  <c r="B265" i="19"/>
  <c r="F265" i="19"/>
  <c r="H265" i="19"/>
  <c r="K265" i="19"/>
  <c r="M265" i="19"/>
  <c r="B266" i="19"/>
  <c r="F266" i="19"/>
  <c r="H266" i="19"/>
  <c r="K266" i="19"/>
  <c r="M266" i="19"/>
  <c r="B267" i="19"/>
  <c r="F267" i="19"/>
  <c r="H267" i="19"/>
  <c r="K267" i="19"/>
  <c r="M267" i="19"/>
  <c r="B268" i="19"/>
  <c r="F268" i="19"/>
  <c r="H268" i="19"/>
  <c r="K268" i="19"/>
  <c r="M268" i="19"/>
  <c r="B269" i="19"/>
  <c r="F269" i="19"/>
  <c r="H269" i="19"/>
  <c r="K269" i="19"/>
  <c r="M269" i="19"/>
  <c r="B270" i="19"/>
  <c r="F270" i="19"/>
  <c r="H270" i="19"/>
  <c r="K270" i="19"/>
  <c r="M270" i="19"/>
  <c r="B271" i="19"/>
  <c r="F271" i="19"/>
  <c r="H271" i="19"/>
  <c r="K271" i="19"/>
  <c r="M271" i="19"/>
  <c r="B272" i="19"/>
  <c r="F272" i="19"/>
  <c r="H272" i="19"/>
  <c r="K272" i="19"/>
  <c r="M272" i="19"/>
  <c r="B273" i="19"/>
  <c r="F273" i="19"/>
  <c r="H273" i="19"/>
  <c r="K273" i="19"/>
  <c r="M273" i="19"/>
  <c r="B274" i="19"/>
  <c r="F274" i="19"/>
  <c r="H274" i="19"/>
  <c r="K274" i="19"/>
  <c r="M274" i="19"/>
  <c r="B275" i="19"/>
  <c r="F275" i="19"/>
  <c r="H275" i="19"/>
  <c r="K275" i="19"/>
  <c r="M275" i="19"/>
  <c r="B276" i="19"/>
  <c r="F276" i="19"/>
  <c r="H276" i="19"/>
  <c r="K276" i="19"/>
  <c r="M276" i="19"/>
  <c r="B277" i="19"/>
  <c r="F277" i="19"/>
  <c r="H277" i="19"/>
  <c r="K277" i="19"/>
  <c r="M277" i="19"/>
  <c r="B278" i="19"/>
  <c r="F278" i="19"/>
  <c r="H278" i="19"/>
  <c r="K278" i="19"/>
  <c r="M278" i="19"/>
  <c r="B279" i="19"/>
  <c r="F279" i="19"/>
  <c r="H279" i="19"/>
  <c r="K279" i="19"/>
  <c r="M279" i="19"/>
  <c r="B280" i="19"/>
  <c r="F280" i="19"/>
  <c r="H280" i="19"/>
  <c r="K280" i="19"/>
  <c r="M280" i="19"/>
  <c r="B281" i="19"/>
  <c r="F281" i="19"/>
  <c r="H281" i="19"/>
  <c r="K281" i="19"/>
  <c r="M281" i="19"/>
  <c r="B282" i="19"/>
  <c r="F282" i="19"/>
  <c r="H282" i="19"/>
  <c r="K282" i="19"/>
  <c r="M282" i="19"/>
  <c r="B283" i="19"/>
  <c r="F283" i="19"/>
  <c r="H283" i="19"/>
  <c r="K283" i="19"/>
  <c r="M283" i="19"/>
  <c r="B284" i="19"/>
  <c r="F284" i="19"/>
  <c r="H284" i="19"/>
  <c r="K284" i="19"/>
  <c r="M284" i="19"/>
  <c r="B285" i="19"/>
  <c r="F285" i="19"/>
  <c r="H285" i="19"/>
  <c r="K285" i="19"/>
  <c r="M285" i="19"/>
  <c r="B286" i="19"/>
  <c r="F286" i="19"/>
  <c r="H286" i="19"/>
  <c r="K286" i="19"/>
  <c r="M286" i="19"/>
  <c r="B287" i="19"/>
  <c r="F287" i="19"/>
  <c r="H287" i="19"/>
  <c r="K287" i="19"/>
  <c r="M287" i="19"/>
  <c r="B288" i="19"/>
  <c r="F288" i="19"/>
  <c r="H288" i="19"/>
  <c r="K288" i="19"/>
  <c r="M288" i="19"/>
  <c r="B289" i="19"/>
  <c r="F289" i="19"/>
  <c r="H289" i="19"/>
  <c r="K289" i="19"/>
  <c r="M289" i="19"/>
  <c r="B290" i="19"/>
  <c r="F290" i="19"/>
  <c r="H290" i="19"/>
  <c r="K290" i="19"/>
  <c r="M290" i="19"/>
  <c r="M11" i="19"/>
  <c r="K11" i="19"/>
  <c r="H11" i="19"/>
  <c r="F11" i="19"/>
  <c r="B11" i="19"/>
  <c r="S39" i="20" l="1"/>
  <c r="M12" i="17"/>
  <c r="O14" i="18" s="1"/>
  <c r="N12" i="17"/>
  <c r="Q14" i="18" s="1"/>
  <c r="M13" i="17"/>
  <c r="O15" i="18" s="1"/>
  <c r="N13" i="17"/>
  <c r="M14" i="17"/>
  <c r="O16" i="18" s="1"/>
  <c r="N14" i="17"/>
  <c r="Q16" i="18" s="1"/>
  <c r="P14" i="17"/>
  <c r="U16" i="18" s="1"/>
  <c r="M15" i="17"/>
  <c r="O17" i="18" s="1"/>
  <c r="N15" i="17"/>
  <c r="Q17" i="18" s="1"/>
  <c r="M16" i="17"/>
  <c r="O18" i="18" s="1"/>
  <c r="N16" i="17"/>
  <c r="M17" i="17"/>
  <c r="O19" i="18" s="1"/>
  <c r="N17" i="17"/>
  <c r="Q19" i="18" s="1"/>
  <c r="M18" i="17"/>
  <c r="O20" i="18" s="1"/>
  <c r="N18" i="17"/>
  <c r="Q20" i="18" s="1"/>
  <c r="M19" i="17"/>
  <c r="O21" i="18" s="1"/>
  <c r="N19" i="17"/>
  <c r="Q21" i="18" s="1"/>
  <c r="M20" i="17"/>
  <c r="O22" i="18" s="1"/>
  <c r="N20" i="17"/>
  <c r="Q22" i="18" s="1"/>
  <c r="M21" i="17"/>
  <c r="O23" i="18" s="1"/>
  <c r="N21" i="17"/>
  <c r="Q23" i="18" s="1"/>
  <c r="M22" i="17"/>
  <c r="O24" i="18" s="1"/>
  <c r="N22" i="17"/>
  <c r="Q24" i="18" s="1"/>
  <c r="M23" i="17"/>
  <c r="O25" i="18" s="1"/>
  <c r="N23" i="17"/>
  <c r="Q25" i="18" s="1"/>
  <c r="M24" i="17"/>
  <c r="O26" i="18" s="1"/>
  <c r="N24" i="17"/>
  <c r="Q26" i="18" s="1"/>
  <c r="M25" i="17"/>
  <c r="O27" i="18" s="1"/>
  <c r="N25" i="17"/>
  <c r="Q27" i="18" s="1"/>
  <c r="M26" i="17"/>
  <c r="O28" i="18" s="1"/>
  <c r="N26" i="17"/>
  <c r="Q28" i="18" s="1"/>
  <c r="AG27" i="20"/>
  <c r="T27" i="20" s="1"/>
  <c r="M27" i="17"/>
  <c r="O29" i="18" s="1"/>
  <c r="N27" i="17"/>
  <c r="Q29" i="18" s="1"/>
  <c r="M28" i="17"/>
  <c r="O30" i="18" s="1"/>
  <c r="N28" i="17"/>
  <c r="Q30" i="18" s="1"/>
  <c r="S30" i="18"/>
  <c r="M29" i="17"/>
  <c r="O11" i="19" s="1"/>
  <c r="N29" i="17"/>
  <c r="Q11" i="19" s="1"/>
  <c r="S11" i="19"/>
  <c r="M30" i="17"/>
  <c r="O12" i="19" s="1"/>
  <c r="N30" i="17"/>
  <c r="Q12" i="19" s="1"/>
  <c r="M31" i="17"/>
  <c r="O13" i="19" s="1"/>
  <c r="N31" i="17"/>
  <c r="Q13" i="19" s="1"/>
  <c r="S13" i="19"/>
  <c r="M32" i="17"/>
  <c r="O14" i="19" s="1"/>
  <c r="N32" i="17"/>
  <c r="Q14" i="19" s="1"/>
  <c r="S14" i="19"/>
  <c r="M33" i="17"/>
  <c r="O15" i="19" s="1"/>
  <c r="N33" i="17"/>
  <c r="Q15" i="19" s="1"/>
  <c r="S15" i="19"/>
  <c r="M34" i="17"/>
  <c r="O16" i="19" s="1"/>
  <c r="N34" i="17"/>
  <c r="Q16" i="19" s="1"/>
  <c r="M35" i="17"/>
  <c r="O17" i="19" s="1"/>
  <c r="N35" i="17"/>
  <c r="Q17" i="19" s="1"/>
  <c r="S17" i="19"/>
  <c r="M36" i="17"/>
  <c r="O18" i="19" s="1"/>
  <c r="N36" i="17"/>
  <c r="Q18" i="19" s="1"/>
  <c r="S18" i="19"/>
  <c r="M37" i="17"/>
  <c r="O19" i="19" s="1"/>
  <c r="N37" i="17"/>
  <c r="S19" i="19"/>
  <c r="M38" i="17"/>
  <c r="O20" i="19" s="1"/>
  <c r="N38" i="17"/>
  <c r="Q20" i="19" s="1"/>
  <c r="S20" i="19"/>
  <c r="M39" i="17"/>
  <c r="O21" i="19" s="1"/>
  <c r="N39" i="17"/>
  <c r="Q21" i="19" s="1"/>
  <c r="S21" i="19"/>
  <c r="M40" i="17"/>
  <c r="O22" i="19" s="1"/>
  <c r="N40" i="17"/>
  <c r="Q22" i="19" s="1"/>
  <c r="S22" i="19"/>
  <c r="M41" i="17"/>
  <c r="O23" i="19" s="1"/>
  <c r="N41" i="17"/>
  <c r="Q23" i="19" s="1"/>
  <c r="S23" i="19"/>
  <c r="M42" i="17"/>
  <c r="O24" i="19" s="1"/>
  <c r="N42" i="17"/>
  <c r="Q24" i="19" s="1"/>
  <c r="M43" i="17"/>
  <c r="O25" i="19" s="1"/>
  <c r="N43" i="17"/>
  <c r="Q25" i="19" s="1"/>
  <c r="S25" i="19"/>
  <c r="M44" i="17"/>
  <c r="O26" i="19" s="1"/>
  <c r="N44" i="17"/>
  <c r="Q26" i="19" s="1"/>
  <c r="S26" i="19"/>
  <c r="M45" i="17"/>
  <c r="O27" i="19" s="1"/>
  <c r="N45" i="17"/>
  <c r="Q27" i="19" s="1"/>
  <c r="S27" i="19"/>
  <c r="M46" i="17"/>
  <c r="O28" i="19" s="1"/>
  <c r="N46" i="17"/>
  <c r="Q28" i="19" s="1"/>
  <c r="S28" i="19"/>
  <c r="M47" i="17"/>
  <c r="O29" i="19" s="1"/>
  <c r="N47" i="17"/>
  <c r="Q29" i="19" s="1"/>
  <c r="M48" i="17"/>
  <c r="O30" i="19" s="1"/>
  <c r="N48" i="17"/>
  <c r="Q30" i="19" s="1"/>
  <c r="S30" i="19"/>
  <c r="M49" i="17"/>
  <c r="O31" i="19" s="1"/>
  <c r="N49" i="17"/>
  <c r="Q31" i="19" s="1"/>
  <c r="S31" i="19"/>
  <c r="M50" i="17"/>
  <c r="O32" i="19" s="1"/>
  <c r="N50" i="17"/>
  <c r="Q32" i="19" s="1"/>
  <c r="S32" i="19"/>
  <c r="M51" i="17"/>
  <c r="O33" i="19" s="1"/>
  <c r="N51" i="17"/>
  <c r="Q33" i="19" s="1"/>
  <c r="M52" i="17"/>
  <c r="O34" i="19" s="1"/>
  <c r="N52" i="17"/>
  <c r="Q34" i="19" s="1"/>
  <c r="S34" i="19"/>
  <c r="M53" i="17"/>
  <c r="O35" i="19" s="1"/>
  <c r="N53" i="17"/>
  <c r="Q35" i="19" s="1"/>
  <c r="S35" i="19"/>
  <c r="M54" i="17"/>
  <c r="N54" i="17"/>
  <c r="M55" i="17"/>
  <c r="N55" i="17"/>
  <c r="P55" i="17"/>
  <c r="M56" i="17"/>
  <c r="N56" i="17"/>
  <c r="M57" i="17"/>
  <c r="N57" i="17"/>
  <c r="M58" i="17"/>
  <c r="N58" i="17"/>
  <c r="P58" i="17" s="1"/>
  <c r="M59" i="17"/>
  <c r="N59" i="17"/>
  <c r="M60" i="17"/>
  <c r="N60" i="17"/>
  <c r="P60" i="17" s="1"/>
  <c r="M61" i="17"/>
  <c r="N61" i="17"/>
  <c r="M62" i="17"/>
  <c r="N62" i="17"/>
  <c r="M63" i="17"/>
  <c r="N63" i="17"/>
  <c r="M64" i="17"/>
  <c r="N64" i="17"/>
  <c r="M65" i="17"/>
  <c r="N65" i="17"/>
  <c r="M66" i="17"/>
  <c r="N66" i="17"/>
  <c r="M67" i="17"/>
  <c r="N67" i="17"/>
  <c r="M68" i="17"/>
  <c r="N68" i="17"/>
  <c r="M69" i="17"/>
  <c r="N69" i="17"/>
  <c r="M70" i="17"/>
  <c r="N70" i="17"/>
  <c r="M71" i="17"/>
  <c r="N71" i="17"/>
  <c r="M72" i="17"/>
  <c r="N72" i="17"/>
  <c r="M73" i="17"/>
  <c r="N73" i="17"/>
  <c r="M74" i="17"/>
  <c r="N74" i="17"/>
  <c r="P74" i="17" s="1"/>
  <c r="M75" i="17"/>
  <c r="N75" i="17"/>
  <c r="M76" i="17"/>
  <c r="N76" i="17"/>
  <c r="M77" i="17"/>
  <c r="N77" i="17"/>
  <c r="M78" i="17"/>
  <c r="N78" i="17"/>
  <c r="M79" i="17"/>
  <c r="N79" i="17"/>
  <c r="M80" i="17"/>
  <c r="N80" i="17"/>
  <c r="P80" i="17"/>
  <c r="M81" i="17"/>
  <c r="N81" i="17"/>
  <c r="M82" i="17"/>
  <c r="N82" i="17"/>
  <c r="M83" i="17"/>
  <c r="N83" i="17"/>
  <c r="M84" i="17"/>
  <c r="N84" i="17"/>
  <c r="P84" i="17" s="1"/>
  <c r="M85" i="17"/>
  <c r="N85" i="17"/>
  <c r="M86" i="17"/>
  <c r="N86" i="17"/>
  <c r="M87" i="17"/>
  <c r="N87" i="17"/>
  <c r="M88" i="17"/>
  <c r="N88" i="17"/>
  <c r="M89" i="17"/>
  <c r="O71" i="19" s="1"/>
  <c r="N89" i="17"/>
  <c r="S71" i="19"/>
  <c r="M90" i="17"/>
  <c r="O72" i="19" s="1"/>
  <c r="N90" i="17"/>
  <c r="Q72" i="19" s="1"/>
  <c r="S72" i="19"/>
  <c r="M91" i="17"/>
  <c r="O73" i="19" s="1"/>
  <c r="N91" i="17"/>
  <c r="Q73" i="19" s="1"/>
  <c r="S73" i="19"/>
  <c r="M92" i="17"/>
  <c r="O74" i="19" s="1"/>
  <c r="N92" i="17"/>
  <c r="Q74" i="19" s="1"/>
  <c r="S74" i="19"/>
  <c r="M93" i="17"/>
  <c r="O75" i="19" s="1"/>
  <c r="N93" i="17"/>
  <c r="Q75" i="19" s="1"/>
  <c r="S75" i="19"/>
  <c r="M94" i="17"/>
  <c r="O76" i="19" s="1"/>
  <c r="N94" i="17"/>
  <c r="Q76" i="19" s="1"/>
  <c r="M95" i="17"/>
  <c r="O77" i="19" s="1"/>
  <c r="N95" i="17"/>
  <c r="Q77" i="19" s="1"/>
  <c r="S77" i="19"/>
  <c r="M96" i="17"/>
  <c r="O78" i="19" s="1"/>
  <c r="N96" i="17"/>
  <c r="Q78" i="19" s="1"/>
  <c r="S78" i="19"/>
  <c r="M97" i="17"/>
  <c r="O79" i="19" s="1"/>
  <c r="N97" i="17"/>
  <c r="Q79" i="19" s="1"/>
  <c r="S79" i="19"/>
  <c r="M98" i="17"/>
  <c r="O80" i="19" s="1"/>
  <c r="N98" i="17"/>
  <c r="Q80" i="19" s="1"/>
  <c r="M99" i="17"/>
  <c r="O81" i="19" s="1"/>
  <c r="N99" i="17"/>
  <c r="Q81" i="19" s="1"/>
  <c r="S81" i="19"/>
  <c r="M100" i="17"/>
  <c r="N100" i="17"/>
  <c r="M101" i="17"/>
  <c r="N101" i="17"/>
  <c r="M102" i="17"/>
  <c r="N102" i="17"/>
  <c r="M103" i="17"/>
  <c r="N103" i="17"/>
  <c r="M104" i="17"/>
  <c r="N104" i="17"/>
  <c r="M105" i="17"/>
  <c r="N105" i="17"/>
  <c r="M106" i="17"/>
  <c r="N106" i="17"/>
  <c r="M107" i="17"/>
  <c r="N107" i="17"/>
  <c r="M108" i="17"/>
  <c r="N108" i="17"/>
  <c r="P108" i="17"/>
  <c r="M109" i="17"/>
  <c r="N109" i="17"/>
  <c r="M110" i="17"/>
  <c r="N110" i="17"/>
  <c r="M111" i="17"/>
  <c r="N111" i="17"/>
  <c r="M112" i="17"/>
  <c r="N112" i="17"/>
  <c r="M113" i="17"/>
  <c r="N113" i="17"/>
  <c r="M114" i="17"/>
  <c r="N114" i="17"/>
  <c r="P114" i="17" s="1"/>
  <c r="M115" i="17"/>
  <c r="N115" i="17"/>
  <c r="M116" i="17"/>
  <c r="N116" i="17"/>
  <c r="P116" i="17" s="1"/>
  <c r="M117" i="17"/>
  <c r="N117" i="17"/>
  <c r="M118" i="17"/>
  <c r="N118" i="17"/>
  <c r="M119" i="17"/>
  <c r="N119" i="17"/>
  <c r="M120" i="17"/>
  <c r="N120" i="17"/>
  <c r="M121" i="17"/>
  <c r="N121" i="17"/>
  <c r="M122" i="17"/>
  <c r="N122" i="17"/>
  <c r="M123" i="17"/>
  <c r="N123" i="17"/>
  <c r="M124" i="17"/>
  <c r="N124" i="17"/>
  <c r="P124" i="17" s="1"/>
  <c r="M125" i="17"/>
  <c r="N125" i="17"/>
  <c r="M126" i="17"/>
  <c r="N126" i="17"/>
  <c r="P126" i="17" s="1"/>
  <c r="M127" i="17"/>
  <c r="N127" i="17"/>
  <c r="M128" i="17"/>
  <c r="N128" i="17"/>
  <c r="M129" i="17"/>
  <c r="N129" i="17"/>
  <c r="M130" i="17"/>
  <c r="N130" i="17"/>
  <c r="P130" i="17"/>
  <c r="M131" i="17"/>
  <c r="N131" i="17"/>
  <c r="M132" i="17"/>
  <c r="N132" i="17"/>
  <c r="M133" i="17"/>
  <c r="N133" i="17"/>
  <c r="M134" i="17"/>
  <c r="N134" i="17"/>
  <c r="P134" i="17" s="1"/>
  <c r="M135" i="17"/>
  <c r="O117" i="19" s="1"/>
  <c r="N135" i="17"/>
  <c r="Q117" i="19" s="1"/>
  <c r="M136" i="17"/>
  <c r="O118" i="19" s="1"/>
  <c r="N136" i="17"/>
  <c r="Q118" i="19" s="1"/>
  <c r="S118" i="19"/>
  <c r="M137" i="17"/>
  <c r="O119" i="19" s="1"/>
  <c r="N137" i="17"/>
  <c r="Q119" i="19" s="1"/>
  <c r="S119" i="19"/>
  <c r="M138" i="17"/>
  <c r="O120" i="19" s="1"/>
  <c r="N138" i="17"/>
  <c r="Q120" i="19" s="1"/>
  <c r="S120" i="19"/>
  <c r="M139" i="17"/>
  <c r="O121" i="19" s="1"/>
  <c r="N139" i="17"/>
  <c r="Q121" i="19" s="1"/>
  <c r="S121" i="19"/>
  <c r="M140" i="17"/>
  <c r="O122" i="19" s="1"/>
  <c r="N140" i="17"/>
  <c r="Q122" i="19" s="1"/>
  <c r="M141" i="17"/>
  <c r="O123" i="19" s="1"/>
  <c r="N141" i="17"/>
  <c r="S123" i="19"/>
  <c r="M142" i="17"/>
  <c r="O124" i="19" s="1"/>
  <c r="N142" i="17"/>
  <c r="Q124" i="19" s="1"/>
  <c r="S124" i="19"/>
  <c r="M143" i="17"/>
  <c r="O125" i="19" s="1"/>
  <c r="N143" i="17"/>
  <c r="Q125" i="19" s="1"/>
  <c r="S125" i="19"/>
  <c r="M144" i="17"/>
  <c r="O126" i="19" s="1"/>
  <c r="N144" i="17"/>
  <c r="Q126" i="19" s="1"/>
  <c r="S126" i="19"/>
  <c r="M145" i="17"/>
  <c r="O127" i="19" s="1"/>
  <c r="N145" i="17"/>
  <c r="S127" i="19"/>
  <c r="M146" i="17"/>
  <c r="N146" i="17"/>
  <c r="M147" i="17"/>
  <c r="N147" i="17"/>
  <c r="M148" i="17"/>
  <c r="N148" i="17"/>
  <c r="P148" i="17" s="1"/>
  <c r="M149" i="17"/>
  <c r="N149" i="17"/>
  <c r="M150" i="17"/>
  <c r="N150" i="17"/>
  <c r="P150" i="17"/>
  <c r="M151" i="17"/>
  <c r="N151" i="17"/>
  <c r="M152" i="17"/>
  <c r="N152" i="17"/>
  <c r="M153" i="17"/>
  <c r="N153" i="17"/>
  <c r="M154" i="17"/>
  <c r="N154" i="17"/>
  <c r="M155" i="17"/>
  <c r="N155" i="17"/>
  <c r="M156" i="17"/>
  <c r="N156" i="17"/>
  <c r="M157" i="17"/>
  <c r="N157" i="17"/>
  <c r="M158" i="17"/>
  <c r="N158" i="17"/>
  <c r="M159" i="17"/>
  <c r="N159" i="17"/>
  <c r="M160" i="17"/>
  <c r="N160" i="17"/>
  <c r="P160" i="17" s="1"/>
  <c r="M161" i="17"/>
  <c r="N161" i="17"/>
  <c r="M162" i="17"/>
  <c r="N162" i="17"/>
  <c r="M163" i="17"/>
  <c r="N163" i="17"/>
  <c r="M164" i="17"/>
  <c r="N164" i="17"/>
  <c r="M165" i="17"/>
  <c r="N165" i="17"/>
  <c r="M166" i="17"/>
  <c r="N166" i="17"/>
  <c r="M167" i="17"/>
  <c r="N167" i="17"/>
  <c r="M168" i="17"/>
  <c r="N168" i="17"/>
  <c r="M169" i="17"/>
  <c r="N169" i="17"/>
  <c r="M170" i="17"/>
  <c r="N170" i="17"/>
  <c r="P170" i="17" s="1"/>
  <c r="M171" i="17"/>
  <c r="N171" i="17"/>
  <c r="M172" i="17"/>
  <c r="N172" i="17"/>
  <c r="M173" i="17"/>
  <c r="N173" i="17"/>
  <c r="M174" i="17"/>
  <c r="N174" i="17"/>
  <c r="M175" i="17"/>
  <c r="N175" i="17"/>
  <c r="M176" i="17"/>
  <c r="N176" i="17"/>
  <c r="P176" i="17" s="1"/>
  <c r="M177" i="17"/>
  <c r="N177" i="17"/>
  <c r="M178" i="17"/>
  <c r="N178" i="17"/>
  <c r="M179" i="17"/>
  <c r="N179" i="17"/>
  <c r="P179" i="17" s="1"/>
  <c r="M180" i="17"/>
  <c r="N180" i="17"/>
  <c r="P180" i="17"/>
  <c r="M181" i="17"/>
  <c r="O163" i="19" s="1"/>
  <c r="N181" i="17"/>
  <c r="Q163" i="19" s="1"/>
  <c r="S163" i="19"/>
  <c r="M182" i="17"/>
  <c r="O164" i="19" s="1"/>
  <c r="N182" i="17"/>
  <c r="Q164" i="19" s="1"/>
  <c r="S164" i="19"/>
  <c r="M183" i="17"/>
  <c r="O165" i="19" s="1"/>
  <c r="N183" i="17"/>
  <c r="Q165" i="19" s="1"/>
  <c r="M184" i="17"/>
  <c r="O166" i="19" s="1"/>
  <c r="N184" i="17"/>
  <c r="Q166" i="19" s="1"/>
  <c r="S166" i="19"/>
  <c r="M185" i="17"/>
  <c r="O167" i="19" s="1"/>
  <c r="N185" i="17"/>
  <c r="Q167" i="19" s="1"/>
  <c r="S167" i="19"/>
  <c r="M186" i="17"/>
  <c r="O168" i="19" s="1"/>
  <c r="N186" i="17"/>
  <c r="Q168" i="19" s="1"/>
  <c r="S168" i="19"/>
  <c r="M187" i="17"/>
  <c r="O169" i="19" s="1"/>
  <c r="N187" i="17"/>
  <c r="Q169" i="19" s="1"/>
  <c r="S169" i="19"/>
  <c r="M188" i="17"/>
  <c r="O170" i="19" s="1"/>
  <c r="N188" i="17"/>
  <c r="Q170" i="19" s="1"/>
  <c r="M189" i="17"/>
  <c r="O171" i="19" s="1"/>
  <c r="N189" i="17"/>
  <c r="Q171" i="19" s="1"/>
  <c r="S171" i="19"/>
  <c r="M190" i="17"/>
  <c r="O172" i="19" s="1"/>
  <c r="N190" i="17"/>
  <c r="Q172" i="19" s="1"/>
  <c r="S172" i="19"/>
  <c r="M191" i="17"/>
  <c r="O173" i="19" s="1"/>
  <c r="N191" i="17"/>
  <c r="Q173" i="19" s="1"/>
  <c r="S173" i="19"/>
  <c r="M192" i="17"/>
  <c r="N192" i="17"/>
  <c r="M193" i="17"/>
  <c r="N193" i="17"/>
  <c r="M194" i="17"/>
  <c r="N194" i="17"/>
  <c r="P194" i="17" s="1"/>
  <c r="M195" i="17"/>
  <c r="N195" i="17"/>
  <c r="M196" i="17"/>
  <c r="N196" i="17"/>
  <c r="M197" i="17"/>
  <c r="N197" i="17"/>
  <c r="M198" i="17"/>
  <c r="N198" i="17"/>
  <c r="M199" i="17"/>
  <c r="N199" i="17"/>
  <c r="P199" i="17" s="1"/>
  <c r="M200" i="17"/>
  <c r="N200" i="17"/>
  <c r="M201" i="17"/>
  <c r="N201" i="17"/>
  <c r="M202" i="17"/>
  <c r="N202" i="17"/>
  <c r="M203" i="17"/>
  <c r="N203" i="17"/>
  <c r="P203" i="17" s="1"/>
  <c r="M204" i="17"/>
  <c r="N204" i="17"/>
  <c r="M205" i="17"/>
  <c r="N205" i="17"/>
  <c r="M206" i="17"/>
  <c r="N206" i="17"/>
  <c r="M207" i="17"/>
  <c r="N207" i="17"/>
  <c r="M208" i="17"/>
  <c r="N208" i="17"/>
  <c r="M209" i="17"/>
  <c r="N209" i="17"/>
  <c r="M210" i="17"/>
  <c r="N210" i="17"/>
  <c r="P210" i="17" s="1"/>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M225" i="17"/>
  <c r="N225" i="17"/>
  <c r="M226" i="17"/>
  <c r="N226" i="17"/>
  <c r="P226" i="17" s="1"/>
  <c r="M227" i="17"/>
  <c r="O209" i="19" s="1"/>
  <c r="N227" i="17"/>
  <c r="Q209" i="19" s="1"/>
  <c r="M228" i="17"/>
  <c r="O210" i="19" s="1"/>
  <c r="N228" i="17"/>
  <c r="Q210" i="19" s="1"/>
  <c r="M229" i="17"/>
  <c r="O211" i="19" s="1"/>
  <c r="N229" i="17"/>
  <c r="Q211" i="19" s="1"/>
  <c r="S211" i="19"/>
  <c r="M230" i="17"/>
  <c r="O212" i="19" s="1"/>
  <c r="N230" i="17"/>
  <c r="Q212" i="19" s="1"/>
  <c r="S212" i="19"/>
  <c r="M231" i="17"/>
  <c r="O213" i="19" s="1"/>
  <c r="N231" i="17"/>
  <c r="Q213" i="19" s="1"/>
  <c r="S213" i="19"/>
  <c r="M232" i="17"/>
  <c r="O214" i="19" s="1"/>
  <c r="N232" i="17"/>
  <c r="Q214" i="19" s="1"/>
  <c r="M233" i="17"/>
  <c r="O215" i="19" s="1"/>
  <c r="N233" i="17"/>
  <c r="Q215" i="19" s="1"/>
  <c r="S215" i="19"/>
  <c r="M234" i="17"/>
  <c r="O216" i="19" s="1"/>
  <c r="N234" i="17"/>
  <c r="Q216" i="19" s="1"/>
  <c r="S216" i="19"/>
  <c r="M235" i="17"/>
  <c r="O217" i="19" s="1"/>
  <c r="N235" i="17"/>
  <c r="Q217" i="19" s="1"/>
  <c r="S217" i="19"/>
  <c r="M236" i="17"/>
  <c r="O218" i="19" s="1"/>
  <c r="N236" i="17"/>
  <c r="Q218" i="19" s="1"/>
  <c r="M237" i="17"/>
  <c r="O219" i="19" s="1"/>
  <c r="N237" i="17"/>
  <c r="S219" i="19"/>
  <c r="M238" i="17"/>
  <c r="N238" i="17"/>
  <c r="M239" i="17"/>
  <c r="N239" i="17"/>
  <c r="M240" i="17"/>
  <c r="N240" i="17"/>
  <c r="M241" i="17"/>
  <c r="N241" i="17"/>
  <c r="M242" i="17"/>
  <c r="N242" i="17"/>
  <c r="P242" i="17" s="1"/>
  <c r="M243" i="17"/>
  <c r="N243" i="17"/>
  <c r="M244" i="17"/>
  <c r="N244" i="17"/>
  <c r="M245" i="17"/>
  <c r="N245" i="17"/>
  <c r="M246" i="17"/>
  <c r="N246" i="17"/>
  <c r="M247" i="17"/>
  <c r="N247" i="17"/>
  <c r="M248" i="17"/>
  <c r="N248" i="17"/>
  <c r="M249" i="17"/>
  <c r="N249" i="17"/>
  <c r="M250" i="17"/>
  <c r="N250" i="17"/>
  <c r="M251" i="17"/>
  <c r="N251" i="17"/>
  <c r="M252" i="17"/>
  <c r="N252" i="17"/>
  <c r="M253" i="17"/>
  <c r="N253" i="17"/>
  <c r="M254" i="17"/>
  <c r="N254" i="17"/>
  <c r="M255" i="17"/>
  <c r="N255" i="17"/>
  <c r="M256" i="17"/>
  <c r="N256" i="17"/>
  <c r="M257" i="17"/>
  <c r="N257" i="17"/>
  <c r="M258" i="17"/>
  <c r="N258" i="17"/>
  <c r="M259" i="17"/>
  <c r="N259" i="17"/>
  <c r="M260" i="17"/>
  <c r="N260" i="17"/>
  <c r="M261" i="17"/>
  <c r="N261" i="17"/>
  <c r="M262" i="17"/>
  <c r="N262" i="17"/>
  <c r="M263" i="17"/>
  <c r="N263" i="17"/>
  <c r="M264" i="17"/>
  <c r="N264" i="17"/>
  <c r="M265" i="17"/>
  <c r="N265" i="17"/>
  <c r="M266" i="17"/>
  <c r="N266" i="17"/>
  <c r="M267" i="17"/>
  <c r="N267" i="17"/>
  <c r="M268" i="17"/>
  <c r="N268" i="17"/>
  <c r="M269" i="17"/>
  <c r="N269" i="17"/>
  <c r="M270" i="17"/>
  <c r="N270" i="17"/>
  <c r="P270" i="17" s="1"/>
  <c r="M271" i="17"/>
  <c r="N271" i="17"/>
  <c r="M272" i="17"/>
  <c r="N272" i="17"/>
  <c r="M273" i="17"/>
  <c r="O255" i="19" s="1"/>
  <c r="N273" i="17"/>
  <c r="S255" i="19"/>
  <c r="M274" i="17"/>
  <c r="O256" i="19" s="1"/>
  <c r="N274" i="17"/>
  <c r="Q256" i="19" s="1"/>
  <c r="S256" i="19"/>
  <c r="M275" i="17"/>
  <c r="O257" i="19" s="1"/>
  <c r="N275" i="17"/>
  <c r="Q257" i="19" s="1"/>
  <c r="S257" i="19"/>
  <c r="M276" i="17"/>
  <c r="O258" i="19" s="1"/>
  <c r="N276" i="17"/>
  <c r="Q258" i="19" s="1"/>
  <c r="S258" i="19"/>
  <c r="M277" i="17"/>
  <c r="O259" i="19" s="1"/>
  <c r="N277" i="17"/>
  <c r="Q259" i="19" s="1"/>
  <c r="S259" i="19"/>
  <c r="M278" i="17"/>
  <c r="O260" i="19" s="1"/>
  <c r="N278" i="17"/>
  <c r="Q260" i="19" s="1"/>
  <c r="S260" i="19"/>
  <c r="M279" i="17"/>
  <c r="O261" i="19" s="1"/>
  <c r="N279" i="17"/>
  <c r="Q261" i="19" s="1"/>
  <c r="S261" i="19"/>
  <c r="M280" i="17"/>
  <c r="O262" i="19" s="1"/>
  <c r="N280" i="17"/>
  <c r="Q262" i="19" s="1"/>
  <c r="M281" i="17"/>
  <c r="O263" i="19" s="1"/>
  <c r="N281" i="17"/>
  <c r="S263" i="19"/>
  <c r="M282" i="17"/>
  <c r="O264" i="19" s="1"/>
  <c r="N282" i="17"/>
  <c r="Q264" i="19" s="1"/>
  <c r="S264" i="19"/>
  <c r="M283" i="17"/>
  <c r="O265" i="19" s="1"/>
  <c r="N283" i="17"/>
  <c r="Q265" i="19" s="1"/>
  <c r="S265" i="19"/>
  <c r="M284" i="17"/>
  <c r="N284" i="17"/>
  <c r="P284" i="17"/>
  <c r="M285" i="17"/>
  <c r="N285" i="17"/>
  <c r="M286" i="17"/>
  <c r="N286" i="17"/>
  <c r="M287" i="17"/>
  <c r="N287" i="17"/>
  <c r="M288" i="17"/>
  <c r="N288" i="17"/>
  <c r="M289" i="17"/>
  <c r="N289" i="17"/>
  <c r="M290" i="17"/>
  <c r="N290" i="17"/>
  <c r="M291" i="17"/>
  <c r="N291" i="17"/>
  <c r="M292" i="17"/>
  <c r="N292" i="17"/>
  <c r="M293" i="17"/>
  <c r="N293" i="17"/>
  <c r="M294" i="17"/>
  <c r="N294" i="17"/>
  <c r="M295" i="17"/>
  <c r="N295" i="17"/>
  <c r="M296" i="17"/>
  <c r="N296" i="17"/>
  <c r="P296" i="17"/>
  <c r="M297" i="17"/>
  <c r="N297" i="17"/>
  <c r="P297" i="17" s="1"/>
  <c r="M298" i="17"/>
  <c r="N298" i="17"/>
  <c r="M299" i="17"/>
  <c r="N299" i="17"/>
  <c r="M300" i="17"/>
  <c r="N300" i="17"/>
  <c r="M301" i="17"/>
  <c r="N301" i="17"/>
  <c r="M302" i="17"/>
  <c r="N302" i="17"/>
  <c r="M303" i="17"/>
  <c r="N303" i="17"/>
  <c r="M304" i="17"/>
  <c r="N304" i="17"/>
  <c r="M305" i="17"/>
  <c r="N305" i="17"/>
  <c r="M306" i="17"/>
  <c r="N306" i="17"/>
  <c r="M307" i="17"/>
  <c r="N307" i="17"/>
  <c r="M308" i="17"/>
  <c r="N308" i="17"/>
  <c r="H12" i="18"/>
  <c r="H13" i="18"/>
  <c r="H14" i="18"/>
  <c r="H15" i="18"/>
  <c r="H16" i="18"/>
  <c r="H17" i="18"/>
  <c r="H18" i="18"/>
  <c r="H19" i="18"/>
  <c r="H20" i="18"/>
  <c r="H21" i="18"/>
  <c r="H22" i="18"/>
  <c r="H23" i="18"/>
  <c r="H24" i="18"/>
  <c r="H25" i="18"/>
  <c r="H26" i="18"/>
  <c r="H27" i="18"/>
  <c r="H28" i="18"/>
  <c r="H29" i="18"/>
  <c r="H30" i="18"/>
  <c r="H11" i="18"/>
  <c r="K12" i="18"/>
  <c r="M12" i="18"/>
  <c r="K13" i="18"/>
  <c r="M13" i="18"/>
  <c r="K14" i="18"/>
  <c r="M14" i="18"/>
  <c r="K15" i="18"/>
  <c r="M15" i="18"/>
  <c r="K16" i="18"/>
  <c r="M16" i="18"/>
  <c r="K17" i="18"/>
  <c r="M17" i="18"/>
  <c r="K18" i="18"/>
  <c r="M18" i="18"/>
  <c r="K19" i="18"/>
  <c r="M19" i="18"/>
  <c r="K20" i="18"/>
  <c r="M20" i="18"/>
  <c r="K21" i="18"/>
  <c r="M21" i="18"/>
  <c r="K22" i="18"/>
  <c r="M22" i="18"/>
  <c r="K23" i="18"/>
  <c r="M23" i="18"/>
  <c r="K24" i="18"/>
  <c r="M24" i="18"/>
  <c r="K25" i="18"/>
  <c r="M25" i="18"/>
  <c r="K26" i="18"/>
  <c r="M26" i="18"/>
  <c r="K27" i="18"/>
  <c r="M27" i="18"/>
  <c r="K28" i="18"/>
  <c r="M28" i="18"/>
  <c r="K29" i="18"/>
  <c r="M29" i="18"/>
  <c r="K30" i="18"/>
  <c r="M30" i="18"/>
  <c r="M11" i="18"/>
  <c r="K11" i="18"/>
  <c r="F12" i="18"/>
  <c r="F13" i="18"/>
  <c r="F14" i="18"/>
  <c r="F15" i="18"/>
  <c r="F16" i="18"/>
  <c r="F17" i="18"/>
  <c r="F18" i="18"/>
  <c r="F19" i="18"/>
  <c r="F20" i="18"/>
  <c r="F21" i="18"/>
  <c r="F22" i="18"/>
  <c r="F23" i="18"/>
  <c r="F24" i="18"/>
  <c r="F25" i="18"/>
  <c r="F26" i="18"/>
  <c r="F27" i="18"/>
  <c r="F28" i="18"/>
  <c r="F29" i="18"/>
  <c r="F30" i="18"/>
  <c r="F11" i="18"/>
  <c r="B12" i="18"/>
  <c r="B13" i="18"/>
  <c r="B14" i="18"/>
  <c r="B15" i="18"/>
  <c r="B16" i="18"/>
  <c r="B17" i="18"/>
  <c r="B18" i="18"/>
  <c r="B19" i="18"/>
  <c r="B20" i="18"/>
  <c r="B21" i="18"/>
  <c r="B22" i="18"/>
  <c r="B23" i="18"/>
  <c r="B24" i="18"/>
  <c r="B25" i="18"/>
  <c r="B26" i="18"/>
  <c r="B27" i="18"/>
  <c r="B28" i="18"/>
  <c r="B29" i="18"/>
  <c r="B30" i="18"/>
  <c r="B11" i="18"/>
  <c r="M10" i="17"/>
  <c r="O12" i="18" s="1"/>
  <c r="N10" i="17"/>
  <c r="Q12" i="18" s="1"/>
  <c r="AG11" i="20"/>
  <c r="T11" i="20" s="1"/>
  <c r="M11" i="17"/>
  <c r="O13" i="18" s="1"/>
  <c r="N11" i="17"/>
  <c r="Q13" i="18" s="1"/>
  <c r="AG12" i="20"/>
  <c r="T12" i="20" s="1"/>
  <c r="M9" i="17"/>
  <c r="O11" i="18" s="1"/>
  <c r="S11" i="18"/>
  <c r="O3" i="17"/>
  <c r="BO5" i="37" s="1"/>
  <c r="N9" i="17"/>
  <c r="N3" i="17" s="1"/>
  <c r="BN5" i="37" s="1"/>
  <c r="K4" i="17"/>
  <c r="BH5" i="37" s="1"/>
  <c r="L4" i="17"/>
  <c r="BI5" i="37" s="1"/>
  <c r="H4" i="17"/>
  <c r="I4" i="17"/>
  <c r="I3" i="17"/>
  <c r="H3" i="17"/>
  <c r="K2" i="18"/>
  <c r="L3" i="17"/>
  <c r="BF5" i="37" s="1"/>
  <c r="R43" i="20" l="1"/>
  <c r="R26" i="9"/>
  <c r="Q28" i="9" s="1"/>
  <c r="V5" i="37" s="1"/>
  <c r="P19" i="17"/>
  <c r="P50" i="17"/>
  <c r="U32" i="19" s="1"/>
  <c r="P275" i="17"/>
  <c r="U257" i="19" s="1"/>
  <c r="P91" i="17"/>
  <c r="U73" i="19" s="1"/>
  <c r="P96" i="17"/>
  <c r="U78" i="19" s="1"/>
  <c r="P52" i="17"/>
  <c r="U34" i="19" s="1"/>
  <c r="P283" i="17"/>
  <c r="U265" i="19" s="1"/>
  <c r="P43" i="17"/>
  <c r="U25" i="19" s="1"/>
  <c r="P32" i="17"/>
  <c r="U14" i="19" s="1"/>
  <c r="P136" i="17"/>
  <c r="U118" i="19" s="1"/>
  <c r="P184" i="17"/>
  <c r="U166" i="19" s="1"/>
  <c r="P90" i="17"/>
  <c r="U72" i="19" s="1"/>
  <c r="P231" i="17"/>
  <c r="U213" i="19" s="1"/>
  <c r="P82" i="17"/>
  <c r="U64" i="19" s="1"/>
  <c r="P102" i="17"/>
  <c r="U84" i="19" s="1"/>
  <c r="P172" i="17"/>
  <c r="U154" i="19" s="1"/>
  <c r="P151" i="17"/>
  <c r="U133" i="19" s="1"/>
  <c r="S28" i="18"/>
  <c r="P207" i="17"/>
  <c r="U189" i="19" s="1"/>
  <c r="P156" i="17"/>
  <c r="P222" i="17"/>
  <c r="U204" i="19" s="1"/>
  <c r="P28" i="17"/>
  <c r="U30" i="18" s="1"/>
  <c r="P271" i="17"/>
  <c r="U253" i="19" s="1"/>
  <c r="P127" i="17"/>
  <c r="U109" i="19" s="1"/>
  <c r="P87" i="17"/>
  <c r="U69" i="19" s="1"/>
  <c r="P198" i="17"/>
  <c r="U180" i="19" s="1"/>
  <c r="P147" i="17"/>
  <c r="U129" i="19" s="1"/>
  <c r="P112" i="17"/>
  <c r="U94" i="19" s="1"/>
  <c r="P66" i="17"/>
  <c r="U48" i="19" s="1"/>
  <c r="P288" i="17"/>
  <c r="U270" i="19" s="1"/>
  <c r="P293" i="17"/>
  <c r="U275" i="19" s="1"/>
  <c r="P159" i="17"/>
  <c r="U141" i="19" s="1"/>
  <c r="P174" i="17"/>
  <c r="U156" i="19" s="1"/>
  <c r="P143" i="17"/>
  <c r="U125" i="19" s="1"/>
  <c r="P138" i="17"/>
  <c r="U120" i="19" s="1"/>
  <c r="P78" i="17"/>
  <c r="U60" i="19" s="1"/>
  <c r="P279" i="17"/>
  <c r="U261" i="19" s="1"/>
  <c r="P182" i="17"/>
  <c r="U164" i="19" s="1"/>
  <c r="P27" i="17"/>
  <c r="U29" i="18" s="1"/>
  <c r="P167" i="17"/>
  <c r="U149" i="19" s="1"/>
  <c r="P67" i="17"/>
  <c r="U49" i="19" s="1"/>
  <c r="P72" i="17"/>
  <c r="U54" i="19" s="1"/>
  <c r="P36" i="17"/>
  <c r="U18" i="19" s="1"/>
  <c r="P120" i="17"/>
  <c r="U102" i="19" s="1"/>
  <c r="P100" i="17"/>
  <c r="U82" i="19" s="1"/>
  <c r="P211" i="17"/>
  <c r="U193" i="19" s="1"/>
  <c r="P251" i="17"/>
  <c r="U233" i="19" s="1"/>
  <c r="P235" i="17"/>
  <c r="U217" i="19" s="1"/>
  <c r="P23" i="17"/>
  <c r="U25" i="18" s="1"/>
  <c r="P202" i="17"/>
  <c r="U184" i="19" s="1"/>
  <c r="P163" i="17"/>
  <c r="U145" i="19" s="1"/>
  <c r="P247" i="17"/>
  <c r="U229" i="19" s="1"/>
  <c r="P190" i="17"/>
  <c r="U172" i="19" s="1"/>
  <c r="P18" i="17"/>
  <c r="U20" i="18" s="1"/>
  <c r="P274" i="17"/>
  <c r="U256" i="19" s="1"/>
  <c r="P104" i="17"/>
  <c r="U86" i="19" s="1"/>
  <c r="P300" i="17"/>
  <c r="U282" i="19" s="1"/>
  <c r="P215" i="17"/>
  <c r="U197" i="19" s="1"/>
  <c r="P103" i="17"/>
  <c r="U85" i="19" s="1"/>
  <c r="P204" i="17"/>
  <c r="U186" i="19" s="1"/>
  <c r="P254" i="17"/>
  <c r="U236" i="19" s="1"/>
  <c r="P107" i="17"/>
  <c r="U89" i="19" s="1"/>
  <c r="P243" i="17"/>
  <c r="U225" i="19" s="1"/>
  <c r="P131" i="17"/>
  <c r="U113" i="19" s="1"/>
  <c r="P22" i="17"/>
  <c r="U24" i="18" s="1"/>
  <c r="P292" i="17"/>
  <c r="U274" i="19" s="1"/>
  <c r="P263" i="17"/>
  <c r="U245" i="19" s="1"/>
  <c r="P154" i="17"/>
  <c r="U136" i="19" s="1"/>
  <c r="P301" i="17"/>
  <c r="U283" i="19" s="1"/>
  <c r="P276" i="17"/>
  <c r="U258" i="19" s="1"/>
  <c r="P272" i="17"/>
  <c r="U254" i="19" s="1"/>
  <c r="P168" i="17"/>
  <c r="U150" i="19" s="1"/>
  <c r="P206" i="17"/>
  <c r="U188" i="19" s="1"/>
  <c r="P75" i="17"/>
  <c r="U57" i="19" s="1"/>
  <c r="P305" i="17"/>
  <c r="U287" i="19" s="1"/>
  <c r="P239" i="17"/>
  <c r="U221" i="19" s="1"/>
  <c r="P122" i="17"/>
  <c r="U104" i="19" s="1"/>
  <c r="P63" i="17"/>
  <c r="U45" i="19" s="1"/>
  <c r="P259" i="17"/>
  <c r="U241" i="19" s="1"/>
  <c r="P62" i="17"/>
  <c r="U44" i="19" s="1"/>
  <c r="P95" i="17"/>
  <c r="U77" i="19" s="1"/>
  <c r="P86" i="17"/>
  <c r="U68" i="19" s="1"/>
  <c r="S27" i="18"/>
  <c r="AG26" i="20"/>
  <c r="T26" i="20" s="1"/>
  <c r="P16" i="17"/>
  <c r="U18" i="18" s="1"/>
  <c r="L34" i="18"/>
  <c r="K26" i="15" s="1"/>
  <c r="P144" i="17"/>
  <c r="U126" i="19" s="1"/>
  <c r="S22" i="18"/>
  <c r="AG21" i="20"/>
  <c r="T21" i="20" s="1"/>
  <c r="P139" i="17"/>
  <c r="U121" i="19" s="1"/>
  <c r="P15" i="17"/>
  <c r="U17" i="18" s="1"/>
  <c r="S26" i="18"/>
  <c r="AG25" i="20"/>
  <c r="T25" i="20" s="1"/>
  <c r="S17" i="18"/>
  <c r="AG16" i="20"/>
  <c r="T16" i="20" s="1"/>
  <c r="P46" i="17"/>
  <c r="U28" i="19" s="1"/>
  <c r="S21" i="18"/>
  <c r="AG20" i="20"/>
  <c r="T20" i="20" s="1"/>
  <c r="S25" i="18"/>
  <c r="AG24" i="20"/>
  <c r="T24" i="20" s="1"/>
  <c r="S16" i="18"/>
  <c r="AG15" i="20"/>
  <c r="T15" i="20" s="1"/>
  <c r="P278" i="17"/>
  <c r="U260" i="19" s="1"/>
  <c r="S29" i="18"/>
  <c r="AG28" i="20"/>
  <c r="T28" i="20" s="1"/>
  <c r="S20" i="18"/>
  <c r="AG19" i="20"/>
  <c r="T19" i="20" s="1"/>
  <c r="S12" i="18"/>
  <c r="P40" i="17"/>
  <c r="U22" i="19" s="1"/>
  <c r="P31" i="17"/>
  <c r="U13" i="19" s="1"/>
  <c r="S15" i="18"/>
  <c r="AG14" i="20"/>
  <c r="T14" i="20" s="1"/>
  <c r="P282" i="17"/>
  <c r="U264" i="19" s="1"/>
  <c r="P230" i="17"/>
  <c r="U212" i="19" s="1"/>
  <c r="S24" i="18"/>
  <c r="AG23" i="20"/>
  <c r="T23" i="20" s="1"/>
  <c r="P44" i="17"/>
  <c r="U26" i="19" s="1"/>
  <c r="P35" i="17"/>
  <c r="U17" i="19" s="1"/>
  <c r="P26" i="17"/>
  <c r="U28" i="18" s="1"/>
  <c r="S19" i="18"/>
  <c r="AG18" i="20"/>
  <c r="T18" i="20" s="1"/>
  <c r="P234" i="17"/>
  <c r="U216" i="19" s="1"/>
  <c r="S14" i="18"/>
  <c r="AG13" i="20"/>
  <c r="T13" i="20" s="1"/>
  <c r="P191" i="17"/>
  <c r="U173" i="19" s="1"/>
  <c r="P99" i="17"/>
  <c r="U81" i="19" s="1"/>
  <c r="P48" i="17"/>
  <c r="U30" i="19" s="1"/>
  <c r="P39" i="17"/>
  <c r="U21" i="19" s="1"/>
  <c r="S23" i="18"/>
  <c r="AG22" i="20"/>
  <c r="T22" i="20" s="1"/>
  <c r="P186" i="17"/>
  <c r="U168" i="19" s="1"/>
  <c r="S18" i="18"/>
  <c r="AG17" i="20"/>
  <c r="T17" i="20" s="1"/>
  <c r="Q11" i="18"/>
  <c r="P10" i="17"/>
  <c r="U12" i="18" s="1"/>
  <c r="Q206" i="19"/>
  <c r="S201" i="19"/>
  <c r="P214" i="17"/>
  <c r="S196" i="19"/>
  <c r="O192" i="19"/>
  <c r="P205" i="17"/>
  <c r="Q187" i="19"/>
  <c r="O183" i="19"/>
  <c r="S178" i="19"/>
  <c r="Q160" i="19"/>
  <c r="S155" i="19"/>
  <c r="O290" i="19"/>
  <c r="O285" i="19"/>
  <c r="S280" i="19"/>
  <c r="Q276" i="19"/>
  <c r="S271" i="19"/>
  <c r="U266" i="19"/>
  <c r="Q249" i="19"/>
  <c r="Q244" i="19"/>
  <c r="Q239" i="19"/>
  <c r="S234" i="19"/>
  <c r="O225" i="19"/>
  <c r="S220" i="19"/>
  <c r="O151" i="19"/>
  <c r="S101" i="19"/>
  <c r="Q61" i="19"/>
  <c r="S38" i="19"/>
  <c r="Q18" i="18"/>
  <c r="S289" i="19"/>
  <c r="S284" i="19"/>
  <c r="Q280" i="19"/>
  <c r="O276" i="19"/>
  <c r="P289" i="17"/>
  <c r="Q271" i="19"/>
  <c r="S266" i="19"/>
  <c r="S253" i="19"/>
  <c r="O249" i="19"/>
  <c r="O244" i="19"/>
  <c r="O239" i="19"/>
  <c r="Q234" i="19"/>
  <c r="S229" i="19"/>
  <c r="U224" i="19"/>
  <c r="Q220" i="19"/>
  <c r="O206" i="19"/>
  <c r="Q201" i="19"/>
  <c r="Q196" i="19"/>
  <c r="S191" i="19"/>
  <c r="O187" i="19"/>
  <c r="P200" i="17"/>
  <c r="S182" i="19"/>
  <c r="Q178" i="19"/>
  <c r="O160" i="19"/>
  <c r="Q155" i="19"/>
  <c r="O146" i="19"/>
  <c r="S141" i="19"/>
  <c r="O137" i="19"/>
  <c r="S132" i="19"/>
  <c r="Q128" i="19"/>
  <c r="P132" i="17"/>
  <c r="S114" i="19"/>
  <c r="O110" i="19"/>
  <c r="P123" i="17"/>
  <c r="S105" i="19"/>
  <c r="Q101" i="19"/>
  <c r="S96" i="19"/>
  <c r="O92" i="19"/>
  <c r="Q87" i="19"/>
  <c r="O83" i="19"/>
  <c r="S69" i="19"/>
  <c r="Q65" i="19"/>
  <c r="O61" i="19"/>
  <c r="S56" i="19"/>
  <c r="O52" i="19"/>
  <c r="Q47" i="19"/>
  <c r="U42" i="19"/>
  <c r="Q38" i="19"/>
  <c r="P51" i="17"/>
  <c r="U33" i="19" s="1"/>
  <c r="S33" i="19"/>
  <c r="P42" i="17"/>
  <c r="U24" i="19" s="1"/>
  <c r="S24" i="19"/>
  <c r="Q253" i="19"/>
  <c r="S224" i="19"/>
  <c r="P228" i="17"/>
  <c r="U210" i="19" s="1"/>
  <c r="S210" i="19"/>
  <c r="O178" i="19"/>
  <c r="O289" i="19"/>
  <c r="O284" i="19"/>
  <c r="U279" i="19"/>
  <c r="S275" i="19"/>
  <c r="O253" i="19"/>
  <c r="Q248" i="19"/>
  <c r="Q243" i="19"/>
  <c r="O229" i="19"/>
  <c r="Q224" i="19"/>
  <c r="Q205" i="19"/>
  <c r="Q159" i="19"/>
  <c r="Q150" i="19"/>
  <c r="S145" i="19"/>
  <c r="O141" i="19"/>
  <c r="S136" i="19"/>
  <c r="S109" i="19"/>
  <c r="P118" i="17"/>
  <c r="S100" i="19"/>
  <c r="O96" i="19"/>
  <c r="S82" i="19"/>
  <c r="O69" i="19"/>
  <c r="U37" i="19"/>
  <c r="S288" i="19"/>
  <c r="S279" i="19"/>
  <c r="Q275" i="19"/>
  <c r="U252" i="19"/>
  <c r="O248" i="19"/>
  <c r="O238" i="19"/>
  <c r="S233" i="19"/>
  <c r="O224" i="19"/>
  <c r="P232" i="17"/>
  <c r="U214" i="19" s="1"/>
  <c r="S214" i="19"/>
  <c r="Q195" i="19"/>
  <c r="O159" i="19"/>
  <c r="S154" i="19"/>
  <c r="Q145" i="19"/>
  <c r="P158" i="17"/>
  <c r="S140" i="19"/>
  <c r="Q136" i="19"/>
  <c r="S131" i="19"/>
  <c r="Q109" i="19"/>
  <c r="Q82" i="19"/>
  <c r="S64" i="19"/>
  <c r="Q60" i="19"/>
  <c r="S55" i="19"/>
  <c r="O51" i="19"/>
  <c r="O42" i="19"/>
  <c r="S37" i="19"/>
  <c r="P37" i="17"/>
  <c r="U19" i="19" s="1"/>
  <c r="Q19" i="19"/>
  <c r="O288" i="19"/>
  <c r="Q283" i="19"/>
  <c r="O279" i="19"/>
  <c r="O270" i="19"/>
  <c r="Q252" i="19"/>
  <c r="Q247" i="19"/>
  <c r="Q237" i="19"/>
  <c r="O233" i="19"/>
  <c r="O228" i="19"/>
  <c r="P241" i="17"/>
  <c r="Q223" i="19"/>
  <c r="P236" i="17"/>
  <c r="U218" i="19" s="1"/>
  <c r="S218" i="19"/>
  <c r="S204" i="19"/>
  <c r="S199" i="19"/>
  <c r="P212" i="17"/>
  <c r="S194" i="19"/>
  <c r="O190" i="19"/>
  <c r="Q181" i="19"/>
  <c r="U176" i="19"/>
  <c r="O154" i="19"/>
  <c r="S149" i="19"/>
  <c r="P162" i="17"/>
  <c r="S144" i="19"/>
  <c r="O140" i="19"/>
  <c r="S135" i="19"/>
  <c r="O86" i="19"/>
  <c r="O283" i="19"/>
  <c r="U278" i="19"/>
  <c r="S274" i="19"/>
  <c r="S269" i="19"/>
  <c r="O252" i="19"/>
  <c r="O242" i="19"/>
  <c r="O237" i="19"/>
  <c r="P250" i="17"/>
  <c r="S232" i="19"/>
  <c r="S227" i="19"/>
  <c r="O223" i="19"/>
  <c r="Q204" i="19"/>
  <c r="Q199" i="19"/>
  <c r="Q194" i="19"/>
  <c r="S185" i="19"/>
  <c r="O181" i="19"/>
  <c r="S176" i="19"/>
  <c r="U162" i="19"/>
  <c r="Q158" i="19"/>
  <c r="P171" i="17"/>
  <c r="S153" i="19"/>
  <c r="Q149" i="19"/>
  <c r="Q144" i="19"/>
  <c r="S139" i="19"/>
  <c r="P153" i="17"/>
  <c r="Q135" i="19"/>
  <c r="P135" i="17"/>
  <c r="U117" i="19" s="1"/>
  <c r="S117" i="19"/>
  <c r="O113" i="19"/>
  <c r="S108" i="19"/>
  <c r="O104" i="19"/>
  <c r="Q99" i="19"/>
  <c r="Q90" i="19"/>
  <c r="O68" i="19"/>
  <c r="S63" i="19"/>
  <c r="P77" i="17"/>
  <c r="Q59" i="19"/>
  <c r="O50" i="19"/>
  <c r="S45" i="19"/>
  <c r="O41" i="19"/>
  <c r="P54" i="17"/>
  <c r="S36" i="19"/>
  <c r="P269" i="17"/>
  <c r="S251" i="19"/>
  <c r="P264" i="17"/>
  <c r="S246" i="19"/>
  <c r="Q232" i="19"/>
  <c r="Q227" i="19"/>
  <c r="P240" i="17"/>
  <c r="S222" i="19"/>
  <c r="O204" i="19"/>
  <c r="O199" i="19"/>
  <c r="O194" i="19"/>
  <c r="S189" i="19"/>
  <c r="Q185" i="19"/>
  <c r="Q176" i="19"/>
  <c r="S162" i="19"/>
  <c r="O158" i="19"/>
  <c r="Q153" i="19"/>
  <c r="O149" i="19"/>
  <c r="O144" i="19"/>
  <c r="Q139" i="19"/>
  <c r="O135" i="19"/>
  <c r="U112" i="19"/>
  <c r="O90" i="19"/>
  <c r="P81" i="17"/>
  <c r="Q63" i="19"/>
  <c r="Q251" i="19"/>
  <c r="Q246" i="19"/>
  <c r="S236" i="19"/>
  <c r="O232" i="19"/>
  <c r="O227" i="19"/>
  <c r="Q222" i="19"/>
  <c r="S208" i="19"/>
  <c r="S203" i="19"/>
  <c r="Q189" i="19"/>
  <c r="O185" i="19"/>
  <c r="S180" i="19"/>
  <c r="O176" i="19"/>
  <c r="Q162" i="19"/>
  <c r="P175" i="17"/>
  <c r="S157" i="19"/>
  <c r="P166" i="17"/>
  <c r="S148" i="19"/>
  <c r="S143" i="19"/>
  <c r="O139" i="19"/>
  <c r="P152" i="17"/>
  <c r="S134" i="19"/>
  <c r="Q130" i="19"/>
  <c r="O108" i="19"/>
  <c r="U98" i="19"/>
  <c r="O63" i="19"/>
  <c r="P76" i="17"/>
  <c r="S58" i="19"/>
  <c r="Q54" i="19"/>
  <c r="S49" i="19"/>
  <c r="O45" i="19"/>
  <c r="S40" i="19"/>
  <c r="O36" i="19"/>
  <c r="O287" i="19"/>
  <c r="O278" i="19"/>
  <c r="S273" i="19"/>
  <c r="P286" i="17"/>
  <c r="S268" i="19"/>
  <c r="P273" i="17"/>
  <c r="U255" i="19" s="1"/>
  <c r="Q255" i="19"/>
  <c r="O251" i="19"/>
  <c r="O246" i="19"/>
  <c r="Q236" i="19"/>
  <c r="S231" i="19"/>
  <c r="P244" i="17"/>
  <c r="S226" i="19"/>
  <c r="O222" i="19"/>
  <c r="Q208" i="19"/>
  <c r="Q203" i="19"/>
  <c r="Q198" i="19"/>
  <c r="O189" i="19"/>
  <c r="Q180" i="19"/>
  <c r="S175" i="19"/>
  <c r="O162" i="19"/>
  <c r="Q157" i="19"/>
  <c r="U152" i="19"/>
  <c r="Q143" i="19"/>
  <c r="U138" i="19"/>
  <c r="Q134" i="19"/>
  <c r="O130" i="19"/>
  <c r="U116" i="19"/>
  <c r="Q112" i="19"/>
  <c r="S107" i="19"/>
  <c r="O103" i="19"/>
  <c r="S98" i="19"/>
  <c r="O94" i="19"/>
  <c r="S89" i="19"/>
  <c r="O85" i="19"/>
  <c r="P98" i="17"/>
  <c r="U80" i="19" s="1"/>
  <c r="S80" i="19"/>
  <c r="O67" i="19"/>
  <c r="U62" i="19"/>
  <c r="O54" i="19"/>
  <c r="Q49" i="19"/>
  <c r="Q40" i="19"/>
  <c r="Q286" i="19"/>
  <c r="S281" i="19"/>
  <c r="P295" i="17"/>
  <c r="Q277" i="19"/>
  <c r="O273" i="19"/>
  <c r="O268" i="19"/>
  <c r="Q250" i="19"/>
  <c r="S245" i="19"/>
  <c r="P258" i="17"/>
  <c r="S240" i="19"/>
  <c r="P253" i="17"/>
  <c r="S235" i="19"/>
  <c r="O231" i="19"/>
  <c r="O226" i="19"/>
  <c r="S207" i="19"/>
  <c r="P220" i="17"/>
  <c r="S202" i="19"/>
  <c r="O193" i="19"/>
  <c r="S188" i="19"/>
  <c r="Q184" i="19"/>
  <c r="S179" i="19"/>
  <c r="O175" i="19"/>
  <c r="S161" i="19"/>
  <c r="Q152" i="19"/>
  <c r="S147" i="19"/>
  <c r="U142" i="19"/>
  <c r="Q138" i="19"/>
  <c r="S129" i="19"/>
  <c r="S111" i="19"/>
  <c r="O107" i="19"/>
  <c r="S102" i="19"/>
  <c r="O98" i="19"/>
  <c r="Q93" i="19"/>
  <c r="O89" i="19"/>
  <c r="S66" i="19"/>
  <c r="Q62" i="19"/>
  <c r="Q53" i="19"/>
  <c r="Q44" i="19"/>
  <c r="S39" i="19"/>
  <c r="P30" i="17"/>
  <c r="U12" i="19" s="1"/>
  <c r="S12" i="19"/>
  <c r="O286" i="19"/>
  <c r="Q281" i="19"/>
  <c r="O277" i="19"/>
  <c r="S272" i="19"/>
  <c r="S267" i="19"/>
  <c r="P281" i="17"/>
  <c r="U263" i="19" s="1"/>
  <c r="Q263" i="19"/>
  <c r="S254" i="19"/>
  <c r="Q245" i="19"/>
  <c r="Q240" i="19"/>
  <c r="Q235" i="19"/>
  <c r="P248" i="17"/>
  <c r="S230" i="19"/>
  <c r="Q221" i="19"/>
  <c r="Q207" i="19"/>
  <c r="S197" i="19"/>
  <c r="Q188" i="19"/>
  <c r="P192" i="17"/>
  <c r="S174" i="19"/>
  <c r="O152" i="19"/>
  <c r="S57" i="19"/>
  <c r="Q39" i="19"/>
  <c r="O111" i="19"/>
  <c r="O39" i="19"/>
  <c r="P34" i="17"/>
  <c r="U16" i="19" s="1"/>
  <c r="S16" i="19"/>
  <c r="Q146" i="19"/>
  <c r="Q137" i="19"/>
  <c r="U132" i="19"/>
  <c r="S128" i="19"/>
  <c r="O115" i="19"/>
  <c r="Q110" i="19"/>
  <c r="O106" i="19"/>
  <c r="U96" i="19"/>
  <c r="Q92" i="19"/>
  <c r="S87" i="19"/>
  <c r="P101" i="17"/>
  <c r="Q83" i="19"/>
  <c r="S65" i="19"/>
  <c r="U56" i="19"/>
  <c r="Q52" i="19"/>
  <c r="S47" i="19"/>
  <c r="O43" i="19"/>
  <c r="Q289" i="19"/>
  <c r="Q284" i="19"/>
  <c r="O280" i="19"/>
  <c r="O271" i="19"/>
  <c r="Q266" i="19"/>
  <c r="S248" i="19"/>
  <c r="P261" i="17"/>
  <c r="S243" i="19"/>
  <c r="S238" i="19"/>
  <c r="O234" i="19"/>
  <c r="Q229" i="19"/>
  <c r="O220" i="19"/>
  <c r="P223" i="17"/>
  <c r="S205" i="19"/>
  <c r="O201" i="19"/>
  <c r="O196" i="19"/>
  <c r="P209" i="17"/>
  <c r="Q191" i="19"/>
  <c r="Q182" i="19"/>
  <c r="S159" i="19"/>
  <c r="O155" i="19"/>
  <c r="S150" i="19"/>
  <c r="Q141" i="19"/>
  <c r="Q132" i="19"/>
  <c r="O128" i="19"/>
  <c r="Q114" i="19"/>
  <c r="Q105" i="19"/>
  <c r="O101" i="19"/>
  <c r="Q96" i="19"/>
  <c r="S91" i="19"/>
  <c r="O87" i="19"/>
  <c r="Q69" i="19"/>
  <c r="O65" i="19"/>
  <c r="Q56" i="19"/>
  <c r="S51" i="19"/>
  <c r="O47" i="19"/>
  <c r="S42" i="19"/>
  <c r="O38" i="19"/>
  <c r="O266" i="19"/>
  <c r="Q238" i="19"/>
  <c r="P218" i="17"/>
  <c r="S200" i="19"/>
  <c r="S195" i="19"/>
  <c r="O191" i="19"/>
  <c r="S186" i="19"/>
  <c r="O182" i="19"/>
  <c r="P195" i="17"/>
  <c r="S177" i="19"/>
  <c r="O132" i="19"/>
  <c r="P141" i="17"/>
  <c r="U123" i="19" s="1"/>
  <c r="Q123" i="19"/>
  <c r="O114" i="19"/>
  <c r="O105" i="19"/>
  <c r="Q91" i="19"/>
  <c r="S60" i="19"/>
  <c r="O56" i="19"/>
  <c r="Q51" i="19"/>
  <c r="P64" i="17"/>
  <c r="S46" i="19"/>
  <c r="Q42" i="19"/>
  <c r="S270" i="19"/>
  <c r="O243" i="19"/>
  <c r="P246" i="17"/>
  <c r="S228" i="19"/>
  <c r="P237" i="17"/>
  <c r="U219" i="19" s="1"/>
  <c r="Q219" i="19"/>
  <c r="O205" i="19"/>
  <c r="Q200" i="19"/>
  <c r="P208" i="17"/>
  <c r="S190" i="19"/>
  <c r="Q186" i="19"/>
  <c r="U181" i="19"/>
  <c r="Q177" i="19"/>
  <c r="O150" i="19"/>
  <c r="P145" i="17"/>
  <c r="U127" i="19" s="1"/>
  <c r="Q127" i="19"/>
  <c r="Q100" i="19"/>
  <c r="S95" i="19"/>
  <c r="O91" i="19"/>
  <c r="S86" i="19"/>
  <c r="Q46" i="19"/>
  <c r="Q288" i="19"/>
  <c r="S283" i="19"/>
  <c r="Q279" i="19"/>
  <c r="O275" i="19"/>
  <c r="Q270" i="19"/>
  <c r="S252" i="19"/>
  <c r="P265" i="17"/>
  <c r="S247" i="19"/>
  <c r="S242" i="19"/>
  <c r="P255" i="17"/>
  <c r="S237" i="19"/>
  <c r="Q233" i="19"/>
  <c r="Q228" i="19"/>
  <c r="S223" i="19"/>
  <c r="P227" i="17"/>
  <c r="U209" i="19" s="1"/>
  <c r="S209" i="19"/>
  <c r="O200" i="19"/>
  <c r="O195" i="19"/>
  <c r="Q190" i="19"/>
  <c r="O186" i="19"/>
  <c r="S181" i="19"/>
  <c r="O177" i="19"/>
  <c r="U158" i="19"/>
  <c r="Q154" i="19"/>
  <c r="O145" i="19"/>
  <c r="Q140" i="19"/>
  <c r="O136" i="19"/>
  <c r="Q131" i="19"/>
  <c r="P140" i="17"/>
  <c r="U122" i="19" s="1"/>
  <c r="S122" i="19"/>
  <c r="S113" i="19"/>
  <c r="O109" i="19"/>
  <c r="S104" i="19"/>
  <c r="O100" i="19"/>
  <c r="Q95" i="19"/>
  <c r="U90" i="19"/>
  <c r="Q86" i="19"/>
  <c r="O82" i="19"/>
  <c r="S68" i="19"/>
  <c r="Q64" i="19"/>
  <c r="O60" i="19"/>
  <c r="Q55" i="19"/>
  <c r="P68" i="17"/>
  <c r="S50" i="19"/>
  <c r="O46" i="19"/>
  <c r="P59" i="17"/>
  <c r="S41" i="19"/>
  <c r="Q37" i="19"/>
  <c r="Q242" i="19"/>
  <c r="U185" i="19"/>
  <c r="S158" i="19"/>
  <c r="O131" i="19"/>
  <c r="Q113" i="19"/>
  <c r="U108" i="19"/>
  <c r="Q104" i="19"/>
  <c r="S99" i="19"/>
  <c r="O95" i="19"/>
  <c r="S90" i="19"/>
  <c r="Q68" i="19"/>
  <c r="O64" i="19"/>
  <c r="S59" i="19"/>
  <c r="O55" i="19"/>
  <c r="Q50" i="19"/>
  <c r="Q41" i="19"/>
  <c r="O37" i="19"/>
  <c r="O247" i="19"/>
  <c r="U130" i="19"/>
  <c r="S287" i="19"/>
  <c r="S278" i="19"/>
  <c r="Q274" i="19"/>
  <c r="Q269" i="19"/>
  <c r="U208" i="19"/>
  <c r="S130" i="19"/>
  <c r="Q108" i="19"/>
  <c r="S103" i="19"/>
  <c r="O99" i="19"/>
  <c r="S94" i="19"/>
  <c r="S85" i="19"/>
  <c r="P94" i="17"/>
  <c r="U76" i="19" s="1"/>
  <c r="S76" i="19"/>
  <c r="S67" i="19"/>
  <c r="O59" i="19"/>
  <c r="S54" i="19"/>
  <c r="Q45" i="19"/>
  <c r="U40" i="19"/>
  <c r="Q36" i="19"/>
  <c r="Q287" i="19"/>
  <c r="S282" i="19"/>
  <c r="Q278" i="19"/>
  <c r="O274" i="19"/>
  <c r="O269" i="19"/>
  <c r="S241" i="19"/>
  <c r="P216" i="17"/>
  <c r="S198" i="19"/>
  <c r="O153" i="19"/>
  <c r="S112" i="19"/>
  <c r="Q103" i="19"/>
  <c r="Q94" i="19"/>
  <c r="Q85" i="19"/>
  <c r="Q67" i="19"/>
  <c r="Q282" i="19"/>
  <c r="Q241" i="19"/>
  <c r="S193" i="19"/>
  <c r="Q148" i="19"/>
  <c r="Q58" i="19"/>
  <c r="P304" i="17"/>
  <c r="S286" i="19"/>
  <c r="O282" i="19"/>
  <c r="S277" i="19"/>
  <c r="Q273" i="19"/>
  <c r="Q268" i="19"/>
  <c r="P268" i="17"/>
  <c r="S250" i="19"/>
  <c r="O241" i="19"/>
  <c r="O236" i="19"/>
  <c r="Q231" i="19"/>
  <c r="Q226" i="19"/>
  <c r="O208" i="19"/>
  <c r="O203" i="19"/>
  <c r="O198" i="19"/>
  <c r="Q193" i="19"/>
  <c r="S184" i="19"/>
  <c r="O180" i="19"/>
  <c r="Q175" i="19"/>
  <c r="P188" i="17"/>
  <c r="U170" i="19" s="1"/>
  <c r="S170" i="19"/>
  <c r="U161" i="19"/>
  <c r="O157" i="19"/>
  <c r="S152" i="19"/>
  <c r="O148" i="19"/>
  <c r="O143" i="19"/>
  <c r="S138" i="19"/>
  <c r="O134" i="19"/>
  <c r="S116" i="19"/>
  <c r="O112" i="19"/>
  <c r="Q107" i="19"/>
  <c r="Q98" i="19"/>
  <c r="P111" i="17"/>
  <c r="S93" i="19"/>
  <c r="Q89" i="19"/>
  <c r="P89" i="17"/>
  <c r="U71" i="19" s="1"/>
  <c r="Q71" i="19"/>
  <c r="U66" i="19"/>
  <c r="S62" i="19"/>
  <c r="O58" i="19"/>
  <c r="P71" i="17"/>
  <c r="S53" i="19"/>
  <c r="O49" i="19"/>
  <c r="S44" i="19"/>
  <c r="O40" i="19"/>
  <c r="P13" i="17"/>
  <c r="U15" i="18" s="1"/>
  <c r="S221" i="19"/>
  <c r="Q116" i="19"/>
  <c r="S84" i="19"/>
  <c r="O250" i="19"/>
  <c r="Q202" i="19"/>
  <c r="U192" i="19"/>
  <c r="O184" i="19"/>
  <c r="Q179" i="19"/>
  <c r="P183" i="17"/>
  <c r="U165" i="19" s="1"/>
  <c r="S165" i="19"/>
  <c r="Q161" i="19"/>
  <c r="S156" i="19"/>
  <c r="Q147" i="19"/>
  <c r="S142" i="19"/>
  <c r="O138" i="19"/>
  <c r="S133" i="19"/>
  <c r="Q129" i="19"/>
  <c r="O116" i="19"/>
  <c r="Q111" i="19"/>
  <c r="U106" i="19"/>
  <c r="Q102" i="19"/>
  <c r="P115" i="17"/>
  <c r="S97" i="19"/>
  <c r="O93" i="19"/>
  <c r="P106" i="17"/>
  <c r="S88" i="19"/>
  <c r="Q84" i="19"/>
  <c r="P88" i="17"/>
  <c r="S70" i="19"/>
  <c r="Q66" i="19"/>
  <c r="O62" i="19"/>
  <c r="O53" i="19"/>
  <c r="S48" i="19"/>
  <c r="O44" i="19"/>
  <c r="S290" i="19"/>
  <c r="S285" i="19"/>
  <c r="O281" i="19"/>
  <c r="P294" i="17"/>
  <c r="P290" i="17"/>
  <c r="Q272" i="19"/>
  <c r="Q267" i="19"/>
  <c r="Q254" i="19"/>
  <c r="P267" i="17"/>
  <c r="O245" i="19"/>
  <c r="O240" i="19"/>
  <c r="O235" i="19"/>
  <c r="Q230" i="19"/>
  <c r="S225" i="19"/>
  <c r="O221" i="19"/>
  <c r="O207" i="19"/>
  <c r="O202" i="19"/>
  <c r="Q197" i="19"/>
  <c r="S192" i="19"/>
  <c r="O188" i="19"/>
  <c r="S183" i="19"/>
  <c r="O179" i="19"/>
  <c r="Q174" i="19"/>
  <c r="P187" i="17"/>
  <c r="U169" i="19" s="1"/>
  <c r="O161" i="19"/>
  <c r="Q156" i="19"/>
  <c r="S151" i="19"/>
  <c r="O147" i="19"/>
  <c r="Q142" i="19"/>
  <c r="P155" i="17"/>
  <c r="Q133" i="19"/>
  <c r="O129" i="19"/>
  <c r="P142" i="17"/>
  <c r="U124" i="19" s="1"/>
  <c r="S115" i="19"/>
  <c r="S106" i="19"/>
  <c r="O102" i="19"/>
  <c r="Q97" i="19"/>
  <c r="P110" i="17"/>
  <c r="Q88" i="19"/>
  <c r="O84" i="19"/>
  <c r="P92" i="17"/>
  <c r="U74" i="19" s="1"/>
  <c r="Q70" i="19"/>
  <c r="O66" i="19"/>
  <c r="P79" i="17"/>
  <c r="Q57" i="19"/>
  <c r="P70" i="17"/>
  <c r="Q48" i="19"/>
  <c r="S43" i="19"/>
  <c r="P308" i="17"/>
  <c r="Q290" i="19"/>
  <c r="Q285" i="19"/>
  <c r="P298" i="17"/>
  <c r="S276" i="19"/>
  <c r="O272" i="19"/>
  <c r="O267" i="19"/>
  <c r="P280" i="17"/>
  <c r="U262" i="19" s="1"/>
  <c r="S262" i="19"/>
  <c r="O254" i="19"/>
  <c r="S249" i="19"/>
  <c r="S244" i="19"/>
  <c r="S239" i="19"/>
  <c r="P252" i="17"/>
  <c r="O230" i="19"/>
  <c r="Q225" i="19"/>
  <c r="P238" i="17"/>
  <c r="P224" i="17"/>
  <c r="S206" i="19"/>
  <c r="P219" i="17"/>
  <c r="O197" i="19"/>
  <c r="Q192" i="19"/>
  <c r="S187" i="19"/>
  <c r="P201" i="17"/>
  <c r="Q183" i="19"/>
  <c r="P196" i="17"/>
  <c r="O174" i="19"/>
  <c r="P178" i="17"/>
  <c r="S160" i="19"/>
  <c r="O156" i="19"/>
  <c r="Q151" i="19"/>
  <c r="P164" i="17"/>
  <c r="S146" i="19"/>
  <c r="O142" i="19"/>
  <c r="S137" i="19"/>
  <c r="O133" i="19"/>
  <c r="P146" i="17"/>
  <c r="Q115" i="19"/>
  <c r="P128" i="17"/>
  <c r="S110" i="19"/>
  <c r="Q106" i="19"/>
  <c r="P119" i="17"/>
  <c r="O97" i="19"/>
  <c r="S92" i="19"/>
  <c r="O88" i="19"/>
  <c r="S83" i="19"/>
  <c r="O70" i="19"/>
  <c r="P83" i="17"/>
  <c r="S61" i="19"/>
  <c r="O57" i="19"/>
  <c r="S52" i="19"/>
  <c r="O48" i="19"/>
  <c r="Q43" i="19"/>
  <c r="P56" i="17"/>
  <c r="P47" i="17"/>
  <c r="U29" i="19" s="1"/>
  <c r="S29" i="19"/>
  <c r="P38" i="17"/>
  <c r="U20" i="19" s="1"/>
  <c r="P20" i="17"/>
  <c r="U22" i="18" s="1"/>
  <c r="P302" i="17"/>
  <c r="P165" i="17"/>
  <c r="P105" i="17"/>
  <c r="P53" i="17"/>
  <c r="U35" i="19" s="1"/>
  <c r="P266" i="17"/>
  <c r="P225" i="17"/>
  <c r="P181" i="17"/>
  <c r="U163" i="19" s="1"/>
  <c r="P121" i="17"/>
  <c r="P57" i="17"/>
  <c r="P185" i="17"/>
  <c r="U167" i="19" s="1"/>
  <c r="P125" i="17"/>
  <c r="P61" i="17"/>
  <c r="P256" i="17"/>
  <c r="P229" i="17"/>
  <c r="U211" i="19" s="1"/>
  <c r="P189" i="17"/>
  <c r="U171" i="19" s="1"/>
  <c r="P129" i="17"/>
  <c r="P65" i="17"/>
  <c r="P193" i="17"/>
  <c r="P133" i="17"/>
  <c r="P69" i="17"/>
  <c r="P260" i="17"/>
  <c r="P233" i="17"/>
  <c r="U215" i="19" s="1"/>
  <c r="P197" i="17"/>
  <c r="P137" i="17"/>
  <c r="U119" i="19" s="1"/>
  <c r="P73" i="17"/>
  <c r="P169" i="17"/>
  <c r="P306" i="17"/>
  <c r="O4" i="17"/>
  <c r="P109" i="17"/>
  <c r="P45" i="17"/>
  <c r="U27" i="19" s="1"/>
  <c r="P221" i="17"/>
  <c r="P277" i="17"/>
  <c r="U259" i="19" s="1"/>
  <c r="P149" i="17"/>
  <c r="P85" i="17"/>
  <c r="P12" i="17"/>
  <c r="U14" i="18" s="1"/>
  <c r="P41" i="17"/>
  <c r="U23" i="19" s="1"/>
  <c r="P173" i="17"/>
  <c r="P117" i="17"/>
  <c r="P217" i="17"/>
  <c r="P113" i="17"/>
  <c r="P177" i="17"/>
  <c r="P303" i="17"/>
  <c r="P285" i="17"/>
  <c r="P157" i="17"/>
  <c r="P93" i="17"/>
  <c r="U75" i="19" s="1"/>
  <c r="P29" i="17"/>
  <c r="U11" i="19" s="1"/>
  <c r="P262" i="17"/>
  <c r="P49" i="17"/>
  <c r="U31" i="19" s="1"/>
  <c r="P245" i="17"/>
  <c r="P213" i="17"/>
  <c r="P161" i="17"/>
  <c r="P97" i="17"/>
  <c r="U79" i="19" s="1"/>
  <c r="P33" i="17"/>
  <c r="U15" i="19" s="1"/>
  <c r="P24" i="17"/>
  <c r="U26" i="18" s="1"/>
  <c r="S13" i="18"/>
  <c r="Q15" i="18"/>
  <c r="P287" i="17"/>
  <c r="P25" i="17"/>
  <c r="U27" i="18" s="1"/>
  <c r="P21" i="17"/>
  <c r="U23" i="18" s="1"/>
  <c r="P17" i="17"/>
  <c r="U19" i="18" s="1"/>
  <c r="P291" i="17"/>
  <c r="P249" i="17"/>
  <c r="P299" i="17"/>
  <c r="P257" i="17"/>
  <c r="P307" i="17"/>
  <c r="U21" i="18"/>
  <c r="P11" i="17"/>
  <c r="U13" i="18" s="1"/>
  <c r="N4" i="17"/>
  <c r="G5" i="17"/>
  <c r="E26" i="15"/>
  <c r="P9" i="17"/>
  <c r="U11" i="18" s="1"/>
  <c r="J3" i="17"/>
  <c r="H5" i="17"/>
  <c r="I5" i="17"/>
  <c r="J4" i="17"/>
  <c r="M4" i="17"/>
  <c r="BJ5" i="37" s="1"/>
  <c r="P3" i="17"/>
  <c r="BP5" i="37" s="1"/>
  <c r="L5" i="17"/>
  <c r="BL5" i="37" s="1"/>
  <c r="M3" i="17"/>
  <c r="BG5" i="37" s="1"/>
  <c r="K5" i="17"/>
  <c r="BK5" i="37" s="1"/>
  <c r="O18" i="23" l="1"/>
  <c r="S42" i="18"/>
  <c r="O5" i="17"/>
  <c r="BU5" i="37" s="1"/>
  <c r="BR5" i="37"/>
  <c r="N5" i="17"/>
  <c r="BT5" i="37" s="1"/>
  <c r="BQ5" i="37"/>
  <c r="R34" i="18"/>
  <c r="Q26" i="15" s="1"/>
  <c r="AE5" i="37"/>
  <c r="F37" i="18"/>
  <c r="L37" i="18"/>
  <c r="U151" i="19"/>
  <c r="U249" i="19"/>
  <c r="U88" i="19"/>
  <c r="U190" i="19"/>
  <c r="U230" i="19"/>
  <c r="U269" i="19"/>
  <c r="U159" i="19"/>
  <c r="U39" i="19"/>
  <c r="U50" i="19"/>
  <c r="U135" i="19"/>
  <c r="U95" i="19"/>
  <c r="U183" i="19"/>
  <c r="U237" i="19"/>
  <c r="U46" i="19"/>
  <c r="U207" i="19"/>
  <c r="U134" i="19"/>
  <c r="U248" i="19"/>
  <c r="U250" i="19"/>
  <c r="U187" i="19"/>
  <c r="U272" i="19"/>
  <c r="U247" i="19"/>
  <c r="U226" i="19"/>
  <c r="U58" i="19"/>
  <c r="U67" i="19"/>
  <c r="U290" i="19"/>
  <c r="U137" i="19"/>
  <c r="U276" i="19"/>
  <c r="U227" i="19"/>
  <c r="U131" i="19"/>
  <c r="U47" i="19"/>
  <c r="U65" i="19"/>
  <c r="U201" i="19"/>
  <c r="U228" i="19"/>
  <c r="U177" i="19"/>
  <c r="U240" i="19"/>
  <c r="U111" i="19"/>
  <c r="U92" i="19"/>
  <c r="U93" i="19"/>
  <c r="U114" i="19"/>
  <c r="U281" i="19"/>
  <c r="U244" i="19"/>
  <c r="U203" i="19"/>
  <c r="U53" i="19"/>
  <c r="U206" i="19"/>
  <c r="U251" i="19"/>
  <c r="U144" i="19"/>
  <c r="U61" i="19"/>
  <c r="U286" i="19"/>
  <c r="U222" i="19"/>
  <c r="U55" i="19"/>
  <c r="U243" i="19"/>
  <c r="U234" i="19"/>
  <c r="U223" i="19"/>
  <c r="U179" i="19"/>
  <c r="U280" i="19"/>
  <c r="U232" i="19"/>
  <c r="U99" i="19"/>
  <c r="U101" i="19"/>
  <c r="U155" i="19"/>
  <c r="U146" i="19"/>
  <c r="U97" i="19"/>
  <c r="U105" i="19"/>
  <c r="U51" i="19"/>
  <c r="U205" i="19"/>
  <c r="U235" i="19"/>
  <c r="U143" i="19"/>
  <c r="U87" i="19"/>
  <c r="U195" i="19"/>
  <c r="U175" i="19"/>
  <c r="U100" i="19"/>
  <c r="U284" i="19"/>
  <c r="U198" i="19"/>
  <c r="U246" i="19"/>
  <c r="U194" i="19"/>
  <c r="U239" i="19"/>
  <c r="U59" i="19"/>
  <c r="U153" i="19"/>
  <c r="U70" i="19"/>
  <c r="U148" i="19"/>
  <c r="U196" i="19"/>
  <c r="U231" i="19"/>
  <c r="U128" i="19"/>
  <c r="U160" i="19"/>
  <c r="U41" i="19"/>
  <c r="U273" i="19"/>
  <c r="U91" i="19"/>
  <c r="U238" i="19"/>
  <c r="U220" i="19"/>
  <c r="U52" i="19"/>
  <c r="U202" i="19"/>
  <c r="U63" i="19"/>
  <c r="U285" i="19"/>
  <c r="U103" i="19"/>
  <c r="U199" i="19"/>
  <c r="U174" i="19"/>
  <c r="U200" i="19"/>
  <c r="U277" i="19"/>
  <c r="U268" i="19"/>
  <c r="U242" i="19"/>
  <c r="U115" i="19"/>
  <c r="U147" i="19"/>
  <c r="U289" i="19"/>
  <c r="U110" i="19"/>
  <c r="U139" i="19"/>
  <c r="U43" i="19"/>
  <c r="U38" i="19"/>
  <c r="U83" i="19"/>
  <c r="U157" i="19"/>
  <c r="U271" i="19"/>
  <c r="U267" i="19"/>
  <c r="U288" i="19"/>
  <c r="U107" i="19"/>
  <c r="U178" i="19"/>
  <c r="U191" i="19"/>
  <c r="U36" i="19"/>
  <c r="U140" i="19"/>
  <c r="U182" i="19"/>
  <c r="P4" i="17"/>
  <c r="J5" i="17"/>
  <c r="M5" i="17"/>
  <c r="BM5" i="37" s="1"/>
  <c r="F39" i="18" l="1"/>
  <c r="L39" i="18"/>
  <c r="P5" i="17"/>
  <c r="BS5" i="37"/>
  <c r="R37" i="18"/>
  <c r="S39" i="18" l="1"/>
  <c r="R45" i="18" s="1"/>
  <c r="Q27" i="15" s="1"/>
  <c r="BV5" i="37"/>
  <c r="AU5" i="37" l="1"/>
  <c r="O15" i="3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<sst xmlns="http://schemas.openxmlformats.org/spreadsheetml/2006/main" count="1047" uniqueCount="484">
  <si>
    <t>日</t>
    <rPh sb="0" eb="1">
      <t>ニチ</t>
    </rPh>
    <phoneticPr fontId="1"/>
  </si>
  <si>
    <t>月</t>
    <rPh sb="0" eb="1">
      <t>ガツ</t>
    </rPh>
    <phoneticPr fontId="1"/>
  </si>
  <si>
    <t>年</t>
    <rPh sb="0" eb="1">
      <t>ネン</t>
    </rPh>
    <phoneticPr fontId="1"/>
  </si>
  <si>
    <t>令和</t>
    <rPh sb="0" eb="2">
      <t>レイワ</t>
    </rPh>
    <phoneticPr fontId="1"/>
  </si>
  <si>
    <t>（宛先）高松市長</t>
    <rPh sb="1" eb="3">
      <t>アテサキ</t>
    </rPh>
    <rPh sb="4" eb="6">
      <t>タカマツ</t>
    </rPh>
    <rPh sb="6" eb="8">
      <t>シチョウ</t>
    </rPh>
    <phoneticPr fontId="1"/>
  </si>
  <si>
    <t>１　申請者の情報</t>
    <rPh sb="2" eb="5">
      <t>シンセイシャ</t>
    </rPh>
    <rPh sb="6" eb="8">
      <t>ジョウホウ</t>
    </rPh>
    <phoneticPr fontId="1"/>
  </si>
  <si>
    <t>E-mail</t>
    <phoneticPr fontId="1"/>
  </si>
  <si>
    <t>書類送付先住所</t>
    <rPh sb="0" eb="2">
      <t>ショルイ</t>
    </rPh>
    <rPh sb="2" eb="5">
      <t>ソウフサキ</t>
    </rPh>
    <rPh sb="5" eb="7">
      <t>ジュウショ</t>
    </rPh>
    <phoneticPr fontId="1"/>
  </si>
  <si>
    <t>〒</t>
    <phoneticPr fontId="1"/>
  </si>
  <si>
    <t>－</t>
    <phoneticPr fontId="1"/>
  </si>
  <si>
    <t>人</t>
    <rPh sb="0" eb="1">
      <t>ニン</t>
    </rPh>
    <phoneticPr fontId="1"/>
  </si>
  <si>
    <t>円</t>
    <rPh sb="0" eb="1">
      <t>エン</t>
    </rPh>
    <phoneticPr fontId="1"/>
  </si>
  <si>
    <t>連絡先等</t>
    <rPh sb="0" eb="3">
      <t>レンラクサキ</t>
    </rPh>
    <rPh sb="3" eb="4">
      <t>トウ</t>
    </rPh>
    <phoneticPr fontId="1"/>
  </si>
  <si>
    <r>
      <t xml:space="preserve">所在地
</t>
    </r>
    <r>
      <rPr>
        <sz val="6"/>
        <color theme="1"/>
        <rFont val="メイリオ"/>
        <family val="3"/>
        <charset val="128"/>
      </rPr>
      <t>(個人事業主は、住民票記載の住所)</t>
    </r>
    <rPh sb="0" eb="3">
      <t>ショザイチ</t>
    </rPh>
    <rPh sb="5" eb="7">
      <t>コジン</t>
    </rPh>
    <rPh sb="7" eb="10">
      <t>ジギョウヌシ</t>
    </rPh>
    <rPh sb="12" eb="15">
      <t>ジュウミンヒョウ</t>
    </rPh>
    <rPh sb="15" eb="17">
      <t>キサイ</t>
    </rPh>
    <rPh sb="18" eb="20">
      <t>ジュウショ</t>
    </rPh>
    <phoneticPr fontId="1"/>
  </si>
  <si>
    <r>
      <t xml:space="preserve">法人名
</t>
    </r>
    <r>
      <rPr>
        <sz val="6"/>
        <color theme="1"/>
        <rFont val="メイリオ"/>
        <family val="3"/>
        <charset val="128"/>
      </rPr>
      <t>（個人事業主は、氏名）</t>
    </r>
    <rPh sb="0" eb="2">
      <t>ホウジン</t>
    </rPh>
    <rPh sb="2" eb="3">
      <t>メイ</t>
    </rPh>
    <rPh sb="5" eb="7">
      <t>コジン</t>
    </rPh>
    <rPh sb="7" eb="10">
      <t>ジギョウヌシ</t>
    </rPh>
    <rPh sb="12" eb="14">
      <t>シメイ</t>
    </rPh>
    <phoneticPr fontId="1"/>
  </si>
  <si>
    <t>代表者職名</t>
    <rPh sb="0" eb="3">
      <t>ダイヒョウシャ</t>
    </rPh>
    <rPh sb="3" eb="5">
      <t>ショクメイ</t>
    </rPh>
    <phoneticPr fontId="1"/>
  </si>
  <si>
    <t>氏名</t>
    <rPh sb="0" eb="2">
      <t>シメイ</t>
    </rPh>
    <phoneticPr fontId="1"/>
  </si>
  <si>
    <t>申請日</t>
    <rPh sb="0" eb="2">
      <t>シンセイ</t>
    </rPh>
    <rPh sb="2" eb="3">
      <t>ビ</t>
    </rPh>
    <phoneticPr fontId="1"/>
  </si>
  <si>
    <t>業種</t>
    <rPh sb="0" eb="1">
      <t>ギョウ</t>
    </rPh>
    <rPh sb="1" eb="2">
      <t>シュ</t>
    </rPh>
    <phoneticPr fontId="1"/>
  </si>
  <si>
    <r>
      <t xml:space="preserve">主たる業種
</t>
    </r>
    <r>
      <rPr>
        <sz val="6"/>
        <color theme="1"/>
        <rFont val="メイリオ"/>
        <family val="3"/>
        <charset val="128"/>
      </rPr>
      <t>（右記より選択）</t>
    </r>
    <rPh sb="0" eb="1">
      <t>シュ</t>
    </rPh>
    <rPh sb="3" eb="5">
      <t>ギョウシュ</t>
    </rPh>
    <rPh sb="7" eb="9">
      <t>ウキ</t>
    </rPh>
    <rPh sb="11" eb="13">
      <t>センタク</t>
    </rPh>
    <phoneticPr fontId="1"/>
  </si>
  <si>
    <t>１．製造業、建設業、運輸業、その他の業種（下記２～４除く）
２．卸売業　　３．サービス業　　４．小売業</t>
    <rPh sb="2" eb="5">
      <t>セイゾウギョウ</t>
    </rPh>
    <rPh sb="6" eb="9">
      <t>ケンセツギョウ</t>
    </rPh>
    <rPh sb="10" eb="13">
      <t>ウンユギョウ</t>
    </rPh>
    <rPh sb="16" eb="17">
      <t>タ</t>
    </rPh>
    <rPh sb="18" eb="20">
      <t>ギョウシュ</t>
    </rPh>
    <rPh sb="21" eb="23">
      <t>カキ</t>
    </rPh>
    <rPh sb="26" eb="27">
      <t>ノゾ</t>
    </rPh>
    <rPh sb="32" eb="35">
      <t>オロシウリギョウ</t>
    </rPh>
    <rPh sb="43" eb="44">
      <t>ギョウ</t>
    </rPh>
    <rPh sb="48" eb="51">
      <t>コウリギョウ</t>
    </rPh>
    <phoneticPr fontId="1"/>
  </si>
  <si>
    <r>
      <rPr>
        <sz val="10"/>
        <color theme="1"/>
        <rFont val="メイリオ"/>
        <family val="3"/>
        <charset val="128"/>
      </rPr>
      <t>資本金の額</t>
    </r>
    <r>
      <rPr>
        <sz val="8"/>
        <color theme="1"/>
        <rFont val="メイリオ"/>
        <family val="3"/>
        <charset val="128"/>
      </rPr>
      <t xml:space="preserve">
</t>
    </r>
    <r>
      <rPr>
        <sz val="6"/>
        <color theme="1"/>
        <rFont val="メイリオ"/>
        <family val="3"/>
        <charset val="128"/>
      </rPr>
      <t>（法人のみ）</t>
    </r>
    <rPh sb="0" eb="3">
      <t>シホンキン</t>
    </rPh>
    <rPh sb="4" eb="5">
      <t>ガク</t>
    </rPh>
    <rPh sb="7" eb="9">
      <t>ホウジン</t>
    </rPh>
    <phoneticPr fontId="1"/>
  </si>
  <si>
    <t>万円</t>
    <rPh sb="0" eb="2">
      <t>マンエン</t>
    </rPh>
    <phoneticPr fontId="1"/>
  </si>
  <si>
    <t>常時使用する
従業員の数</t>
    <rPh sb="0" eb="2">
      <t>ジョウジ</t>
    </rPh>
    <rPh sb="2" eb="4">
      <t>シヨウ</t>
    </rPh>
    <rPh sb="7" eb="10">
      <t>ジュウギョウイン</t>
    </rPh>
    <rPh sb="11" eb="12">
      <t>カズ</t>
    </rPh>
    <phoneticPr fontId="1"/>
  </si>
  <si>
    <t>添付書類</t>
    <rPh sb="0" eb="2">
      <t>テンプ</t>
    </rPh>
    <rPh sb="2" eb="4">
      <t>ショルイ</t>
    </rPh>
    <phoneticPr fontId="1"/>
  </si>
  <si>
    <t>１．法人　　２．個人事業主</t>
    <rPh sb="2" eb="4">
      <t>ホウジン</t>
    </rPh>
    <rPh sb="8" eb="10">
      <t>コジン</t>
    </rPh>
    <rPh sb="10" eb="13">
      <t>ジギョウヌシ</t>
    </rPh>
    <phoneticPr fontId="1"/>
  </si>
  <si>
    <t>法人／個人事業主</t>
    <rPh sb="0" eb="2">
      <t>ホウジン</t>
    </rPh>
    <rPh sb="3" eb="5">
      <t>コジン</t>
    </rPh>
    <rPh sb="5" eb="8">
      <t>ジギョウヌシ</t>
    </rPh>
    <phoneticPr fontId="1"/>
  </si>
  <si>
    <t>従業員氏名</t>
    <rPh sb="0" eb="3">
      <t>ジュウギョウイン</t>
    </rPh>
    <rPh sb="3" eb="5">
      <t>シメイ</t>
    </rPh>
    <phoneticPr fontId="1"/>
  </si>
  <si>
    <t>生年月日
（西暦で記入）</t>
    <rPh sb="0" eb="2">
      <t>セイネン</t>
    </rPh>
    <rPh sb="2" eb="4">
      <t>ガッピ</t>
    </rPh>
    <rPh sb="6" eb="8">
      <t>セイレキ</t>
    </rPh>
    <rPh sb="9" eb="11">
      <t>キニュウ</t>
    </rPh>
    <phoneticPr fontId="1"/>
  </si>
  <si>
    <t>通番</t>
    <rPh sb="0" eb="2">
      <t>ツウバン</t>
    </rPh>
    <phoneticPr fontId="1"/>
  </si>
  <si>
    <t>申請者名</t>
    <rPh sb="0" eb="3">
      <t>シンセイシャ</t>
    </rPh>
    <rPh sb="3" eb="4">
      <t>メイ</t>
    </rPh>
    <phoneticPr fontId="1"/>
  </si>
  <si>
    <t>記入日</t>
    <rPh sb="0" eb="2">
      <t>キニュウ</t>
    </rPh>
    <rPh sb="2" eb="3">
      <t>ビ</t>
    </rPh>
    <phoneticPr fontId="1"/>
  </si>
  <si>
    <t>記</t>
    <rPh sb="0" eb="1">
      <t>シルシ</t>
    </rPh>
    <phoneticPr fontId="1"/>
  </si>
  <si>
    <t>であって、今後も事業を継続する意思を有する者であることに相違ありません。</t>
    <rPh sb="5" eb="7">
      <t>コンゴ</t>
    </rPh>
    <rPh sb="8" eb="10">
      <t>ジギョウ</t>
    </rPh>
    <rPh sb="11" eb="13">
      <t>ケイゾク</t>
    </rPh>
    <rPh sb="15" eb="17">
      <t>イシ</t>
    </rPh>
    <rPh sb="18" eb="19">
      <t>ユウ</t>
    </rPh>
    <rPh sb="21" eb="22">
      <t>モノ</t>
    </rPh>
    <rPh sb="28" eb="30">
      <t>ソウイ</t>
    </rPh>
    <phoneticPr fontId="1"/>
  </si>
  <si>
    <t>暴力団による不当な行為の防止等に関する法律（平成３年法律第７７号）第２条第２号に規</t>
    <rPh sb="0" eb="3">
      <t>ボウリョクダン</t>
    </rPh>
    <rPh sb="6" eb="8">
      <t>フトウ</t>
    </rPh>
    <rPh sb="9" eb="11">
      <t>コウイ</t>
    </rPh>
    <rPh sb="12" eb="14">
      <t>ボウシ</t>
    </rPh>
    <rPh sb="14" eb="15">
      <t>トウ</t>
    </rPh>
    <rPh sb="16" eb="17">
      <t>カン</t>
    </rPh>
    <rPh sb="19" eb="21">
      <t>ホウリツ</t>
    </rPh>
    <rPh sb="22" eb="24">
      <t>ヘイセイ</t>
    </rPh>
    <rPh sb="25" eb="26">
      <t>ネン</t>
    </rPh>
    <rPh sb="26" eb="28">
      <t>ホウリツ</t>
    </rPh>
    <rPh sb="28" eb="29">
      <t>ダイ</t>
    </rPh>
    <rPh sb="31" eb="32">
      <t>ゴウ</t>
    </rPh>
    <rPh sb="33" eb="34">
      <t>ダイ</t>
    </rPh>
    <rPh sb="35" eb="36">
      <t>ジョウ</t>
    </rPh>
    <rPh sb="36" eb="37">
      <t>ダイ</t>
    </rPh>
    <rPh sb="38" eb="39">
      <t>ゴウ</t>
    </rPh>
    <rPh sb="40" eb="41">
      <t>ノリ</t>
    </rPh>
    <phoneticPr fontId="1"/>
  </si>
  <si>
    <t>程する暴力団、同条第６号に規定する暴力団員又は暴力団若しくは暴力団員と社会的に非難さ</t>
    <rPh sb="0" eb="1">
      <t>ホド</t>
    </rPh>
    <rPh sb="3" eb="6">
      <t>ボウリョクダン</t>
    </rPh>
    <rPh sb="7" eb="9">
      <t>ドウジョウ</t>
    </rPh>
    <rPh sb="9" eb="10">
      <t>ダイ</t>
    </rPh>
    <rPh sb="11" eb="12">
      <t>ゴウ</t>
    </rPh>
    <rPh sb="13" eb="15">
      <t>キテイ</t>
    </rPh>
    <rPh sb="17" eb="19">
      <t>ボウリョク</t>
    </rPh>
    <rPh sb="19" eb="21">
      <t>ダンイン</t>
    </rPh>
    <rPh sb="21" eb="22">
      <t>マタ</t>
    </rPh>
    <rPh sb="23" eb="26">
      <t>ボウリョクダン</t>
    </rPh>
    <rPh sb="26" eb="27">
      <t>モ</t>
    </rPh>
    <rPh sb="30" eb="32">
      <t>ボウリョク</t>
    </rPh>
    <rPh sb="32" eb="34">
      <t>ダンイン</t>
    </rPh>
    <rPh sb="35" eb="38">
      <t>シャカイテキ</t>
    </rPh>
    <rPh sb="39" eb="41">
      <t>ヒナン</t>
    </rPh>
    <phoneticPr fontId="1"/>
  </si>
  <si>
    <t>れるべき関係を有していると認められる者ではありません。</t>
    <rPh sb="4" eb="6">
      <t>カンケイ</t>
    </rPh>
    <rPh sb="7" eb="8">
      <t>ユウ</t>
    </rPh>
    <rPh sb="13" eb="14">
      <t>ミト</t>
    </rPh>
    <rPh sb="18" eb="19">
      <t>モノ</t>
    </rPh>
    <phoneticPr fontId="1"/>
  </si>
  <si>
    <t>風俗営業等の規制及び業務の適正化等に関する法律（昭和２３年法律第１２２号）第２条に</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phoneticPr fontId="1"/>
  </si>
  <si>
    <t>規程する「性風俗関連特殊営業」又は当該営業（店舗型性風俗特殊営業に限る。）に係る同条</t>
    <rPh sb="0" eb="2">
      <t>キテイ</t>
    </rPh>
    <rPh sb="5" eb="8">
      <t>セイフウゾク</t>
    </rPh>
    <rPh sb="8" eb="10">
      <t>カンレン</t>
    </rPh>
    <rPh sb="10" eb="12">
      <t>トクシュ</t>
    </rPh>
    <rPh sb="12" eb="14">
      <t>エイギョウ</t>
    </rPh>
    <rPh sb="15" eb="16">
      <t>マタ</t>
    </rPh>
    <rPh sb="17" eb="19">
      <t>トウガイ</t>
    </rPh>
    <rPh sb="19" eb="21">
      <t>エイギョウ</t>
    </rPh>
    <rPh sb="22" eb="24">
      <t>テンポ</t>
    </rPh>
    <rPh sb="24" eb="25">
      <t>ガタ</t>
    </rPh>
    <rPh sb="25" eb="28">
      <t>セイフウゾク</t>
    </rPh>
    <rPh sb="28" eb="30">
      <t>トクシュ</t>
    </rPh>
    <rPh sb="30" eb="32">
      <t>エイギョウ</t>
    </rPh>
    <rPh sb="33" eb="34">
      <t>カギ</t>
    </rPh>
    <rPh sb="38" eb="39">
      <t>カカ</t>
    </rPh>
    <rPh sb="40" eb="42">
      <t>ドウジョウ</t>
    </rPh>
    <phoneticPr fontId="1"/>
  </si>
  <si>
    <t>（代表者が内容を確認のうえ、下記チェックボックスに✔を記入してください。）</t>
    <rPh sb="1" eb="4">
      <t>ダイヒョウシャ</t>
    </rPh>
    <rPh sb="5" eb="7">
      <t>ナイヨウ</t>
    </rPh>
    <rPh sb="8" eb="10">
      <t>カクニン</t>
    </rPh>
    <rPh sb="14" eb="16">
      <t>カキ</t>
    </rPh>
    <phoneticPr fontId="1"/>
  </si>
  <si>
    <t>第１３項に規定する「接客業務受託営業」を行う事業者ではありません。</t>
    <rPh sb="0" eb="1">
      <t>ダイ</t>
    </rPh>
    <rPh sb="3" eb="4">
      <t>コウ</t>
    </rPh>
    <rPh sb="5" eb="7">
      <t>キテイ</t>
    </rPh>
    <rPh sb="10" eb="12">
      <t>セッキャク</t>
    </rPh>
    <rPh sb="12" eb="14">
      <t>ギョウム</t>
    </rPh>
    <rPh sb="14" eb="16">
      <t>ジュタク</t>
    </rPh>
    <rPh sb="16" eb="18">
      <t>エイギョウ</t>
    </rPh>
    <rPh sb="20" eb="21">
      <t>オコナ</t>
    </rPh>
    <rPh sb="22" eb="25">
      <t>ジギョウシャ</t>
    </rPh>
    <phoneticPr fontId="1"/>
  </si>
  <si>
    <t>政党その他の政治団体ではありません。</t>
    <rPh sb="0" eb="2">
      <t>セイトウ</t>
    </rPh>
    <rPh sb="4" eb="5">
      <t>タ</t>
    </rPh>
    <rPh sb="6" eb="8">
      <t>セイジ</t>
    </rPh>
    <rPh sb="8" eb="10">
      <t>ダンタイ</t>
    </rPh>
    <phoneticPr fontId="1"/>
  </si>
  <si>
    <t>宗教上の組織又は団体（ただし、旅館業法（昭和２３年法律第１３８号）第３条第１項の許</t>
    <rPh sb="0" eb="2">
      <t>シュウキョウ</t>
    </rPh>
    <rPh sb="2" eb="3">
      <t>ジョウ</t>
    </rPh>
    <rPh sb="4" eb="6">
      <t>ソシキ</t>
    </rPh>
    <rPh sb="6" eb="7">
      <t>マタ</t>
    </rPh>
    <rPh sb="8" eb="10">
      <t>ダンタイ</t>
    </rPh>
    <rPh sb="15" eb="19">
      <t>リョカンギョウホウ</t>
    </rPh>
    <rPh sb="20" eb="22">
      <t>ショウワ</t>
    </rPh>
    <rPh sb="24" eb="25">
      <t>ネン</t>
    </rPh>
    <rPh sb="25" eb="27">
      <t>ホウリツ</t>
    </rPh>
    <rPh sb="27" eb="28">
      <t>ダイ</t>
    </rPh>
    <rPh sb="31" eb="32">
      <t>ゴウ</t>
    </rPh>
    <rPh sb="33" eb="34">
      <t>ダイ</t>
    </rPh>
    <rPh sb="35" eb="36">
      <t>ジョウ</t>
    </rPh>
    <rPh sb="36" eb="37">
      <t>ダイ</t>
    </rPh>
    <rPh sb="38" eb="39">
      <t>コウ</t>
    </rPh>
    <rPh sb="40" eb="41">
      <t>モト</t>
    </rPh>
    <phoneticPr fontId="1"/>
  </si>
  <si>
    <t>可又は食品衛生法（昭和２２年法律第２３３号）第５５条第１項の許可を受けている組織又は</t>
    <rPh sb="0" eb="1">
      <t>カ</t>
    </rPh>
    <rPh sb="1" eb="2">
      <t>マタ</t>
    </rPh>
    <rPh sb="3" eb="5">
      <t>ショクヒン</t>
    </rPh>
    <rPh sb="5" eb="8">
      <t>エイセイホウ</t>
    </rPh>
    <rPh sb="9" eb="11">
      <t>ショウワ</t>
    </rPh>
    <rPh sb="13" eb="14">
      <t>ネン</t>
    </rPh>
    <rPh sb="14" eb="16">
      <t>ホウリツ</t>
    </rPh>
    <rPh sb="16" eb="17">
      <t>ダイ</t>
    </rPh>
    <rPh sb="20" eb="21">
      <t>ゴウ</t>
    </rPh>
    <rPh sb="22" eb="23">
      <t>ダイ</t>
    </rPh>
    <rPh sb="25" eb="26">
      <t>ジョウ</t>
    </rPh>
    <rPh sb="26" eb="27">
      <t>ダイ</t>
    </rPh>
    <rPh sb="28" eb="29">
      <t>コウ</t>
    </rPh>
    <rPh sb="30" eb="32">
      <t>キョカ</t>
    </rPh>
    <rPh sb="33" eb="34">
      <t>ウ</t>
    </rPh>
    <rPh sb="38" eb="40">
      <t>ソシキ</t>
    </rPh>
    <rPh sb="40" eb="41">
      <t>マタ</t>
    </rPh>
    <phoneticPr fontId="1"/>
  </si>
  <si>
    <t>団体であって、宿坊等を運営するものを除く。）ではありません。</t>
    <rPh sb="0" eb="2">
      <t>ダンタイ</t>
    </rPh>
    <rPh sb="7" eb="9">
      <t>シュクボウ</t>
    </rPh>
    <rPh sb="9" eb="10">
      <t>トウ</t>
    </rPh>
    <rPh sb="11" eb="13">
      <t>ウンエイ</t>
    </rPh>
    <rPh sb="18" eb="19">
      <t>ノゾ</t>
    </rPh>
    <phoneticPr fontId="1"/>
  </si>
  <si>
    <t>法人格のない任意団体ではありません。</t>
    <rPh sb="0" eb="2">
      <t>ホウジン</t>
    </rPh>
    <rPh sb="2" eb="3">
      <t>カク</t>
    </rPh>
    <rPh sb="6" eb="8">
      <t>ニンイ</t>
    </rPh>
    <rPh sb="8" eb="10">
      <t>ダンタイ</t>
    </rPh>
    <phoneticPr fontId="1"/>
  </si>
  <si>
    <t>申請者は、支援従業員のＩＴ試験の合格に係る費用に対して、高松市又は他の団体から別の</t>
    <rPh sb="0" eb="3">
      <t>シンセイシャ</t>
    </rPh>
    <rPh sb="5" eb="7">
      <t>シエン</t>
    </rPh>
    <rPh sb="7" eb="10">
      <t>ジュウギョウイン</t>
    </rPh>
    <rPh sb="13" eb="15">
      <t>シケン</t>
    </rPh>
    <rPh sb="16" eb="18">
      <t>ゴウカク</t>
    </rPh>
    <rPh sb="19" eb="20">
      <t>カカ</t>
    </rPh>
    <rPh sb="21" eb="23">
      <t>ヒヨウ</t>
    </rPh>
    <rPh sb="24" eb="25">
      <t>タイ</t>
    </rPh>
    <rPh sb="28" eb="30">
      <t>タカマツ</t>
    </rPh>
    <rPh sb="30" eb="31">
      <t>シ</t>
    </rPh>
    <rPh sb="31" eb="32">
      <t>マタ</t>
    </rPh>
    <rPh sb="33" eb="34">
      <t>ホカ</t>
    </rPh>
    <rPh sb="35" eb="37">
      <t>ダンタイ</t>
    </rPh>
    <rPh sb="39" eb="40">
      <t>ベツ</t>
    </rPh>
    <phoneticPr fontId="1"/>
  </si>
  <si>
    <t>補助金等の交付を受ける者ではありません。</t>
    <rPh sb="0" eb="3">
      <t>ホジョキン</t>
    </rPh>
    <rPh sb="5" eb="7">
      <t>コウフ</t>
    </rPh>
    <rPh sb="8" eb="9">
      <t>ウ</t>
    </rPh>
    <rPh sb="11" eb="12">
      <t>モノ</t>
    </rPh>
    <phoneticPr fontId="1"/>
  </si>
  <si>
    <t>市が指定する日までにこれに応じます。</t>
    <rPh sb="0" eb="1">
      <t>シ</t>
    </rPh>
    <rPh sb="2" eb="4">
      <t>シテイ</t>
    </rPh>
    <rPh sb="6" eb="7">
      <t>ヒ</t>
    </rPh>
    <phoneticPr fontId="1"/>
  </si>
  <si>
    <t>申請者は、申請の内容等について、高松市から検査、報告、是正等の求めがあった場合には、</t>
    <rPh sb="0" eb="3">
      <t>シンセイシャ</t>
    </rPh>
    <rPh sb="5" eb="7">
      <t>シンセイ</t>
    </rPh>
    <rPh sb="8" eb="10">
      <t>ナイヨウ</t>
    </rPh>
    <rPh sb="10" eb="11">
      <t>トウ</t>
    </rPh>
    <rPh sb="21" eb="23">
      <t>ケンサ</t>
    </rPh>
    <rPh sb="24" eb="26">
      <t>ホウコク</t>
    </rPh>
    <rPh sb="27" eb="29">
      <t>ゼセイ</t>
    </rPh>
    <rPh sb="29" eb="30">
      <t>トウ</t>
    </rPh>
    <rPh sb="31" eb="32">
      <t>モト</t>
    </rPh>
    <rPh sb="37" eb="39">
      <t>バアイ</t>
    </rPh>
    <phoneticPr fontId="1"/>
  </si>
  <si>
    <r>
      <t>※　法人の場合は、代表者の自筆に代えて、</t>
    </r>
    <r>
      <rPr>
        <b/>
        <u/>
        <sz val="10"/>
        <color theme="1"/>
        <rFont val="メイリオ"/>
        <family val="3"/>
        <charset val="128"/>
      </rPr>
      <t>記名及び実印の押印でも可</t>
    </r>
    <phoneticPr fontId="1"/>
  </si>
  <si>
    <t>合計</t>
    <rPh sb="0" eb="2">
      <t>ゴウケイ</t>
    </rPh>
    <phoneticPr fontId="1"/>
  </si>
  <si>
    <t>情報セキュリティマネジメント</t>
    <rPh sb="0" eb="2">
      <t>ジョウホウ</t>
    </rPh>
    <phoneticPr fontId="1"/>
  </si>
  <si>
    <t>ITパスポート</t>
    <phoneticPr fontId="1"/>
  </si>
  <si>
    <t>誓約者</t>
    <rPh sb="0" eb="2">
      <t>セイヤク</t>
    </rPh>
    <rPh sb="2" eb="3">
      <t>シャ</t>
    </rPh>
    <phoneticPr fontId="1"/>
  </si>
  <si>
    <t>申請者は、市内に本社又は主たる事業所（個人の場合にあっては、住所）を有する中小企業</t>
    <rPh sb="0" eb="3">
      <t>シンセイシャ</t>
    </rPh>
    <rPh sb="5" eb="7">
      <t>シナイ</t>
    </rPh>
    <rPh sb="8" eb="10">
      <t>ホンシャ</t>
    </rPh>
    <rPh sb="10" eb="11">
      <t>マタ</t>
    </rPh>
    <rPh sb="12" eb="13">
      <t>シュ</t>
    </rPh>
    <rPh sb="15" eb="17">
      <t>ジギョウ</t>
    </rPh>
    <rPh sb="17" eb="18">
      <t>ショ</t>
    </rPh>
    <rPh sb="19" eb="21">
      <t>コジン</t>
    </rPh>
    <rPh sb="22" eb="24">
      <t>バアイ</t>
    </rPh>
    <rPh sb="30" eb="32">
      <t>ジュウショ</t>
    </rPh>
    <rPh sb="34" eb="35">
      <t>ユウ</t>
    </rPh>
    <rPh sb="37" eb="39">
      <t>チュウショウ</t>
    </rPh>
    <rPh sb="39" eb="41">
      <t>キギョウ</t>
    </rPh>
    <phoneticPr fontId="1"/>
  </si>
  <si>
    <t>誓約書</t>
    <rPh sb="0" eb="3">
      <t>セイヤクショ</t>
    </rPh>
    <phoneticPr fontId="1"/>
  </si>
  <si>
    <t>法人</t>
    <rPh sb="0" eb="2">
      <t>ホウジン</t>
    </rPh>
    <phoneticPr fontId="1"/>
  </si>
  <si>
    <t>個人事業主</t>
    <rPh sb="0" eb="2">
      <t>コジン</t>
    </rPh>
    <rPh sb="2" eb="4">
      <t>ジギョウ</t>
    </rPh>
    <rPh sb="4" eb="5">
      <t>ヌシ</t>
    </rPh>
    <phoneticPr fontId="1"/>
  </si>
  <si>
    <t>製造業、建設業、運輸業、その他の業種（下記２～４除く）</t>
    <phoneticPr fontId="1"/>
  </si>
  <si>
    <t>卸売業</t>
    <phoneticPr fontId="1"/>
  </si>
  <si>
    <t>サービス業</t>
    <rPh sb="4" eb="5">
      <t>ギョウ</t>
    </rPh>
    <phoneticPr fontId="1"/>
  </si>
  <si>
    <t>小売業</t>
    <rPh sb="0" eb="3">
      <t>コウリギョウ</t>
    </rPh>
    <phoneticPr fontId="1"/>
  </si>
  <si>
    <t>ソフトウェア業</t>
    <rPh sb="6" eb="7">
      <t>ギョウ</t>
    </rPh>
    <phoneticPr fontId="1"/>
  </si>
  <si>
    <t>情報処理・提供ービス業</t>
    <rPh sb="0" eb="2">
      <t>ジョウホウ</t>
    </rPh>
    <rPh sb="2" eb="4">
      <t>ショリ</t>
    </rPh>
    <rPh sb="5" eb="7">
      <t>テイキョウ</t>
    </rPh>
    <rPh sb="10" eb="11">
      <t>ギョウ</t>
    </rPh>
    <phoneticPr fontId="1"/>
  </si>
  <si>
    <t>コンピュータ及び周辺機器製造又は販売業</t>
    <rPh sb="6" eb="7">
      <t>オヨ</t>
    </rPh>
    <rPh sb="8" eb="10">
      <t>シュウヘン</t>
    </rPh>
    <rPh sb="10" eb="12">
      <t>キキ</t>
    </rPh>
    <rPh sb="12" eb="14">
      <t>セイゾウ</t>
    </rPh>
    <rPh sb="14" eb="15">
      <t>マタ</t>
    </rPh>
    <rPh sb="16" eb="19">
      <t>ハンバイギョウ</t>
    </rPh>
    <phoneticPr fontId="1"/>
  </si>
  <si>
    <t>農業、林業、漁業、鉱業</t>
    <rPh sb="0" eb="2">
      <t>ノウギョウ</t>
    </rPh>
    <rPh sb="3" eb="5">
      <t>リンギョウ</t>
    </rPh>
    <rPh sb="6" eb="8">
      <t>ギョギョウ</t>
    </rPh>
    <rPh sb="9" eb="11">
      <t>コウギョウ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</si>
  <si>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</si>
  <si>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</si>
  <si>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2">
      <t>スイドウ</t>
    </rPh>
    <rPh sb="12" eb="13">
      <t>ギョウ</t>
    </rPh>
    <phoneticPr fontId="1"/>
  </si>
  <si>
    <t>運輸・通信業</t>
    <rPh sb="0" eb="2">
      <t>ウンユ</t>
    </rPh>
    <rPh sb="3" eb="6">
      <t>ツウシンギョウ</t>
    </rPh>
    <phoneticPr fontId="1"/>
  </si>
  <si>
    <t>卸売・小売業、飲食店</t>
    <rPh sb="0" eb="2">
      <t>オロシウリ</t>
    </rPh>
    <rPh sb="3" eb="6">
      <t>コウリギョウ</t>
    </rPh>
    <rPh sb="7" eb="9">
      <t>インショク</t>
    </rPh>
    <rPh sb="9" eb="10">
      <t>テン</t>
    </rPh>
    <phoneticPr fontId="1"/>
  </si>
  <si>
    <t>金融・保険業、不動産業</t>
    <rPh sb="0" eb="2">
      <t>キンユウ</t>
    </rPh>
    <rPh sb="3" eb="5">
      <t>ホケン</t>
    </rPh>
    <rPh sb="5" eb="6">
      <t>ギョウ</t>
    </rPh>
    <rPh sb="7" eb="10">
      <t>フドウサン</t>
    </rPh>
    <rPh sb="10" eb="11">
      <t>ギョウ</t>
    </rPh>
    <phoneticPr fontId="1"/>
  </si>
  <si>
    <t>調査業、広告業</t>
    <rPh sb="0" eb="2">
      <t>チョウサ</t>
    </rPh>
    <rPh sb="2" eb="3">
      <t>ギョウ</t>
    </rPh>
    <rPh sb="4" eb="6">
      <t>コウコク</t>
    </rPh>
    <rPh sb="6" eb="7">
      <t>ギョウ</t>
    </rPh>
    <phoneticPr fontId="1"/>
  </si>
  <si>
    <t>医療・福祉業</t>
    <rPh sb="0" eb="2">
      <t>イリョウ</t>
    </rPh>
    <rPh sb="3" eb="5">
      <t>フクシ</t>
    </rPh>
    <rPh sb="5" eb="6">
      <t>ギョウ</t>
    </rPh>
    <phoneticPr fontId="1"/>
  </si>
  <si>
    <t>教育（学校、研究機関）</t>
    <rPh sb="0" eb="2">
      <t>キョウイク</t>
    </rPh>
    <rPh sb="3" eb="5">
      <t>ガッコウ</t>
    </rPh>
    <rPh sb="6" eb="8">
      <t>ケンキュウ</t>
    </rPh>
    <rPh sb="8" eb="10">
      <t>キカン</t>
    </rPh>
    <phoneticPr fontId="1"/>
  </si>
  <si>
    <t>その他</t>
    <rPh sb="2" eb="3">
      <t>タ</t>
    </rPh>
    <phoneticPr fontId="1"/>
  </si>
  <si>
    <t>以下のいずれか一つを選択し、左欄に数字を記入</t>
    <rPh sb="0" eb="2">
      <t>イカ</t>
    </rPh>
    <rPh sb="7" eb="8">
      <t>ヒト</t>
    </rPh>
    <rPh sb="10" eb="12">
      <t>センタク</t>
    </rPh>
    <rPh sb="14" eb="16">
      <t>サラン</t>
    </rPh>
    <rPh sb="17" eb="19">
      <t>スウジ</t>
    </rPh>
    <rPh sb="20" eb="22">
      <t>キニュウ</t>
    </rPh>
    <phoneticPr fontId="1"/>
  </si>
  <si>
    <t>高松市</t>
    <rPh sb="0" eb="3">
      <t>タカマツシ</t>
    </rPh>
    <phoneticPr fontId="1"/>
  </si>
  <si>
    <t>ＳＧ</t>
    <phoneticPr fontId="1"/>
  </si>
  <si>
    <t>申請にあたっての確認事項</t>
    <rPh sb="0" eb="2">
      <t>シンセイ</t>
    </rPh>
    <rPh sb="8" eb="10">
      <t>カクニン</t>
    </rPh>
    <rPh sb="10" eb="12">
      <t>ジコウ</t>
    </rPh>
    <phoneticPr fontId="1"/>
  </si>
  <si>
    <t>　令和</t>
    <rPh sb="1" eb="2">
      <t>レイ</t>
    </rPh>
    <rPh sb="2" eb="3">
      <t>ワ</t>
    </rPh>
    <phoneticPr fontId="1"/>
  </si>
  <si>
    <t>　また、この申請に当たり、市において私の市税の納付状況について確認されることに同意します。</t>
    <rPh sb="6" eb="8">
      <t>シンセイ</t>
    </rPh>
    <rPh sb="9" eb="10">
      <t>ア</t>
    </rPh>
    <rPh sb="13" eb="14">
      <t>シ</t>
    </rPh>
    <rPh sb="18" eb="19">
      <t>ワタシ</t>
    </rPh>
    <rPh sb="20" eb="21">
      <t>シ</t>
    </rPh>
    <rPh sb="21" eb="22">
      <t>ゼイ</t>
    </rPh>
    <rPh sb="23" eb="25">
      <t>ノウフ</t>
    </rPh>
    <rPh sb="25" eb="27">
      <t>ジョウキョウ</t>
    </rPh>
    <rPh sb="31" eb="33">
      <t>カクニン</t>
    </rPh>
    <rPh sb="39" eb="41">
      <t>ドウイ</t>
    </rPh>
    <phoneticPr fontId="1"/>
  </si>
  <si>
    <t>事前承諾（補欠）番号</t>
    <rPh sb="0" eb="2">
      <t>ジゼン</t>
    </rPh>
    <rPh sb="2" eb="4">
      <t>ショウダク</t>
    </rPh>
    <rPh sb="5" eb="7">
      <t>ホケツ</t>
    </rPh>
    <rPh sb="8" eb="10">
      <t>バンゴウ</t>
    </rPh>
    <phoneticPr fontId="1"/>
  </si>
  <si>
    <t>合格者数</t>
    <rPh sb="0" eb="3">
      <t>ゴウカクシャ</t>
    </rPh>
    <rPh sb="3" eb="4">
      <t>スウ</t>
    </rPh>
    <phoneticPr fontId="1"/>
  </si>
  <si>
    <t>合格者</t>
    <rPh sb="0" eb="3">
      <t>ゴウカクシャ</t>
    </rPh>
    <phoneticPr fontId="1"/>
  </si>
  <si>
    <t>ＩＰ</t>
    <phoneticPr fontId="1"/>
  </si>
  <si>
    <t>試験名</t>
    <rPh sb="0" eb="2">
      <t>シケン</t>
    </rPh>
    <rPh sb="2" eb="3">
      <t>メイ</t>
    </rPh>
    <phoneticPr fontId="1"/>
  </si>
  <si>
    <t>計</t>
    <rPh sb="0" eb="1">
      <t>ケイ</t>
    </rPh>
    <phoneticPr fontId="1"/>
  </si>
  <si>
    <t>受験料</t>
    <rPh sb="0" eb="3">
      <t>ジュケンリョウ</t>
    </rPh>
    <phoneticPr fontId="1"/>
  </si>
  <si>
    <r>
      <t xml:space="preserve">対策講座受講料
</t>
    </r>
    <r>
      <rPr>
        <sz val="6"/>
        <color theme="1"/>
        <rFont val="メイリオ"/>
        <family val="3"/>
        <charset val="128"/>
      </rPr>
      <t>※限度額13,200円</t>
    </r>
    <rPh sb="0" eb="2">
      <t>タイサク</t>
    </rPh>
    <rPh sb="2" eb="4">
      <t>コウザ</t>
    </rPh>
    <rPh sb="4" eb="7">
      <t>ジュコウリョウ</t>
    </rPh>
    <rPh sb="9" eb="11">
      <t>ゲンド</t>
    </rPh>
    <rPh sb="11" eb="12">
      <t>ガク</t>
    </rPh>
    <rPh sb="18" eb="19">
      <t>エン</t>
    </rPh>
    <phoneticPr fontId="1"/>
  </si>
  <si>
    <r>
      <t xml:space="preserve">合格年月
</t>
    </r>
    <r>
      <rPr>
        <sz val="6"/>
        <color theme="1"/>
        <rFont val="メイリオ"/>
        <family val="3"/>
        <charset val="128"/>
      </rPr>
      <t>入力例） 　2024/4</t>
    </r>
    <r>
      <rPr>
        <sz val="8"/>
        <color theme="1"/>
        <rFont val="メイリオ"/>
        <family val="3"/>
        <charset val="128"/>
      </rPr>
      <t xml:space="preserve">
</t>
    </r>
    <r>
      <rPr>
        <sz val="6"/>
        <color theme="1"/>
        <rFont val="メイリオ"/>
        <family val="3"/>
        <charset val="128"/>
      </rPr>
      <t>表示例）2024年4月
※合格者以外は空欄</t>
    </r>
    <rPh sb="0" eb="2">
      <t>ゴウカク</t>
    </rPh>
    <rPh sb="2" eb="4">
      <t>ネンゲツ</t>
    </rPh>
    <rPh sb="5" eb="7">
      <t>ニュウリョク</t>
    </rPh>
    <rPh sb="7" eb="8">
      <t>レイ</t>
    </rPh>
    <rPh sb="18" eb="20">
      <t>ヒョウジ</t>
    </rPh>
    <rPh sb="20" eb="21">
      <t>レイ</t>
    </rPh>
    <rPh sb="26" eb="27">
      <t>ネン</t>
    </rPh>
    <rPh sb="28" eb="29">
      <t>ガツ</t>
    </rPh>
    <rPh sb="31" eb="33">
      <t>ゴウカク</t>
    </rPh>
    <rPh sb="33" eb="34">
      <t>モノ</t>
    </rPh>
    <rPh sb="34" eb="36">
      <t>イガイ</t>
    </rPh>
    <rPh sb="37" eb="39">
      <t>クウラン</t>
    </rPh>
    <phoneticPr fontId="1"/>
  </si>
  <si>
    <t>経費種別</t>
    <rPh sb="0" eb="2">
      <t>ケイヒ</t>
    </rPh>
    <rPh sb="2" eb="4">
      <t>シュベツ</t>
    </rPh>
    <phoneticPr fontId="1"/>
  </si>
  <si>
    <r>
      <t>補助対象経費</t>
    </r>
    <r>
      <rPr>
        <sz val="8"/>
        <color theme="1"/>
        <rFont val="メイリオ"/>
        <family val="3"/>
        <charset val="128"/>
      </rPr>
      <t>（合格者のみ）</t>
    </r>
    <rPh sb="0" eb="2">
      <t>ホジョ</t>
    </rPh>
    <rPh sb="2" eb="4">
      <t>タイショウ</t>
    </rPh>
    <rPh sb="4" eb="6">
      <t>ケイヒ</t>
    </rPh>
    <rPh sb="7" eb="10">
      <t>ゴウカクシャ</t>
    </rPh>
    <phoneticPr fontId="1"/>
  </si>
  <si>
    <t>【単位：円】</t>
    <rPh sb="1" eb="3">
      <t>タンイ</t>
    </rPh>
    <rPh sb="4" eb="5">
      <t>エン</t>
    </rPh>
    <phoneticPr fontId="1"/>
  </si>
  <si>
    <t>受験手数料</t>
    <rPh sb="0" eb="2">
      <t>ジュケン</t>
    </rPh>
    <rPh sb="2" eb="5">
      <t>テスウリョウ</t>
    </rPh>
    <phoneticPr fontId="1"/>
  </si>
  <si>
    <t>補助金の額</t>
    <rPh sb="0" eb="3">
      <t>ホジョキン</t>
    </rPh>
    <rPh sb="4" eb="5">
      <t>ガク</t>
    </rPh>
    <phoneticPr fontId="1"/>
  </si>
  <si>
    <t>合格者ごとの補助金の額</t>
    <rPh sb="0" eb="3">
      <t>ゴウカクシャ</t>
    </rPh>
    <rPh sb="6" eb="9">
      <t>ホジョキン</t>
    </rPh>
    <rPh sb="10" eb="11">
      <t>ガク</t>
    </rPh>
    <phoneticPr fontId="1"/>
  </si>
  <si>
    <r>
      <t>申請者負担額</t>
    </r>
    <r>
      <rPr>
        <sz val="8"/>
        <color theme="1"/>
        <rFont val="メイリオ"/>
        <family val="3"/>
        <charset val="128"/>
      </rPr>
      <t>（全員）（税込）</t>
    </r>
    <rPh sb="0" eb="3">
      <t>シンセイシャ</t>
    </rPh>
    <rPh sb="3" eb="5">
      <t>フタン</t>
    </rPh>
    <rPh sb="5" eb="6">
      <t>ガク</t>
    </rPh>
    <rPh sb="7" eb="9">
      <t>ゼンイン</t>
    </rPh>
    <rPh sb="11" eb="13">
      <t>ゼイコ</t>
    </rPh>
    <phoneticPr fontId="1"/>
  </si>
  <si>
    <t>対策講座
受講料</t>
    <rPh sb="0" eb="2">
      <t>タイサク</t>
    </rPh>
    <rPh sb="2" eb="4">
      <t>コウザ</t>
    </rPh>
    <rPh sb="5" eb="8">
      <t>ジュコウリョウ</t>
    </rPh>
    <phoneticPr fontId="1"/>
  </si>
  <si>
    <r>
      <t xml:space="preserve">対策講座
受講料
</t>
    </r>
    <r>
      <rPr>
        <sz val="6"/>
        <color theme="1"/>
        <rFont val="メイリオ"/>
        <family val="3"/>
        <charset val="128"/>
      </rPr>
      <t>※限度額13,200円</t>
    </r>
    <rPh sb="0" eb="2">
      <t>タイサク</t>
    </rPh>
    <rPh sb="2" eb="4">
      <t>コウザ</t>
    </rPh>
    <rPh sb="5" eb="8">
      <t>ジュコウリョウ</t>
    </rPh>
    <rPh sb="10" eb="12">
      <t>ゲンド</t>
    </rPh>
    <rPh sb="12" eb="13">
      <t>ガク</t>
    </rPh>
    <rPh sb="19" eb="20">
      <t>エン</t>
    </rPh>
    <phoneticPr fontId="1"/>
  </si>
  <si>
    <r>
      <t xml:space="preserve">対策講座受講料
</t>
    </r>
    <r>
      <rPr>
        <sz val="6"/>
        <color theme="1"/>
        <rFont val="メイリオ"/>
        <family val="3"/>
        <charset val="128"/>
      </rPr>
      <t>※税抜</t>
    </r>
    <rPh sb="0" eb="2">
      <t>タイサク</t>
    </rPh>
    <rPh sb="2" eb="4">
      <t>コウザ</t>
    </rPh>
    <rPh sb="4" eb="7">
      <t>ジュコウリョウ</t>
    </rPh>
    <rPh sb="9" eb="11">
      <t>ゼイヌキ</t>
    </rPh>
    <phoneticPr fontId="1"/>
  </si>
  <si>
    <r>
      <t xml:space="preserve">生年月日
</t>
    </r>
    <r>
      <rPr>
        <sz val="6"/>
        <color theme="1"/>
        <rFont val="メイリオ"/>
        <family val="3"/>
        <charset val="128"/>
      </rPr>
      <t>入力例）　 　2000/4/1
表示例）2000年4月1日</t>
    </r>
    <rPh sb="0" eb="2">
      <t>セイネン</t>
    </rPh>
    <rPh sb="2" eb="4">
      <t>ガッピ</t>
    </rPh>
    <rPh sb="33" eb="34">
      <t>ニチ</t>
    </rPh>
    <phoneticPr fontId="1"/>
  </si>
  <si>
    <t>対策講座</t>
    <rPh sb="0" eb="2">
      <t>タイサク</t>
    </rPh>
    <rPh sb="2" eb="4">
      <t>コウザ</t>
    </rPh>
    <phoneticPr fontId="1"/>
  </si>
  <si>
    <t>人数</t>
    <rPh sb="0" eb="2">
      <t>ニンズウ</t>
    </rPh>
    <phoneticPr fontId="1"/>
  </si>
  <si>
    <r>
      <t>補助対象経費</t>
    </r>
    <r>
      <rPr>
        <sz val="8"/>
        <color theme="1"/>
        <rFont val="メイリオ"/>
        <family val="3"/>
        <charset val="128"/>
      </rPr>
      <t>（税抜）</t>
    </r>
    <rPh sb="0" eb="2">
      <t>ホジョ</t>
    </rPh>
    <rPh sb="2" eb="4">
      <t>タイショウ</t>
    </rPh>
    <rPh sb="4" eb="6">
      <t>ケイヒ</t>
    </rPh>
    <rPh sb="7" eb="9">
      <t>ゼイヌキ</t>
    </rPh>
    <phoneticPr fontId="1"/>
  </si>
  <si>
    <t>合計表</t>
    <rPh sb="0" eb="2">
      <t>ゴウケイ</t>
    </rPh>
    <rPh sb="2" eb="3">
      <t>ヒョウ</t>
    </rPh>
    <phoneticPr fontId="1"/>
  </si>
  <si>
    <t>ＩＰ</t>
    <phoneticPr fontId="1"/>
  </si>
  <si>
    <t>ＳＧ</t>
    <phoneticPr fontId="1"/>
  </si>
  <si>
    <t>名簿入力シート</t>
    <rPh sb="0" eb="2">
      <t>メイボ</t>
    </rPh>
    <rPh sb="2" eb="4">
      <t>ニュウリョク</t>
    </rPh>
    <phoneticPr fontId="1"/>
  </si>
  <si>
    <t>合格者ごとの補助額</t>
    <rPh sb="0" eb="3">
      <t>ゴウカクシャ</t>
    </rPh>
    <rPh sb="6" eb="8">
      <t>ホジョ</t>
    </rPh>
    <rPh sb="8" eb="9">
      <t>ガク</t>
    </rPh>
    <phoneticPr fontId="1"/>
  </si>
  <si>
    <r>
      <t xml:space="preserve">受験
手数料
</t>
    </r>
    <r>
      <rPr>
        <sz val="6"/>
        <color theme="1"/>
        <rFont val="メイリオ"/>
        <family val="3"/>
        <charset val="128"/>
      </rPr>
      <t>※税抜</t>
    </r>
    <rPh sb="0" eb="2">
      <t>ジュケン</t>
    </rPh>
    <rPh sb="3" eb="6">
      <t>テスウリョウ</t>
    </rPh>
    <rPh sb="8" eb="10">
      <t>ゼイヌキ</t>
    </rPh>
    <phoneticPr fontId="1"/>
  </si>
  <si>
    <r>
      <t xml:space="preserve">受験
手数料
</t>
    </r>
    <r>
      <rPr>
        <sz val="6"/>
        <color theme="1"/>
        <rFont val="メイリオ"/>
        <family val="3"/>
        <charset val="128"/>
      </rPr>
      <t>※限度額
6,800円</t>
    </r>
    <rPh sb="0" eb="2">
      <t>ジュケン</t>
    </rPh>
    <rPh sb="3" eb="6">
      <t>テスウリョウ</t>
    </rPh>
    <rPh sb="8" eb="10">
      <t>ゲンド</t>
    </rPh>
    <rPh sb="10" eb="11">
      <t>ガク</t>
    </rPh>
    <rPh sb="17" eb="18">
      <t>エン</t>
    </rPh>
    <phoneticPr fontId="1"/>
  </si>
  <si>
    <t>２　交付申請額の算出</t>
    <rPh sb="2" eb="4">
      <t>コウフ</t>
    </rPh>
    <rPh sb="4" eb="6">
      <t>シンセイ</t>
    </rPh>
    <rPh sb="6" eb="7">
      <t>ガク</t>
    </rPh>
    <rPh sb="8" eb="10">
      <t>サンシュツ</t>
    </rPh>
    <phoneticPr fontId="1"/>
  </si>
  <si>
    <t>事前承諾金額</t>
    <rPh sb="0" eb="2">
      <t>ジゼン</t>
    </rPh>
    <rPh sb="2" eb="4">
      <t>ショウダク</t>
    </rPh>
    <rPh sb="4" eb="6">
      <t>キンガク</t>
    </rPh>
    <phoneticPr fontId="1"/>
  </si>
  <si>
    <t>円</t>
    <rPh sb="0" eb="1">
      <t>エン</t>
    </rPh>
    <phoneticPr fontId="1"/>
  </si>
  <si>
    <r>
      <t xml:space="preserve">交付申請額
</t>
    </r>
    <r>
      <rPr>
        <sz val="8"/>
        <color theme="1"/>
        <rFont val="メイリオ"/>
        <family val="3"/>
        <charset val="128"/>
      </rPr>
      <t>（合格者ごとの補助限度額合計と事前承諾額のいずれか小さい額）</t>
    </r>
    <rPh sb="0" eb="2">
      <t>コウフ</t>
    </rPh>
    <rPh sb="2" eb="4">
      <t>シンセイ</t>
    </rPh>
    <rPh sb="4" eb="5">
      <t>ガク</t>
    </rPh>
    <rPh sb="7" eb="10">
      <t>ゴウカクシャ</t>
    </rPh>
    <rPh sb="13" eb="15">
      <t>ホジョ</t>
    </rPh>
    <rPh sb="15" eb="17">
      <t>ゲンド</t>
    </rPh>
    <rPh sb="17" eb="18">
      <t>ガク</t>
    </rPh>
    <rPh sb="18" eb="20">
      <t>ゴウケイ</t>
    </rPh>
    <rPh sb="21" eb="23">
      <t>ジゼン</t>
    </rPh>
    <rPh sb="23" eb="25">
      <t>ショウダク</t>
    </rPh>
    <rPh sb="25" eb="26">
      <t>ガク</t>
    </rPh>
    <rPh sb="31" eb="32">
      <t>チイ</t>
    </rPh>
    <rPh sb="34" eb="35">
      <t>ガク</t>
    </rPh>
    <phoneticPr fontId="1"/>
  </si>
  <si>
    <t>合格者ごとの補助限度額</t>
    <rPh sb="0" eb="3">
      <t>ゴウカクシャ</t>
    </rPh>
    <rPh sb="6" eb="8">
      <t>ホジョ</t>
    </rPh>
    <rPh sb="8" eb="10">
      <t>ゲンド</t>
    </rPh>
    <rPh sb="10" eb="11">
      <t>ガク</t>
    </rPh>
    <phoneticPr fontId="1"/>
  </si>
  <si>
    <t>１　従業員実績名簿（ＩＰ＝ＩＴパスポート試験　／　ＳＧ＝情報セキュリティマネジメント試験）</t>
    <rPh sb="2" eb="5">
      <t>ジュウギョウイン</t>
    </rPh>
    <rPh sb="5" eb="7">
      <t>ジッセキ</t>
    </rPh>
    <rPh sb="7" eb="9">
      <t>メイボ</t>
    </rPh>
    <rPh sb="20" eb="22">
      <t>シケン</t>
    </rPh>
    <rPh sb="28" eb="30">
      <t>ジョウホウ</t>
    </rPh>
    <rPh sb="42" eb="44">
      <t>シケン</t>
    </rPh>
    <phoneticPr fontId="1"/>
  </si>
  <si>
    <t>１　従業員事前名簿（ＩＰ＝ＩＴパスポート試験　／　ＳＧ＝情報セキュリティマネジメント試験）</t>
    <rPh sb="2" eb="5">
      <t>ジュウギョウイン</t>
    </rPh>
    <rPh sb="5" eb="7">
      <t>ジゼン</t>
    </rPh>
    <rPh sb="7" eb="9">
      <t>メイボ</t>
    </rPh>
    <rPh sb="20" eb="22">
      <t>シケン</t>
    </rPh>
    <rPh sb="28" eb="30">
      <t>ジョウホウ</t>
    </rPh>
    <rPh sb="42" eb="44">
      <t>シケン</t>
    </rPh>
    <phoneticPr fontId="1"/>
  </si>
  <si>
    <t>２　事前申請額の算出</t>
    <rPh sb="2" eb="4">
      <t>ジゼン</t>
    </rPh>
    <rPh sb="4" eb="6">
      <t>シンセイ</t>
    </rPh>
    <rPh sb="6" eb="7">
      <t>ガク</t>
    </rPh>
    <rPh sb="8" eb="10">
      <t>サンシュツ</t>
    </rPh>
    <phoneticPr fontId="1"/>
  </si>
  <si>
    <t>○</t>
    <phoneticPr fontId="1"/>
  </si>
  <si>
    <t>受験手数料のみ</t>
    <rPh sb="0" eb="2">
      <t>ジュケン</t>
    </rPh>
    <rPh sb="2" eb="5">
      <t>テスウリョウ</t>
    </rPh>
    <phoneticPr fontId="1"/>
  </si>
  <si>
    <t>（2）その他市長が必要と認める書類</t>
    <rPh sb="5" eb="6">
      <t>タ</t>
    </rPh>
    <rPh sb="6" eb="8">
      <t>シチョウ</t>
    </rPh>
    <rPh sb="9" eb="11">
      <t>ヒツヨウ</t>
    </rPh>
    <rPh sb="12" eb="13">
      <t>ミト</t>
    </rPh>
    <rPh sb="15" eb="17">
      <t>ショルイ</t>
    </rPh>
    <phoneticPr fontId="1"/>
  </si>
  <si>
    <t>受験する
試験名</t>
    <rPh sb="0" eb="2">
      <t>ジュケン</t>
    </rPh>
    <rPh sb="5" eb="7">
      <t>シケン</t>
    </rPh>
    <rPh sb="7" eb="8">
      <t>メイ</t>
    </rPh>
    <phoneticPr fontId="1"/>
  </si>
  <si>
    <t>従業員一人当たりの上限額</t>
    <rPh sb="0" eb="3">
      <t>ジュウギョウイン</t>
    </rPh>
    <rPh sb="3" eb="5">
      <t>ヒトリ</t>
    </rPh>
    <rPh sb="5" eb="6">
      <t>ア</t>
    </rPh>
    <rPh sb="9" eb="11">
      <t>ジョウゲン</t>
    </rPh>
    <rPh sb="11" eb="12">
      <t>ガク</t>
    </rPh>
    <phoneticPr fontId="1"/>
  </si>
  <si>
    <t>受験手数料
＋対策講座受講料</t>
    <rPh sb="0" eb="2">
      <t>ジュケン</t>
    </rPh>
    <rPh sb="2" eb="5">
      <t>テスウリョウ</t>
    </rPh>
    <rPh sb="7" eb="9">
      <t>タイサク</t>
    </rPh>
    <rPh sb="9" eb="11">
      <t>コウザ</t>
    </rPh>
    <rPh sb="11" eb="14">
      <t>ジュコウリョウ</t>
    </rPh>
    <phoneticPr fontId="1"/>
  </si>
  <si>
    <t>受験手数料
+対策講座受講料</t>
    <rPh sb="0" eb="2">
      <t>ジュケン</t>
    </rPh>
    <rPh sb="2" eb="5">
      <t>テスウリョウ</t>
    </rPh>
    <rPh sb="7" eb="9">
      <t>タイサク</t>
    </rPh>
    <rPh sb="9" eb="11">
      <t>コウザ</t>
    </rPh>
    <rPh sb="11" eb="14">
      <t>ジュコウリョウ</t>
    </rPh>
    <phoneticPr fontId="1"/>
  </si>
  <si>
    <t>Ａ
受験手数料のみ</t>
    <rPh sb="2" eb="4">
      <t>ジュケン</t>
    </rPh>
    <rPh sb="4" eb="7">
      <t>テスウリョウ</t>
    </rPh>
    <phoneticPr fontId="1"/>
  </si>
  <si>
    <t>Ｂ
受験手数料
+対策講座受講料</t>
    <rPh sb="2" eb="4">
      <t>ジュケン</t>
    </rPh>
    <rPh sb="4" eb="7">
      <t>テスウリョウ</t>
    </rPh>
    <rPh sb="9" eb="11">
      <t>タイサク</t>
    </rPh>
    <rPh sb="11" eb="13">
      <t>コウザ</t>
    </rPh>
    <rPh sb="13" eb="16">
      <t>ジュコウリョウ</t>
    </rPh>
    <phoneticPr fontId="1"/>
  </si>
  <si>
    <r>
      <t xml:space="preserve">Ｃ
補助上限額
</t>
    </r>
    <r>
      <rPr>
        <sz val="8"/>
        <color theme="1"/>
        <rFont val="メイリオ"/>
        <family val="3"/>
        <charset val="128"/>
      </rPr>
      <t>Ａ＝  6,800円
Ｂ＝20,000円</t>
    </r>
    <rPh sb="2" eb="4">
      <t>ホジョ</t>
    </rPh>
    <rPh sb="4" eb="6">
      <t>ジョウゲン</t>
    </rPh>
    <rPh sb="6" eb="7">
      <t>ガク</t>
    </rPh>
    <rPh sb="17" eb="18">
      <t>エン</t>
    </rPh>
    <rPh sb="27" eb="28">
      <t>エン</t>
    </rPh>
    <phoneticPr fontId="1"/>
  </si>
  <si>
    <t>①</t>
    <phoneticPr fontId="1"/>
  </si>
  <si>
    <t>②</t>
    <phoneticPr fontId="1"/>
  </si>
  <si>
    <t>③</t>
    <phoneticPr fontId="1"/>
  </si>
  <si>
    <t>④</t>
    <phoneticPr fontId="1"/>
  </si>
  <si>
    <t>１申請者あたりの補助上限額</t>
    <phoneticPr fontId="1"/>
  </si>
  <si>
    <t>支援対象従業員事前名簿</t>
    <rPh sb="0" eb="2">
      <t>シエン</t>
    </rPh>
    <rPh sb="2" eb="4">
      <t>タイショウ</t>
    </rPh>
    <rPh sb="4" eb="7">
      <t>ジュウギョウイン</t>
    </rPh>
    <rPh sb="7" eb="9">
      <t>ジゼン</t>
    </rPh>
    <rPh sb="9" eb="11">
      <t>メイボ</t>
    </rPh>
    <phoneticPr fontId="1"/>
  </si>
  <si>
    <t>（1）支援対象従業員事前名簿（様式第２号）</t>
    <rPh sb="3" eb="5">
      <t>シエン</t>
    </rPh>
    <rPh sb="5" eb="7">
      <t>タイショウ</t>
    </rPh>
    <rPh sb="7" eb="10">
      <t>ジュウギョウイン</t>
    </rPh>
    <rPh sb="10" eb="12">
      <t>ジゼン</t>
    </rPh>
    <rPh sb="12" eb="14">
      <t>メイボ</t>
    </rPh>
    <rPh sb="15" eb="17">
      <t>ヨウシキ</t>
    </rPh>
    <rPh sb="17" eb="18">
      <t>ダイ</t>
    </rPh>
    <rPh sb="19" eb="20">
      <t>ゴウ</t>
    </rPh>
    <phoneticPr fontId="1"/>
  </si>
  <si>
    <t>支援対象従業員実績名簿</t>
    <rPh sb="0" eb="2">
      <t>シエン</t>
    </rPh>
    <rPh sb="2" eb="4">
      <t>タイショウ</t>
    </rPh>
    <rPh sb="4" eb="7">
      <t>ジュウギョウイン</t>
    </rPh>
    <rPh sb="7" eb="9">
      <t>ジッセキ</t>
    </rPh>
    <rPh sb="9" eb="11">
      <t>メイボ</t>
    </rPh>
    <phoneticPr fontId="1"/>
  </si>
  <si>
    <t>様式第１号（第７条関係）</t>
    <rPh sb="0" eb="2">
      <t>ヨウシキ</t>
    </rPh>
    <rPh sb="2" eb="3">
      <t>ダイ</t>
    </rPh>
    <rPh sb="4" eb="5">
      <t>ゴウ</t>
    </rPh>
    <rPh sb="6" eb="7">
      <t>ダイ</t>
    </rPh>
    <rPh sb="8" eb="9">
      <t>ジョウ</t>
    </rPh>
    <rPh sb="9" eb="11">
      <t>カンケイ</t>
    </rPh>
    <phoneticPr fontId="1"/>
  </si>
  <si>
    <t>様式第２号（第７条関係）</t>
    <rPh sb="0" eb="2">
      <t>ヨウシキ</t>
    </rPh>
    <rPh sb="2" eb="3">
      <t>ダイ</t>
    </rPh>
    <rPh sb="4" eb="5">
      <t>ゴウ</t>
    </rPh>
    <rPh sb="6" eb="7">
      <t>ダイ</t>
    </rPh>
    <rPh sb="8" eb="9">
      <t>ジョウ</t>
    </rPh>
    <rPh sb="9" eb="11">
      <t>カンケイ</t>
    </rPh>
    <phoneticPr fontId="1"/>
  </si>
  <si>
    <t>様式第２号別紙（第７条関係）</t>
    <rPh sb="0" eb="2">
      <t>ヨウシキ</t>
    </rPh>
    <rPh sb="2" eb="3">
      <t>ダイ</t>
    </rPh>
    <rPh sb="4" eb="5">
      <t>ゴウ</t>
    </rPh>
    <rPh sb="5" eb="7">
      <t>ベッシ</t>
    </rPh>
    <rPh sb="8" eb="9">
      <t>ダイ</t>
    </rPh>
    <rPh sb="10" eb="11">
      <t>ジョウ</t>
    </rPh>
    <rPh sb="11" eb="13">
      <t>カンケイ</t>
    </rPh>
    <phoneticPr fontId="1"/>
  </si>
  <si>
    <t>様式第７号（第９条関係）</t>
    <rPh sb="0" eb="2">
      <t>ヨウシキ</t>
    </rPh>
    <rPh sb="2" eb="3">
      <t>ダイ</t>
    </rPh>
    <rPh sb="4" eb="5">
      <t>ゴウ</t>
    </rPh>
    <rPh sb="6" eb="7">
      <t>ダイ</t>
    </rPh>
    <rPh sb="8" eb="9">
      <t>ジョウ</t>
    </rPh>
    <rPh sb="9" eb="11">
      <t>カンケイ</t>
    </rPh>
    <phoneticPr fontId="1"/>
  </si>
  <si>
    <t>様式第３号（第７条関係）</t>
    <rPh sb="0" eb="2">
      <t>ヨウシキ</t>
    </rPh>
    <rPh sb="2" eb="3">
      <t>ダイ</t>
    </rPh>
    <rPh sb="4" eb="5">
      <t>ゴウ</t>
    </rPh>
    <rPh sb="6" eb="7">
      <t>ダイ</t>
    </rPh>
    <rPh sb="8" eb="9">
      <t>ジョウ</t>
    </rPh>
    <rPh sb="9" eb="11">
      <t>カンケイ</t>
    </rPh>
    <phoneticPr fontId="1"/>
  </si>
  <si>
    <t>　</t>
    <phoneticPr fontId="1"/>
  </si>
  <si>
    <t>様式第４号（第８条関係）</t>
    <rPh sb="0" eb="2">
      <t>ヨウシキ</t>
    </rPh>
    <rPh sb="2" eb="3">
      <t>ダイ</t>
    </rPh>
    <rPh sb="4" eb="5">
      <t>ゴウ</t>
    </rPh>
    <rPh sb="6" eb="7">
      <t>ダイ</t>
    </rPh>
    <rPh sb="8" eb="9">
      <t>ジョウ</t>
    </rPh>
    <rPh sb="9" eb="11">
      <t>カンケイ</t>
    </rPh>
    <phoneticPr fontId="1"/>
  </si>
  <si>
    <t>変更する事項</t>
    <rPh sb="0" eb="2">
      <t>ヘンコウ</t>
    </rPh>
    <rPh sb="4" eb="6">
      <t>ジコウ</t>
    </rPh>
    <phoneticPr fontId="1"/>
  </si>
  <si>
    <t>変更の内容</t>
    <rPh sb="0" eb="2">
      <t>ヘンコウ</t>
    </rPh>
    <rPh sb="3" eb="5">
      <t>ナイヨウ</t>
    </rPh>
    <phoneticPr fontId="1"/>
  </si>
  <si>
    <t>変更前</t>
    <rPh sb="0" eb="2">
      <t>ヘンコウ</t>
    </rPh>
    <rPh sb="2" eb="3">
      <t>マエ</t>
    </rPh>
    <phoneticPr fontId="1"/>
  </si>
  <si>
    <t>変更後</t>
    <rPh sb="0" eb="2">
      <t>ヘンコウ</t>
    </rPh>
    <rPh sb="2" eb="3">
      <t>ゴ</t>
    </rPh>
    <phoneticPr fontId="1"/>
  </si>
  <si>
    <t>様式第５号（第８条関係）</t>
    <rPh sb="0" eb="2">
      <t>ヨウシキ</t>
    </rPh>
    <rPh sb="2" eb="3">
      <t>ダイ</t>
    </rPh>
    <rPh sb="4" eb="5">
      <t>ゴウ</t>
    </rPh>
    <rPh sb="6" eb="7">
      <t>ダイ</t>
    </rPh>
    <rPh sb="8" eb="9">
      <t>ジョウ</t>
    </rPh>
    <rPh sb="9" eb="11">
      <t>カンケイ</t>
    </rPh>
    <phoneticPr fontId="1"/>
  </si>
  <si>
    <t>様式第８号（第９条関係）</t>
    <rPh sb="0" eb="2">
      <t>ヨウシキ</t>
    </rPh>
    <rPh sb="2" eb="3">
      <t>ダイ</t>
    </rPh>
    <rPh sb="4" eb="5">
      <t>ゴウ</t>
    </rPh>
    <rPh sb="6" eb="7">
      <t>ダイ</t>
    </rPh>
    <rPh sb="8" eb="9">
      <t>ジョウ</t>
    </rPh>
    <rPh sb="9" eb="11">
      <t>カンケイ</t>
    </rPh>
    <phoneticPr fontId="1"/>
  </si>
  <si>
    <t>２　事前申請の内容</t>
    <rPh sb="2" eb="4">
      <t>ジゼン</t>
    </rPh>
    <rPh sb="4" eb="6">
      <t>シンセイ</t>
    </rPh>
    <rPh sb="7" eb="9">
      <t>ナイヨウ</t>
    </rPh>
    <phoneticPr fontId="1"/>
  </si>
  <si>
    <t>支援対象
従業員数</t>
    <rPh sb="0" eb="2">
      <t>シエン</t>
    </rPh>
    <rPh sb="2" eb="4">
      <t>タイショウ</t>
    </rPh>
    <rPh sb="6" eb="8">
      <t>インズウ</t>
    </rPh>
    <rPh sb="7" eb="8">
      <t>スウ</t>
    </rPh>
    <phoneticPr fontId="1"/>
  </si>
  <si>
    <t>支援対象従業員それぞれの補助上限額の合計
（様式第２号２－③を転記）</t>
    <rPh sb="0" eb="2">
      <t>シエン</t>
    </rPh>
    <rPh sb="2" eb="4">
      <t>タイショウ</t>
    </rPh>
    <rPh sb="4" eb="7">
      <t>ジュウギョウイン</t>
    </rPh>
    <rPh sb="12" eb="14">
      <t>ホジョ</t>
    </rPh>
    <rPh sb="14" eb="17">
      <t>ジョウゲンガク</t>
    </rPh>
    <rPh sb="18" eb="20">
      <t>ゴウケイ</t>
    </rPh>
    <rPh sb="22" eb="24">
      <t>ヨウシキ</t>
    </rPh>
    <rPh sb="24" eb="25">
      <t>ダイ</t>
    </rPh>
    <rPh sb="26" eb="27">
      <t>ゴウ</t>
    </rPh>
    <rPh sb="31" eb="33">
      <t>テンキ</t>
    </rPh>
    <phoneticPr fontId="1"/>
  </si>
  <si>
    <t>従業員の受験の意向を十分に確認し、受験の強要などを行っていません。</t>
    <rPh sb="0" eb="3">
      <t>ジュウギョウイン</t>
    </rPh>
    <rPh sb="4" eb="6">
      <t>ジュケン</t>
    </rPh>
    <rPh sb="7" eb="9">
      <t>イコウ</t>
    </rPh>
    <rPh sb="10" eb="12">
      <t>ジュウブン</t>
    </rPh>
    <rPh sb="13" eb="15">
      <t>カクニン</t>
    </rPh>
    <rPh sb="17" eb="19">
      <t>ジュケン</t>
    </rPh>
    <rPh sb="20" eb="22">
      <t>キョウヨウ</t>
    </rPh>
    <rPh sb="25" eb="26">
      <t>オコナ</t>
    </rPh>
    <phoneticPr fontId="1"/>
  </si>
  <si>
    <t>受験の意向のない従業員を支援対象従業員事前名簿（様式第２号）に記載していません。</t>
    <rPh sb="0" eb="2">
      <t>ジュケン</t>
    </rPh>
    <rPh sb="3" eb="5">
      <t>イコウ</t>
    </rPh>
    <rPh sb="8" eb="11">
      <t>ジュウギョウイン</t>
    </rPh>
    <rPh sb="12" eb="14">
      <t>シエン</t>
    </rPh>
    <rPh sb="14" eb="16">
      <t>タイショウ</t>
    </rPh>
    <rPh sb="16" eb="19">
      <t>ジュウギョウイン</t>
    </rPh>
    <rPh sb="19" eb="21">
      <t>ジゼン</t>
    </rPh>
    <rPh sb="21" eb="23">
      <t>メイボ</t>
    </rPh>
    <rPh sb="24" eb="26">
      <t>ヨウシキ</t>
    </rPh>
    <rPh sb="26" eb="27">
      <t>ダイ</t>
    </rPh>
    <rPh sb="28" eb="29">
      <t>ゴウ</t>
    </rPh>
    <rPh sb="31" eb="33">
      <t>キサイ</t>
    </rPh>
    <phoneticPr fontId="1"/>
  </si>
  <si>
    <r>
      <t xml:space="preserve">補助対象経費
</t>
    </r>
    <r>
      <rPr>
        <sz val="8"/>
        <color theme="1"/>
        <rFont val="メイリオ"/>
        <family val="3"/>
        <charset val="128"/>
      </rPr>
      <t>（いずれかに「○」を記入）</t>
    </r>
    <rPh sb="0" eb="2">
      <t>ホジョ</t>
    </rPh>
    <rPh sb="2" eb="4">
      <t>タイショウ</t>
    </rPh>
    <rPh sb="4" eb="6">
      <t>ケイヒ</t>
    </rPh>
    <rPh sb="17" eb="19">
      <t>キニュウ</t>
    </rPh>
    <phoneticPr fontId="1"/>
  </si>
  <si>
    <t>支援対象従業員数</t>
    <rPh sb="0" eb="2">
      <t>シエン</t>
    </rPh>
    <rPh sb="2" eb="4">
      <t>タイショウ</t>
    </rPh>
    <rPh sb="4" eb="7">
      <t>ジュウギョウイン</t>
    </rPh>
    <rPh sb="7" eb="8">
      <t>スウ</t>
    </rPh>
    <phoneticPr fontId="1"/>
  </si>
  <si>
    <t>補助対象経費</t>
    <rPh sb="0" eb="2">
      <t>ホジョ</t>
    </rPh>
    <rPh sb="2" eb="4">
      <t>タイショウ</t>
    </rPh>
    <rPh sb="4" eb="6">
      <t>ケイヒ</t>
    </rPh>
    <phoneticPr fontId="1"/>
  </si>
  <si>
    <t>支援対象従業員それぞれの補助上限額の合計
（①+②）</t>
    <rPh sb="0" eb="2">
      <t>シエン</t>
    </rPh>
    <rPh sb="2" eb="4">
      <t>タイショウ</t>
    </rPh>
    <rPh sb="4" eb="7">
      <t>ジュウギョウイン</t>
    </rPh>
    <rPh sb="12" eb="14">
      <t>ホジョ</t>
    </rPh>
    <rPh sb="14" eb="17">
      <t>ジョウゲンガク</t>
    </rPh>
    <rPh sb="18" eb="20">
      <t>ゴウケイ</t>
    </rPh>
    <phoneticPr fontId="1"/>
  </si>
  <si>
    <t>変更の理由</t>
    <rPh sb="0" eb="2">
      <t>ヘンコウ</t>
    </rPh>
    <rPh sb="3" eb="5">
      <t>リユウ</t>
    </rPh>
    <phoneticPr fontId="1"/>
  </si>
  <si>
    <t>中止の理由</t>
    <rPh sb="0" eb="2">
      <t>チュウシ</t>
    </rPh>
    <rPh sb="3" eb="5">
      <t>リユウ</t>
    </rPh>
    <phoneticPr fontId="1"/>
  </si>
  <si>
    <t>２　交付申請の内容</t>
    <rPh sb="2" eb="4">
      <t>コウフ</t>
    </rPh>
    <rPh sb="4" eb="6">
      <t>シンセイ</t>
    </rPh>
    <rPh sb="7" eb="9">
      <t>ナイヨウ</t>
    </rPh>
    <phoneticPr fontId="1"/>
  </si>
  <si>
    <t>高松市中小企業ＩＴパスポート等取得支援補助金　交付申請書</t>
    <rPh sb="0" eb="2">
      <t>タカマツ</t>
    </rPh>
    <rPh sb="2" eb="3">
      <t>シ</t>
    </rPh>
    <rPh sb="3" eb="5">
      <t>チュウショウ</t>
    </rPh>
    <rPh sb="5" eb="7">
      <t>キギョウ</t>
    </rPh>
    <rPh sb="14" eb="15">
      <t>トウ</t>
    </rPh>
    <rPh sb="15" eb="17">
      <t>シュトク</t>
    </rPh>
    <rPh sb="17" eb="19">
      <t>シエン</t>
    </rPh>
    <rPh sb="19" eb="21">
      <t>ホジョ</t>
    </rPh>
    <rPh sb="21" eb="22">
      <t>キン</t>
    </rPh>
    <rPh sb="23" eb="25">
      <t>コウフ</t>
    </rPh>
    <rPh sb="25" eb="27">
      <t>シンセイ</t>
    </rPh>
    <rPh sb="27" eb="28">
      <t>ショ</t>
    </rPh>
    <phoneticPr fontId="1"/>
  </si>
  <si>
    <t>（5）履歴事項全部証明書（申請者が個人の場合にあっては住民票の写し）（発行後3月以内のものに限る）</t>
    <rPh sb="3" eb="5">
      <t>リレキ</t>
    </rPh>
    <rPh sb="5" eb="7">
      <t>ジコウ</t>
    </rPh>
    <rPh sb="7" eb="9">
      <t>ゼンブ</t>
    </rPh>
    <rPh sb="9" eb="12">
      <t>ショウメイショ</t>
    </rPh>
    <rPh sb="13" eb="16">
      <t>シンセイシャ</t>
    </rPh>
    <rPh sb="17" eb="19">
      <t>コジン</t>
    </rPh>
    <rPh sb="20" eb="22">
      <t>バアイ</t>
    </rPh>
    <rPh sb="27" eb="30">
      <t>ジュウミンヒョウ</t>
    </rPh>
    <rPh sb="31" eb="32">
      <t>ウツ</t>
    </rPh>
    <rPh sb="35" eb="37">
      <t>ハッコウ</t>
    </rPh>
    <rPh sb="37" eb="38">
      <t>ゴ</t>
    </rPh>
    <rPh sb="39" eb="40">
      <t>ツキ</t>
    </rPh>
    <rPh sb="40" eb="42">
      <t>イナイ</t>
    </rPh>
    <rPh sb="46" eb="47">
      <t>カギ</t>
    </rPh>
    <phoneticPr fontId="1"/>
  </si>
  <si>
    <t>（7）直近の確定申告書等の写し等（申請者が個人の場合に限る。）</t>
    <rPh sb="3" eb="5">
      <t>チョッキン</t>
    </rPh>
    <rPh sb="6" eb="8">
      <t>カクテイ</t>
    </rPh>
    <rPh sb="8" eb="10">
      <t>シンコク</t>
    </rPh>
    <rPh sb="10" eb="12">
      <t>ショナド</t>
    </rPh>
    <rPh sb="13" eb="14">
      <t>ウツ</t>
    </rPh>
    <rPh sb="15" eb="16">
      <t>ナド</t>
    </rPh>
    <rPh sb="17" eb="20">
      <t>シンセイシャ</t>
    </rPh>
    <rPh sb="21" eb="23">
      <t>コジン</t>
    </rPh>
    <rPh sb="24" eb="26">
      <t>バアイ</t>
    </rPh>
    <rPh sb="27" eb="28">
      <t>カギ</t>
    </rPh>
    <phoneticPr fontId="1"/>
  </si>
  <si>
    <r>
      <t>（8）合格者のＩＴ試験合格証書の写し</t>
    </r>
    <r>
      <rPr>
        <sz val="6"/>
        <color theme="1"/>
        <rFont val="メイリオ"/>
        <family val="3"/>
        <charset val="128"/>
      </rPr>
      <t>（当該年度の２月中に受験し、合格した者はこの限りではない）</t>
    </r>
    <rPh sb="3" eb="6">
      <t>ゴウカクシャ</t>
    </rPh>
    <rPh sb="9" eb="11">
      <t>シケン</t>
    </rPh>
    <rPh sb="11" eb="13">
      <t>ゴウカク</t>
    </rPh>
    <rPh sb="13" eb="15">
      <t>ショウショ</t>
    </rPh>
    <rPh sb="16" eb="17">
      <t>ウツ</t>
    </rPh>
    <rPh sb="19" eb="21">
      <t>トウガイ</t>
    </rPh>
    <rPh sb="21" eb="23">
      <t>ネンド</t>
    </rPh>
    <rPh sb="25" eb="27">
      <t>ガツチュウ</t>
    </rPh>
    <rPh sb="28" eb="30">
      <t>ジュケン</t>
    </rPh>
    <rPh sb="32" eb="34">
      <t>ゴウカク</t>
    </rPh>
    <rPh sb="36" eb="37">
      <t>モノ</t>
    </rPh>
    <rPh sb="40" eb="41">
      <t>カギ</t>
    </rPh>
    <phoneticPr fontId="1"/>
  </si>
  <si>
    <t>（9）前各号に掲げるもののほか、市長が必要と認める書類</t>
    <rPh sb="3" eb="6">
      <t>ゼンカクゴウ</t>
    </rPh>
    <rPh sb="7" eb="8">
      <t>カカ</t>
    </rPh>
    <rPh sb="16" eb="18">
      <t>シチョウ</t>
    </rPh>
    <rPh sb="19" eb="21">
      <t>ヒツヨウ</t>
    </rPh>
    <rPh sb="22" eb="23">
      <t>ミト</t>
    </rPh>
    <rPh sb="25" eb="27">
      <t>ショルイ</t>
    </rPh>
    <phoneticPr fontId="1"/>
  </si>
  <si>
    <t>（2）補助対象経費を支払ったことの確認をすることのできる書類の写し</t>
    <rPh sb="3" eb="5">
      <t>ホジョ</t>
    </rPh>
    <rPh sb="5" eb="7">
      <t>タイショウ</t>
    </rPh>
    <rPh sb="7" eb="9">
      <t>ケイヒ</t>
    </rPh>
    <rPh sb="10" eb="12">
      <t>シハラ</t>
    </rPh>
    <rPh sb="17" eb="19">
      <t>カクニン</t>
    </rPh>
    <rPh sb="28" eb="30">
      <t>ショルイ</t>
    </rPh>
    <rPh sb="31" eb="32">
      <t>ウツ</t>
    </rPh>
    <phoneticPr fontId="1"/>
  </si>
  <si>
    <t>受験手数料の合計</t>
    <rPh sb="0" eb="2">
      <t>ジュケン</t>
    </rPh>
    <rPh sb="2" eb="5">
      <t>テスウリョウ</t>
    </rPh>
    <rPh sb="6" eb="8">
      <t>ゴウケイ</t>
    </rPh>
    <phoneticPr fontId="1"/>
  </si>
  <si>
    <t>対策講座受講料の合計</t>
    <rPh sb="0" eb="2">
      <t>タイサク</t>
    </rPh>
    <rPh sb="2" eb="4">
      <t>コウザ</t>
    </rPh>
    <rPh sb="4" eb="7">
      <t>ジュコウリョウ</t>
    </rPh>
    <rPh sb="8" eb="10">
      <t>ゴウケイ</t>
    </rPh>
    <phoneticPr fontId="1"/>
  </si>
  <si>
    <t>左欄の合計</t>
    <rPh sb="0" eb="1">
      <t>ヒダリ</t>
    </rPh>
    <rPh sb="1" eb="2">
      <t>ラン</t>
    </rPh>
    <rPh sb="3" eb="5">
      <t>ゴウケイ</t>
    </rPh>
    <phoneticPr fontId="1"/>
  </si>
  <si>
    <r>
      <t>交付申請額
(①</t>
    </r>
    <r>
      <rPr>
        <sz val="9"/>
        <color theme="1"/>
        <rFont val="メイリオ"/>
        <family val="3"/>
        <charset val="128"/>
      </rPr>
      <t>と②のいずれか少ない額)</t>
    </r>
    <rPh sb="0" eb="2">
      <t>コウフ</t>
    </rPh>
    <rPh sb="2" eb="5">
      <t>シンセイガク</t>
    </rPh>
    <rPh sb="15" eb="16">
      <t>スク</t>
    </rPh>
    <rPh sb="18" eb="19">
      <t>ガク</t>
    </rPh>
    <phoneticPr fontId="1"/>
  </si>
  <si>
    <t>補助対象経費
（合格者のみ）</t>
    <rPh sb="0" eb="2">
      <t>ホジョ</t>
    </rPh>
    <rPh sb="2" eb="4">
      <t>タイショウ</t>
    </rPh>
    <rPh sb="4" eb="6">
      <t>ケイヒ</t>
    </rPh>
    <rPh sb="8" eb="11">
      <t>ゴウカクシャ</t>
    </rPh>
    <phoneticPr fontId="1"/>
  </si>
  <si>
    <t>合格者ごとの
補助限度額</t>
    <rPh sb="0" eb="3">
      <t>ゴウカクシャ</t>
    </rPh>
    <rPh sb="7" eb="9">
      <t>ホジョ</t>
    </rPh>
    <rPh sb="9" eb="11">
      <t>ゲンド</t>
    </rPh>
    <rPh sb="11" eb="12">
      <t>ガク</t>
    </rPh>
    <phoneticPr fontId="1"/>
  </si>
  <si>
    <t>（対象となる従業員が21人以上いる場合は様式第2号別紙を併せて提出のこと）</t>
    <rPh sb="20" eb="22">
      <t>ヨウシキ</t>
    </rPh>
    <rPh sb="22" eb="23">
      <t>ダイ</t>
    </rPh>
    <rPh sb="24" eb="25">
      <t>ゴウ</t>
    </rPh>
    <rPh sb="28" eb="29">
      <t>アワ</t>
    </rPh>
    <rPh sb="31" eb="33">
      <t>テイシュツ</t>
    </rPh>
    <phoneticPr fontId="1"/>
  </si>
  <si>
    <t>円</t>
    <rPh sb="0" eb="1">
      <t>エン</t>
    </rPh>
    <phoneticPr fontId="1"/>
  </si>
  <si>
    <t>号</t>
    <rPh sb="0" eb="1">
      <t>ゴウ</t>
    </rPh>
    <phoneticPr fontId="1"/>
  </si>
  <si>
    <t>日</t>
    <rPh sb="0" eb="1">
      <t>ニチ</t>
    </rPh>
    <phoneticPr fontId="1"/>
  </si>
  <si>
    <t>月</t>
    <rPh sb="0" eb="1">
      <t>ガツ</t>
    </rPh>
    <phoneticPr fontId="1"/>
  </si>
  <si>
    <t>年</t>
    <rPh sb="0" eb="1">
      <t>ネン</t>
    </rPh>
    <phoneticPr fontId="1"/>
  </si>
  <si>
    <t>第</t>
    <rPh sb="0" eb="1">
      <t>ダイ</t>
    </rPh>
    <phoneticPr fontId="1"/>
  </si>
  <si>
    <t>高</t>
    <rPh sb="0" eb="1">
      <t>タカ</t>
    </rPh>
    <phoneticPr fontId="1"/>
  </si>
  <si>
    <t>様</t>
    <rPh sb="0" eb="1">
      <t>サマ</t>
    </rPh>
    <phoneticPr fontId="1"/>
  </si>
  <si>
    <t>高松市長</t>
    <rPh sb="0" eb="2">
      <t>タカマツ</t>
    </rPh>
    <rPh sb="2" eb="3">
      <t>シ</t>
    </rPh>
    <rPh sb="3" eb="4">
      <t>チョウ</t>
    </rPh>
    <phoneticPr fontId="1"/>
  </si>
  <si>
    <t>高松市中小企業ＩＴパスポート等取得支援補助金交付事前申請承諾通知書</t>
    <phoneticPr fontId="1"/>
  </si>
  <si>
    <t>付要綱第７条第２項の規定により通知します。</t>
    <phoneticPr fontId="1"/>
  </si>
  <si>
    <t>については、次のとおり決定したので、高松市中小企業ＩＴパスポート等取得支援補助金交付要綱交</t>
    <rPh sb="40" eb="42">
      <t>コウフ</t>
    </rPh>
    <rPh sb="42" eb="44">
      <t>ヨウコウ</t>
    </rPh>
    <phoneticPr fontId="1"/>
  </si>
  <si>
    <t>事前承諾番号</t>
    <rPh sb="0" eb="2">
      <t>ジゼン</t>
    </rPh>
    <rPh sb="2" eb="4">
      <t>ショウダク</t>
    </rPh>
    <rPh sb="4" eb="6">
      <t>バンゴウ</t>
    </rPh>
    <phoneticPr fontId="1"/>
  </si>
  <si>
    <t>補助金の事前承諾金額</t>
    <rPh sb="0" eb="3">
      <t>ホジョキン</t>
    </rPh>
    <rPh sb="4" eb="6">
      <t>ジゼン</t>
    </rPh>
    <rPh sb="6" eb="8">
      <t>ショウダク</t>
    </rPh>
    <rPh sb="8" eb="10">
      <t>キンガク</t>
    </rPh>
    <phoneticPr fontId="1"/>
  </si>
  <si>
    <t>　　　　年　　月　　日付けで申請のあった高松市中小企業ＩＴパスポート等取得支援補助金の交付</t>
    <rPh sb="4" eb="5">
      <t>ネン</t>
    </rPh>
    <rPh sb="7" eb="8">
      <t>ガツ</t>
    </rPh>
    <rPh sb="43" eb="45">
      <t>コウフ</t>
    </rPh>
    <phoneticPr fontId="1"/>
  </si>
  <si>
    <t>号により高松市中小企業ＩＴパスポート等取得</t>
    <rPh sb="0" eb="1">
      <t>ゴウ</t>
    </rPh>
    <phoneticPr fontId="1"/>
  </si>
  <si>
    <t>支援補助金の交付について事前承諾のあった補助事業について、次のとおりその内容を変更したいので、</t>
    <phoneticPr fontId="1"/>
  </si>
  <si>
    <t>高松市中小企業ＩＴパスポート等取得支援補助金交付要綱第８条第１項の規定により、関係書類を添えて</t>
    <phoneticPr fontId="1"/>
  </si>
  <si>
    <t>届出ます。</t>
    <rPh sb="0" eb="2">
      <t>トドケデ</t>
    </rPh>
    <phoneticPr fontId="1"/>
  </si>
  <si>
    <t>２　変更内容等</t>
    <rPh sb="2" eb="4">
      <t>ヘンコウ</t>
    </rPh>
    <rPh sb="4" eb="6">
      <t>ナイヨウ</t>
    </rPh>
    <rPh sb="6" eb="7">
      <t>トウ</t>
    </rPh>
    <phoneticPr fontId="1"/>
  </si>
  <si>
    <t>支援補助金の交付について事前承諾のあった補助事業について、次のとおり中止したいので、高松市中小</t>
    <rPh sb="34" eb="36">
      <t>チュウシ</t>
    </rPh>
    <rPh sb="42" eb="45">
      <t>タカマツシ</t>
    </rPh>
    <rPh sb="45" eb="46">
      <t>ナカ</t>
    </rPh>
    <phoneticPr fontId="1"/>
  </si>
  <si>
    <t>企業ＩＴパスポート等取得支援補助金交付要綱第８条第３項の規定により、関係書類を添えて届出ます。</t>
    <rPh sb="42" eb="44">
      <t>トドケデ</t>
    </rPh>
    <phoneticPr fontId="1"/>
  </si>
  <si>
    <t>２　中止の理由等</t>
    <rPh sb="2" eb="4">
      <t>チュウシ</t>
    </rPh>
    <rPh sb="5" eb="7">
      <t>リユウ</t>
    </rPh>
    <rPh sb="7" eb="8">
      <t>トウ</t>
    </rPh>
    <phoneticPr fontId="1"/>
  </si>
  <si>
    <t>確認事項</t>
    <rPh sb="0" eb="2">
      <t>カクニン</t>
    </rPh>
    <rPh sb="2" eb="4">
      <t>ジコウ</t>
    </rPh>
    <phoneticPr fontId="1"/>
  </si>
  <si>
    <t>中止にあたっての
確認事項</t>
    <rPh sb="0" eb="2">
      <t>チュウシ</t>
    </rPh>
    <rPh sb="9" eb="11">
      <t>カクニン</t>
    </rPh>
    <rPh sb="11" eb="13">
      <t>ジコウ</t>
    </rPh>
    <phoneticPr fontId="1"/>
  </si>
  <si>
    <t>補助事業の中止について、支援従業員に同意を得ています。</t>
    <phoneticPr fontId="1"/>
  </si>
  <si>
    <t>本年度中に再度申し込むことはできません。</t>
    <rPh sb="0" eb="3">
      <t>ホンネンド</t>
    </rPh>
    <rPh sb="3" eb="4">
      <t>チュウ</t>
    </rPh>
    <rPh sb="5" eb="7">
      <t>サイド</t>
    </rPh>
    <rPh sb="7" eb="8">
      <t>モウ</t>
    </rPh>
    <rPh sb="9" eb="10">
      <t>コ</t>
    </rPh>
    <phoneticPr fontId="1"/>
  </si>
  <si>
    <t>号で通知を受けた補助事業が完了したので、高</t>
    <rPh sb="0" eb="1">
      <t>ゴウ</t>
    </rPh>
    <rPh sb="2" eb="4">
      <t>ツウチ</t>
    </rPh>
    <rPh sb="5" eb="6">
      <t>ウ</t>
    </rPh>
    <rPh sb="8" eb="10">
      <t>ホジョ</t>
    </rPh>
    <rPh sb="10" eb="12">
      <t>ジギョウ</t>
    </rPh>
    <rPh sb="13" eb="15">
      <t>カンリョウ</t>
    </rPh>
    <rPh sb="20" eb="21">
      <t>タカ</t>
    </rPh>
    <phoneticPr fontId="1"/>
  </si>
  <si>
    <t>松市中小企業ＩＴパスポート等取得支援補助金交付要綱第９条の規定により、次のとおり関係書類を添え</t>
    <rPh sb="2" eb="4">
      <t>チュウショウ</t>
    </rPh>
    <rPh sb="4" eb="6">
      <t>キギョウ</t>
    </rPh>
    <rPh sb="13" eb="14">
      <t>トウ</t>
    </rPh>
    <rPh sb="14" eb="16">
      <t>シュトク</t>
    </rPh>
    <rPh sb="16" eb="18">
      <t>シエン</t>
    </rPh>
    <rPh sb="18" eb="21">
      <t>ホジョキン</t>
    </rPh>
    <rPh sb="21" eb="23">
      <t>コウフ</t>
    </rPh>
    <rPh sb="23" eb="25">
      <t>ヨウコウ</t>
    </rPh>
    <rPh sb="25" eb="26">
      <t>ダイ</t>
    </rPh>
    <rPh sb="27" eb="28">
      <t>ジョウ</t>
    </rPh>
    <rPh sb="29" eb="31">
      <t>キテイ</t>
    </rPh>
    <rPh sb="35" eb="36">
      <t>ツギ</t>
    </rPh>
    <rPh sb="40" eb="42">
      <t>カンケイ</t>
    </rPh>
    <rPh sb="42" eb="43">
      <t>ショ</t>
    </rPh>
    <rPh sb="43" eb="44">
      <t>ルイ</t>
    </rPh>
    <rPh sb="45" eb="46">
      <t>ソ</t>
    </rPh>
    <phoneticPr fontId="1"/>
  </si>
  <si>
    <t>て補助金の交付を申請します。</t>
    <rPh sb="3" eb="4">
      <t>カネ</t>
    </rPh>
    <rPh sb="5" eb="7">
      <t>コウフ</t>
    </rPh>
    <rPh sb="8" eb="10">
      <t>シンセイ</t>
    </rPh>
    <phoneticPr fontId="1"/>
  </si>
  <si>
    <t>様式第６号（第９条関係）</t>
    <rPh sb="0" eb="2">
      <t>ヨウシキ</t>
    </rPh>
    <rPh sb="2" eb="3">
      <t>ダイ</t>
    </rPh>
    <rPh sb="4" eb="5">
      <t>ゴウ</t>
    </rPh>
    <rPh sb="6" eb="7">
      <t>ダイ</t>
    </rPh>
    <rPh sb="8" eb="9">
      <t>ジョウ</t>
    </rPh>
    <rPh sb="9" eb="11">
      <t>カンケイ</t>
    </rPh>
    <phoneticPr fontId="1"/>
  </si>
  <si>
    <t>１　申請者の情報（申請者情報に変更があった場合は、変更前の内容を記載）</t>
    <rPh sb="2" eb="5">
      <t>シンセイシャ</t>
    </rPh>
    <rPh sb="6" eb="8">
      <t>ジョウホウ</t>
    </rPh>
    <rPh sb="9" eb="11">
      <t>シンセイ</t>
    </rPh>
    <rPh sb="11" eb="12">
      <t>シャ</t>
    </rPh>
    <rPh sb="12" eb="14">
      <t>ジョウホウ</t>
    </rPh>
    <rPh sb="15" eb="17">
      <t>ヘンコウ</t>
    </rPh>
    <rPh sb="21" eb="23">
      <t>バアイ</t>
    </rPh>
    <rPh sb="25" eb="27">
      <t>ヘンコウ</t>
    </rPh>
    <rPh sb="27" eb="28">
      <t>マエ</t>
    </rPh>
    <rPh sb="29" eb="31">
      <t>ナイヨウ</t>
    </rPh>
    <rPh sb="32" eb="34">
      <t>キサイ</t>
    </rPh>
    <phoneticPr fontId="1"/>
  </si>
  <si>
    <t>（6）直近１期分の法人事業概況説明書、貸借対照表及び損益計算書等（申請者が法人の場合に限る。）</t>
    <rPh sb="3" eb="5">
      <t>チョッキン</t>
    </rPh>
    <rPh sb="6" eb="7">
      <t>キ</t>
    </rPh>
    <rPh sb="7" eb="8">
      <t>ブン</t>
    </rPh>
    <rPh sb="9" eb="11">
      <t>ホウジン</t>
    </rPh>
    <rPh sb="11" eb="13">
      <t>ジギョウ</t>
    </rPh>
    <rPh sb="13" eb="15">
      <t>ガイキョウ</t>
    </rPh>
    <rPh sb="15" eb="18">
      <t>セツメイショ</t>
    </rPh>
    <rPh sb="19" eb="24">
      <t>タイシャクタイショウヒョウ</t>
    </rPh>
    <rPh sb="24" eb="25">
      <t>オヨ</t>
    </rPh>
    <rPh sb="26" eb="28">
      <t>ソンエキ</t>
    </rPh>
    <rPh sb="28" eb="31">
      <t>ケイサンショ</t>
    </rPh>
    <rPh sb="31" eb="32">
      <t>トウ</t>
    </rPh>
    <rPh sb="33" eb="36">
      <t>シンセイシャ</t>
    </rPh>
    <rPh sb="37" eb="39">
      <t>ホウジン</t>
    </rPh>
    <rPh sb="40" eb="42">
      <t>バアイ</t>
    </rPh>
    <rPh sb="43" eb="44">
      <t>カギ</t>
    </rPh>
    <phoneticPr fontId="1"/>
  </si>
  <si>
    <t>（対象となる従業員が21人以上いる場合は様式第8号別紙を併せて提出のこと）</t>
    <phoneticPr fontId="1"/>
  </si>
  <si>
    <t>事前承諾額
（事前申請承諾通知書（様式第3号）記載の金額）</t>
    <rPh sb="0" eb="2">
      <t>ジゼン</t>
    </rPh>
    <rPh sb="2" eb="4">
      <t>ショウダク</t>
    </rPh>
    <rPh sb="4" eb="5">
      <t>ガク</t>
    </rPh>
    <rPh sb="7" eb="9">
      <t>ジゼン</t>
    </rPh>
    <rPh sb="9" eb="11">
      <t>シンセイ</t>
    </rPh>
    <rPh sb="11" eb="13">
      <t>ショウダク</t>
    </rPh>
    <rPh sb="13" eb="15">
      <t>ツウチ</t>
    </rPh>
    <rPh sb="15" eb="16">
      <t>ショ</t>
    </rPh>
    <rPh sb="17" eb="19">
      <t>ヨウシキ</t>
    </rPh>
    <rPh sb="19" eb="20">
      <t>ダイ</t>
    </rPh>
    <rPh sb="21" eb="22">
      <t>ゴウ</t>
    </rPh>
    <rPh sb="23" eb="25">
      <t>キサイ</t>
    </rPh>
    <rPh sb="26" eb="28">
      <t>キンガク</t>
    </rPh>
    <phoneticPr fontId="1"/>
  </si>
  <si>
    <t>事前申請の額
（③、④のいずれか小さい額）</t>
    <rPh sb="0" eb="2">
      <t>ジゼン</t>
    </rPh>
    <rPh sb="2" eb="4">
      <t>シンセイ</t>
    </rPh>
    <rPh sb="5" eb="6">
      <t>ガク</t>
    </rPh>
    <rPh sb="16" eb="17">
      <t>チイ</t>
    </rPh>
    <rPh sb="19" eb="20">
      <t>ガク</t>
    </rPh>
    <phoneticPr fontId="1"/>
  </si>
  <si>
    <t>事前申請の額
（③と④いずれか小さい額）</t>
    <rPh sb="0" eb="2">
      <t>ジゼン</t>
    </rPh>
    <rPh sb="2" eb="4">
      <t>シンセイ</t>
    </rPh>
    <rPh sb="5" eb="6">
      <t>ガク</t>
    </rPh>
    <rPh sb="15" eb="16">
      <t>チイ</t>
    </rPh>
    <rPh sb="18" eb="19">
      <t>ガク</t>
    </rPh>
    <phoneticPr fontId="1"/>
  </si>
  <si>
    <t>様式第７号別紙（第９条関係）</t>
    <rPh sb="0" eb="2">
      <t>ヨウシキ</t>
    </rPh>
    <rPh sb="2" eb="3">
      <t>ダイ</t>
    </rPh>
    <rPh sb="4" eb="5">
      <t>ゴウ</t>
    </rPh>
    <rPh sb="5" eb="7">
      <t>ベッシ</t>
    </rPh>
    <rPh sb="8" eb="9">
      <t>ダイ</t>
    </rPh>
    <rPh sb="10" eb="11">
      <t>ジョウ</t>
    </rPh>
    <rPh sb="11" eb="13">
      <t>カンケイ</t>
    </rPh>
    <phoneticPr fontId="1"/>
  </si>
  <si>
    <t>支援対象従業員実績名簿</t>
    <rPh sb="0" eb="2">
      <t>シエン</t>
    </rPh>
    <rPh sb="2" eb="4">
      <t>タイショウ</t>
    </rPh>
    <rPh sb="4" eb="6">
      <t>ジュウギョウ</t>
    </rPh>
    <rPh sb="6" eb="7">
      <t>イン</t>
    </rPh>
    <rPh sb="7" eb="9">
      <t>ジッセキ</t>
    </rPh>
    <rPh sb="9" eb="11">
      <t>メイボ</t>
    </rPh>
    <phoneticPr fontId="1"/>
  </si>
  <si>
    <t>生年月日
（西暦）</t>
    <rPh sb="0" eb="2">
      <t>セイネン</t>
    </rPh>
    <rPh sb="2" eb="4">
      <t>ガッピ</t>
    </rPh>
    <rPh sb="6" eb="8">
      <t>セイレキ</t>
    </rPh>
    <phoneticPr fontId="1"/>
  </si>
  <si>
    <t>　私は、高松市中小企業ＩＴパスポート試験等を受験するにあたり、上記内容の支援を申請者から受けました。</t>
    <phoneticPr fontId="1"/>
  </si>
  <si>
    <t>支援対象試験</t>
    <rPh sb="0" eb="2">
      <t>シエン</t>
    </rPh>
    <rPh sb="2" eb="4">
      <t>タイショウ</t>
    </rPh>
    <rPh sb="4" eb="6">
      <t>シケン</t>
    </rPh>
    <phoneticPr fontId="1"/>
  </si>
  <si>
    <t>１　受験手数料のみ
２　受験手数料及び対策講座受講料</t>
    <rPh sb="2" eb="4">
      <t>ジュケン</t>
    </rPh>
    <rPh sb="4" eb="7">
      <t>テスウリョウ</t>
    </rPh>
    <rPh sb="12" eb="14">
      <t>ジュケン</t>
    </rPh>
    <rPh sb="14" eb="17">
      <t>テスウリョウ</t>
    </rPh>
    <rPh sb="17" eb="18">
      <t>オヨ</t>
    </rPh>
    <rPh sb="19" eb="21">
      <t>タイサク</t>
    </rPh>
    <rPh sb="21" eb="23">
      <t>コウザ</t>
    </rPh>
    <rPh sb="23" eb="26">
      <t>ジュコウリョウ</t>
    </rPh>
    <phoneticPr fontId="1"/>
  </si>
  <si>
    <t>受講機関</t>
    <rPh sb="0" eb="2">
      <t>ジュコウ</t>
    </rPh>
    <rPh sb="2" eb="4">
      <t>キカン</t>
    </rPh>
    <phoneticPr fontId="1"/>
  </si>
  <si>
    <t>受講方法</t>
    <rPh sb="0" eb="2">
      <t>ジュコウ</t>
    </rPh>
    <rPh sb="2" eb="4">
      <t>ホウホウ</t>
    </rPh>
    <phoneticPr fontId="1"/>
  </si>
  <si>
    <t>対策講座</t>
    <rPh sb="0" eb="2">
      <t>タイサク</t>
    </rPh>
    <rPh sb="2" eb="4">
      <t>コウザ</t>
    </rPh>
    <phoneticPr fontId="1"/>
  </si>
  <si>
    <t>円</t>
    <rPh sb="0" eb="1">
      <t>エン</t>
    </rPh>
    <phoneticPr fontId="1"/>
  </si>
  <si>
    <t>日</t>
    <rPh sb="0" eb="1">
      <t>ニチ</t>
    </rPh>
    <phoneticPr fontId="1"/>
  </si>
  <si>
    <t>月</t>
    <rPh sb="0" eb="1">
      <t>ガツ</t>
    </rPh>
    <phoneticPr fontId="1"/>
  </si>
  <si>
    <t>年</t>
    <rPh sb="0" eb="1">
      <t>ネン</t>
    </rPh>
    <phoneticPr fontId="1"/>
  </si>
  <si>
    <t>受講開始日
[西暦]</t>
    <rPh sb="0" eb="2">
      <t>ジュコウ</t>
    </rPh>
    <rPh sb="2" eb="5">
      <t>カイシビ</t>
    </rPh>
    <rPh sb="7" eb="9">
      <t>セイレキ</t>
    </rPh>
    <phoneticPr fontId="1"/>
  </si>
  <si>
    <t>左記の支払日
[西暦]</t>
    <rPh sb="0" eb="2">
      <t>サキ</t>
    </rPh>
    <rPh sb="3" eb="6">
      <t>シハライビ</t>
    </rPh>
    <rPh sb="8" eb="10">
      <t>セイレキ</t>
    </rPh>
    <phoneticPr fontId="1"/>
  </si>
  <si>
    <t>添付資料</t>
    <rPh sb="0" eb="2">
      <t>テンプ</t>
    </rPh>
    <rPh sb="2" eb="4">
      <t>シリョウ</t>
    </rPh>
    <phoneticPr fontId="1"/>
  </si>
  <si>
    <r>
      <t>１　受験手数料に関する事項　</t>
    </r>
    <r>
      <rPr>
        <b/>
        <sz val="10"/>
        <color theme="1"/>
        <rFont val="メイリオ"/>
        <family val="3"/>
        <charset val="128"/>
      </rPr>
      <t>※申請者が記入</t>
    </r>
    <rPh sb="2" eb="4">
      <t>ジュケン</t>
    </rPh>
    <rPh sb="4" eb="7">
      <t>テスウリョウ</t>
    </rPh>
    <rPh sb="8" eb="9">
      <t>カン</t>
    </rPh>
    <rPh sb="11" eb="13">
      <t>ジコウ</t>
    </rPh>
    <rPh sb="15" eb="18">
      <t>シンセイシャ</t>
    </rPh>
    <rPh sb="19" eb="21">
      <t>キニュウ</t>
    </rPh>
    <phoneticPr fontId="1"/>
  </si>
  <si>
    <r>
      <t>２　支援内容に関する事項　</t>
    </r>
    <r>
      <rPr>
        <b/>
        <sz val="10"/>
        <color theme="1"/>
        <rFont val="メイリオ"/>
        <family val="3"/>
        <charset val="128"/>
      </rPr>
      <t>※申請者が記入</t>
    </r>
    <rPh sb="2" eb="4">
      <t>シエン</t>
    </rPh>
    <rPh sb="4" eb="6">
      <t>ナイヨウ</t>
    </rPh>
    <rPh sb="7" eb="8">
      <t>カン</t>
    </rPh>
    <rPh sb="10" eb="12">
      <t>ジコウ</t>
    </rPh>
    <rPh sb="14" eb="17">
      <t>シンセイシャ</t>
    </rPh>
    <rPh sb="18" eb="20">
      <t>キニュウ</t>
    </rPh>
    <phoneticPr fontId="1"/>
  </si>
  <si>
    <t>受講期間　及び　講座内容やカリキュラム等が分かるもの</t>
    <rPh sb="0" eb="2">
      <t>ジュコウ</t>
    </rPh>
    <rPh sb="2" eb="4">
      <t>キカン</t>
    </rPh>
    <rPh sb="5" eb="6">
      <t>オヨ</t>
    </rPh>
    <rPh sb="8" eb="10">
      <t>コウザ</t>
    </rPh>
    <rPh sb="10" eb="12">
      <t>ナイヨウ</t>
    </rPh>
    <rPh sb="19" eb="20">
      <t>トウ</t>
    </rPh>
    <rPh sb="21" eb="22">
      <t>ワ</t>
    </rPh>
    <phoneticPr fontId="1"/>
  </si>
  <si>
    <t>申込書（写）　又は　請求書（写）</t>
    <rPh sb="0" eb="3">
      <t>モウシコミショ</t>
    </rPh>
    <rPh sb="4" eb="5">
      <t>ウツ</t>
    </rPh>
    <rPh sb="7" eb="8">
      <t>マタ</t>
    </rPh>
    <rPh sb="10" eb="13">
      <t>セイキュウショ</t>
    </rPh>
    <rPh sb="14" eb="15">
      <t>ウツ</t>
    </rPh>
    <phoneticPr fontId="1"/>
  </si>
  <si>
    <t>領収書（写）　又は　領収書に代わるもの（写）</t>
    <rPh sb="0" eb="3">
      <t>リョウシュウショ</t>
    </rPh>
    <rPh sb="4" eb="5">
      <t>ウツ</t>
    </rPh>
    <rPh sb="7" eb="8">
      <t>マタ</t>
    </rPh>
    <rPh sb="10" eb="13">
      <t>リョウシュウショ</t>
    </rPh>
    <rPh sb="14" eb="15">
      <t>カ</t>
    </rPh>
    <rPh sb="20" eb="21">
      <t>ウツ</t>
    </rPh>
    <phoneticPr fontId="1"/>
  </si>
  <si>
    <t>受験手数料
のみ</t>
    <rPh sb="0" eb="2">
      <t>ジュケン</t>
    </rPh>
    <rPh sb="2" eb="4">
      <t>テスウ</t>
    </rPh>
    <rPh sb="4" eb="5">
      <t>リョウ</t>
    </rPh>
    <phoneticPr fontId="1"/>
  </si>
  <si>
    <t>支援内容（いずれかに○）</t>
    <rPh sb="0" eb="2">
      <t>シエン</t>
    </rPh>
    <rPh sb="2" eb="4">
      <t>ナイヨウ</t>
    </rPh>
    <phoneticPr fontId="1"/>
  </si>
  <si>
    <t>例</t>
    <rPh sb="0" eb="1">
      <t>レイ</t>
    </rPh>
    <phoneticPr fontId="1"/>
  </si>
  <si>
    <t>高松　太郎</t>
    <rPh sb="0" eb="2">
      <t>タカマツ</t>
    </rPh>
    <rPh sb="3" eb="5">
      <t>タロウ</t>
    </rPh>
    <phoneticPr fontId="1"/>
  </si>
  <si>
    <t>ＩＰ</t>
  </si>
  <si>
    <t>○</t>
  </si>
  <si>
    <r>
      <t>申請者負担額</t>
    </r>
    <r>
      <rPr>
        <sz val="8"/>
        <color theme="1"/>
        <rFont val="メイリオ"/>
        <family val="3"/>
        <charset val="128"/>
      </rPr>
      <t>（全員）</t>
    </r>
    <r>
      <rPr>
        <b/>
        <sz val="8"/>
        <color theme="1"/>
        <rFont val="メイリオ"/>
        <family val="3"/>
        <charset val="128"/>
      </rPr>
      <t>（税込）</t>
    </r>
    <rPh sb="0" eb="3">
      <t>シンセイシャ</t>
    </rPh>
    <rPh sb="3" eb="5">
      <t>フタン</t>
    </rPh>
    <rPh sb="5" eb="6">
      <t>ガク</t>
    </rPh>
    <rPh sb="7" eb="9">
      <t>ゼンイン</t>
    </rPh>
    <rPh sb="11" eb="13">
      <t>ゼイコ</t>
    </rPh>
    <phoneticPr fontId="1"/>
  </si>
  <si>
    <r>
      <t>補助対象経費</t>
    </r>
    <r>
      <rPr>
        <sz val="8"/>
        <color theme="1"/>
        <rFont val="メイリオ"/>
        <family val="3"/>
        <charset val="128"/>
      </rPr>
      <t>（合格者のみ）</t>
    </r>
    <r>
      <rPr>
        <b/>
        <sz val="8"/>
        <color theme="1"/>
        <rFont val="メイリオ"/>
        <family val="3"/>
        <charset val="128"/>
      </rPr>
      <t>（税抜）</t>
    </r>
    <rPh sb="0" eb="2">
      <t>ホジョ</t>
    </rPh>
    <rPh sb="2" eb="4">
      <t>タイショウ</t>
    </rPh>
    <rPh sb="4" eb="6">
      <t>ケイヒ</t>
    </rPh>
    <rPh sb="7" eb="10">
      <t>ゴウカクシャ</t>
    </rPh>
    <rPh sb="14" eb="16">
      <t>ゼイヌキ</t>
    </rPh>
    <phoneticPr fontId="1"/>
  </si>
  <si>
    <t>以下の項目は、支援する経費で「２　受験手数料及び対策講座受講料」に該当する場合のみ記入してください。</t>
    <rPh sb="0" eb="2">
      <t>イカ</t>
    </rPh>
    <rPh sb="3" eb="5">
      <t>コウモク</t>
    </rPh>
    <rPh sb="7" eb="9">
      <t>シエン</t>
    </rPh>
    <rPh sb="11" eb="13">
      <t>ケイヒ</t>
    </rPh>
    <rPh sb="17" eb="19">
      <t>ジュケン</t>
    </rPh>
    <rPh sb="19" eb="22">
      <t>テスウリョウ</t>
    </rPh>
    <rPh sb="22" eb="23">
      <t>オヨ</t>
    </rPh>
    <rPh sb="24" eb="26">
      <t>タイサク</t>
    </rPh>
    <rPh sb="26" eb="28">
      <t>コウザ</t>
    </rPh>
    <rPh sb="28" eb="31">
      <t>ジュコウリョウ</t>
    </rPh>
    <rPh sb="33" eb="35">
      <t>ガイトウ</t>
    </rPh>
    <rPh sb="37" eb="39">
      <t>バアイ</t>
    </rPh>
    <rPh sb="41" eb="43">
      <t>キニュウ</t>
    </rPh>
    <phoneticPr fontId="1"/>
  </si>
  <si>
    <t>従業員に受験手数料
として支払った金額</t>
    <rPh sb="0" eb="3">
      <t>ジュウギョウイン</t>
    </rPh>
    <rPh sb="4" eb="6">
      <t>ジュケン</t>
    </rPh>
    <rPh sb="6" eb="9">
      <t>テスウリョウ</t>
    </rPh>
    <rPh sb="13" eb="15">
      <t>シハラ</t>
    </rPh>
    <rPh sb="17" eb="19">
      <t>キンガク</t>
    </rPh>
    <phoneticPr fontId="1"/>
  </si>
  <si>
    <t>①</t>
    <phoneticPr fontId="1"/>
  </si>
  <si>
    <t>②</t>
    <phoneticPr fontId="1"/>
  </si>
  <si>
    <t>支援金額の合計
（①　＋　②）</t>
    <rPh sb="0" eb="2">
      <t>シエン</t>
    </rPh>
    <rPh sb="2" eb="4">
      <t>キンガク</t>
    </rPh>
    <rPh sb="5" eb="7">
      <t>ゴウケイ</t>
    </rPh>
    <phoneticPr fontId="1"/>
  </si>
  <si>
    <r>
      <t>4　署名欄　</t>
    </r>
    <r>
      <rPr>
        <b/>
        <sz val="10"/>
        <color theme="1"/>
        <rFont val="メイリオ"/>
        <family val="3"/>
        <charset val="128"/>
      </rPr>
      <t>※従業員が自筆で署名すること</t>
    </r>
    <rPh sb="2" eb="4">
      <t>ショメイ</t>
    </rPh>
    <rPh sb="4" eb="5">
      <t>ラン</t>
    </rPh>
    <rPh sb="7" eb="10">
      <t>ジュウギョウイン</t>
    </rPh>
    <rPh sb="11" eb="13">
      <t>ジヒツ</t>
    </rPh>
    <rPh sb="14" eb="16">
      <t>ショメイ</t>
    </rPh>
    <phoneticPr fontId="1"/>
  </si>
  <si>
    <t>支援対象従業員氏名</t>
    <rPh sb="0" eb="2">
      <t>シエン</t>
    </rPh>
    <rPh sb="2" eb="4">
      <t>タイショウ</t>
    </rPh>
    <rPh sb="4" eb="7">
      <t>ジュウギョウイン</t>
    </rPh>
    <rPh sb="7" eb="9">
      <t>シメイ</t>
    </rPh>
    <phoneticPr fontId="1"/>
  </si>
  <si>
    <t>実績名簿通番</t>
    <rPh sb="0" eb="2">
      <t>ジッセキ</t>
    </rPh>
    <rPh sb="2" eb="4">
      <t>メイボ</t>
    </rPh>
    <rPh sb="4" eb="6">
      <t>ツウバン</t>
    </rPh>
    <phoneticPr fontId="1"/>
  </si>
  <si>
    <t>ＩＴパスポート試験</t>
    <rPh sb="7" eb="9">
      <t>シケン</t>
    </rPh>
    <phoneticPr fontId="1"/>
  </si>
  <si>
    <t>情報セキュリティマネジメント試験</t>
    <rPh sb="0" eb="2">
      <t>ジョウホウ</t>
    </rPh>
    <rPh sb="14" eb="16">
      <t>シケン</t>
    </rPh>
    <phoneticPr fontId="1"/>
  </si>
  <si>
    <r>
      <t>受講料</t>
    </r>
    <r>
      <rPr>
        <sz val="6"/>
        <color theme="1"/>
        <rFont val="メイリオ"/>
        <family val="3"/>
        <charset val="128"/>
      </rPr>
      <t>[税込]</t>
    </r>
    <rPh sb="0" eb="3">
      <t>ジュコウリョウ</t>
    </rPh>
    <phoneticPr fontId="1"/>
  </si>
  <si>
    <r>
      <t>３　支援金額の合計　</t>
    </r>
    <r>
      <rPr>
        <b/>
        <sz val="10"/>
        <color theme="1"/>
        <rFont val="メイリオ"/>
        <family val="3"/>
        <charset val="128"/>
      </rPr>
      <t>※申請者が記入</t>
    </r>
    <rPh sb="2" eb="4">
      <t>シエン</t>
    </rPh>
    <rPh sb="4" eb="6">
      <t>キンガク</t>
    </rPh>
    <rPh sb="7" eb="9">
      <t>ゴウケイ</t>
    </rPh>
    <phoneticPr fontId="1"/>
  </si>
  <si>
    <t>対象者判定</t>
    <rPh sb="0" eb="3">
      <t>タイショウシャ</t>
    </rPh>
    <rPh sb="3" eb="5">
      <t>ハンテイ</t>
    </rPh>
    <phoneticPr fontId="1"/>
  </si>
  <si>
    <t>業種</t>
    <rPh sb="0" eb="2">
      <t>ギョウシュ</t>
    </rPh>
    <phoneticPr fontId="1"/>
  </si>
  <si>
    <t>製造業・建設業・運輸業その他の業種</t>
    <rPh sb="0" eb="3">
      <t>セイゾウギョウ</t>
    </rPh>
    <rPh sb="4" eb="7">
      <t>ケンセツギョウ</t>
    </rPh>
    <rPh sb="8" eb="11">
      <t>ウンユギョウ</t>
    </rPh>
    <rPh sb="13" eb="14">
      <t>タ</t>
    </rPh>
    <rPh sb="15" eb="17">
      <t>ギョウシュ</t>
    </rPh>
    <phoneticPr fontId="1"/>
  </si>
  <si>
    <t>卸売業</t>
    <rPh sb="0" eb="3">
      <t>オロシウリギョウ</t>
    </rPh>
    <phoneticPr fontId="1"/>
  </si>
  <si>
    <t>サービス業</t>
    <rPh sb="4" eb="5">
      <t>ギョウ</t>
    </rPh>
    <phoneticPr fontId="1"/>
  </si>
  <si>
    <t>小売業</t>
    <rPh sb="0" eb="3">
      <t>コウリギョウ</t>
    </rPh>
    <phoneticPr fontId="1"/>
  </si>
  <si>
    <t>資本金</t>
    <rPh sb="0" eb="3">
      <t>シホンキン</t>
    </rPh>
    <phoneticPr fontId="1"/>
  </si>
  <si>
    <t>従業員</t>
    <rPh sb="0" eb="3">
      <t>ジュウギョウイン</t>
    </rPh>
    <phoneticPr fontId="1"/>
  </si>
  <si>
    <t>基準</t>
    <rPh sb="0" eb="2">
      <t>キジュン</t>
    </rPh>
    <phoneticPr fontId="1"/>
  </si>
  <si>
    <t>判定</t>
    <rPh sb="0" eb="2">
      <t>ハンテイ</t>
    </rPh>
    <phoneticPr fontId="1"/>
  </si>
  <si>
    <t>→該当有＝</t>
    <rPh sb="1" eb="3">
      <t>ガイトウ</t>
    </rPh>
    <rPh sb="3" eb="4">
      <t>アリ</t>
    </rPh>
    <phoneticPr fontId="1"/>
  </si>
  <si>
    <t>該当無＝</t>
    <rPh sb="0" eb="2">
      <t>ガイトウ</t>
    </rPh>
    <rPh sb="2" eb="3">
      <t>ナ</t>
    </rPh>
    <phoneticPr fontId="1"/>
  </si>
  <si>
    <t>合計</t>
    <rPh sb="0" eb="2">
      <t>ゴウケイ</t>
    </rPh>
    <phoneticPr fontId="1"/>
  </si>
  <si>
    <t>担当者氏名</t>
    <rPh sb="0" eb="3">
      <t>タントウシャ</t>
    </rPh>
    <rPh sb="3" eb="5">
      <t>シメイ</t>
    </rPh>
    <phoneticPr fontId="1"/>
  </si>
  <si>
    <t>所属</t>
    <rPh sb="0" eb="2">
      <t>ショゾク</t>
    </rPh>
    <phoneticPr fontId="1"/>
  </si>
  <si>
    <t>電話番号</t>
    <rPh sb="0" eb="2">
      <t>デンワ</t>
    </rPh>
    <rPh sb="2" eb="4">
      <t>バンゴウ</t>
    </rPh>
    <phoneticPr fontId="1"/>
  </si>
  <si>
    <t>1　申請者
2　従業員</t>
    <rPh sb="2" eb="5">
      <t>シンセイシャ</t>
    </rPh>
    <rPh sb="8" eb="11">
      <t>ジュウギョウイン</t>
    </rPh>
    <phoneticPr fontId="1"/>
  </si>
  <si>
    <t>以下の項目は、受験手数料の支払者が「２　従業員」の場合のみ記入してください。</t>
    <rPh sb="0" eb="2">
      <t>イカ</t>
    </rPh>
    <rPh sb="3" eb="5">
      <t>コウモク</t>
    </rPh>
    <rPh sb="7" eb="9">
      <t>ジュケン</t>
    </rPh>
    <rPh sb="9" eb="12">
      <t>テスウリョウ</t>
    </rPh>
    <rPh sb="13" eb="15">
      <t>シハライ</t>
    </rPh>
    <rPh sb="15" eb="16">
      <t>シャ</t>
    </rPh>
    <rPh sb="20" eb="23">
      <t>ジュウギョウイン</t>
    </rPh>
    <rPh sb="25" eb="27">
      <t>バアイ</t>
    </rPh>
    <rPh sb="29" eb="31">
      <t>キニュウ</t>
    </rPh>
    <phoneticPr fontId="1"/>
  </si>
  <si>
    <r>
      <t>領収書　</t>
    </r>
    <r>
      <rPr>
        <sz val="8"/>
        <color theme="1"/>
        <rFont val="メイリオ"/>
        <family val="3"/>
        <charset val="128"/>
      </rPr>
      <t>※利用者メニュー画面から領収書のダウンロードが可能です。</t>
    </r>
    <rPh sb="0" eb="3">
      <t>リョウシュウショ</t>
    </rPh>
    <rPh sb="5" eb="8">
      <t>リヨウシャ</t>
    </rPh>
    <rPh sb="12" eb="14">
      <t>ガメン</t>
    </rPh>
    <rPh sb="16" eb="19">
      <t>リョウシュウショ</t>
    </rPh>
    <rPh sb="27" eb="29">
      <t>カノウ</t>
    </rPh>
    <phoneticPr fontId="1"/>
  </si>
  <si>
    <t>通信講座</t>
    <rPh sb="0" eb="2">
      <t>ツウシン</t>
    </rPh>
    <rPh sb="2" eb="4">
      <t>コウザ</t>
    </rPh>
    <phoneticPr fontId="1"/>
  </si>
  <si>
    <t>オンライン（eラーニング等）</t>
    <rPh sb="12" eb="13">
      <t>トウ</t>
    </rPh>
    <phoneticPr fontId="1"/>
  </si>
  <si>
    <t>その他</t>
    <rPh sb="2" eb="3">
      <t>タ</t>
    </rPh>
    <phoneticPr fontId="1"/>
  </si>
  <si>
    <r>
      <t>※　</t>
    </r>
    <r>
      <rPr>
        <b/>
        <sz val="10"/>
        <color theme="1"/>
        <rFont val="メイリオ"/>
        <family val="3"/>
        <charset val="128"/>
      </rPr>
      <t>申請者が自筆で署名すること</t>
    </r>
    <rPh sb="2" eb="5">
      <t>シンセイシャ</t>
    </rPh>
    <rPh sb="6" eb="8">
      <t>ジヒツ</t>
    </rPh>
    <rPh sb="9" eb="11">
      <t>ショメイ</t>
    </rPh>
    <phoneticPr fontId="1"/>
  </si>
  <si>
    <t>（1）支援対象従業員実績名簿（様式第７号）</t>
    <rPh sb="3" eb="5">
      <t>シエン</t>
    </rPh>
    <rPh sb="5" eb="7">
      <t>タイショウ</t>
    </rPh>
    <rPh sb="7" eb="10">
      <t>ジュウギョウイン</t>
    </rPh>
    <rPh sb="10" eb="12">
      <t>ジッセキ</t>
    </rPh>
    <rPh sb="12" eb="14">
      <t>メイボ</t>
    </rPh>
    <rPh sb="15" eb="17">
      <t>ヨウシキ</t>
    </rPh>
    <rPh sb="17" eb="18">
      <t>ダイ</t>
    </rPh>
    <rPh sb="19" eb="20">
      <t>ゴウ</t>
    </rPh>
    <phoneticPr fontId="1"/>
  </si>
  <si>
    <t>（3）受験手数料受領及び支援内容確認書（様式第８号）（支援対象従業員のうち、合格者に係るものに限る。）</t>
    <rPh sb="3" eb="5">
      <t>ジュケン</t>
    </rPh>
    <rPh sb="5" eb="8">
      <t>テスウリョウ</t>
    </rPh>
    <rPh sb="8" eb="10">
      <t>ジュリョウ</t>
    </rPh>
    <rPh sb="10" eb="11">
      <t>オヨ</t>
    </rPh>
    <rPh sb="12" eb="14">
      <t>シエン</t>
    </rPh>
    <rPh sb="14" eb="16">
      <t>ナイヨウ</t>
    </rPh>
    <rPh sb="16" eb="19">
      <t>カクニンショ</t>
    </rPh>
    <rPh sb="20" eb="22">
      <t>ヨウシキ</t>
    </rPh>
    <rPh sb="22" eb="23">
      <t>ダイ</t>
    </rPh>
    <rPh sb="24" eb="25">
      <t>ゴウ</t>
    </rPh>
    <rPh sb="29" eb="31">
      <t>タイショウ</t>
    </rPh>
    <rPh sb="42" eb="43">
      <t>カカ</t>
    </rPh>
    <rPh sb="47" eb="48">
      <t>カギ</t>
    </rPh>
    <phoneticPr fontId="1"/>
  </si>
  <si>
    <t>（4）誓約書（様式第９号）</t>
    <rPh sb="3" eb="6">
      <t>セイヤクショ</t>
    </rPh>
    <rPh sb="7" eb="9">
      <t>ヨウシキ</t>
    </rPh>
    <rPh sb="9" eb="10">
      <t>ダイ</t>
    </rPh>
    <rPh sb="11" eb="12">
      <t>ゴウ</t>
    </rPh>
    <phoneticPr fontId="1"/>
  </si>
  <si>
    <t>様式第１０号（第１０条関係）</t>
    <rPh sb="0" eb="2">
      <t>ヨウシキ</t>
    </rPh>
    <rPh sb="2" eb="3">
      <t>ダイ</t>
    </rPh>
    <rPh sb="5" eb="6">
      <t>ゴウ</t>
    </rPh>
    <rPh sb="7" eb="8">
      <t>ダイ</t>
    </rPh>
    <rPh sb="10" eb="11">
      <t>ジョウ</t>
    </rPh>
    <rPh sb="11" eb="13">
      <t>カンケイ</t>
    </rPh>
    <phoneticPr fontId="1"/>
  </si>
  <si>
    <t>高松市中小企業ＩＴパスポート等取得支援補助金交付決定通知書</t>
    <phoneticPr fontId="1"/>
  </si>
  <si>
    <t>付要綱第１０条第１項の規定により通知します。</t>
    <phoneticPr fontId="1"/>
  </si>
  <si>
    <t>１　補助金の名称</t>
    <rPh sb="2" eb="5">
      <t>ホジョキン</t>
    </rPh>
    <rPh sb="6" eb="8">
      <t>メイショウ</t>
    </rPh>
    <phoneticPr fontId="1"/>
  </si>
  <si>
    <t>３　交付の条件</t>
    <rPh sb="2" eb="4">
      <t>コウフ</t>
    </rPh>
    <rPh sb="5" eb="7">
      <t>ジョウケン</t>
    </rPh>
    <phoneticPr fontId="1"/>
  </si>
  <si>
    <t>高松市中小企業ＩＴパスポート等取得支援補助金</t>
    <rPh sb="0" eb="3">
      <t>タカマツシ</t>
    </rPh>
    <rPh sb="3" eb="5">
      <t>チュウショウ</t>
    </rPh>
    <rPh sb="5" eb="7">
      <t>キギョウ</t>
    </rPh>
    <rPh sb="14" eb="15">
      <t>トウ</t>
    </rPh>
    <rPh sb="15" eb="17">
      <t>シュトク</t>
    </rPh>
    <rPh sb="17" eb="19">
      <t>シエン</t>
    </rPh>
    <rPh sb="19" eb="22">
      <t>ホジョキン</t>
    </rPh>
    <phoneticPr fontId="1"/>
  </si>
  <si>
    <t>　(１)　この補助金は、高松市中小企業ＩＴパスポート等取得支援補助金交付要綱に基づくもので、</t>
    <rPh sb="7" eb="10">
      <t>ホジョキン</t>
    </rPh>
    <rPh sb="12" eb="15">
      <t>タカマツシ</t>
    </rPh>
    <rPh sb="15" eb="17">
      <t>チュウショウ</t>
    </rPh>
    <rPh sb="17" eb="19">
      <t>キギョウ</t>
    </rPh>
    <rPh sb="26" eb="27">
      <t>トウ</t>
    </rPh>
    <rPh sb="27" eb="29">
      <t>シュトク</t>
    </rPh>
    <rPh sb="29" eb="31">
      <t>シエン</t>
    </rPh>
    <rPh sb="31" eb="34">
      <t>ホジョキン</t>
    </rPh>
    <rPh sb="34" eb="36">
      <t>コウフ</t>
    </rPh>
    <rPh sb="36" eb="38">
      <t>ヨウコウ</t>
    </rPh>
    <rPh sb="39" eb="40">
      <t>モト</t>
    </rPh>
    <phoneticPr fontId="1"/>
  </si>
  <si>
    <t>　　その目的以外に使用してはなりません。</t>
    <rPh sb="4" eb="6">
      <t>モクテキ</t>
    </rPh>
    <rPh sb="6" eb="8">
      <t>イガイ</t>
    </rPh>
    <rPh sb="9" eb="11">
      <t>シヨウ</t>
    </rPh>
    <phoneticPr fontId="1"/>
  </si>
  <si>
    <t>２　補助金の額</t>
    <rPh sb="2" eb="5">
      <t>ホジョキン</t>
    </rPh>
    <rPh sb="6" eb="7">
      <t>ガク</t>
    </rPh>
    <phoneticPr fontId="1"/>
  </si>
  <si>
    <t>　(２)　補助事業者は、補助事業に係る収入及び支出を明らかにした帳簿を備え、当該収入及び支</t>
    <phoneticPr fontId="1"/>
  </si>
  <si>
    <t>　　出について証拠書類を整理し、かつ、当該帳簿及び証拠書類を補助対象事業が完了した日（補</t>
    <phoneticPr fontId="1"/>
  </si>
  <si>
    <t>　　助事業の支払が完了した日）の属する年度の終了後５年間保存しておかなければなりません。</t>
    <phoneticPr fontId="1"/>
  </si>
  <si>
    <t>　　いて実地検査をさせるときは、これを受けなければなりません。</t>
    <phoneticPr fontId="1"/>
  </si>
  <si>
    <t>　(３)　市長が必要であると認め、当該職員に書類等の検査をさせ、又は補助事業の執行状況につ</t>
    <rPh sb="5" eb="7">
      <t>シチョウ</t>
    </rPh>
    <rPh sb="8" eb="10">
      <t>ヒツヨウ</t>
    </rPh>
    <rPh sb="14" eb="15">
      <t>ミト</t>
    </rPh>
    <rPh sb="17" eb="19">
      <t>トウガイ</t>
    </rPh>
    <rPh sb="19" eb="21">
      <t>ショクイン</t>
    </rPh>
    <rPh sb="22" eb="24">
      <t>ショルイ</t>
    </rPh>
    <rPh sb="24" eb="25">
      <t>トウ</t>
    </rPh>
    <rPh sb="26" eb="28">
      <t>ケンサ</t>
    </rPh>
    <rPh sb="32" eb="33">
      <t>マタ</t>
    </rPh>
    <rPh sb="34" eb="36">
      <t>ホジョ</t>
    </rPh>
    <rPh sb="36" eb="38">
      <t>ジギョウ</t>
    </rPh>
    <rPh sb="39" eb="41">
      <t>シッコウ</t>
    </rPh>
    <rPh sb="41" eb="43">
      <t>ジョウキョウ</t>
    </rPh>
    <phoneticPr fontId="1"/>
  </si>
  <si>
    <t>　(４)　市監査委員から要求があるときは、いつでも監査を受けなければなりません。</t>
    <rPh sb="5" eb="6">
      <t>シ</t>
    </rPh>
    <rPh sb="6" eb="8">
      <t>カンサ</t>
    </rPh>
    <rPh sb="8" eb="10">
      <t>イイン</t>
    </rPh>
    <rPh sb="12" eb="14">
      <t>ヨウキュウ</t>
    </rPh>
    <rPh sb="25" eb="27">
      <t>カンサ</t>
    </rPh>
    <rPh sb="28" eb="29">
      <t>ウ</t>
    </rPh>
    <phoneticPr fontId="1"/>
  </si>
  <si>
    <t>　(５)　高松市中小企業ＩＴパスポート等取得支援補助金交付要綱の規定に違反し、交付の決定の</t>
    <phoneticPr fontId="1"/>
  </si>
  <si>
    <t>　　全部又は一部を取り消された場合で、その取消しに係る部分に関し、既に補助金の交付を受け</t>
    <phoneticPr fontId="1"/>
  </si>
  <si>
    <t>　　ているときは、当該補助金を返還しなければなりません。</t>
    <phoneticPr fontId="1"/>
  </si>
  <si>
    <t>様式第１１号（第１０条関係）</t>
    <rPh sb="0" eb="2">
      <t>ヨウシキ</t>
    </rPh>
    <rPh sb="2" eb="3">
      <t>ダイ</t>
    </rPh>
    <rPh sb="5" eb="6">
      <t>ゴウ</t>
    </rPh>
    <rPh sb="7" eb="8">
      <t>ダイ</t>
    </rPh>
    <rPh sb="10" eb="11">
      <t>ジョウ</t>
    </rPh>
    <rPh sb="11" eb="13">
      <t>カンケイ</t>
    </rPh>
    <phoneticPr fontId="1"/>
  </si>
  <si>
    <t>　　高松市指令　第</t>
    <rPh sb="2" eb="5">
      <t>タカマツシ</t>
    </rPh>
    <rPh sb="5" eb="7">
      <t>シレイ</t>
    </rPh>
    <rPh sb="8" eb="9">
      <t>ダイ</t>
    </rPh>
    <phoneticPr fontId="1"/>
  </si>
  <si>
    <t>１　この補助金は、高松市中小企業ＩＴパスポート等取得支援補助金交付要綱に基づくもので、そ</t>
    <phoneticPr fontId="1"/>
  </si>
  <si>
    <t>　の目的以外に使用してはなりません。</t>
    <phoneticPr fontId="1"/>
  </si>
  <si>
    <t>２　補助事業者は、補助事業に係る収入及び支出を明らかにした帳簿を備え、当該収入及び支出に</t>
    <rPh sb="2" eb="4">
      <t>ホジョ</t>
    </rPh>
    <rPh sb="4" eb="6">
      <t>ジギョウ</t>
    </rPh>
    <rPh sb="6" eb="7">
      <t>シャ</t>
    </rPh>
    <rPh sb="9" eb="11">
      <t>ホジョ</t>
    </rPh>
    <rPh sb="11" eb="13">
      <t>ジギョウ</t>
    </rPh>
    <rPh sb="14" eb="15">
      <t>カカ</t>
    </rPh>
    <rPh sb="16" eb="18">
      <t>シュウニュウ</t>
    </rPh>
    <rPh sb="18" eb="19">
      <t>オヨ</t>
    </rPh>
    <rPh sb="20" eb="22">
      <t>シシュツ</t>
    </rPh>
    <rPh sb="23" eb="24">
      <t>アキ</t>
    </rPh>
    <rPh sb="29" eb="31">
      <t>チョウボ</t>
    </rPh>
    <rPh sb="32" eb="33">
      <t>ソナ</t>
    </rPh>
    <rPh sb="35" eb="37">
      <t>トウガイ</t>
    </rPh>
    <rPh sb="37" eb="39">
      <t>シュウニュウ</t>
    </rPh>
    <rPh sb="39" eb="40">
      <t>オヨ</t>
    </rPh>
    <rPh sb="41" eb="42">
      <t>シ</t>
    </rPh>
    <phoneticPr fontId="1"/>
  </si>
  <si>
    <t>４　市監査委員から要求があるときは、いつでも監査を受けなければなりません。</t>
    <rPh sb="2" eb="3">
      <t>シ</t>
    </rPh>
    <rPh sb="3" eb="5">
      <t>カンサ</t>
    </rPh>
    <rPh sb="5" eb="7">
      <t>イイン</t>
    </rPh>
    <rPh sb="9" eb="11">
      <t>ヨウキュウ</t>
    </rPh>
    <rPh sb="22" eb="24">
      <t>カンサ</t>
    </rPh>
    <rPh sb="25" eb="26">
      <t>ウ</t>
    </rPh>
    <phoneticPr fontId="1"/>
  </si>
  <si>
    <t>３　市長が必要であると認め、当該職員に書類等の検査をさせ、又は補助事業の執行状況について</t>
    <rPh sb="2" eb="4">
      <t>シチョウ</t>
    </rPh>
    <rPh sb="5" eb="7">
      <t>ヒツヨウ</t>
    </rPh>
    <rPh sb="11" eb="12">
      <t>ミト</t>
    </rPh>
    <rPh sb="14" eb="16">
      <t>トウガイ</t>
    </rPh>
    <rPh sb="16" eb="18">
      <t>ショクイン</t>
    </rPh>
    <rPh sb="19" eb="21">
      <t>ショルイ</t>
    </rPh>
    <rPh sb="21" eb="22">
      <t>トウ</t>
    </rPh>
    <rPh sb="23" eb="25">
      <t>ケンサ</t>
    </rPh>
    <rPh sb="29" eb="30">
      <t>マタ</t>
    </rPh>
    <rPh sb="31" eb="33">
      <t>ホジョ</t>
    </rPh>
    <rPh sb="33" eb="35">
      <t>ジギョウ</t>
    </rPh>
    <rPh sb="36" eb="38">
      <t>シッコウ</t>
    </rPh>
    <rPh sb="38" eb="40">
      <t>ジョウキョウ</t>
    </rPh>
    <phoneticPr fontId="1"/>
  </si>
  <si>
    <t>　ついて証拠書類を整理し、かつ、当該帳簿及び証拠書類を補助対象事業が完了した日（補助事業</t>
    <phoneticPr fontId="1"/>
  </si>
  <si>
    <t>　の支払が完了した日）の属する年度の終了後５年間保存しておかなければなりません。</t>
    <phoneticPr fontId="1"/>
  </si>
  <si>
    <t>５　高松市中小企業ＩＴパスポート等取得支援補助金交付要綱の規定に違反し、交付の決定の全部</t>
    <phoneticPr fontId="1"/>
  </si>
  <si>
    <t>　いて実地検査をさせるときは、これを受けなければなりません。</t>
    <phoneticPr fontId="1"/>
  </si>
  <si>
    <t>　又は一部を取り消された場合で、その取消しに係る部分に関し、既に補助金の交付を受けてい</t>
    <phoneticPr fontId="1"/>
  </si>
  <si>
    <t>　るときは、当該補助金を返還しなければなりません。</t>
    <phoneticPr fontId="1"/>
  </si>
  <si>
    <t>します。</t>
    <phoneticPr fontId="1"/>
  </si>
  <si>
    <t>　高松市中小企業ＩＴパスポート等取得支援補助金の交付を申請するに当たり、次の事項について誓約</t>
    <rPh sb="1" eb="4">
      <t>タカマツシ</t>
    </rPh>
    <rPh sb="4" eb="6">
      <t>チュウショウ</t>
    </rPh>
    <rPh sb="6" eb="8">
      <t>キギョウ</t>
    </rPh>
    <rPh sb="15" eb="16">
      <t>トウ</t>
    </rPh>
    <rPh sb="16" eb="18">
      <t>シュトク</t>
    </rPh>
    <rPh sb="18" eb="20">
      <t>シエン</t>
    </rPh>
    <rPh sb="20" eb="23">
      <t>ホジョキン</t>
    </rPh>
    <rPh sb="24" eb="26">
      <t>コウフ</t>
    </rPh>
    <rPh sb="27" eb="29">
      <t>シンセイ</t>
    </rPh>
    <rPh sb="32" eb="33">
      <t>ア</t>
    </rPh>
    <rPh sb="36" eb="37">
      <t>ツギ</t>
    </rPh>
    <rPh sb="38" eb="40">
      <t>ジコウ</t>
    </rPh>
    <rPh sb="44" eb="46">
      <t>セイヤク</t>
    </rPh>
    <phoneticPr fontId="1"/>
  </si>
  <si>
    <r>
      <rPr>
        <sz val="8"/>
        <color theme="1"/>
        <rFont val="メイリオ"/>
        <family val="3"/>
        <charset val="128"/>
      </rPr>
      <t>受験手数料の支払者</t>
    </r>
    <r>
      <rPr>
        <sz val="9"/>
        <color theme="1"/>
        <rFont val="メイリオ"/>
        <family val="3"/>
        <charset val="128"/>
      </rPr>
      <t xml:space="preserve">
</t>
    </r>
    <r>
      <rPr>
        <sz val="6"/>
        <color theme="1"/>
        <rFont val="メイリオ"/>
        <family val="3"/>
        <charset val="128"/>
      </rPr>
      <t>(右記より数字を選択)</t>
    </r>
    <rPh sb="0" eb="2">
      <t>ジュケン</t>
    </rPh>
    <rPh sb="2" eb="5">
      <t>テスウリョウ</t>
    </rPh>
    <rPh sb="6" eb="8">
      <t>シハラ</t>
    </rPh>
    <rPh sb="8" eb="9">
      <t>シャ</t>
    </rPh>
    <rPh sb="11" eb="13">
      <t>ウキ</t>
    </rPh>
    <rPh sb="15" eb="17">
      <t>スウジ</t>
    </rPh>
    <rPh sb="18" eb="20">
      <t>センタク</t>
    </rPh>
    <phoneticPr fontId="1"/>
  </si>
  <si>
    <r>
      <t xml:space="preserve">支援する経費
</t>
    </r>
    <r>
      <rPr>
        <sz val="7"/>
        <color theme="1"/>
        <rFont val="メイリオ"/>
        <family val="3"/>
        <charset val="128"/>
      </rPr>
      <t>（右記より数字を選択）</t>
    </r>
    <rPh sb="0" eb="2">
      <t>シエン</t>
    </rPh>
    <rPh sb="4" eb="6">
      <t>ケイヒ</t>
    </rPh>
    <rPh sb="8" eb="10">
      <t>ウキ</t>
    </rPh>
    <rPh sb="12" eb="14">
      <t>スウジ</t>
    </rPh>
    <rPh sb="15" eb="17">
      <t>センタク</t>
    </rPh>
    <phoneticPr fontId="1"/>
  </si>
  <si>
    <r>
      <t xml:space="preserve">
添付書類
</t>
    </r>
    <r>
      <rPr>
        <sz val="6"/>
        <color theme="1"/>
        <rFont val="メイリオ"/>
        <family val="3"/>
        <charset val="128"/>
      </rPr>
      <t>※詳細は、交付申請の手引き
「別紙-補助対象経費について」
を参照してください</t>
    </r>
    <rPh sb="2" eb="4">
      <t>テンプ</t>
    </rPh>
    <rPh sb="4" eb="6">
      <t>ショルイ</t>
    </rPh>
    <rPh sb="9" eb="11">
      <t>ショウサイ</t>
    </rPh>
    <phoneticPr fontId="1"/>
  </si>
  <si>
    <t>様式第９号（第９条関係）</t>
    <rPh sb="0" eb="2">
      <t>ヨウシキ</t>
    </rPh>
    <rPh sb="2" eb="3">
      <t>ダイ</t>
    </rPh>
    <rPh sb="4" eb="5">
      <t>ゴウ</t>
    </rPh>
    <rPh sb="6" eb="7">
      <t>ダイ</t>
    </rPh>
    <rPh sb="8" eb="9">
      <t>ジョウ</t>
    </rPh>
    <rPh sb="9" eb="11">
      <t>カンケイ</t>
    </rPh>
    <phoneticPr fontId="1"/>
  </si>
  <si>
    <t>受験手数料の支払確認</t>
    <rPh sb="0" eb="2">
      <t>ジュケン</t>
    </rPh>
    <rPh sb="2" eb="5">
      <t>テスウリョウ</t>
    </rPh>
    <rPh sb="6" eb="8">
      <t>シハラ</t>
    </rPh>
    <rPh sb="8" eb="10">
      <t>カクニン</t>
    </rPh>
    <phoneticPr fontId="1"/>
  </si>
  <si>
    <t>対策講座受講料の支払確認</t>
    <rPh sb="0" eb="2">
      <t>タイサク</t>
    </rPh>
    <rPh sb="2" eb="4">
      <t>コウザ</t>
    </rPh>
    <rPh sb="4" eb="7">
      <t>ジュコウリョウ</t>
    </rPh>
    <rPh sb="8" eb="10">
      <t>シハラ</t>
    </rPh>
    <rPh sb="10" eb="12">
      <t>カクニン</t>
    </rPh>
    <phoneticPr fontId="1"/>
  </si>
  <si>
    <t>受講機関</t>
    <rPh sb="0" eb="2">
      <t>ジュコウ</t>
    </rPh>
    <rPh sb="2" eb="4">
      <t>キカン</t>
    </rPh>
    <phoneticPr fontId="1"/>
  </si>
  <si>
    <t>受講方法</t>
    <rPh sb="0" eb="2">
      <t>ジュコウ</t>
    </rPh>
    <rPh sb="2" eb="4">
      <t>ホウホウ</t>
    </rPh>
    <phoneticPr fontId="1"/>
  </si>
  <si>
    <t>受講開始日</t>
    <rPh sb="0" eb="2">
      <t>ジュコウ</t>
    </rPh>
    <rPh sb="2" eb="4">
      <t>カイシ</t>
    </rPh>
    <rPh sb="4" eb="5">
      <t>ビ</t>
    </rPh>
    <phoneticPr fontId="1"/>
  </si>
  <si>
    <t>従業員への
支払日</t>
    <rPh sb="0" eb="3">
      <t>ジュウギョウイン</t>
    </rPh>
    <rPh sb="6" eb="8">
      <t>シハラ</t>
    </rPh>
    <rPh sb="8" eb="9">
      <t>ヒ</t>
    </rPh>
    <phoneticPr fontId="1"/>
  </si>
  <si>
    <t>従業員への
支払金額</t>
    <rPh sb="0" eb="3">
      <t>ジュウギョウイン</t>
    </rPh>
    <rPh sb="6" eb="8">
      <t>シハライ</t>
    </rPh>
    <rPh sb="8" eb="10">
      <t>キンガク</t>
    </rPh>
    <phoneticPr fontId="1"/>
  </si>
  <si>
    <r>
      <t xml:space="preserve">支払者
</t>
    </r>
    <r>
      <rPr>
        <sz val="6"/>
        <color theme="1"/>
        <rFont val="メイリオ"/>
        <family val="3"/>
        <charset val="128"/>
      </rPr>
      <t>1＝申請者
2＝従業員</t>
    </r>
    <rPh sb="0" eb="2">
      <t>シハライ</t>
    </rPh>
    <rPh sb="2" eb="3">
      <t>シャ</t>
    </rPh>
    <rPh sb="12" eb="15">
      <t>ジュウギョウイン</t>
    </rPh>
    <phoneticPr fontId="1"/>
  </si>
  <si>
    <t>対面</t>
    <rPh sb="0" eb="2">
      <t>タイメン</t>
    </rPh>
    <phoneticPr fontId="1"/>
  </si>
  <si>
    <t>(株)ＩＰ取得講座</t>
    <rPh sb="0" eb="3">
      <t>カブ</t>
    </rPh>
    <rPh sb="5" eb="7">
      <t>シュトク</t>
    </rPh>
    <rPh sb="7" eb="9">
      <t>コウザ</t>
    </rPh>
    <phoneticPr fontId="1"/>
  </si>
  <si>
    <t>・・・事前申請段階で入力が必要な項目</t>
    <rPh sb="3" eb="5">
      <t>ジゼン</t>
    </rPh>
    <rPh sb="5" eb="7">
      <t>シンセイ</t>
    </rPh>
    <rPh sb="7" eb="9">
      <t>ダンカイ</t>
    </rPh>
    <rPh sb="10" eb="12">
      <t>ニュウリョク</t>
    </rPh>
    <rPh sb="13" eb="15">
      <t>ヒツヨウ</t>
    </rPh>
    <rPh sb="16" eb="18">
      <t>コウモク</t>
    </rPh>
    <phoneticPr fontId="1"/>
  </si>
  <si>
    <t>・・・交付申請段階で入力が必要な項目</t>
    <rPh sb="3" eb="5">
      <t>コウフ</t>
    </rPh>
    <rPh sb="5" eb="7">
      <t>シンセイ</t>
    </rPh>
    <rPh sb="7" eb="9">
      <t>ダンカイ</t>
    </rPh>
    <rPh sb="10" eb="12">
      <t>ニュウリョク</t>
    </rPh>
    <rPh sb="13" eb="15">
      <t>ヒツヨウ</t>
    </rPh>
    <rPh sb="16" eb="18">
      <t>コウモク</t>
    </rPh>
    <phoneticPr fontId="1"/>
  </si>
  <si>
    <t>申請内容</t>
    <rPh sb="0" eb="2">
      <t>シンセイ</t>
    </rPh>
    <rPh sb="2" eb="4">
      <t>ナイヨウ</t>
    </rPh>
    <phoneticPr fontId="1"/>
  </si>
  <si>
    <r>
      <t xml:space="preserve">受験手数料
</t>
    </r>
    <r>
      <rPr>
        <sz val="6"/>
        <color theme="1"/>
        <rFont val="メイリオ"/>
        <family val="3"/>
        <charset val="128"/>
      </rPr>
      <t>※限度額6,800円</t>
    </r>
    <rPh sb="0" eb="2">
      <t>ジュケン</t>
    </rPh>
    <rPh sb="2" eb="5">
      <t>テスウリョウ</t>
    </rPh>
    <rPh sb="7" eb="9">
      <t>ゲンド</t>
    </rPh>
    <rPh sb="9" eb="10">
      <t>ガク</t>
    </rPh>
    <rPh sb="15" eb="16">
      <t>エン</t>
    </rPh>
    <phoneticPr fontId="1"/>
  </si>
  <si>
    <t>高松市中小企業ＩＴパスポート等取得支援補助金　交付事前申請書</t>
    <rPh sb="0" eb="3">
      <t>タカマツシ</t>
    </rPh>
    <rPh sb="3" eb="5">
      <t>チュウショウ</t>
    </rPh>
    <rPh sb="5" eb="7">
      <t>キギョウ</t>
    </rPh>
    <rPh sb="14" eb="15">
      <t>トウ</t>
    </rPh>
    <rPh sb="15" eb="17">
      <t>シュトク</t>
    </rPh>
    <rPh sb="17" eb="19">
      <t>シエン</t>
    </rPh>
    <rPh sb="19" eb="22">
      <t>ホジョキン</t>
    </rPh>
    <rPh sb="23" eb="25">
      <t>コウフ</t>
    </rPh>
    <rPh sb="25" eb="27">
      <t>ジゼン</t>
    </rPh>
    <rPh sb="27" eb="29">
      <t>シンセイ</t>
    </rPh>
    <rPh sb="29" eb="30">
      <t>ショ</t>
    </rPh>
    <phoneticPr fontId="1"/>
  </si>
  <si>
    <t>高松市中小企業等ＩＴパスポート等取得支援補助金　交付事前申請中止届</t>
    <rPh sb="0" eb="3">
      <t>タカマツシ</t>
    </rPh>
    <rPh sb="3" eb="5">
      <t>チュウショウ</t>
    </rPh>
    <rPh sb="5" eb="7">
      <t>キギョウ</t>
    </rPh>
    <rPh sb="7" eb="8">
      <t>トウ</t>
    </rPh>
    <rPh sb="15" eb="16">
      <t>トウ</t>
    </rPh>
    <rPh sb="16" eb="18">
      <t>シュトク</t>
    </rPh>
    <rPh sb="18" eb="20">
      <t>シエン</t>
    </rPh>
    <rPh sb="20" eb="23">
      <t>ホジョキン</t>
    </rPh>
    <rPh sb="24" eb="26">
      <t>コウフ</t>
    </rPh>
    <rPh sb="26" eb="28">
      <t>ジゼン</t>
    </rPh>
    <rPh sb="28" eb="30">
      <t>シンセイ</t>
    </rPh>
    <rPh sb="30" eb="32">
      <t>チュウシ</t>
    </rPh>
    <rPh sb="32" eb="33">
      <t>トドケ</t>
    </rPh>
    <phoneticPr fontId="1"/>
  </si>
  <si>
    <t>高松市中小企業等ＩＴパスポート等取得支援補助金　交付事前申請内容変更届</t>
    <rPh sb="0" eb="3">
      <t>タカマツシ</t>
    </rPh>
    <rPh sb="3" eb="5">
      <t>チュウショウ</t>
    </rPh>
    <rPh sb="5" eb="7">
      <t>キギョウ</t>
    </rPh>
    <rPh sb="7" eb="8">
      <t>トウ</t>
    </rPh>
    <rPh sb="15" eb="16">
      <t>トウ</t>
    </rPh>
    <rPh sb="16" eb="18">
      <t>シュトク</t>
    </rPh>
    <rPh sb="18" eb="20">
      <t>シエン</t>
    </rPh>
    <rPh sb="20" eb="23">
      <t>ホジョキン</t>
    </rPh>
    <rPh sb="24" eb="26">
      <t>コウフ</t>
    </rPh>
    <rPh sb="26" eb="28">
      <t>ジゼン</t>
    </rPh>
    <rPh sb="28" eb="30">
      <t>シンセイ</t>
    </rPh>
    <rPh sb="30" eb="32">
      <t>ナイヨウ</t>
    </rPh>
    <rPh sb="32" eb="34">
      <t>ヘンコウ</t>
    </rPh>
    <rPh sb="34" eb="35">
      <t>トドケ</t>
    </rPh>
    <phoneticPr fontId="1"/>
  </si>
  <si>
    <t>受験手数料受領　及び　支援内容確認書</t>
    <rPh sb="0" eb="2">
      <t>ジュケン</t>
    </rPh>
    <rPh sb="2" eb="5">
      <t>テスウリョウ</t>
    </rPh>
    <rPh sb="5" eb="7">
      <t>ジュリョウ</t>
    </rPh>
    <rPh sb="8" eb="9">
      <t>オヨ</t>
    </rPh>
    <rPh sb="11" eb="13">
      <t>シエン</t>
    </rPh>
    <rPh sb="13" eb="15">
      <t>ナイヨウ</t>
    </rPh>
    <rPh sb="15" eb="18">
      <t>カクニンショ</t>
    </rPh>
    <phoneticPr fontId="1"/>
  </si>
  <si>
    <t>高松市中小企業ＩＴパスポート等取得支援補助金
申請書類作成ファイル</t>
    <rPh sb="0" eb="3">
      <t>タカマツシ</t>
    </rPh>
    <rPh sb="3" eb="5">
      <t>チュウショウ</t>
    </rPh>
    <rPh sb="5" eb="7">
      <t>キギョウ</t>
    </rPh>
    <rPh sb="14" eb="15">
      <t>トウ</t>
    </rPh>
    <rPh sb="15" eb="17">
      <t>シュトク</t>
    </rPh>
    <rPh sb="17" eb="19">
      <t>シエン</t>
    </rPh>
    <rPh sb="19" eb="22">
      <t>ホジョキン</t>
    </rPh>
    <phoneticPr fontId="1"/>
  </si>
  <si>
    <t>※　上記の表において</t>
    <rPh sb="2" eb="4">
      <t>ジョウキ</t>
    </rPh>
    <rPh sb="5" eb="6">
      <t>ヒョウ</t>
    </rPh>
    <phoneticPr fontId="1"/>
  </si>
  <si>
    <t>　・　申請内容に応じて、下記の表を参考に本ファイルを更新してください。</t>
    <rPh sb="3" eb="5">
      <t>シンセイ</t>
    </rPh>
    <rPh sb="5" eb="7">
      <t>ナイヨウ</t>
    </rPh>
    <rPh sb="8" eb="9">
      <t>オウ</t>
    </rPh>
    <rPh sb="12" eb="14">
      <t>カキ</t>
    </rPh>
    <rPh sb="15" eb="16">
      <t>ヒョウ</t>
    </rPh>
    <rPh sb="17" eb="19">
      <t>サンコウ</t>
    </rPh>
    <rPh sb="20" eb="21">
      <t>ホン</t>
    </rPh>
    <rPh sb="26" eb="28">
      <t>コウシン</t>
    </rPh>
    <phoneticPr fontId="1"/>
  </si>
  <si>
    <t>　・　各シートにおける入力が必要な箇所は薄い赤色（　　　　　）にしていますので、参考にしてください。</t>
    <rPh sb="3" eb="4">
      <t>カク</t>
    </rPh>
    <rPh sb="11" eb="13">
      <t>ニュウリョク</t>
    </rPh>
    <rPh sb="14" eb="16">
      <t>ヒツヨウ</t>
    </rPh>
    <rPh sb="17" eb="19">
      <t>カショ</t>
    </rPh>
    <rPh sb="20" eb="21">
      <t>ウス</t>
    </rPh>
    <rPh sb="22" eb="24">
      <t>アカイロ</t>
    </rPh>
    <rPh sb="40" eb="42">
      <t>サンコウ</t>
    </rPh>
    <phoneticPr fontId="1"/>
  </si>
  <si>
    <t>★　書類の提出方法</t>
    <rPh sb="2" eb="4">
      <t>ショルイ</t>
    </rPh>
    <rPh sb="5" eb="7">
      <t>テイシュツ</t>
    </rPh>
    <rPh sb="7" eb="9">
      <t>ホウホウ</t>
    </rPh>
    <phoneticPr fontId="1"/>
  </si>
  <si>
    <t>事前申請</t>
    <rPh sb="0" eb="2">
      <t>ジゼン</t>
    </rPh>
    <rPh sb="2" eb="4">
      <t>シンセイ</t>
    </rPh>
    <phoneticPr fontId="1"/>
  </si>
  <si>
    <t>交付申請</t>
    <rPh sb="0" eb="2">
      <t>コウフ</t>
    </rPh>
    <rPh sb="2" eb="4">
      <t>シンセイ</t>
    </rPh>
    <phoneticPr fontId="1"/>
  </si>
  <si>
    <t>申請方法</t>
    <rPh sb="0" eb="2">
      <t>シンセイ</t>
    </rPh>
    <rPh sb="2" eb="4">
      <t>ホウホウ</t>
    </rPh>
    <phoneticPr fontId="1"/>
  </si>
  <si>
    <t>URL　又は　送付先</t>
    <rPh sb="4" eb="5">
      <t>マタ</t>
    </rPh>
    <rPh sb="7" eb="10">
      <t>ソウフサキ</t>
    </rPh>
    <phoneticPr fontId="1"/>
  </si>
  <si>
    <t>変更届</t>
    <rPh sb="0" eb="2">
      <t>ヘンコウ</t>
    </rPh>
    <rPh sb="2" eb="3">
      <t>トドケ</t>
    </rPh>
    <phoneticPr fontId="1"/>
  </si>
  <si>
    <t>中止届</t>
    <rPh sb="0" eb="2">
      <t>チュウシ</t>
    </rPh>
    <rPh sb="2" eb="3">
      <t>トドケ</t>
    </rPh>
    <phoneticPr fontId="1"/>
  </si>
  <si>
    <t>事前確認</t>
    <rPh sb="0" eb="2">
      <t>ジゼン</t>
    </rPh>
    <rPh sb="2" eb="4">
      <t>カクニン</t>
    </rPh>
    <phoneticPr fontId="1"/>
  </si>
  <si>
    <t>本申請</t>
    <rPh sb="0" eb="1">
      <t>ホン</t>
    </rPh>
    <rPh sb="1" eb="3">
      <t>シンセイ</t>
    </rPh>
    <phoneticPr fontId="1"/>
  </si>
  <si>
    <t>電子</t>
    <rPh sb="0" eb="2">
      <t>デンシ</t>
    </rPh>
    <phoneticPr fontId="1"/>
  </si>
  <si>
    <t>郵送</t>
    <rPh sb="0" eb="2">
      <t>ユウソウ</t>
    </rPh>
    <phoneticPr fontId="1"/>
  </si>
  <si>
    <t>下記の問い合わせ先に送付</t>
    <rPh sb="0" eb="2">
      <t>カキ</t>
    </rPh>
    <rPh sb="3" eb="4">
      <t>ト</t>
    </rPh>
    <rPh sb="5" eb="6">
      <t>ア</t>
    </rPh>
    <rPh sb="8" eb="9">
      <t>サキ</t>
    </rPh>
    <rPh sb="10" eb="12">
      <t>ソウフ</t>
    </rPh>
    <phoneticPr fontId="1"/>
  </si>
  <si>
    <r>
      <t>【書類送付先及び問合せ先】
〒760-8571　高松市番町一丁目8番15号　産業振興課
高松市中小企業ＩＴパスポート等取得支援補助金担当　　</t>
    </r>
    <r>
      <rPr>
        <sz val="10"/>
        <color theme="1"/>
        <rFont val="メイリオ"/>
        <family val="3"/>
        <charset val="128"/>
      </rPr>
      <t>TEL:087-839-2411（平日8:30～17:00）</t>
    </r>
    <rPh sb="1" eb="3">
      <t>ショルイ</t>
    </rPh>
    <rPh sb="3" eb="5">
      <t>ソウフ</t>
    </rPh>
    <rPh sb="5" eb="6">
      <t>サキ</t>
    </rPh>
    <rPh sb="6" eb="7">
      <t>オヨ</t>
    </rPh>
    <rPh sb="8" eb="10">
      <t>トイアワ</t>
    </rPh>
    <rPh sb="11" eb="12">
      <t>サキ</t>
    </rPh>
    <rPh sb="24" eb="27">
      <t>タカマツシ</t>
    </rPh>
    <rPh sb="27" eb="29">
      <t>バンチョウ</t>
    </rPh>
    <rPh sb="29" eb="32">
      <t>イッチョウメ</t>
    </rPh>
    <rPh sb="33" eb="34">
      <t>バン</t>
    </rPh>
    <rPh sb="36" eb="37">
      <t>ゴウ</t>
    </rPh>
    <rPh sb="38" eb="40">
      <t>サンギョウ</t>
    </rPh>
    <rPh sb="40" eb="43">
      <t>シンコウカ</t>
    </rPh>
    <rPh sb="44" eb="47">
      <t>タカマツシ</t>
    </rPh>
    <rPh sb="47" eb="49">
      <t>チュウショウ</t>
    </rPh>
    <rPh sb="49" eb="51">
      <t>キギョウ</t>
    </rPh>
    <rPh sb="58" eb="59">
      <t>トウ</t>
    </rPh>
    <rPh sb="59" eb="61">
      <t>シュトク</t>
    </rPh>
    <rPh sb="61" eb="63">
      <t>シエン</t>
    </rPh>
    <rPh sb="63" eb="66">
      <t>ホジョキン</t>
    </rPh>
    <rPh sb="66" eb="68">
      <t>タントウ</t>
    </rPh>
    <rPh sb="87" eb="89">
      <t>ヘイジツ</t>
    </rPh>
    <phoneticPr fontId="1"/>
  </si>
  <si>
    <t>…　シート名は『』、項目名は「」で表記しています。</t>
    <rPh sb="5" eb="6">
      <t>メイ</t>
    </rPh>
    <rPh sb="10" eb="12">
      <t>コウモク</t>
    </rPh>
    <rPh sb="12" eb="13">
      <t>メイ</t>
    </rPh>
    <rPh sb="17" eb="19">
      <t>ヒョウキ</t>
    </rPh>
    <phoneticPr fontId="1"/>
  </si>
  <si>
    <t>…　提出するシート列の名称前にある色は、シート見出し色と同じです。</t>
    <rPh sb="2" eb="4">
      <t>テイシュツ</t>
    </rPh>
    <rPh sb="9" eb="10">
      <t>レツ</t>
    </rPh>
    <rPh sb="11" eb="13">
      <t>メイショウ</t>
    </rPh>
    <rPh sb="13" eb="14">
      <t>マエ</t>
    </rPh>
    <rPh sb="17" eb="18">
      <t>イロ</t>
    </rPh>
    <rPh sb="23" eb="25">
      <t>ミダ</t>
    </rPh>
    <rPh sb="26" eb="27">
      <t>イロ</t>
    </rPh>
    <rPh sb="28" eb="29">
      <t>オナ</t>
    </rPh>
    <phoneticPr fontId="1"/>
  </si>
  <si>
    <t>★　入力方法等</t>
    <rPh sb="2" eb="4">
      <t>ニュウリョク</t>
    </rPh>
    <rPh sb="4" eb="6">
      <t>ホウホウ</t>
    </rPh>
    <rPh sb="6" eb="7">
      <t>トウ</t>
    </rPh>
    <phoneticPr fontId="1"/>
  </si>
  <si>
    <t>1:ソフトウェア業　2:情報処理・提供ービス業　3:コンピュータ及び周辺機器製造又は販売業
4:農業、林業、漁業、鉱業　　5:建設業　　6:製造業　　7:電気・ガス・熱供給・水道業
8:運輸・通信業　 9:卸売・小売業、飲食店　 10:金融・保険業、不動産業　 11:サービス業
12:調査業、広告業　　13:医療・福祉業　　14:教育（学校、研究機関）　　15:その他</t>
    <phoneticPr fontId="1"/>
  </si>
  <si>
    <t>　申請書及び添付書類の内容に偽りはありません。虚偽の記載や不正があった場合は、補助金</t>
    <rPh sb="1" eb="3">
      <t>シンセイ</t>
    </rPh>
    <rPh sb="3" eb="4">
      <t>ショ</t>
    </rPh>
    <rPh sb="4" eb="5">
      <t>オヨ</t>
    </rPh>
    <rPh sb="6" eb="8">
      <t>テンプ</t>
    </rPh>
    <rPh sb="8" eb="10">
      <t>ショルイ</t>
    </rPh>
    <rPh sb="11" eb="13">
      <t>ナイヨウ</t>
    </rPh>
    <rPh sb="14" eb="15">
      <t>イツワ</t>
    </rPh>
    <rPh sb="23" eb="25">
      <t>キョギ</t>
    </rPh>
    <rPh sb="26" eb="28">
      <t>キサイ</t>
    </rPh>
    <rPh sb="29" eb="31">
      <t>フセイ</t>
    </rPh>
    <rPh sb="35" eb="37">
      <t>バアイ</t>
    </rPh>
    <rPh sb="39" eb="42">
      <t>ホジョキン</t>
    </rPh>
    <phoneticPr fontId="1"/>
  </si>
  <si>
    <t>請求書</t>
    <rPh sb="0" eb="3">
      <t>セイキュウショ</t>
    </rPh>
    <phoneticPr fontId="1"/>
  </si>
  <si>
    <t>（宛 先）</t>
    <rPh sb="1" eb="2">
      <t>ア</t>
    </rPh>
    <rPh sb="3" eb="4">
      <t>サキ</t>
    </rPh>
    <phoneticPr fontId="1"/>
  </si>
  <si>
    <t>高松市長</t>
    <rPh sb="0" eb="4">
      <t>タカマツシチョウ</t>
    </rPh>
    <phoneticPr fontId="1"/>
  </si>
  <si>
    <t>令和</t>
    <rPh sb="0" eb="2">
      <t>レイワ</t>
    </rPh>
    <phoneticPr fontId="1"/>
  </si>
  <si>
    <t>年</t>
    <rPh sb="0" eb="1">
      <t>ネン</t>
    </rPh>
    <phoneticPr fontId="1"/>
  </si>
  <si>
    <t>月</t>
    <rPh sb="0" eb="1">
      <t>ガツ</t>
    </rPh>
    <phoneticPr fontId="1"/>
  </si>
  <si>
    <t>日</t>
    <rPh sb="0" eb="1">
      <t>ニチ</t>
    </rPh>
    <phoneticPr fontId="1"/>
  </si>
  <si>
    <t>件名</t>
    <rPh sb="0" eb="2">
      <t>ケンメイ</t>
    </rPh>
    <phoneticPr fontId="1"/>
  </si>
  <si>
    <t>高松市ITパスポート試験等資格取得支援補助金</t>
    <rPh sb="0" eb="3">
      <t>タカマツシ</t>
    </rPh>
    <rPh sb="10" eb="12">
      <t>シケン</t>
    </rPh>
    <rPh sb="12" eb="13">
      <t>トウ</t>
    </rPh>
    <rPh sb="13" eb="15">
      <t>シカク</t>
    </rPh>
    <rPh sb="15" eb="17">
      <t>シュトク</t>
    </rPh>
    <rPh sb="17" eb="19">
      <t>シエン</t>
    </rPh>
    <rPh sb="19" eb="22">
      <t>ホジョキン</t>
    </rPh>
    <phoneticPr fontId="1"/>
  </si>
  <si>
    <t>請求金額</t>
    <rPh sb="0" eb="2">
      <t>セイキュウ</t>
    </rPh>
    <rPh sb="2" eb="4">
      <t>キンガク</t>
    </rPh>
    <phoneticPr fontId="1"/>
  </si>
  <si>
    <t>品名</t>
    <rPh sb="0" eb="2">
      <t>ヒンメイ</t>
    </rPh>
    <phoneticPr fontId="1"/>
  </si>
  <si>
    <t>規格</t>
    <rPh sb="0" eb="2">
      <t>キカク</t>
    </rPh>
    <phoneticPr fontId="1"/>
  </si>
  <si>
    <t>数量</t>
    <rPh sb="0" eb="2">
      <t>スウリョウ</t>
    </rPh>
    <phoneticPr fontId="1"/>
  </si>
  <si>
    <t>単価</t>
    <rPh sb="0" eb="2">
      <t>タンカ</t>
    </rPh>
    <phoneticPr fontId="1"/>
  </si>
  <si>
    <t>金額</t>
    <rPh sb="0" eb="2">
      <t>キンガク</t>
    </rPh>
    <phoneticPr fontId="1"/>
  </si>
  <si>
    <t xml:space="preserve">
（単位：円）</t>
    <rPh sb="2" eb="4">
      <t>タンイ</t>
    </rPh>
    <rPh sb="5" eb="6">
      <t>エン</t>
    </rPh>
    <phoneticPr fontId="1"/>
  </si>
  <si>
    <t>　補助金</t>
    <rPh sb="1" eb="4">
      <t>ホジョキン</t>
    </rPh>
    <phoneticPr fontId="1"/>
  </si>
  <si>
    <t>上記のとおり請求します。</t>
    <rPh sb="0" eb="2">
      <t>ジョウキ</t>
    </rPh>
    <rPh sb="6" eb="8">
      <t>セイキュウ</t>
    </rPh>
    <phoneticPr fontId="1"/>
  </si>
  <si>
    <t>支払方法</t>
    <rPh sb="0" eb="2">
      <t>シハライ</t>
    </rPh>
    <rPh sb="2" eb="4">
      <t>ホウホウ</t>
    </rPh>
    <phoneticPr fontId="1"/>
  </si>
  <si>
    <t>■</t>
  </si>
  <si>
    <t>　口 座 払</t>
    <rPh sb="1" eb="2">
      <t>クチ</t>
    </rPh>
    <rPh sb="3" eb="4">
      <t>ザ</t>
    </rPh>
    <rPh sb="5" eb="6">
      <t>バラ</t>
    </rPh>
    <phoneticPr fontId="1"/>
  </si>
  <si>
    <t>□</t>
    <phoneticPr fontId="1"/>
  </si>
  <si>
    <t>　納付書払</t>
    <rPh sb="1" eb="4">
      <t>ノウフショ</t>
    </rPh>
    <rPh sb="4" eb="5">
      <t>バラ</t>
    </rPh>
    <phoneticPr fontId="1"/>
  </si>
  <si>
    <t>　窓 口 払</t>
    <rPh sb="1" eb="2">
      <t>マド</t>
    </rPh>
    <rPh sb="3" eb="4">
      <t>クチ</t>
    </rPh>
    <rPh sb="5" eb="6">
      <t>バラ</t>
    </rPh>
    <phoneticPr fontId="1"/>
  </si>
  <si>
    <t>　そ の 他</t>
    <rPh sb="5" eb="6">
      <t>ホカ</t>
    </rPh>
    <phoneticPr fontId="1"/>
  </si>
  <si>
    <t>金融機関名</t>
    <rPh sb="0" eb="2">
      <t>キンユウ</t>
    </rPh>
    <rPh sb="2" eb="4">
      <t>キカン</t>
    </rPh>
    <rPh sb="4" eb="5">
      <t>メイ</t>
    </rPh>
    <phoneticPr fontId="1"/>
  </si>
  <si>
    <t>店舗名</t>
    <rPh sb="0" eb="2">
      <t>テンポ</t>
    </rPh>
    <rPh sb="2" eb="3">
      <t>メイ</t>
    </rPh>
    <phoneticPr fontId="1"/>
  </si>
  <si>
    <t>預金種類</t>
    <rPh sb="0" eb="2">
      <t>ヨキン</t>
    </rPh>
    <rPh sb="2" eb="4">
      <t>シュルイ</t>
    </rPh>
    <phoneticPr fontId="1"/>
  </si>
  <si>
    <t>振込先</t>
    <rPh sb="0" eb="2">
      <t>フリコミ</t>
    </rPh>
    <rPh sb="2" eb="3">
      <t>サキ</t>
    </rPh>
    <phoneticPr fontId="1"/>
  </si>
  <si>
    <t>口座
番号</t>
    <rPh sb="0" eb="2">
      <t>コウザ</t>
    </rPh>
    <rPh sb="3" eb="5">
      <t>バンゴウ</t>
    </rPh>
    <phoneticPr fontId="1"/>
  </si>
  <si>
    <t>口座名義</t>
    <rPh sb="0" eb="2">
      <t>コウザ</t>
    </rPh>
    <rPh sb="2" eb="4">
      <t>メイギ</t>
    </rPh>
    <phoneticPr fontId="1"/>
  </si>
  <si>
    <t>消費税</t>
    <rPh sb="0" eb="3">
      <t>ショウヒゼイ</t>
    </rPh>
    <phoneticPr fontId="1"/>
  </si>
  <si>
    <t>　課税事業者</t>
    <rPh sb="1" eb="3">
      <t>カゼイ</t>
    </rPh>
    <rPh sb="3" eb="6">
      <t>ジギョウシャ</t>
    </rPh>
    <phoneticPr fontId="1"/>
  </si>
  <si>
    <t>　免税事業者</t>
    <rPh sb="1" eb="3">
      <t>メンゼイ</t>
    </rPh>
    <rPh sb="3" eb="6">
      <t>ジギョウシャ</t>
    </rPh>
    <phoneticPr fontId="1"/>
  </si>
  <si>
    <t>□</t>
  </si>
  <si>
    <t>　非・不課税取引等</t>
    <rPh sb="1" eb="2">
      <t>ヒ</t>
    </rPh>
    <rPh sb="3" eb="4">
      <t>フ</t>
    </rPh>
    <rPh sb="4" eb="6">
      <t>カゼイ</t>
    </rPh>
    <rPh sb="6" eb="8">
      <t>トリヒキ</t>
    </rPh>
    <rPh sb="8" eb="9">
      <t>トウ</t>
    </rPh>
    <phoneticPr fontId="1"/>
  </si>
  <si>
    <t>課税区分</t>
    <rPh sb="0" eb="2">
      <t>カゼイ</t>
    </rPh>
    <rPh sb="2" eb="4">
      <t>クブン</t>
    </rPh>
    <phoneticPr fontId="1"/>
  </si>
  <si>
    <t>住所</t>
    <rPh sb="0" eb="2">
      <t>ジュウショ</t>
    </rPh>
    <phoneticPr fontId="1"/>
  </si>
  <si>
    <t>電話</t>
    <rPh sb="0" eb="2">
      <t>デンワ</t>
    </rPh>
    <phoneticPr fontId="1"/>
  </si>
  <si>
    <t>（</t>
    <phoneticPr fontId="1"/>
  </si>
  <si>
    <t>）</t>
    <phoneticPr fontId="1"/>
  </si>
  <si>
    <t>-</t>
    <phoneticPr fontId="1"/>
  </si>
  <si>
    <t>役職</t>
    <rPh sb="0" eb="2">
      <t>ヤクショク</t>
    </rPh>
    <phoneticPr fontId="1"/>
  </si>
  <si>
    <t>※注意事項</t>
    <rPh sb="1" eb="3">
      <t>チュウイ</t>
    </rPh>
    <rPh sb="3" eb="5">
      <t>ジコウ</t>
    </rPh>
    <phoneticPr fontId="1"/>
  </si>
  <si>
    <t>責任者</t>
    <rPh sb="0" eb="3">
      <t>セキニンシャ</t>
    </rPh>
    <phoneticPr fontId="1"/>
  </si>
  <si>
    <t>　　１　 既に申し出ている指定口座への振込を希望する場合、振込先への記入は必要ありません。</t>
    <rPh sb="5" eb="6">
      <t>スデ</t>
    </rPh>
    <rPh sb="7" eb="8">
      <t>モウ</t>
    </rPh>
    <rPh sb="9" eb="10">
      <t>デ</t>
    </rPh>
    <rPh sb="13" eb="15">
      <t>シテイ</t>
    </rPh>
    <rPh sb="15" eb="17">
      <t>コウザ</t>
    </rPh>
    <rPh sb="19" eb="20">
      <t>フ</t>
    </rPh>
    <rPh sb="20" eb="21">
      <t>コ</t>
    </rPh>
    <rPh sb="22" eb="24">
      <t>キボウ</t>
    </rPh>
    <rPh sb="26" eb="28">
      <t>バアイ</t>
    </rPh>
    <rPh sb="29" eb="31">
      <t>フリコミ</t>
    </rPh>
    <rPh sb="31" eb="32">
      <t>サキ</t>
    </rPh>
    <rPh sb="34" eb="36">
      <t>キニュウ</t>
    </rPh>
    <rPh sb="37" eb="39">
      <t>ヒツヨウ</t>
    </rPh>
    <phoneticPr fontId="1"/>
  </si>
  <si>
    <t>役職・氏名</t>
    <phoneticPr fontId="1"/>
  </si>
  <si>
    <t>　　　　ただし、指定口座以外の口座への振込を希望する場合、振込先を記入してください。</t>
    <rPh sb="8" eb="10">
      <t>シテイ</t>
    </rPh>
    <rPh sb="10" eb="12">
      <t>コウザ</t>
    </rPh>
    <rPh sb="12" eb="14">
      <t>イガイ</t>
    </rPh>
    <rPh sb="15" eb="17">
      <t>コウザ</t>
    </rPh>
    <rPh sb="19" eb="21">
      <t>フリコ</t>
    </rPh>
    <rPh sb="22" eb="24">
      <t>キボウ</t>
    </rPh>
    <rPh sb="26" eb="28">
      <t>バアイ</t>
    </rPh>
    <rPh sb="29" eb="31">
      <t>フリコミ</t>
    </rPh>
    <rPh sb="31" eb="32">
      <t>サキ</t>
    </rPh>
    <rPh sb="33" eb="35">
      <t>キニュウ</t>
    </rPh>
    <phoneticPr fontId="1"/>
  </si>
  <si>
    <t>担当者</t>
    <rPh sb="0" eb="3">
      <t>タントウシャ</t>
    </rPh>
    <phoneticPr fontId="1"/>
  </si>
  <si>
    <t>　　２　 口座名義は、カタカナで記入してください。</t>
    <rPh sb="5" eb="7">
      <t>コウザ</t>
    </rPh>
    <rPh sb="7" eb="9">
      <t>メイギ</t>
    </rPh>
    <rPh sb="16" eb="18">
      <t>キニュウ</t>
    </rPh>
    <phoneticPr fontId="1"/>
  </si>
  <si>
    <t>　　３　 印鑑は、契約書、見積書等に押印したものと同一のものを使用してください。</t>
    <rPh sb="5" eb="7">
      <t>インカン</t>
    </rPh>
    <rPh sb="9" eb="12">
      <t>ケイヤクショ</t>
    </rPh>
    <rPh sb="13" eb="16">
      <t>ミツモリショ</t>
    </rPh>
    <rPh sb="16" eb="17">
      <t>トウ</t>
    </rPh>
    <rPh sb="18" eb="20">
      <t>オウイン</t>
    </rPh>
    <rPh sb="25" eb="27">
      <t>ドウイツ</t>
    </rPh>
    <rPh sb="31" eb="33">
      <t>シヨウ</t>
    </rPh>
    <phoneticPr fontId="1"/>
  </si>
  <si>
    <t>連絡先</t>
    <rPh sb="0" eb="3">
      <t>レンラクサキ</t>
    </rPh>
    <phoneticPr fontId="1"/>
  </si>
  <si>
    <t>-</t>
    <phoneticPr fontId="1"/>
  </si>
  <si>
    <t>　　４　 請求内訳書を添付する場合、請求書に押印した印鑑と同一の印鑑で割印してください。</t>
    <rPh sb="5" eb="7">
      <t>セイキュウ</t>
    </rPh>
    <rPh sb="7" eb="9">
      <t>ウチワケ</t>
    </rPh>
    <rPh sb="11" eb="13">
      <t>テンプ</t>
    </rPh>
    <rPh sb="15" eb="17">
      <t>バアイ</t>
    </rPh>
    <rPh sb="18" eb="21">
      <t>セイキュウショ</t>
    </rPh>
    <rPh sb="22" eb="24">
      <t>オウイン</t>
    </rPh>
    <rPh sb="26" eb="28">
      <t>インカン</t>
    </rPh>
    <rPh sb="29" eb="31">
      <t>ドウイツ</t>
    </rPh>
    <rPh sb="32" eb="34">
      <t>インカン</t>
    </rPh>
    <rPh sb="35" eb="37">
      <t>ワリイン</t>
    </rPh>
    <phoneticPr fontId="1"/>
  </si>
  <si>
    <t>(単位)</t>
    <rPh sb="1" eb="3">
      <t>タンイ</t>
    </rPh>
    <phoneticPr fontId="1"/>
  </si>
  <si>
    <t>URL：https://logoform.jp/form/dV7M/ITzizen</t>
    <phoneticPr fontId="1"/>
  </si>
  <si>
    <t>1＝法人
2＝個人</t>
    <rPh sb="2" eb="4">
      <t>ホウジン</t>
    </rPh>
    <phoneticPr fontId="1"/>
  </si>
  <si>
    <t>法人名（氏名）</t>
    <rPh sb="0" eb="2">
      <t>ホウジン</t>
    </rPh>
    <rPh sb="2" eb="3">
      <t>メイ</t>
    </rPh>
    <rPh sb="4" eb="6">
      <t>シメイ</t>
    </rPh>
    <phoneticPr fontId="1"/>
  </si>
  <si>
    <t>代表者
役職</t>
    <rPh sb="0" eb="3">
      <t>ダイヒョウシャ</t>
    </rPh>
    <rPh sb="4" eb="6">
      <t>ヤクショク</t>
    </rPh>
    <phoneticPr fontId="1"/>
  </si>
  <si>
    <t>氏名</t>
    <rPh sb="0" eb="2">
      <t>シメイ</t>
    </rPh>
    <phoneticPr fontId="1"/>
  </si>
  <si>
    <t>主たる業種</t>
    <rPh sb="0" eb="1">
      <t>シュ</t>
    </rPh>
    <rPh sb="3" eb="5">
      <t>ギョウシュ</t>
    </rPh>
    <phoneticPr fontId="1"/>
  </si>
  <si>
    <t>業種</t>
    <rPh sb="0" eb="2">
      <t>ギョウシュ</t>
    </rPh>
    <phoneticPr fontId="1"/>
  </si>
  <si>
    <t>従業員数</t>
    <rPh sb="0" eb="3">
      <t>ジュウギョウイン</t>
    </rPh>
    <rPh sb="3" eb="4">
      <t>スウ</t>
    </rPh>
    <phoneticPr fontId="1"/>
  </si>
  <si>
    <r>
      <t xml:space="preserve">資本金の額
</t>
    </r>
    <r>
      <rPr>
        <sz val="6"/>
        <color theme="1"/>
        <rFont val="Meiryo UI"/>
        <family val="3"/>
        <charset val="128"/>
      </rPr>
      <t>（単位：万円）</t>
    </r>
    <rPh sb="0" eb="3">
      <t>シホンキン</t>
    </rPh>
    <rPh sb="4" eb="5">
      <t>ガク</t>
    </rPh>
    <rPh sb="7" eb="9">
      <t>タンイ</t>
    </rPh>
    <rPh sb="10" eb="12">
      <t>マンエン</t>
    </rPh>
    <phoneticPr fontId="1"/>
  </si>
  <si>
    <t>連絡先</t>
    <rPh sb="0" eb="3">
      <t>レンラクサキ</t>
    </rPh>
    <phoneticPr fontId="1"/>
  </si>
  <si>
    <t>受付日</t>
    <rPh sb="0" eb="3">
      <t>ウケツケビ</t>
    </rPh>
    <phoneticPr fontId="1"/>
  </si>
  <si>
    <t>事前申請額</t>
    <rPh sb="0" eb="2">
      <t>ジゼン</t>
    </rPh>
    <rPh sb="2" eb="4">
      <t>シンセイ</t>
    </rPh>
    <rPh sb="4" eb="5">
      <t>ガク</t>
    </rPh>
    <phoneticPr fontId="1"/>
  </si>
  <si>
    <t>支援対象従業員</t>
    <rPh sb="0" eb="2">
      <t>シエン</t>
    </rPh>
    <rPh sb="2" eb="4">
      <t>タイショウ</t>
    </rPh>
    <rPh sb="4" eb="7">
      <t>ジュウギョウイン</t>
    </rPh>
    <phoneticPr fontId="1"/>
  </si>
  <si>
    <t>担当者</t>
    <rPh sb="0" eb="3">
      <t>タントウシャ</t>
    </rPh>
    <phoneticPr fontId="1"/>
  </si>
  <si>
    <t>所属</t>
    <rPh sb="0" eb="2">
      <t>ショゾク</t>
    </rPh>
    <phoneticPr fontId="1"/>
  </si>
  <si>
    <t>メール</t>
    <phoneticPr fontId="1"/>
  </si>
  <si>
    <t>電話</t>
    <rPh sb="0" eb="2">
      <t>デンワ</t>
    </rPh>
    <phoneticPr fontId="1"/>
  </si>
  <si>
    <t>住所</t>
    <rPh sb="0" eb="2">
      <t>ジュウショ</t>
    </rPh>
    <phoneticPr fontId="1"/>
  </si>
  <si>
    <t>IP</t>
    <phoneticPr fontId="1"/>
  </si>
  <si>
    <t>SG</t>
    <phoneticPr fontId="1"/>
  </si>
  <si>
    <t>計</t>
    <rPh sb="0" eb="1">
      <t>ケイ</t>
    </rPh>
    <phoneticPr fontId="1"/>
  </si>
  <si>
    <t>受験料のみ</t>
    <rPh sb="0" eb="3">
      <t>ジュケンリョウ</t>
    </rPh>
    <phoneticPr fontId="1"/>
  </si>
  <si>
    <t>受+対策</t>
    <rPh sb="0" eb="1">
      <t>ウケ</t>
    </rPh>
    <rPh sb="2" eb="4">
      <t>タイサク</t>
    </rPh>
    <phoneticPr fontId="1"/>
  </si>
  <si>
    <t>小計</t>
    <rPh sb="0" eb="2">
      <t>ショウケイ</t>
    </rPh>
    <phoneticPr fontId="1"/>
  </si>
  <si>
    <t>合計</t>
    <rPh sb="0" eb="2">
      <t>ゴウケイ</t>
    </rPh>
    <phoneticPr fontId="1"/>
  </si>
  <si>
    <t>書類送付先</t>
    <rPh sb="0" eb="2">
      <t>ショルイ</t>
    </rPh>
    <rPh sb="2" eb="4">
      <t>ソウフ</t>
    </rPh>
    <rPh sb="4" eb="5">
      <t>サキ</t>
    </rPh>
    <phoneticPr fontId="1"/>
  </si>
  <si>
    <t>変更事項</t>
    <rPh sb="0" eb="2">
      <t>ヘンコウ</t>
    </rPh>
    <rPh sb="2" eb="4">
      <t>ジコウ</t>
    </rPh>
    <phoneticPr fontId="1"/>
  </si>
  <si>
    <t>変更後</t>
    <rPh sb="0" eb="2">
      <t>ヘンコウ</t>
    </rPh>
    <rPh sb="2" eb="3">
      <t>ゴ</t>
    </rPh>
    <phoneticPr fontId="1"/>
  </si>
  <si>
    <t>中止の理由</t>
    <rPh sb="0" eb="2">
      <t>チュウシ</t>
    </rPh>
    <rPh sb="3" eb="5">
      <t>リユウ</t>
    </rPh>
    <phoneticPr fontId="1"/>
  </si>
  <si>
    <t>確認受付日</t>
    <rPh sb="0" eb="2">
      <t>カクニン</t>
    </rPh>
    <rPh sb="2" eb="4">
      <t>ウケツケ</t>
    </rPh>
    <rPh sb="4" eb="5">
      <t>ビ</t>
    </rPh>
    <phoneticPr fontId="1"/>
  </si>
  <si>
    <t>確認完了日</t>
    <rPh sb="0" eb="2">
      <t>カクニン</t>
    </rPh>
    <rPh sb="2" eb="4">
      <t>カンリョウ</t>
    </rPh>
    <rPh sb="4" eb="5">
      <t>ビ</t>
    </rPh>
    <phoneticPr fontId="1"/>
  </si>
  <si>
    <t>郵送到達日</t>
    <rPh sb="0" eb="2">
      <t>ユウソウ</t>
    </rPh>
    <rPh sb="2" eb="4">
      <t>トウタツ</t>
    </rPh>
    <rPh sb="4" eb="5">
      <t>ビ</t>
    </rPh>
    <phoneticPr fontId="1"/>
  </si>
  <si>
    <t>補助金
申請額</t>
    <rPh sb="0" eb="3">
      <t>ホジョキン</t>
    </rPh>
    <rPh sb="4" eb="7">
      <t>シンセイガク</t>
    </rPh>
    <phoneticPr fontId="1"/>
  </si>
  <si>
    <t>事前承諾通知</t>
    <rPh sb="0" eb="2">
      <t>ジゼン</t>
    </rPh>
    <rPh sb="2" eb="4">
      <t>ショウダク</t>
    </rPh>
    <rPh sb="4" eb="6">
      <t>ツウチ</t>
    </rPh>
    <phoneticPr fontId="1"/>
  </si>
  <si>
    <t>変更届</t>
    <rPh sb="0" eb="2">
      <t>ヘンコウ</t>
    </rPh>
    <rPh sb="2" eb="3">
      <t>トドケ</t>
    </rPh>
    <phoneticPr fontId="1"/>
  </si>
  <si>
    <t>中止届</t>
    <rPh sb="0" eb="2">
      <t>チュウシ</t>
    </rPh>
    <rPh sb="2" eb="3">
      <t>トドケ</t>
    </rPh>
    <phoneticPr fontId="1"/>
  </si>
  <si>
    <t>交付申請</t>
    <rPh sb="0" eb="2">
      <t>コウフ</t>
    </rPh>
    <rPh sb="2" eb="4">
      <t>シンセイ</t>
    </rPh>
    <phoneticPr fontId="1"/>
  </si>
  <si>
    <t>交付決定・交付指令</t>
    <rPh sb="0" eb="2">
      <t>コウフ</t>
    </rPh>
    <rPh sb="2" eb="4">
      <t>ケッテイ</t>
    </rPh>
    <rPh sb="5" eb="7">
      <t>コウフ</t>
    </rPh>
    <rPh sb="7" eb="9">
      <t>シレイ</t>
    </rPh>
    <phoneticPr fontId="1"/>
  </si>
  <si>
    <t>通知日</t>
    <rPh sb="0" eb="2">
      <t>ツウチ</t>
    </rPh>
    <rPh sb="2" eb="3">
      <t>ビ</t>
    </rPh>
    <phoneticPr fontId="1"/>
  </si>
  <si>
    <t>文書番号</t>
    <rPh sb="0" eb="2">
      <t>ブンショ</t>
    </rPh>
    <rPh sb="2" eb="4">
      <t>バンゴウ</t>
    </rPh>
    <phoneticPr fontId="1"/>
  </si>
  <si>
    <t>到達日</t>
    <rPh sb="0" eb="2">
      <t>トウタツ</t>
    </rPh>
    <rPh sb="2" eb="3">
      <t>ビ</t>
    </rPh>
    <phoneticPr fontId="1"/>
  </si>
  <si>
    <t>振込日</t>
    <rPh sb="0" eb="2">
      <t>フリコミ</t>
    </rPh>
    <rPh sb="2" eb="3">
      <t>ビ</t>
    </rPh>
    <phoneticPr fontId="1"/>
  </si>
  <si>
    <t>申請者の情報</t>
    <rPh sb="0" eb="3">
      <t>シンセイシャ</t>
    </rPh>
    <rPh sb="4" eb="6">
      <t>ジョウホウ</t>
    </rPh>
    <phoneticPr fontId="1"/>
  </si>
  <si>
    <t>事前申請</t>
    <rPh sb="0" eb="2">
      <t>ジゼン</t>
    </rPh>
    <rPh sb="2" eb="4">
      <t>シンセイ</t>
    </rPh>
    <phoneticPr fontId="1"/>
  </si>
  <si>
    <t>本社所在地</t>
    <rPh sb="0" eb="2">
      <t>ホンシャ</t>
    </rPh>
    <rPh sb="2" eb="5">
      <t>ショザイチ</t>
    </rPh>
    <phoneticPr fontId="1"/>
  </si>
  <si>
    <t>〒1</t>
    <phoneticPr fontId="1"/>
  </si>
  <si>
    <t>〒2</t>
    <phoneticPr fontId="1"/>
  </si>
  <si>
    <t>受験料</t>
    <rPh sb="0" eb="3">
      <t>ジュケンリョウ</t>
    </rPh>
    <phoneticPr fontId="1"/>
  </si>
  <si>
    <t>対策講座</t>
    <rPh sb="0" eb="2">
      <t>タイサク</t>
    </rPh>
    <rPh sb="2" eb="4">
      <t>コウザ</t>
    </rPh>
    <phoneticPr fontId="1"/>
  </si>
  <si>
    <t>合格者数（単位：人）</t>
    <rPh sb="0" eb="3">
      <t>ゴウカクシャ</t>
    </rPh>
    <rPh sb="3" eb="4">
      <t>スウ</t>
    </rPh>
    <rPh sb="5" eb="7">
      <t>タンイ</t>
    </rPh>
    <rPh sb="8" eb="9">
      <t>ニン</t>
    </rPh>
    <phoneticPr fontId="1"/>
  </si>
  <si>
    <t>補助金の額（単位：円）</t>
    <rPh sb="0" eb="3">
      <t>ホジョキン</t>
    </rPh>
    <rPh sb="4" eb="5">
      <t>ガク</t>
    </rPh>
    <rPh sb="6" eb="8">
      <t>タンイ</t>
    </rPh>
    <rPh sb="9" eb="10">
      <t>エン</t>
    </rPh>
    <phoneticPr fontId="1"/>
  </si>
  <si>
    <r>
      <t>補助対象経費　</t>
    </r>
    <r>
      <rPr>
        <sz val="6"/>
        <color theme="1"/>
        <rFont val="Meiryo UI"/>
        <family val="3"/>
        <charset val="128"/>
      </rPr>
      <t>税抜</t>
    </r>
    <r>
      <rPr>
        <sz val="9"/>
        <color theme="1"/>
        <rFont val="Meiryo UI"/>
        <family val="3"/>
        <charset val="128"/>
      </rPr>
      <t>（単位：円）</t>
    </r>
    <rPh sb="0" eb="2">
      <t>ホジョ</t>
    </rPh>
    <rPh sb="2" eb="4">
      <t>タイショウ</t>
    </rPh>
    <rPh sb="4" eb="6">
      <t>ケイヒ</t>
    </rPh>
    <rPh sb="7" eb="9">
      <t>ゼイヌキ</t>
    </rPh>
    <rPh sb="10" eb="12">
      <t>タンイ</t>
    </rPh>
    <rPh sb="13" eb="14">
      <t>エン</t>
    </rPh>
    <phoneticPr fontId="1"/>
  </si>
  <si>
    <t>通番</t>
    <rPh sb="0" eb="2">
      <t>ツウバン</t>
    </rPh>
    <phoneticPr fontId="1"/>
  </si>
  <si>
    <t>URL：https://logoform.jp/form/dV7M/IThenkochushi</t>
    <phoneticPr fontId="1"/>
  </si>
  <si>
    <t>URL：https://logoform.jp/form/dV7M/ITkakunin</t>
    <phoneticPr fontId="1"/>
  </si>
  <si>
    <t>の交付の決定を取り消され、その取り消しに係る部分に関し、既に補助金の交付を受けていると</t>
    <rPh sb="1" eb="3">
      <t>コウフ</t>
    </rPh>
    <rPh sb="30" eb="33">
      <t>ホジョキン</t>
    </rPh>
    <rPh sb="34" eb="36">
      <t>コウフ</t>
    </rPh>
    <phoneticPr fontId="1"/>
  </si>
  <si>
    <t>きは、補助金に相当する全額を市の定めた期限までに返還します。</t>
    <rPh sb="3" eb="6">
      <t>ホジョキン</t>
    </rPh>
    <phoneticPr fontId="1"/>
  </si>
  <si>
    <t>ます。</t>
    <phoneticPr fontId="1"/>
  </si>
  <si>
    <t>　高松市中小企業ＩＴパスポート等取得支援補助金交付要綱第７条の規定により、次のとおり事前申請し</t>
    <rPh sb="1" eb="3">
      <t>タカマツ</t>
    </rPh>
    <rPh sb="3" eb="4">
      <t>シ</t>
    </rPh>
    <rPh sb="4" eb="6">
      <t>チュウショウ</t>
    </rPh>
    <rPh sb="6" eb="8">
      <t>キギョウ</t>
    </rPh>
    <rPh sb="15" eb="16">
      <t>トウ</t>
    </rPh>
    <rPh sb="16" eb="18">
      <t>シュトク</t>
    </rPh>
    <rPh sb="18" eb="20">
      <t>シエン</t>
    </rPh>
    <rPh sb="20" eb="23">
      <t>ホジョキン</t>
    </rPh>
    <rPh sb="23" eb="25">
      <t>コウフ</t>
    </rPh>
    <rPh sb="25" eb="27">
      <t>ヨウコウ</t>
    </rPh>
    <rPh sb="27" eb="28">
      <t>ダイ</t>
    </rPh>
    <rPh sb="29" eb="30">
      <t>ジョウ</t>
    </rPh>
    <rPh sb="31" eb="33">
      <t>キテイ</t>
    </rPh>
    <rPh sb="37" eb="38">
      <t>ツギ</t>
    </rPh>
    <rPh sb="42" eb="44">
      <t>ジゼン</t>
    </rPh>
    <rPh sb="44" eb="45">
      <t>サル</t>
    </rPh>
    <phoneticPr fontId="1"/>
  </si>
  <si>
    <t>補欠＝1</t>
    <rPh sb="0" eb="2">
      <t>ホケツ</t>
    </rPh>
    <phoneticPr fontId="1"/>
  </si>
  <si>
    <t>事前承諾番号</t>
    <rPh sb="0" eb="2">
      <t>ジゼン</t>
    </rPh>
    <rPh sb="2" eb="4">
      <t>ショウダク</t>
    </rPh>
    <rPh sb="4" eb="6">
      <t>バンゴウ</t>
    </rPh>
    <phoneticPr fontId="1"/>
  </si>
  <si>
    <t>交付申請日</t>
    <rPh sb="0" eb="2">
      <t>コウフ</t>
    </rPh>
    <rPh sb="2" eb="4">
      <t>シンセイ</t>
    </rPh>
    <rPh sb="4" eb="5">
      <t>ビ</t>
    </rPh>
    <phoneticPr fontId="1"/>
  </si>
  <si>
    <t>交付＝1
不交付＝2</t>
    <rPh sb="0" eb="2">
      <t>コウフ</t>
    </rPh>
    <rPh sb="5" eb="6">
      <t>フ</t>
    </rPh>
    <rPh sb="6" eb="8">
      <t>コウフ</t>
    </rPh>
    <phoneticPr fontId="1"/>
  </si>
  <si>
    <t>指令番号</t>
    <rPh sb="0" eb="2">
      <t>シレイ</t>
    </rPh>
    <rPh sb="2" eb="4">
      <t>バンゴウ</t>
    </rPh>
    <phoneticPr fontId="1"/>
  </si>
  <si>
    <t>不交付のみ
理由</t>
    <rPh sb="0" eb="1">
      <t>フ</t>
    </rPh>
    <rPh sb="1" eb="3">
      <t>コウフ</t>
    </rPh>
    <rPh sb="6" eb="8">
      <t>リユウ</t>
    </rPh>
    <phoneticPr fontId="1"/>
  </si>
  <si>
    <t>年</t>
    <rPh sb="0" eb="1">
      <t>ネン</t>
    </rPh>
    <phoneticPr fontId="1"/>
  </si>
  <si>
    <t>月</t>
    <rPh sb="0" eb="1">
      <t>ガツ</t>
    </rPh>
    <phoneticPr fontId="1"/>
  </si>
  <si>
    <t>日</t>
    <rPh sb="0" eb="1">
      <t>ニチ</t>
    </rPh>
    <phoneticPr fontId="1"/>
  </si>
  <si>
    <t>　令和</t>
    <rPh sb="1" eb="3">
      <t>レイワ</t>
    </rPh>
    <phoneticPr fontId="1"/>
  </si>
  <si>
    <t>　令和</t>
    <rPh sb="1" eb="3">
      <t>レイワ</t>
    </rPh>
    <phoneticPr fontId="1"/>
  </si>
  <si>
    <t>日付け高産第</t>
    <rPh sb="0" eb="1">
      <t>ニチ</t>
    </rPh>
    <rPh sb="1" eb="2">
      <t>ヅ</t>
    </rPh>
    <rPh sb="3" eb="4">
      <t>タカ</t>
    </rPh>
    <rPh sb="4" eb="5">
      <t>サン</t>
    </rPh>
    <rPh sb="5" eb="6">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</si>
</sst>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
    <numFmt numFmtId="177" formatCode="#,###"/>
    <numFmt numFmtId="178" formatCode="yyyy&quot;年&quot;m&quot;月&quot;;@"/>
    <numFmt numFmtId="179" formatCode="yyyy&quot;年&quot;m&quot;月&quot;d&quot;日&quot;;@"/>
    <numFmt numFmtId="180" formatCode="#,###&quot;人&quot;"/>
    <numFmt numFmtId="181" formatCode="0000"/>
    <numFmt numFmtId="182" formatCode="[$-F800]dddd\,\ mmmm\ dd\,\ yyyy"/>
    <numFmt numFmtId="183" formatCode="[$-411]ggge&quot;年&quot;m&quot;月&quot;d&quot;日&quot;;@"/>
    <numFmt numFmtId="184" formatCode="000"/>
    <numFmt numFmtId="185" formatCode="00\1"/>
  </numFmts>
  <fonts count="4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6"/>
      <color theme="1"/>
      <name val="メイリオ"/>
      <family val="3"/>
      <charset val="128"/>
    </font>
    <font>
      <b/>
      <u/>
      <sz val="10"/>
      <color theme="1"/>
      <name val="メイリオ"/>
      <family val="3"/>
      <charset val="128"/>
    </font>
    <font>
      <sz val="11"/>
      <color theme="1"/>
      <name val="游ゴシック"/>
      <family val="2"/>
      <charset val="128"/>
      <scheme val="minor"/>
    </font>
    <font>
      <b/>
      <sz val="11"/>
      <color theme="1"/>
      <name val="メイリオ"/>
      <family val="3"/>
      <charset val="128"/>
    </font>
    <font>
      <sz val="18"/>
      <color theme="1"/>
      <name val="メイリオ"/>
      <family val="3"/>
      <charset val="128"/>
    </font>
    <font>
      <sz val="5"/>
      <color theme="1"/>
      <name val="メイリオ"/>
      <family val="3"/>
      <charset val="128"/>
    </font>
    <font>
      <sz val="10.5"/>
      <color theme="1"/>
      <name val="ＭＳ 明朝"/>
      <family val="1"/>
      <charset val="128"/>
    </font>
    <font>
      <sz val="9"/>
      <color theme="1"/>
      <name val="Meiryo UI"/>
      <family val="3"/>
      <charset val="128"/>
    </font>
    <font>
      <sz val="7"/>
      <color theme="1"/>
      <name val="メイリオ"/>
      <family val="3"/>
      <charset val="128"/>
    </font>
    <font>
      <b/>
      <sz val="10"/>
      <color theme="1"/>
      <name val="メイリオ"/>
      <family val="3"/>
      <charset val="128"/>
    </font>
    <font>
      <sz val="10"/>
      <color rgb="FFFF0000"/>
      <name val="メイリオ"/>
      <family val="3"/>
      <charset val="128"/>
    </font>
    <font>
      <sz val="11"/>
      <color rgb="FFFF0000"/>
      <name val="メイリオ"/>
      <family val="3"/>
      <charset val="128"/>
    </font>
    <font>
      <b/>
      <sz val="8"/>
      <color theme="1"/>
      <name val="メイリオ"/>
      <family val="3"/>
      <charset val="128"/>
    </font>
    <font>
      <sz val="9"/>
      <color theme="1"/>
      <name val="游ゴシック"/>
      <family val="2"/>
      <charset val="128"/>
      <scheme val="minor"/>
    </font>
    <font>
      <sz val="6"/>
      <color theme="1"/>
      <name val="游ゴシック"/>
      <family val="2"/>
      <charset val="128"/>
      <scheme val="minor"/>
    </font>
    <font>
      <u/>
      <sz val="11"/>
      <color theme="10"/>
      <name val="游ゴシック"/>
      <family val="2"/>
      <charset val="128"/>
      <scheme val="minor"/>
    </font>
    <font>
      <b/>
      <sz val="9"/>
      <color theme="1"/>
      <name val="メイリオ"/>
      <family val="3"/>
      <charset val="128"/>
    </font>
    <font>
      <sz val="9"/>
      <color rgb="FFFF0000"/>
      <name val="メイリオ"/>
      <family val="3"/>
      <charset val="128"/>
    </font>
    <font>
      <sz val="11"/>
      <name val="メイリオ"/>
      <family val="3"/>
      <charset val="128"/>
    </font>
    <font>
      <sz val="9"/>
      <name val="メイリオ"/>
      <family val="3"/>
      <charset val="128"/>
    </font>
    <font>
      <b/>
      <sz val="6"/>
      <color theme="1"/>
      <name val="メイリオ"/>
      <family val="3"/>
      <charset val="128"/>
    </font>
    <font>
      <b/>
      <sz val="9"/>
      <color theme="0"/>
      <name val="メイリオ"/>
      <family val="3"/>
      <charset val="128"/>
    </font>
    <font>
      <b/>
      <sz val="9"/>
      <color rgb="FFFF0000"/>
      <name val="メイリオ"/>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8"/>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6"/>
      <color theme="1"/>
      <name val="Meiryo UI"/>
      <family val="3"/>
      <charset val="128"/>
    </font>
    <font>
      <sz val="9"/>
      <color theme="0"/>
      <name val="Meiryo UI"/>
      <family val="3"/>
      <charset val="128"/>
    </font>
    <font>
      <u/>
      <sz val="11"/>
      <color theme="10"/>
      <name val="メイリオ"/>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lightGray"/>
    </fill>
    <fill>
      <patternFill patternType="solid">
        <fgColor rgb="FF15608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64"/>
      </patternFill>
    </fill>
    <fill>
      <patternFill patternType="solid">
        <fgColor theme="3" tint="0.89999084444715716"/>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dotted">
        <color indexed="64"/>
      </left>
      <right/>
      <top style="thin">
        <color indexed="64"/>
      </top>
      <bottom style="thin">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hair">
        <color indexed="64"/>
      </right>
      <top style="thick">
        <color indexed="64"/>
      </top>
      <bottom style="thick">
        <color indexed="64"/>
      </bottom>
      <diagonal/>
    </border>
    <border>
      <left style="thick">
        <color indexed="64"/>
      </left>
      <right style="hair">
        <color indexed="64"/>
      </right>
      <top style="thick">
        <color indexed="64"/>
      </top>
      <bottom/>
      <diagonal/>
    </border>
    <border>
      <left style="thick">
        <color indexed="64"/>
      </left>
      <right style="hair">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thin">
        <color indexed="64"/>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style="thin">
        <color indexed="64"/>
      </right>
      <top style="thin">
        <color indexed="64"/>
      </top>
      <bottom style="medium">
        <color theme="0"/>
      </bottom>
      <diagonal/>
    </border>
    <border>
      <left style="thin">
        <color indexed="64"/>
      </left>
      <right style="medium">
        <color theme="0"/>
      </right>
      <top style="medium">
        <color theme="0"/>
      </top>
      <bottom style="thin">
        <color indexed="64"/>
      </bottom>
      <diagonal/>
    </border>
    <border>
      <left style="medium">
        <color theme="0"/>
      </left>
      <right style="medium">
        <color theme="0"/>
      </right>
      <top style="medium">
        <color theme="0"/>
      </top>
      <bottom style="thin">
        <color indexed="64"/>
      </bottom>
      <diagonal/>
    </border>
    <border>
      <left style="medium">
        <color theme="0"/>
      </left>
      <right style="thin">
        <color indexed="64"/>
      </right>
      <top style="medium">
        <color theme="0"/>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dashed">
        <color indexed="64"/>
      </bottom>
      <diagonal/>
    </border>
    <border>
      <left/>
      <right style="thin">
        <color theme="0" tint="-0.24994659260841701"/>
      </right>
      <top style="thin">
        <color indexed="64"/>
      </top>
      <bottom/>
      <diagonal/>
    </border>
    <border>
      <left style="thin">
        <color theme="0" tint="-0.24994659260841701"/>
      </left>
      <right/>
      <top style="thin">
        <color indexed="64"/>
      </top>
      <bottom/>
      <diagonal/>
    </border>
    <border>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3">
    <xf numFmtId="0" fontId="0" fillId="0" borderId="0">
      <alignment vertical="center"/>
    </xf>
    <xf numFmtId="38" fontId="8"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541">
    <xf numFmtId="0" fontId="0" fillId="0" borderId="0" xfId="0">
      <alignment vertical="center"/>
    </xf>
    <xf numFmtId="0" fontId="3" fillId="0" borderId="0" xfId="0" applyFont="1">
      <alignment vertical="center"/>
    </xf>
    <xf numFmtId="0" fontId="3" fillId="0" borderId="0" xfId="0" applyFont="1" applyAlignment="1">
      <alignment horizontal="center" vertical="center" textRotation="255"/>
    </xf>
    <xf numFmtId="0" fontId="3" fillId="0" borderId="0" xfId="0" applyFont="1" applyAlignment="1">
      <alignment horizontal="center" vertical="center" shrinkToFit="1"/>
    </xf>
    <xf numFmtId="0" fontId="5" fillId="0" borderId="0" xfId="0" applyFont="1">
      <alignment vertical="center"/>
    </xf>
    <xf numFmtId="0" fontId="3" fillId="0" borderId="0" xfId="0" applyFont="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center" indent="1"/>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3" fillId="0" borderId="11" xfId="0" applyFont="1" applyBorder="1" applyAlignment="1" applyProtection="1">
      <alignment horizontal="center" vertical="center"/>
      <protection locked="0"/>
    </xf>
    <xf numFmtId="0" fontId="6" fillId="0" borderId="0" xfId="0" applyFont="1">
      <alignment vertical="center"/>
    </xf>
    <xf numFmtId="0" fontId="3" fillId="0" borderId="25" xfId="0" applyFont="1" applyBorder="1" applyAlignment="1">
      <alignment horizontal="center" vertical="center"/>
    </xf>
    <xf numFmtId="0" fontId="3" fillId="0" borderId="12" xfId="0" applyFont="1" applyBorder="1">
      <alignment vertical="center"/>
    </xf>
    <xf numFmtId="0" fontId="2" fillId="0" borderId="0" xfId="0" applyFont="1" applyAlignment="1">
      <alignment horizontal="center" vertical="center"/>
    </xf>
    <xf numFmtId="177" fontId="3" fillId="0" borderId="0" xfId="0" applyNumberFormat="1" applyFont="1" applyAlignment="1">
      <alignment horizontal="center" vertical="center"/>
    </xf>
    <xf numFmtId="177" fontId="3" fillId="0" borderId="8" xfId="0" applyNumberFormat="1" applyFont="1" applyBorder="1">
      <alignment vertical="center"/>
    </xf>
    <xf numFmtId="177" fontId="3" fillId="0" borderId="12" xfId="0" applyNumberFormat="1" applyFont="1" applyBorder="1">
      <alignment vertical="center"/>
    </xf>
    <xf numFmtId="0" fontId="2" fillId="0" borderId="0" xfId="0" applyFont="1">
      <alignment vertical="center"/>
    </xf>
    <xf numFmtId="0" fontId="2" fillId="0" borderId="1" xfId="0" applyFont="1" applyBorder="1" applyAlignment="1">
      <alignment horizontal="center" vertical="center"/>
    </xf>
    <xf numFmtId="177" fontId="2" fillId="0" borderId="1" xfId="0" applyNumberFormat="1" applyFont="1" applyBorder="1" applyAlignment="1">
      <alignment vertical="center" shrinkToFit="1"/>
    </xf>
    <xf numFmtId="0" fontId="2" fillId="0" borderId="8" xfId="0" applyFont="1" applyBorder="1" applyAlignment="1">
      <alignment horizontal="right" vertical="center"/>
    </xf>
    <xf numFmtId="0" fontId="2" fillId="3" borderId="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36" xfId="0" applyFont="1" applyFill="1" applyBorder="1" applyAlignment="1">
      <alignment horizontal="center" vertical="center"/>
    </xf>
    <xf numFmtId="177" fontId="2" fillId="0" borderId="32" xfId="0" applyNumberFormat="1" applyFont="1" applyBorder="1" applyAlignment="1">
      <alignment vertical="center" shrinkToFit="1"/>
    </xf>
    <xf numFmtId="177" fontId="2" fillId="0" borderId="33" xfId="0" applyNumberFormat="1" applyFont="1" applyBorder="1" applyAlignment="1">
      <alignment vertical="center" shrinkToFit="1"/>
    </xf>
    <xf numFmtId="177" fontId="2" fillId="0" borderId="23" xfId="0" applyNumberFormat="1" applyFont="1" applyBorder="1" applyAlignment="1">
      <alignment vertical="center" shrinkToFit="1"/>
    </xf>
    <xf numFmtId="180" fontId="2" fillId="0" borderId="1" xfId="0" applyNumberFormat="1" applyFont="1" applyBorder="1" applyAlignment="1">
      <alignment horizontal="right" vertical="center" shrinkToFit="1"/>
    </xf>
    <xf numFmtId="180" fontId="2" fillId="0" borderId="32" xfId="0" applyNumberFormat="1" applyFont="1" applyBorder="1" applyAlignment="1">
      <alignment horizontal="right" vertical="center" shrinkToFit="1"/>
    </xf>
    <xf numFmtId="0" fontId="3" fillId="0" borderId="0" xfId="0" applyFont="1" applyAlignment="1" applyProtection="1">
      <alignment horizontal="center" vertical="center"/>
      <protection locked="0"/>
    </xf>
    <xf numFmtId="0" fontId="5" fillId="0" borderId="0" xfId="0" applyFont="1" applyAlignment="1">
      <alignment horizontal="right" vertical="center"/>
    </xf>
    <xf numFmtId="177" fontId="4" fillId="0" borderId="12" xfId="0" applyNumberFormat="1" applyFont="1" applyBorder="1" applyAlignment="1">
      <alignment horizontal="center" vertical="center" shrinkToFit="1"/>
    </xf>
    <xf numFmtId="177" fontId="3" fillId="0" borderId="0" xfId="0" applyNumberFormat="1" applyFont="1">
      <alignment vertical="center"/>
    </xf>
    <xf numFmtId="177" fontId="3" fillId="0" borderId="12" xfId="0" applyNumberFormat="1" applyFont="1" applyBorder="1" applyAlignment="1">
      <alignment horizontal="center" vertical="center"/>
    </xf>
    <xf numFmtId="180" fontId="0" fillId="0" borderId="1" xfId="0" applyNumberFormat="1" applyBorder="1">
      <alignment vertical="center"/>
    </xf>
    <xf numFmtId="0" fontId="3" fillId="0" borderId="46" xfId="0" applyFont="1" applyBorder="1" applyAlignment="1">
      <alignment horizontal="center" vertical="center"/>
    </xf>
    <xf numFmtId="177" fontId="3" fillId="0" borderId="37" xfId="0" applyNumberFormat="1" applyFont="1" applyBorder="1" applyAlignment="1">
      <alignment horizontal="center" vertical="center" wrapText="1"/>
    </xf>
    <xf numFmtId="0" fontId="3" fillId="0" borderId="4" xfId="0" applyFont="1" applyBorder="1" applyAlignment="1">
      <alignment horizontal="center" vertical="center"/>
    </xf>
    <xf numFmtId="0" fontId="11" fillId="0" borderId="0" xfId="0" applyFont="1">
      <alignment vertical="center"/>
    </xf>
    <xf numFmtId="0" fontId="3" fillId="0" borderId="10" xfId="0" applyFont="1" applyBorder="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0" fillId="0" borderId="7" xfId="0" applyBorder="1">
      <alignment vertical="center"/>
    </xf>
    <xf numFmtId="0" fontId="0" fillId="0" borderId="50" xfId="0" applyBorder="1">
      <alignment vertical="center"/>
    </xf>
    <xf numFmtId="0" fontId="6" fillId="0" borderId="0" xfId="0" applyFont="1" applyAlignment="1">
      <alignment horizontal="right" vertical="center"/>
    </xf>
    <xf numFmtId="0" fontId="3" fillId="0" borderId="3" xfId="0" applyFont="1" applyBorder="1" applyAlignment="1">
      <alignment horizontal="center" vertical="center"/>
    </xf>
    <xf numFmtId="0" fontId="3" fillId="0" borderId="11" xfId="0" applyFont="1" applyBorder="1">
      <alignment vertical="center"/>
    </xf>
    <xf numFmtId="0" fontId="3" fillId="0" borderId="10" xfId="0" applyFont="1" applyBorder="1">
      <alignment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6" fillId="2" borderId="35" xfId="0" applyFont="1" applyFill="1" applyBorder="1" applyAlignment="1">
      <alignment horizontal="center" vertical="center" textRotation="255"/>
    </xf>
    <xf numFmtId="179" fontId="17" fillId="0" borderId="1" xfId="0" applyNumberFormat="1" applyFont="1" applyBorder="1" applyAlignment="1">
      <alignment vertical="center" shrinkToFit="1"/>
    </xf>
    <xf numFmtId="0" fontId="17" fillId="0" borderId="1" xfId="0" applyFont="1" applyBorder="1" applyAlignment="1">
      <alignment horizontal="center" vertical="center" shrinkToFit="1"/>
    </xf>
    <xf numFmtId="178" fontId="17" fillId="0" borderId="1" xfId="0" applyNumberFormat="1" applyFont="1" applyBorder="1" applyAlignment="1">
      <alignment horizontal="center" vertical="center" shrinkToFit="1"/>
    </xf>
    <xf numFmtId="177" fontId="17" fillId="0" borderId="1" xfId="0" applyNumberFormat="1" applyFont="1" applyBorder="1" applyAlignment="1">
      <alignment vertical="center" shrinkToFit="1"/>
    </xf>
    <xf numFmtId="0" fontId="16" fillId="0" borderId="1" xfId="0" applyFont="1" applyBorder="1" applyAlignment="1">
      <alignment horizontal="left" vertical="center"/>
    </xf>
    <xf numFmtId="0" fontId="3" fillId="0" borderId="8" xfId="0" applyFont="1" applyBorder="1">
      <alignment vertical="center"/>
    </xf>
    <xf numFmtId="38" fontId="3" fillId="0" borderId="10" xfId="1" applyFont="1" applyBorder="1" applyAlignment="1">
      <alignment horizontal="center" vertical="center"/>
    </xf>
    <xf numFmtId="0" fontId="3" fillId="0" borderId="57" xfId="0" applyFont="1" applyBorder="1" applyAlignment="1">
      <alignment horizontal="center" vertical="center"/>
    </xf>
    <xf numFmtId="0" fontId="20" fillId="0" borderId="0" xfId="0" applyFont="1" applyAlignment="1">
      <alignment vertical="center" wrapText="1"/>
    </xf>
    <xf numFmtId="0" fontId="19" fillId="0" borderId="0" xfId="0" applyFont="1">
      <alignment vertical="center"/>
    </xf>
    <xf numFmtId="38" fontId="0" fillId="0" borderId="0" xfId="1" applyFont="1">
      <alignment vertical="center"/>
    </xf>
    <xf numFmtId="0" fontId="0" fillId="0" borderId="0" xfId="0" applyAlignment="1">
      <alignment horizontal="center" vertical="center"/>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0" borderId="1" xfId="0" applyFont="1" applyBorder="1" applyAlignment="1" applyProtection="1">
      <alignment vertical="center" shrinkToFit="1"/>
      <protection locked="0"/>
    </xf>
    <xf numFmtId="179" fontId="2" fillId="0" borderId="1" xfId="0" applyNumberFormat="1" applyFont="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178" fontId="2" fillId="0" borderId="1" xfId="0" applyNumberFormat="1" applyFont="1" applyBorder="1" applyAlignment="1" applyProtection="1">
      <alignment horizontal="center" vertical="center" shrinkToFit="1"/>
      <protection locked="0"/>
    </xf>
    <xf numFmtId="177" fontId="2" fillId="0" borderId="1" xfId="0" applyNumberFormat="1" applyFont="1" applyBorder="1" applyAlignment="1" applyProtection="1">
      <alignment vertical="center" shrinkToFit="1"/>
      <protection locked="0"/>
    </xf>
    <xf numFmtId="0" fontId="3" fillId="0" borderId="0" xfId="0" applyFont="1" applyProtection="1">
      <alignment vertical="center"/>
      <protection locked="0"/>
    </xf>
    <xf numFmtId="0" fontId="4" fillId="6" borderId="1" xfId="0" applyFont="1" applyFill="1" applyBorder="1" applyAlignment="1">
      <alignment horizontal="center" vertical="center"/>
    </xf>
    <xf numFmtId="0" fontId="17" fillId="0" borderId="1" xfId="0" applyFont="1" applyBorder="1" applyAlignment="1">
      <alignment horizontal="center" vertical="center"/>
    </xf>
    <xf numFmtId="182" fontId="23" fillId="0" borderId="1" xfId="0" applyNumberFormat="1" applyFont="1" applyBorder="1" applyAlignment="1">
      <alignment horizontal="center" vertical="center" shrinkToFit="1"/>
    </xf>
    <xf numFmtId="0" fontId="17" fillId="7" borderId="1" xfId="0" applyFont="1" applyFill="1" applyBorder="1" applyAlignment="1">
      <alignment horizontal="center" vertical="center" shrinkToFit="1"/>
    </xf>
    <xf numFmtId="0" fontId="24" fillId="0" borderId="1" xfId="0" applyFont="1" applyBorder="1" applyAlignment="1" applyProtection="1">
      <alignment horizontal="center" vertical="center"/>
      <protection locked="0"/>
    </xf>
    <xf numFmtId="177" fontId="24" fillId="0" borderId="1" xfId="0" applyNumberFormat="1" applyFont="1" applyBorder="1" applyAlignment="1" applyProtection="1">
      <alignment vertical="center" shrinkToFit="1"/>
      <protection locked="0"/>
    </xf>
    <xf numFmtId="182" fontId="25" fillId="0" borderId="1" xfId="0" applyNumberFormat="1"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 fillId="4" borderId="1" xfId="0" applyFont="1" applyFill="1" applyBorder="1">
      <alignment vertical="center"/>
    </xf>
    <xf numFmtId="0" fontId="2" fillId="6" borderId="1" xfId="0" applyFont="1" applyFill="1" applyBorder="1">
      <alignment vertical="center"/>
    </xf>
    <xf numFmtId="0" fontId="4" fillId="0" borderId="0" xfId="0" applyFont="1">
      <alignment vertical="center"/>
    </xf>
    <xf numFmtId="0" fontId="22" fillId="0" borderId="0" xfId="0" applyFont="1">
      <alignment vertical="center"/>
    </xf>
    <xf numFmtId="0" fontId="26" fillId="0" borderId="0" xfId="0" applyFont="1">
      <alignment vertical="center"/>
    </xf>
    <xf numFmtId="0" fontId="27" fillId="8" borderId="59"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59" xfId="0" applyFont="1" applyFill="1" applyBorder="1">
      <alignment vertical="center"/>
    </xf>
    <xf numFmtId="0" fontId="26" fillId="0" borderId="0" xfId="0" applyFont="1" applyAlignment="1">
      <alignment horizontal="left" vertical="center" indent="3"/>
    </xf>
    <xf numFmtId="0" fontId="28" fillId="0" borderId="0" xfId="0" applyFont="1" applyAlignment="1">
      <alignment horizontal="left" vertical="center" indent="1"/>
    </xf>
    <xf numFmtId="0" fontId="29" fillId="0" borderId="0" xfId="0" applyFont="1">
      <alignment vertical="center"/>
    </xf>
    <xf numFmtId="0" fontId="31" fillId="0" borderId="0" xfId="0" applyFont="1">
      <alignment vertical="center"/>
    </xf>
    <xf numFmtId="0" fontId="29" fillId="0" borderId="0" xfId="0" applyFont="1" applyAlignment="1">
      <alignment horizontal="distributed" vertical="center"/>
    </xf>
    <xf numFmtId="0" fontId="30" fillId="0" borderId="0" xfId="0" applyFont="1" applyAlignment="1">
      <alignment horizontal="distributed" vertical="center"/>
    </xf>
    <xf numFmtId="0" fontId="30" fillId="0" borderId="0" xfId="0" applyFont="1">
      <alignment vertical="center"/>
    </xf>
    <xf numFmtId="183" fontId="31" fillId="0" borderId="0" xfId="0" applyNumberFormat="1" applyFont="1">
      <alignment vertical="center"/>
    </xf>
    <xf numFmtId="183" fontId="29" fillId="0" borderId="0" xfId="0" applyNumberFormat="1" applyFont="1">
      <alignment vertical="center"/>
    </xf>
    <xf numFmtId="183" fontId="30" fillId="0" borderId="0" xfId="0" applyNumberFormat="1" applyFont="1">
      <alignment vertical="center"/>
    </xf>
    <xf numFmtId="3" fontId="33" fillId="0" borderId="71" xfId="0" applyNumberFormat="1" applyFont="1" applyBorder="1">
      <alignment vertical="center"/>
    </xf>
    <xf numFmtId="0" fontId="30" fillId="0" borderId="73" xfId="0" applyFont="1" applyBorder="1">
      <alignment vertical="center"/>
    </xf>
    <xf numFmtId="0" fontId="30" fillId="0" borderId="75" xfId="0" applyFont="1" applyBorder="1" applyAlignment="1">
      <alignment horizontal="distributed" vertical="center"/>
    </xf>
    <xf numFmtId="0" fontId="30" fillId="0" borderId="56" xfId="0" applyFont="1" applyBorder="1">
      <alignment vertical="center"/>
    </xf>
    <xf numFmtId="0" fontId="30" fillId="0" borderId="75" xfId="0" applyFont="1" applyBorder="1">
      <alignment vertical="center"/>
    </xf>
    <xf numFmtId="0" fontId="30" fillId="0" borderId="0" xfId="0" applyFont="1" applyAlignment="1">
      <alignment vertical="center" shrinkToFit="1"/>
    </xf>
    <xf numFmtId="0" fontId="39" fillId="0" borderId="0" xfId="0" applyFont="1">
      <alignment vertical="center"/>
    </xf>
    <xf numFmtId="0" fontId="39" fillId="0" borderId="0" xfId="0" applyFont="1" applyAlignment="1">
      <alignment horizontal="center" vertical="center" shrinkToFit="1"/>
    </xf>
    <xf numFmtId="0" fontId="40" fillId="0" borderId="0" xfId="0" applyFont="1">
      <alignment vertical="center"/>
    </xf>
    <xf numFmtId="0" fontId="39" fillId="0" borderId="0" xfId="0" applyFont="1" applyAlignment="1">
      <alignment horizontal="center" vertical="center"/>
    </xf>
    <xf numFmtId="0" fontId="39" fillId="0" borderId="0" xfId="0" applyFont="1" applyAlignment="1">
      <alignment horizontal="distributed" vertical="center"/>
    </xf>
    <xf numFmtId="49" fontId="39" fillId="0" borderId="0" xfId="0" applyNumberFormat="1" applyFont="1" applyAlignment="1">
      <alignment horizontal="center" vertical="center"/>
    </xf>
    <xf numFmtId="0" fontId="39" fillId="0" borderId="0" xfId="0" applyFont="1" applyAlignment="1">
      <alignment horizontal="left" vertical="center"/>
    </xf>
    <xf numFmtId="0" fontId="38" fillId="0" borderId="0" xfId="0" applyFont="1">
      <alignment vertical="center"/>
    </xf>
    <xf numFmtId="0" fontId="41" fillId="0" borderId="0" xfId="0" applyFont="1">
      <alignment vertical="center"/>
    </xf>
    <xf numFmtId="0" fontId="37" fillId="0" borderId="0" xfId="0" applyFont="1">
      <alignment vertical="center"/>
    </xf>
    <xf numFmtId="0" fontId="32" fillId="0" borderId="0" xfId="0" applyFont="1">
      <alignment vertical="center"/>
    </xf>
    <xf numFmtId="0" fontId="42" fillId="0" borderId="0" xfId="0" applyFont="1">
      <alignment vertical="center"/>
    </xf>
    <xf numFmtId="0" fontId="13" fillId="2" borderId="1" xfId="0" applyFont="1" applyFill="1" applyBorder="1" applyAlignment="1">
      <alignment horizontal="center" vertical="center"/>
    </xf>
    <xf numFmtId="0" fontId="13" fillId="9" borderId="1" xfId="0" applyFont="1" applyFill="1" applyBorder="1">
      <alignment vertical="center"/>
    </xf>
    <xf numFmtId="49" fontId="0" fillId="0" borderId="0" xfId="0" applyNumberFormat="1">
      <alignment vertical="center"/>
    </xf>
    <xf numFmtId="181" fontId="0" fillId="0" borderId="0" xfId="0" applyNumberFormat="1">
      <alignment vertical="center"/>
    </xf>
    <xf numFmtId="184" fontId="0" fillId="0" borderId="0" xfId="0" applyNumberFormat="1">
      <alignment vertical="center"/>
    </xf>
    <xf numFmtId="0" fontId="13" fillId="12" borderId="1" xfId="0" applyFont="1" applyFill="1" applyBorder="1" applyAlignment="1">
      <alignment horizontal="center" vertical="center"/>
    </xf>
    <xf numFmtId="0" fontId="21" fillId="0" borderId="0" xfId="2">
      <alignment vertical="center"/>
    </xf>
    <xf numFmtId="0" fontId="0" fillId="0" borderId="0" xfId="0" applyProtection="1">
      <alignment vertical="center"/>
      <protection locked="0"/>
    </xf>
    <xf numFmtId="0" fontId="3" fillId="0" borderId="10" xfId="0" applyFont="1" applyBorder="1" applyProtection="1">
      <alignment vertical="center"/>
      <protection locked="0"/>
    </xf>
    <xf numFmtId="0" fontId="13" fillId="10" borderId="1" xfId="0" applyFont="1" applyFill="1" applyBorder="1" applyAlignment="1">
      <alignment horizontal="center" vertical="center"/>
    </xf>
    <xf numFmtId="0" fontId="13" fillId="10" borderId="10" xfId="0" applyFont="1" applyFill="1" applyBorder="1" applyAlignment="1">
      <alignment horizontal="center" vertical="center"/>
    </xf>
    <xf numFmtId="0" fontId="44" fillId="11" borderId="96" xfId="0" applyFont="1" applyFill="1" applyBorder="1" applyAlignment="1">
      <alignment horizontal="center" vertical="center"/>
    </xf>
    <xf numFmtId="0" fontId="13" fillId="12" borderId="1" xfId="0" applyFont="1" applyFill="1" applyBorder="1" applyAlignment="1">
      <alignment horizontal="center" vertical="center"/>
    </xf>
    <xf numFmtId="0" fontId="44" fillId="11" borderId="95" xfId="0" applyFont="1" applyFill="1" applyBorder="1" applyAlignment="1">
      <alignment horizontal="center" vertical="center"/>
    </xf>
    <xf numFmtId="0" fontId="13" fillId="2"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35"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8" xfId="0" applyFont="1" applyFill="1" applyBorder="1" applyAlignment="1">
      <alignment horizontal="center" vertical="center"/>
    </xf>
    <xf numFmtId="0" fontId="13" fillId="12" borderId="9" xfId="0" applyFont="1" applyFill="1" applyBorder="1" applyAlignment="1">
      <alignment horizontal="center" vertical="center"/>
    </xf>
    <xf numFmtId="0" fontId="13" fillId="12" borderId="1"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0" borderId="24"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35" xfId="0" applyFont="1" applyBorder="1" applyAlignment="1">
      <alignment horizontal="center" vertical="center" wrapText="1"/>
    </xf>
    <xf numFmtId="185" fontId="13" fillId="0" borderId="24" xfId="0" applyNumberFormat="1" applyFont="1" applyBorder="1" applyAlignment="1">
      <alignment horizontal="center" vertical="center"/>
    </xf>
    <xf numFmtId="185" fontId="13" fillId="0" borderId="58" xfId="0" applyNumberFormat="1" applyFont="1" applyBorder="1" applyAlignment="1">
      <alignment horizontal="center" vertical="center"/>
    </xf>
    <xf numFmtId="185" fontId="13" fillId="0" borderId="35"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13" fillId="9" borderId="24" xfId="0" applyFont="1" applyFill="1" applyBorder="1" applyAlignment="1">
      <alignment horizontal="center" vertical="center"/>
    </xf>
    <xf numFmtId="0" fontId="13" fillId="9" borderId="35"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58" xfId="0" applyFont="1" applyBorder="1" applyAlignment="1">
      <alignment horizontal="center" vertical="center"/>
    </xf>
    <xf numFmtId="0" fontId="13" fillId="0" borderId="35" xfId="0" applyFont="1" applyBorder="1" applyAlignment="1">
      <alignment horizontal="center" vertical="center"/>
    </xf>
    <xf numFmtId="0" fontId="10" fillId="6" borderId="0" xfId="0" applyFont="1" applyFill="1" applyAlignment="1">
      <alignment horizontal="center"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4" fillId="5" borderId="59" xfId="0" applyFont="1" applyFill="1" applyBorder="1" applyAlignment="1">
      <alignment horizontal="left" vertical="center"/>
    </xf>
    <xf numFmtId="0" fontId="4" fillId="5" borderId="59" xfId="0" applyFont="1" applyFill="1" applyBorder="1" applyAlignment="1">
      <alignment horizontal="center" vertical="center"/>
    </xf>
    <xf numFmtId="0" fontId="27" fillId="8" borderId="59" xfId="0" applyFont="1" applyFill="1" applyBorder="1" applyAlignment="1">
      <alignment horizontal="center" vertical="center"/>
    </xf>
    <xf numFmtId="0" fontId="45" fillId="5" borderId="59" xfId="2" applyFont="1" applyFill="1" applyBorder="1" applyAlignment="1">
      <alignment horizontal="left" vertical="center"/>
    </xf>
    <xf numFmtId="0" fontId="3" fillId="6" borderId="1" xfId="0" applyFont="1" applyFill="1" applyBorder="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3" borderId="19" xfId="0" applyFont="1" applyFill="1" applyBorder="1" applyAlignment="1">
      <alignment horizontal="center" vertical="center"/>
    </xf>
    <xf numFmtId="0" fontId="9" fillId="3" borderId="2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0"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5" xfId="0" applyFont="1" applyFill="1" applyBorder="1" applyAlignment="1">
      <alignment horizontal="center" vertical="center"/>
    </xf>
    <xf numFmtId="0" fontId="3" fillId="2" borderId="24"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4" borderId="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1"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3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1" xfId="0" applyFont="1" applyFill="1" applyBorder="1" applyAlignment="1">
      <alignment horizontal="center" vertical="center" shrinkToFit="1"/>
    </xf>
    <xf numFmtId="0" fontId="3" fillId="0" borderId="1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4" fillId="2" borderId="10"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12" xfId="0" applyFont="1" applyFill="1" applyBorder="1" applyAlignment="1">
      <alignment horizontal="left" vertical="center" indent="1"/>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2" borderId="10"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3" fillId="0" borderId="1" xfId="0" applyFont="1" applyBorder="1" applyAlignment="1" applyProtection="1">
      <alignment horizontal="left" vertical="center" shrinkToFi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7" fontId="3" fillId="0" borderId="11" xfId="0" applyNumberFormat="1" applyFont="1" applyBorder="1" applyAlignment="1" applyProtection="1">
      <alignment horizontal="center" vertical="center"/>
      <protection locked="0"/>
    </xf>
    <xf numFmtId="0" fontId="3" fillId="2" borderId="10" xfId="0" applyFont="1" applyFill="1" applyBorder="1" applyAlignment="1">
      <alignment horizontal="distributed" vertical="center" wrapText="1" indent="2"/>
    </xf>
    <xf numFmtId="0" fontId="3" fillId="2" borderId="11" xfId="0" applyFont="1" applyFill="1" applyBorder="1" applyAlignment="1">
      <alignment horizontal="distributed" vertical="center" indent="2"/>
    </xf>
    <xf numFmtId="0" fontId="3" fillId="2" borderId="12" xfId="0" applyFont="1" applyFill="1" applyBorder="1" applyAlignment="1">
      <alignment horizontal="distributed" vertical="center" indent="2"/>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inden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2" borderId="43" xfId="0" applyFont="1" applyFill="1" applyBorder="1" applyAlignment="1">
      <alignment horizontal="distributed" vertical="center" indent="4"/>
    </xf>
    <xf numFmtId="0" fontId="3" fillId="2" borderId="44" xfId="0" applyFont="1" applyFill="1" applyBorder="1" applyAlignment="1">
      <alignment horizontal="distributed" vertical="center" indent="4"/>
    </xf>
    <xf numFmtId="0" fontId="3" fillId="2" borderId="45" xfId="0" applyFont="1" applyFill="1" applyBorder="1" applyAlignment="1">
      <alignment horizontal="distributed" vertical="center" indent="4"/>
    </xf>
    <xf numFmtId="0" fontId="2" fillId="0" borderId="1" xfId="2" applyFont="1" applyBorder="1" applyAlignment="1" applyProtection="1">
      <alignment horizontal="left" vertical="center" shrinkToFit="1"/>
      <protection locked="0"/>
    </xf>
    <xf numFmtId="0" fontId="3" fillId="2" borderId="10" xfId="0" applyFont="1" applyFill="1" applyBorder="1" applyAlignment="1">
      <alignment horizontal="distributed" vertical="center" indent="2"/>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2"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0" borderId="1" xfId="0"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3" fillId="2" borderId="58" xfId="0" applyFont="1" applyFill="1" applyBorder="1" applyAlignment="1">
      <alignment horizontal="center" vertical="center" textRotation="255"/>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177" fontId="3" fillId="0" borderId="49" xfId="0" applyNumberFormat="1" applyFont="1" applyBorder="1" applyAlignment="1">
      <alignment horizontal="right" vertical="center" wrapText="1"/>
    </xf>
    <xf numFmtId="177" fontId="3" fillId="0" borderId="41" xfId="0" applyNumberFormat="1" applyFont="1" applyBorder="1" applyAlignment="1">
      <alignment horizontal="right" vertical="center" wrapText="1"/>
    </xf>
    <xf numFmtId="177" fontId="3" fillId="0" borderId="48" xfId="0" applyNumberFormat="1" applyFont="1" applyBorder="1" applyAlignment="1">
      <alignment horizontal="center" vertical="center"/>
    </xf>
    <xf numFmtId="177" fontId="3" fillId="0" borderId="34" xfId="0" applyNumberFormat="1" applyFont="1" applyBorder="1" applyAlignment="1">
      <alignment horizontal="center" vertical="center"/>
    </xf>
    <xf numFmtId="177" fontId="3" fillId="0" borderId="40" xfId="0" applyNumberFormat="1" applyFont="1" applyBorder="1" applyAlignment="1">
      <alignment horizontal="right" vertical="center" wrapText="1"/>
    </xf>
    <xf numFmtId="181" fontId="3" fillId="0" borderId="1" xfId="0" applyNumberFormat="1" applyFont="1" applyBorder="1" applyAlignment="1" applyProtection="1">
      <alignment horizontal="center" vertical="center"/>
      <protection locked="0"/>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176" fontId="3" fillId="0" borderId="10" xfId="0" applyNumberFormat="1" applyFont="1" applyBorder="1" applyAlignment="1" applyProtection="1">
      <alignment horizontal="left" vertical="center" shrinkToFit="1"/>
      <protection locked="0"/>
    </xf>
    <xf numFmtId="176" fontId="3" fillId="0" borderId="11" xfId="0" applyNumberFormat="1" applyFont="1" applyBorder="1" applyAlignment="1" applyProtection="1">
      <alignment horizontal="left" vertical="center" shrinkToFit="1"/>
      <protection locked="0"/>
    </xf>
    <xf numFmtId="176" fontId="3" fillId="0" borderId="12" xfId="0" applyNumberFormat="1" applyFont="1" applyBorder="1" applyAlignment="1" applyProtection="1">
      <alignment horizontal="left" vertical="center" shrinkToFit="1"/>
      <protection locked="0"/>
    </xf>
    <xf numFmtId="176" fontId="3" fillId="0" borderId="10" xfId="0" applyNumberFormat="1" applyFont="1" applyBorder="1" applyAlignment="1">
      <alignment horizontal="left" vertical="center" shrinkToFit="1"/>
    </xf>
    <xf numFmtId="176" fontId="3" fillId="0" borderId="11" xfId="0" applyNumberFormat="1" applyFont="1" applyBorder="1" applyAlignment="1">
      <alignment horizontal="left" vertical="center" shrinkToFit="1"/>
    </xf>
    <xf numFmtId="176" fontId="3" fillId="0" borderId="12" xfId="0" applyNumberFormat="1" applyFont="1" applyBorder="1" applyAlignment="1">
      <alignment horizontal="left" vertical="center" shrinkToFit="1"/>
    </xf>
    <xf numFmtId="0" fontId="3" fillId="0" borderId="0" xfId="0" applyFont="1" applyAlignment="1">
      <alignment horizontal="center" vertical="center"/>
    </xf>
    <xf numFmtId="0" fontId="3" fillId="2" borderId="1" xfId="0" applyFont="1" applyFill="1" applyBorder="1" applyAlignment="1">
      <alignment horizontal="center" vertical="center" textRotation="255"/>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179" fontId="3" fillId="0" borderId="10"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0" fontId="4"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3" fillId="0" borderId="38" xfId="0" applyNumberFormat="1" applyFont="1" applyBorder="1" applyAlignment="1">
      <alignment horizontal="center" vertical="center" wrapText="1"/>
    </xf>
    <xf numFmtId="177" fontId="3" fillId="0" borderId="39" xfId="0" applyNumberFormat="1" applyFont="1" applyBorder="1" applyAlignment="1">
      <alignment horizontal="center" vertical="center" wrapText="1"/>
    </xf>
    <xf numFmtId="177" fontId="3" fillId="0" borderId="30" xfId="0" applyNumberFormat="1" applyFont="1" applyBorder="1" applyAlignment="1">
      <alignment horizontal="right" vertical="center" wrapText="1"/>
    </xf>
    <xf numFmtId="177" fontId="3" fillId="0" borderId="16" xfId="0" applyNumberFormat="1" applyFont="1" applyBorder="1" applyAlignment="1">
      <alignment horizontal="right" vertic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177" fontId="3" fillId="0" borderId="29" xfId="0" applyNumberFormat="1" applyFont="1" applyBorder="1" applyAlignment="1">
      <alignment horizontal="right" vertical="center" wrapText="1"/>
    </xf>
    <xf numFmtId="177" fontId="3" fillId="0" borderId="15" xfId="0" applyNumberFormat="1" applyFont="1" applyBorder="1" applyAlignment="1">
      <alignment horizontal="right" vertical="center" wrapText="1"/>
    </xf>
    <xf numFmtId="0" fontId="3" fillId="2" borderId="42" xfId="0" applyFont="1" applyFill="1" applyBorder="1" applyAlignment="1">
      <alignment horizontal="center" vertical="center" wrapText="1"/>
    </xf>
    <xf numFmtId="0" fontId="3" fillId="2" borderId="18" xfId="0" applyFont="1" applyFill="1" applyBorder="1" applyAlignment="1">
      <alignment horizontal="center" vertical="center" wrapText="1"/>
    </xf>
    <xf numFmtId="177" fontId="4" fillId="0" borderId="10" xfId="0" applyNumberFormat="1" applyFont="1" applyBorder="1" applyAlignment="1">
      <alignment horizontal="center" vertical="center" shrinkToFit="1"/>
    </xf>
    <xf numFmtId="177" fontId="4" fillId="0" borderId="11" xfId="0" applyNumberFormat="1" applyFont="1" applyBorder="1" applyAlignment="1">
      <alignment horizontal="center" vertical="center" shrinkToFit="1"/>
    </xf>
    <xf numFmtId="177" fontId="4" fillId="0" borderId="12" xfId="0" applyNumberFormat="1" applyFont="1" applyBorder="1" applyAlignment="1">
      <alignment horizontal="center" vertical="center" shrinkToFit="1"/>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1" xfId="0" applyNumberFormat="1" applyFont="1" applyBorder="1" applyAlignment="1">
      <alignment horizontal="right" vertical="center"/>
    </xf>
    <xf numFmtId="179" fontId="3" fillId="0" borderId="1"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6" fontId="3" fillId="0" borderId="1" xfId="0" applyNumberFormat="1" applyFont="1" applyBorder="1" applyAlignment="1" applyProtection="1">
      <alignment horizontal="left" vertical="center" shrinkToFit="1"/>
      <protection locked="0"/>
    </xf>
    <xf numFmtId="0" fontId="12" fillId="0" borderId="0" xfId="0" applyFont="1" applyAlignment="1">
      <alignment horizontal="center" vertical="center"/>
    </xf>
    <xf numFmtId="0" fontId="12" fillId="0" borderId="8"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76" fontId="3" fillId="0" borderId="17"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176" fontId="3" fillId="0" borderId="12"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1" xfId="0" applyNumberFormat="1" applyFont="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6" fontId="3" fillId="0" borderId="17"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2" xfId="0" applyNumberFormat="1" applyFont="1" applyBorder="1" applyAlignment="1" applyProtection="1">
      <alignment horizontal="left" vertical="center" wrapText="1"/>
      <protection locked="0"/>
    </xf>
    <xf numFmtId="176" fontId="3" fillId="0" borderId="1" xfId="0" applyNumberFormat="1" applyFont="1" applyBorder="1" applyAlignment="1" applyProtection="1">
      <alignment horizontal="left" vertical="center" wrapText="1"/>
      <protection locked="0"/>
    </xf>
    <xf numFmtId="176" fontId="3" fillId="0" borderId="1" xfId="0" applyNumberFormat="1" applyFont="1" applyBorder="1" applyAlignment="1" applyProtection="1">
      <alignment horizontal="center" vertical="center"/>
      <protection locked="0"/>
    </xf>
    <xf numFmtId="177" fontId="3" fillId="0" borderId="11" xfId="0" applyNumberFormat="1" applyFont="1" applyBorder="1" applyAlignment="1" applyProtection="1">
      <alignment horizontal="right" vertical="center"/>
      <protection locked="0"/>
    </xf>
    <xf numFmtId="0" fontId="3" fillId="0" borderId="0" xfId="0" applyFont="1" applyAlignment="1">
      <alignment horizontal="left" vertical="center"/>
    </xf>
    <xf numFmtId="177" fontId="3" fillId="0" borderId="40" xfId="0" applyNumberFormat="1" applyFont="1" applyBorder="1" applyAlignment="1">
      <alignment horizontal="center" vertical="center"/>
    </xf>
    <xf numFmtId="177" fontId="3" fillId="0" borderId="41"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3" fillId="2" borderId="1" xfId="0" applyFont="1" applyFill="1" applyBorder="1" applyAlignment="1">
      <alignment horizontal="distributed" vertical="center" indent="2"/>
    </xf>
    <xf numFmtId="0" fontId="3" fillId="2" borderId="1" xfId="0" applyFont="1" applyFill="1" applyBorder="1" applyAlignment="1">
      <alignment horizontal="distributed" vertical="center" indent="4"/>
    </xf>
    <xf numFmtId="176" fontId="3" fillId="0" borderId="10"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center" vertical="center" wrapText="1"/>
      <protection locked="0"/>
    </xf>
    <xf numFmtId="176" fontId="3" fillId="0" borderId="10" xfId="0" applyNumberFormat="1"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177" fontId="4" fillId="0" borderId="11"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7" fontId="4" fillId="0" borderId="1" xfId="0" applyNumberFormat="1" applyFont="1" applyBorder="1" applyAlignment="1">
      <alignment horizontal="righ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177" fontId="3" fillId="0" borderId="2" xfId="0" applyNumberFormat="1" applyFont="1" applyBorder="1" applyAlignment="1">
      <alignment horizontal="right" vertical="center" wrapText="1"/>
    </xf>
    <xf numFmtId="177" fontId="3" fillId="0" borderId="3" xfId="0" applyNumberFormat="1" applyFont="1" applyBorder="1" applyAlignment="1">
      <alignment horizontal="right" vertical="center" wrapText="1"/>
    </xf>
    <xf numFmtId="177" fontId="3" fillId="0" borderId="7" xfId="0" applyNumberFormat="1" applyFont="1" applyBorder="1" applyAlignment="1">
      <alignment horizontal="right" vertical="center" wrapText="1"/>
    </xf>
    <xf numFmtId="177" fontId="3" fillId="0" borderId="8" xfId="0" applyNumberFormat="1" applyFont="1" applyBorder="1" applyAlignment="1">
      <alignment horizontal="right"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177" fontId="3" fillId="0" borderId="3"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177" fontId="3" fillId="0" borderId="4" xfId="1"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177" fontId="3" fillId="0" borderId="5" xfId="0" applyNumberFormat="1" applyFont="1" applyBorder="1" applyAlignment="1">
      <alignment horizontal="right" vertical="center" wrapText="1"/>
    </xf>
    <xf numFmtId="177" fontId="3" fillId="0" borderId="0" xfId="0" applyNumberFormat="1" applyFont="1" applyAlignment="1">
      <alignment horizontal="right" vertical="center" wrapText="1"/>
    </xf>
    <xf numFmtId="0" fontId="2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3" fillId="0" borderId="1" xfId="0" applyNumberFormat="1" applyFont="1" applyBorder="1" applyAlignment="1">
      <alignment horizontal="left" vertical="center"/>
    </xf>
    <xf numFmtId="0" fontId="15" fillId="2" borderId="1" xfId="0" applyFont="1" applyFill="1" applyBorder="1" applyAlignment="1">
      <alignment horizontal="left" vertical="center"/>
    </xf>
    <xf numFmtId="0" fontId="3" fillId="0" borderId="1" xfId="0" applyFont="1" applyBorder="1" applyAlignment="1">
      <alignment horizontal="center" vertical="center" shrinkToFit="1"/>
    </xf>
    <xf numFmtId="0" fontId="3" fillId="2" borderId="1"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177" fontId="3" fillId="0" borderId="54" xfId="1" applyNumberFormat="1" applyFont="1" applyBorder="1" applyAlignment="1" applyProtection="1">
      <alignment horizontal="center" vertical="center"/>
      <protection locked="0"/>
    </xf>
    <xf numFmtId="177" fontId="3" fillId="0" borderId="11" xfId="1"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77" fontId="3" fillId="0" borderId="54" xfId="0" applyNumberFormat="1" applyFont="1" applyBorder="1" applyAlignment="1" applyProtection="1">
      <alignment horizontal="center" vertical="center"/>
      <protection locked="0"/>
    </xf>
    <xf numFmtId="177" fontId="3" fillId="0" borderId="55" xfId="0" applyNumberFormat="1" applyFont="1" applyBorder="1" applyAlignment="1">
      <alignment horizontal="right" vertical="center"/>
    </xf>
    <xf numFmtId="177" fontId="3" fillId="0" borderId="56" xfId="0" applyNumberFormat="1" applyFont="1" applyBorder="1" applyAlignment="1">
      <alignment horizontal="righ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54"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protection locked="0"/>
    </xf>
    <xf numFmtId="0" fontId="3" fillId="5" borderId="12"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0" borderId="53" xfId="0" applyFont="1" applyBorder="1" applyAlignment="1">
      <alignment horizontal="left" vertical="center" wrapText="1"/>
    </xf>
    <xf numFmtId="0" fontId="3" fillId="0" borderId="1" xfId="0" applyFont="1" applyBorder="1" applyAlignment="1">
      <alignment horizontal="left" vertical="center" wrapText="1"/>
    </xf>
    <xf numFmtId="0" fontId="3" fillId="0" borderId="35"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41" fillId="0" borderId="2" xfId="0" applyFont="1" applyBorder="1" applyAlignment="1">
      <alignment horizontal="distributed" vertical="center"/>
    </xf>
    <xf numFmtId="0" fontId="41" fillId="0" borderId="3" xfId="0" applyFont="1" applyBorder="1" applyAlignment="1">
      <alignment horizontal="distributed" vertical="center"/>
    </xf>
    <xf numFmtId="0" fontId="41" fillId="0" borderId="4" xfId="0" applyFont="1" applyBorder="1" applyAlignment="1">
      <alignment horizontal="distributed" vertical="center"/>
    </xf>
    <xf numFmtId="0" fontId="41" fillId="0" borderId="7" xfId="0" applyFont="1" applyBorder="1" applyAlignment="1">
      <alignment horizontal="distributed" vertical="center"/>
    </xf>
    <xf numFmtId="0" fontId="41" fillId="0" borderId="8" xfId="0" applyFont="1" applyBorder="1" applyAlignment="1">
      <alignment horizontal="distributed" vertical="center"/>
    </xf>
    <xf numFmtId="0" fontId="41" fillId="0" borderId="9" xfId="0" applyFont="1" applyBorder="1" applyAlignment="1">
      <alignment horizontal="distributed" vertical="center"/>
    </xf>
    <xf numFmtId="49" fontId="32" fillId="0" borderId="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7"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horizontal="center" vertical="center"/>
      <protection locked="0"/>
    </xf>
    <xf numFmtId="0" fontId="37" fillId="0" borderId="3" xfId="0" applyFont="1" applyBorder="1" applyAlignment="1">
      <alignment horizontal="center" vertical="center" shrinkToFit="1"/>
    </xf>
    <xf numFmtId="0" fontId="37" fillId="0" borderId="8" xfId="0" applyFont="1" applyBorder="1" applyAlignment="1">
      <alignment horizontal="center" vertical="center" shrinkToFit="1"/>
    </xf>
    <xf numFmtId="49" fontId="37" fillId="0" borderId="3" xfId="0" applyNumberFormat="1" applyFont="1" applyBorder="1" applyAlignment="1" applyProtection="1">
      <alignment horizontal="center" vertical="center" shrinkToFit="1"/>
      <protection locked="0"/>
    </xf>
    <xf numFmtId="49" fontId="37" fillId="0" borderId="8" xfId="0" applyNumberFormat="1" applyFont="1" applyBorder="1" applyAlignment="1" applyProtection="1">
      <alignment horizontal="center" vertical="center" shrinkToFit="1"/>
      <protection locked="0"/>
    </xf>
    <xf numFmtId="0" fontId="37" fillId="0" borderId="91" xfId="0" applyFont="1" applyBorder="1" applyAlignment="1">
      <alignment horizontal="center" vertical="center" shrinkToFit="1"/>
    </xf>
    <xf numFmtId="0" fontId="37" fillId="0" borderId="93" xfId="0" applyFont="1" applyBorder="1" applyAlignment="1">
      <alignment horizontal="center" vertical="center" shrinkToFit="1"/>
    </xf>
    <xf numFmtId="49" fontId="37" fillId="0" borderId="92" xfId="0" applyNumberFormat="1" applyFont="1" applyBorder="1" applyAlignment="1" applyProtection="1">
      <alignment horizontal="center" vertical="center" shrinkToFit="1"/>
      <protection locked="0"/>
    </xf>
    <xf numFmtId="49" fontId="37" fillId="0" borderId="4" xfId="0" applyNumberFormat="1" applyFont="1" applyBorder="1" applyAlignment="1" applyProtection="1">
      <alignment horizontal="center" vertical="center" shrinkToFit="1"/>
      <protection locked="0"/>
    </xf>
    <xf numFmtId="49" fontId="37" fillId="0" borderId="94" xfId="0" applyNumberFormat="1" applyFont="1" applyBorder="1" applyAlignment="1" applyProtection="1">
      <alignment horizontal="center" vertical="center" shrinkToFit="1"/>
      <protection locked="0"/>
    </xf>
    <xf numFmtId="49" fontId="37" fillId="0" borderId="9" xfId="0" applyNumberFormat="1" applyFont="1" applyBorder="1" applyAlignment="1" applyProtection="1">
      <alignment horizontal="center" vertical="center" shrinkToFit="1"/>
      <protection locked="0"/>
    </xf>
    <xf numFmtId="0" fontId="41" fillId="0" borderId="0" xfId="0" applyFont="1" applyAlignment="1">
      <alignment horizontal="center"/>
    </xf>
    <xf numFmtId="0" fontId="32" fillId="0" borderId="1" xfId="0" applyFont="1" applyBorder="1" applyAlignment="1" applyProtection="1">
      <alignment horizontal="center" vertical="center"/>
      <protection locked="0"/>
    </xf>
    <xf numFmtId="0" fontId="37" fillId="0" borderId="1" xfId="0" applyFont="1" applyBorder="1" applyAlignment="1" applyProtection="1">
      <alignment horizontal="center" vertical="center" shrinkToFit="1"/>
      <protection locked="0"/>
    </xf>
    <xf numFmtId="0" fontId="31" fillId="0" borderId="7" xfId="0" applyFont="1" applyBorder="1" applyAlignment="1">
      <alignment horizontal="distributed" vertical="center"/>
    </xf>
    <xf numFmtId="0" fontId="31" fillId="0" borderId="8" xfId="0" applyFont="1" applyBorder="1" applyAlignment="1">
      <alignment horizontal="distributed" vertical="center"/>
    </xf>
    <xf numFmtId="0" fontId="31" fillId="0" borderId="9" xfId="0" applyFont="1" applyBorder="1" applyAlignment="1">
      <alignment horizontal="distributed" vertical="center"/>
    </xf>
    <xf numFmtId="0" fontId="39" fillId="0" borderId="0" xfId="0" applyFont="1" applyAlignment="1">
      <alignment horizontal="distributed" vertical="center"/>
    </xf>
    <xf numFmtId="49" fontId="39" fillId="0" borderId="0" xfId="0" applyNumberFormat="1" applyFont="1" applyAlignment="1" applyProtection="1">
      <alignment horizontal="center" vertical="center"/>
      <protection locked="0"/>
    </xf>
    <xf numFmtId="0" fontId="39" fillId="0" borderId="0" xfId="0" applyFont="1" applyAlignment="1">
      <alignment horizontal="center" vertical="center"/>
    </xf>
    <xf numFmtId="0" fontId="39" fillId="0" borderId="0" xfId="0" applyFont="1">
      <alignment vertical="center"/>
    </xf>
    <xf numFmtId="0" fontId="37" fillId="0" borderId="0" xfId="0" applyFont="1" applyAlignment="1">
      <alignment horizontal="distributed" vertical="top"/>
    </xf>
    <xf numFmtId="176" fontId="39" fillId="0" borderId="90" xfId="0" applyNumberFormat="1" applyFont="1" applyBorder="1" applyAlignment="1">
      <alignment vertical="center" shrinkToFit="1"/>
    </xf>
    <xf numFmtId="176" fontId="39" fillId="0" borderId="90" xfId="0" applyNumberFormat="1" applyFont="1" applyBorder="1">
      <alignment vertical="center"/>
    </xf>
    <xf numFmtId="0" fontId="37" fillId="0" borderId="0" xfId="0" applyFont="1" applyAlignment="1">
      <alignment horizontal="distributed"/>
    </xf>
    <xf numFmtId="0" fontId="38" fillId="0" borderId="0" xfId="0" applyFont="1" applyAlignment="1">
      <alignment horizontal="right" vertical="center"/>
    </xf>
    <xf numFmtId="0" fontId="39" fillId="0" borderId="8" xfId="0" applyFont="1" applyBorder="1" applyAlignment="1" applyProtection="1">
      <alignment vertical="center" shrinkToFit="1"/>
      <protection locked="0"/>
    </xf>
    <xf numFmtId="0" fontId="40"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35" fillId="0" borderId="0" xfId="0" applyFont="1" applyAlignment="1">
      <alignment horizontal="center" vertical="center"/>
    </xf>
    <xf numFmtId="0" fontId="30" fillId="0" borderId="0" xfId="0" applyFont="1" applyAlignment="1">
      <alignment horizontal="distributed" vertical="center"/>
    </xf>
    <xf numFmtId="0" fontId="30" fillId="0" borderId="8" xfId="0" applyFont="1" applyBorder="1" applyAlignment="1" applyProtection="1">
      <alignment horizontal="center" vertical="center" shrinkToFit="1"/>
      <protection locked="0"/>
    </xf>
    <xf numFmtId="0" fontId="31" fillId="0" borderId="8" xfId="0" applyFont="1" applyBorder="1" applyAlignment="1" applyProtection="1">
      <alignment horizontal="center" vertical="top"/>
      <protection locked="0"/>
    </xf>
    <xf numFmtId="0" fontId="35" fillId="0" borderId="0" xfId="0" applyFont="1" applyAlignment="1">
      <alignment horizontal="center" vertical="center" wrapText="1"/>
    </xf>
    <xf numFmtId="0" fontId="35" fillId="0" borderId="6" xfId="0" applyFont="1" applyBorder="1" applyAlignment="1">
      <alignment horizontal="center" vertical="center"/>
    </xf>
    <xf numFmtId="0" fontId="29" fillId="0" borderId="85"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84" xfId="0" applyFont="1" applyBorder="1" applyAlignment="1" applyProtection="1">
      <alignment horizontal="center" vertical="center"/>
      <protection locked="0"/>
    </xf>
    <xf numFmtId="0" fontId="30" fillId="0" borderId="87" xfId="0" applyFont="1" applyBorder="1" applyAlignment="1">
      <alignment vertical="center" shrinkToFit="1"/>
    </xf>
    <xf numFmtId="0" fontId="30" fillId="0" borderId="88" xfId="0" applyFont="1" applyBorder="1" applyAlignment="1">
      <alignment vertical="center" shrinkToFit="1"/>
    </xf>
    <xf numFmtId="0" fontId="30" fillId="0" borderId="88" xfId="0" applyFont="1" applyBorder="1" applyAlignment="1">
      <alignment horizontal="center" vertical="center" shrinkToFit="1"/>
    </xf>
    <xf numFmtId="0" fontId="30" fillId="0" borderId="89" xfId="0" applyFont="1" applyBorder="1" applyAlignment="1">
      <alignment horizontal="center" vertical="center" shrinkToFit="1"/>
    </xf>
    <xf numFmtId="0" fontId="30" fillId="0" borderId="0" xfId="0" applyFont="1">
      <alignment vertical="center"/>
    </xf>
    <xf numFmtId="0" fontId="32" fillId="0" borderId="0" xfId="0" applyFont="1" applyAlignment="1">
      <alignment horizontal="distributed"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83" xfId="0" applyFont="1" applyBorder="1" applyAlignment="1">
      <alignment vertical="center" shrinkToFit="1"/>
    </xf>
    <xf numFmtId="0" fontId="30" fillId="0" borderId="11" xfId="0" applyFont="1" applyBorder="1" applyAlignment="1">
      <alignment vertical="center" shrinkToFit="1"/>
    </xf>
    <xf numFmtId="0" fontId="30" fillId="0" borderId="12" xfId="0" applyFont="1" applyBorder="1" applyAlignment="1">
      <alignment vertical="center" shrinkToFit="1"/>
    </xf>
    <xf numFmtId="0" fontId="30" fillId="0" borderId="10" xfId="0" applyFont="1" applyBorder="1" applyAlignment="1">
      <alignment vertical="center" shrinkToFit="1"/>
    </xf>
    <xf numFmtId="41" fontId="36" fillId="0" borderId="10" xfId="0" applyNumberFormat="1" applyFont="1" applyBorder="1" applyAlignment="1">
      <alignment vertical="center" shrinkToFit="1"/>
    </xf>
    <xf numFmtId="0" fontId="30" fillId="0" borderId="84" xfId="0" applyFont="1" applyBorder="1" applyAlignment="1">
      <alignment vertical="center" shrinkToFit="1"/>
    </xf>
    <xf numFmtId="0" fontId="30" fillId="0" borderId="85" xfId="0" applyFont="1" applyBorder="1" applyAlignment="1">
      <alignment vertical="center" shrinkToFit="1"/>
    </xf>
    <xf numFmtId="0" fontId="30" fillId="0" borderId="86" xfId="0" applyFont="1" applyBorder="1" applyAlignment="1">
      <alignment vertical="center" shrinkToFit="1"/>
    </xf>
    <xf numFmtId="0" fontId="35" fillId="0" borderId="56" xfId="0" applyFont="1" applyBorder="1" applyAlignment="1">
      <alignment horizontal="right" vertical="center" wrapText="1"/>
    </xf>
    <xf numFmtId="0" fontId="35" fillId="0" borderId="56" xfId="0" applyFont="1" applyBorder="1" applyAlignment="1">
      <alignment horizontal="right" vertical="center"/>
    </xf>
    <xf numFmtId="0" fontId="35" fillId="0" borderId="57" xfId="0" applyFont="1" applyBorder="1" applyAlignment="1">
      <alignment horizontal="right" vertical="center"/>
    </xf>
    <xf numFmtId="0" fontId="30" fillId="0" borderId="76" xfId="0" applyFont="1" applyBorder="1" applyAlignment="1">
      <alignment vertical="center" shrinkToFit="1"/>
    </xf>
    <xf numFmtId="0" fontId="30" fillId="0" borderId="77" xfId="0" applyFont="1" applyBorder="1" applyAlignment="1">
      <alignment vertical="center" shrinkToFit="1"/>
    </xf>
    <xf numFmtId="0" fontId="30" fillId="0" borderId="78" xfId="0" applyFont="1" applyBorder="1" applyAlignment="1">
      <alignment vertical="center" shrinkToFit="1"/>
    </xf>
    <xf numFmtId="0" fontId="30" fillId="0" borderId="79" xfId="0" applyFont="1" applyBorder="1" applyAlignment="1">
      <alignment vertical="center" shrinkToFit="1"/>
    </xf>
    <xf numFmtId="41" fontId="36" fillId="0" borderId="79" xfId="0" applyNumberFormat="1" applyFont="1" applyBorder="1" applyAlignment="1">
      <alignment vertical="center" shrinkToFit="1"/>
    </xf>
    <xf numFmtId="0" fontId="30" fillId="0" borderId="80" xfId="0" applyFont="1" applyBorder="1" applyAlignment="1">
      <alignment vertical="center" shrinkToFit="1"/>
    </xf>
    <xf numFmtId="0" fontId="30" fillId="0" borderId="81" xfId="0" applyFont="1" applyBorder="1" applyAlignment="1">
      <alignment vertical="center" shrinkToFit="1"/>
    </xf>
    <xf numFmtId="38" fontId="36" fillId="0" borderId="79" xfId="1" applyFont="1" applyBorder="1" applyAlignment="1" applyProtection="1">
      <alignment vertical="center" shrinkToFit="1"/>
    </xf>
    <xf numFmtId="38" fontId="30" fillId="0" borderId="77" xfId="1" applyFont="1" applyBorder="1" applyAlignment="1" applyProtection="1">
      <alignment vertical="center" shrinkToFit="1"/>
    </xf>
    <xf numFmtId="38" fontId="30" fillId="0" borderId="82" xfId="1" applyFont="1" applyBorder="1" applyAlignment="1" applyProtection="1">
      <alignment vertical="center" shrinkToFit="1"/>
    </xf>
    <xf numFmtId="0" fontId="30" fillId="0" borderId="55" xfId="0" applyFont="1" applyBorder="1" applyAlignment="1">
      <alignment horizontal="distributed" vertical="center" justifyLastLine="1"/>
    </xf>
    <xf numFmtId="0" fontId="30" fillId="0" borderId="56" xfId="0" applyFont="1" applyBorder="1" applyAlignment="1">
      <alignment horizontal="distributed" vertical="center" justifyLastLine="1"/>
    </xf>
    <xf numFmtId="0" fontId="30" fillId="0" borderId="74" xfId="0" applyFont="1" applyBorder="1" applyAlignment="1">
      <alignment horizontal="distributed" vertical="center" justifyLastLine="1"/>
    </xf>
    <xf numFmtId="0" fontId="30" fillId="0" borderId="75" xfId="0" applyFont="1" applyBorder="1" applyAlignment="1">
      <alignment horizontal="distributed" vertical="center" justifyLastLine="1"/>
    </xf>
    <xf numFmtId="0" fontId="30" fillId="0" borderId="56" xfId="0" applyFont="1" applyBorder="1" applyAlignment="1">
      <alignment horizontal="distributed" vertical="center"/>
    </xf>
    <xf numFmtId="0" fontId="34" fillId="0" borderId="56" xfId="0" applyFont="1" applyBorder="1" applyAlignment="1">
      <alignment horizontal="right" vertical="center" wrapText="1"/>
    </xf>
    <xf numFmtId="0" fontId="34" fillId="0" borderId="56" xfId="0" applyFont="1" applyBorder="1">
      <alignment vertical="center"/>
    </xf>
    <xf numFmtId="0" fontId="34" fillId="0" borderId="74" xfId="0" applyFont="1" applyBorder="1">
      <alignment vertical="center"/>
    </xf>
    <xf numFmtId="0" fontId="31" fillId="0" borderId="0" xfId="0" applyFont="1" applyAlignment="1" applyProtection="1">
      <alignment horizontal="center" vertical="center" shrinkToFit="1"/>
      <protection locked="0"/>
    </xf>
    <xf numFmtId="183" fontId="31" fillId="0" borderId="0" xfId="0" applyNumberFormat="1" applyFont="1" applyAlignment="1">
      <alignment horizontal="center" vertical="center"/>
    </xf>
    <xf numFmtId="0" fontId="32" fillId="0" borderId="8" xfId="0" applyFont="1" applyBorder="1">
      <alignment vertical="center"/>
    </xf>
    <xf numFmtId="0" fontId="30" fillId="0" borderId="66" xfId="0" applyFont="1" applyBorder="1" applyAlignment="1">
      <alignment horizontal="center" vertical="center"/>
    </xf>
    <xf numFmtId="0" fontId="30" fillId="0" borderId="67" xfId="0" applyFont="1" applyBorder="1">
      <alignment vertical="center"/>
    </xf>
    <xf numFmtId="0" fontId="30" fillId="0" borderId="68" xfId="0" applyFont="1" applyBorder="1">
      <alignment vertical="center"/>
    </xf>
    <xf numFmtId="0" fontId="30" fillId="0" borderId="70" xfId="0" applyFont="1" applyBorder="1">
      <alignment vertical="center"/>
    </xf>
    <xf numFmtId="0" fontId="30" fillId="0" borderId="71" xfId="0" applyFont="1" applyBorder="1">
      <alignment vertical="center"/>
    </xf>
    <xf numFmtId="0" fontId="30" fillId="0" borderId="72" xfId="0" applyFont="1" applyBorder="1">
      <alignment vertical="center"/>
    </xf>
    <xf numFmtId="38" fontId="33" fillId="0" borderId="67" xfId="1" applyFont="1" applyBorder="1" applyAlignment="1" applyProtection="1">
      <alignment vertical="center"/>
      <protection locked="0"/>
    </xf>
    <xf numFmtId="38" fontId="30" fillId="0" borderId="67" xfId="1" applyFont="1" applyBorder="1" applyAlignment="1" applyProtection="1">
      <alignment vertical="center"/>
      <protection locked="0"/>
    </xf>
    <xf numFmtId="0" fontId="29" fillId="0" borderId="67" xfId="0" applyFont="1" applyBorder="1" applyAlignment="1"/>
    <xf numFmtId="0" fontId="30" fillId="0" borderId="69" xfId="0" applyFont="1" applyBorder="1" applyAlignment="1"/>
    <xf numFmtId="0" fontId="29" fillId="0" borderId="0" xfId="0" applyFont="1" applyAlignment="1">
      <alignment horizontal="distributed" vertical="center" justifyLastLine="1"/>
    </xf>
    <xf numFmtId="0" fontId="30" fillId="0" borderId="0" xfId="0" applyFont="1" applyAlignment="1">
      <alignment horizontal="distributed" vertical="center" justifyLastLine="1"/>
    </xf>
    <xf numFmtId="0" fontId="31" fillId="0" borderId="0" xfId="0" applyFont="1">
      <alignment vertical="center"/>
    </xf>
    <xf numFmtId="0" fontId="29" fillId="0" borderId="0" xfId="0" applyFont="1" applyAlignment="1">
      <alignment horizontal="distributed" vertical="center"/>
    </xf>
    <xf numFmtId="0" fontId="0" fillId="0" borderId="0" xfId="0" applyAlignment="1">
      <alignment horizontal="center" vertical="center"/>
    </xf>
  </cellXfs>
  <cellStyles count="3">
    <cellStyle name="ハイパーリンク" xfId="2" builtinId="8"/>
    <cellStyle name="桁区切り" xfId="1" builtinId="6"/>
    <cellStyle name="標準" xfId="0" builtinId="0"/>
  </cellStyles>
  <dxfs count="4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bgColor auto="1"/>
        </patternFill>
      </fill>
    </dxf>
    <dxf>
      <fill>
        <patternFill patternType="lightGray"/>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patternType="lightGray"/>
      </fill>
    </dxf>
    <dxf>
      <fill>
        <patternFill patternType="lightGray"/>
      </fill>
    </dxf>
    <dxf>
      <fill>
        <patternFill patternType="lightGray"/>
      </fill>
    </dxf>
    <dxf>
      <fill>
        <patternFill>
          <bgColor theme="5" tint="0.79998168889431442"/>
        </patternFill>
      </fill>
    </dxf>
  </dxfs>
  <tableStyles count="0" defaultTableStyle="TableStyleMedium2"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AP$35" noThreeD="1"/>
</file>

<file path=xl/ctrlProps/ctrlProp2.xml><?xml version="1.0" encoding="utf-8"?>
<formControlPr xmlns="http://schemas.microsoft.com/office/spreadsheetml/2009/9/main" objectType="CheckBox" fmlaLink="$AP$36" noThreeD="1"/>
</file>

<file path=xl/ctrlProps/ctrlProp3.xml><?xml version="1.0" encoding="utf-8"?>
<formControlPr xmlns="http://schemas.microsoft.com/office/spreadsheetml/2009/9/main" objectType="CheckBox" fmlaLink="$AP$31" noThreeD="1"/>
</file>

<file path=xl/ctrlProps/ctrlProp4.xml><?xml version="1.0" encoding="utf-8"?>
<formControlPr xmlns="http://schemas.microsoft.com/office/spreadsheetml/2009/9/main" objectType="CheckBox" fmlaLink="$AP$32" noThreeD="1"/>
</file>

<file path=xl/ctrlProps/ctrlProp5.xml><?xml version="1.0" encoding="utf-8"?>
<formControlPr xmlns="http://schemas.microsoft.com/office/spreadsheetml/2009/9/main" objectType="CheckBox" fmlaLink="$AE$19" noThreeD="1"/>
</file>

<file path=xl/ctrlProps/ctrlProp6.xml><?xml version="1.0" encoding="utf-8"?>
<formControlPr xmlns="http://schemas.microsoft.com/office/spreadsheetml/2009/9/main" objectType="CheckBox" fmlaLink="$AE$20" noThreeD="1"/>
</file>

<file path=xl/ctrlProps/ctrlProp7.xml><?xml version="1.0" encoding="utf-8"?>
<formControlPr xmlns="http://schemas.microsoft.com/office/spreadsheetml/2009/9/main" objectType="CheckBox" fmlaLink="$AI$30" noThreeD="1"/>
</file>

<file path=xl/ctrlProps/ctrlProp8.xml><?xml version="1.0" encoding="utf-8"?>
<formControlPr xmlns="http://schemas.microsoft.com/office/spreadsheetml/2009/9/main" objectType="CheckBox" fmlaLink="$AI$31" noThreeD="1"/>
</file>

<file path=xl/ctrlProps/ctrlProp9.xml><?xml version="1.0" encoding="utf-8"?>
<formControlPr xmlns="http://schemas.microsoft.com/office/spreadsheetml/2009/9/main" objectType="CheckBox" fmlaLink="$AI$33" noThreeD="1"/>
</file>

<file path=xl/ctrlProps/ctrlProp10.xml><?xml version="1.0" encoding="utf-8"?>
<formControlPr xmlns="http://schemas.microsoft.com/office/spreadsheetml/2009/9/main" objectType="CheckBox" fmlaLink="$AI$34" noThreeD="1"/>
</file>

<file path=xl/ctrlProps/ctrlProp11.xml><?xml version="1.0" encoding="utf-8"?>
<formControlPr xmlns="http://schemas.microsoft.com/office/spreadsheetml/2009/9/main" objectType="CheckBox" fmlaLink="$AI$35" noThreeD="1"/>
</file>

<file path=xl/ctrlProps/ctrlProp12.xml><?xml version="1.0" encoding="utf-8"?>
<formControlPr xmlns="http://schemas.microsoft.com/office/spreadsheetml/2009/9/main" objectType="CheckBox" fmlaLink="$AI$36" noThreeD="1"/>
</file>

<file path=xl/ctrlProps/ctrlProp13.xml><?xml version="1.0" encoding="utf-8"?>
<formControlPr xmlns="http://schemas.microsoft.com/office/spreadsheetml/2009/9/main" objectType="CheckBox" fmlaLink="$AI$37" noThreeD="1"/>
</file>

<file path=xl/ctrlProps/ctrlProp14.xml><?xml version="1.0" encoding="utf-8"?>
<formControlPr xmlns="http://schemas.microsoft.com/office/spreadsheetml/2009/9/main" objectType="CheckBox" fmlaLink="$AI$38" noThreeD="1"/>
</file>

<file path=xl/ctrlProps/ctrlProp15.xml><?xml version="1.0" encoding="utf-8"?>
<formControlPr xmlns="http://schemas.microsoft.com/office/spreadsheetml/2009/9/main" objectType="CheckBox" fmlaLink="$AI$32"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J$11" lockText="1" noThreeD="1"/>
</file>

<file path=xl/ctrlProps/ctrlProp18.xml><?xml version="1.0" encoding="utf-8"?>
<formControlPr xmlns="http://schemas.microsoft.com/office/spreadsheetml/2009/9/main" objectType="CheckBox" fmlaLink="$AJ$20" lockText="1" noThreeD="1"/>
</file>

<file path=xl/ctrlProps/ctrlProp19.xml><?xml version="1.0" encoding="utf-8"?>
<formControlPr xmlns="http://schemas.microsoft.com/office/spreadsheetml/2009/9/main" objectType="CheckBox" fmlaLink="$AJ$21" lockText="1" noThreeD="1"/>
</file>

<file path=xl/ctrlProps/ctrlProp20.xml><?xml version="1.0" encoding="utf-8"?>
<formControlPr xmlns="http://schemas.microsoft.com/office/spreadsheetml/2009/9/main" objectType="CheckBox" fmlaLink="$AJ$22" lockText="1" noThreeD="1"/>
</file>

<file path=xl/ctrlProps/ctrlProp21.xml><?xml version="1.0" encoding="utf-8"?>
<formControlPr xmlns="http://schemas.microsoft.com/office/spreadsheetml/2009/9/main" objectType="CheckBox" fmlaLink="$AM$14" noThreeD="1"/>
</file>

<file path=xl/ctrlProps/ctrlProp22.xml><?xml version="1.0" encoding="utf-8"?>
<formControlPr xmlns="http://schemas.microsoft.com/office/spreadsheetml/2009/9/main" objectType="CheckBox" fmlaLink="$AM$15" noThreeD="1"/>
</file>

<file path=xl/ctrlProps/ctrlProp23.xml><?xml version="1.0" encoding="utf-8"?>
<formControlPr xmlns="http://schemas.microsoft.com/office/spreadsheetml/2009/9/main" objectType="CheckBox" fmlaLink="$AM$16" noThreeD="1"/>
</file>

<file path=xl/ctrlProps/ctrlProp24.xml><?xml version="1.0" encoding="utf-8"?>
<formControlPr xmlns="http://schemas.microsoft.com/office/spreadsheetml/2009/9/main" objectType="CheckBox" fmlaLink="$AM$17" noThreeD="1"/>
</file>

<file path=xl/ctrlProps/ctrlProp25.xml><?xml version="1.0" encoding="utf-8"?>
<formControlPr xmlns="http://schemas.microsoft.com/office/spreadsheetml/2009/9/main" objectType="CheckBox" fmlaLink="$AM$18" noThreeD="1"/>
</file>

<file path=xl/ctrlProps/ctrlProp26.xml><?xml version="1.0" encoding="utf-8"?>
<formControlPr xmlns="http://schemas.microsoft.com/office/spreadsheetml/2009/9/main" objectType="CheckBox" fmlaLink="$AM$19" noThreeD="1"/>
</file>

<file path=xl/ctrlProps/ctrlProp27.xml><?xml version="1.0" encoding="utf-8"?>
<formControlPr xmlns="http://schemas.microsoft.com/office/spreadsheetml/2009/9/main" objectType="CheckBox" fmlaLink="$AM$20" noThreeD="1"/>
</file>

<file path=xl/ctrlProps/ctrlProp28.xml><?xml version="1.0" encoding="utf-8"?>
<formControlPr xmlns="http://schemas.microsoft.com/office/spreadsheetml/2009/9/main" objectType="CheckBox" fmlaLink="$AM$21" noThreeD="1"/>
</file>

<file path=xl/ctrlProps/ctrlProp29.xml><?xml version="1.0" encoding="utf-8"?>
<formControlPr xmlns="http://schemas.microsoft.com/office/spreadsheetml/2009/9/main" objectType="CheckBox" fmlaLink="$AM$22"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8543</xdr:rowOff>
    </xdr:from>
    <xdr:to>
      <xdr:col>9</xdr:col>
      <xdr:colOff>9089</xdr:colOff>
      <xdr:row>28</xdr:row>
      <xdr:rowOff>160131</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0" y="2206195"/>
          <a:ext cx="6121654" cy="4160370"/>
        </a:xfrm>
        <a:prstGeom prst="rect">
          <a:avLst/>
        </a:prstGeom>
      </xdr:spPr>
    </xdr:pic>
    <xdr:clientData/>
  </xdr:twoCellAnchor>
  <xdr:twoCellAnchor>
    <xdr:from>
      <xdr:col>4</xdr:col>
      <xdr:colOff>342347</xdr:colOff>
      <xdr:row>5</xdr:row>
      <xdr:rowOff>0</xdr:rowOff>
    </xdr:from>
    <xdr:to>
      <xdr:col>5</xdr:col>
      <xdr:colOff>11043</xdr:colOff>
      <xdr:row>5</xdr:row>
      <xdr:rowOff>154608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059043" y="2015435"/>
          <a:ext cx="347870" cy="154608"/>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33</xdr:row>
          <xdr:rowOff>114300</xdr:rowOff>
        </xdr:from>
        <xdr:to>
          <xdr:col>2</xdr:col>
          <xdr:colOff>22860</xdr:colOff>
          <xdr:row>35</xdr:row>
          <xdr:rowOff>22860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152400</xdr:rowOff>
        </xdr:from>
        <xdr:to>
          <xdr:col>2</xdr:col>
          <xdr:colOff>22860</xdr:colOff>
          <xdr:row>36</xdr:row>
          <xdr:rowOff>22860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114300</xdr:rowOff>
        </xdr:from>
        <xdr:to>
          <xdr:col>2</xdr:col>
          <xdr:colOff>22860</xdr:colOff>
          <xdr:row>31</xdr:row>
          <xdr:rowOff>22860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160020</xdr:rowOff>
        </xdr:from>
        <xdr:to>
          <xdr:col>2</xdr:col>
          <xdr:colOff>22860</xdr:colOff>
          <xdr:row>32</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22</xdr:col>
      <xdr:colOff>139700</xdr:colOff>
      <xdr:row>8</xdr:row>
      <xdr:rowOff>38100</xdr:rowOff>
    </xdr:from>
    <xdr:to>
      <xdr:col>29</xdr:col>
      <xdr:colOff>127000</xdr:colOff>
      <xdr:row>11</xdr:row>
      <xdr:rowOff>285750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6007100" y="1549400"/>
          <a:ext cx="1854200" cy="103505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法人</a:t>
          </a:r>
          <a:r>
            <a:rPr kumimoji="1" lang="en-US" altLang="ja-JP" sz="900">
              <a:solidFill>
                <a:schemeClr val="tx1"/>
              </a:solidFill>
              <a:latin typeface="メイリオ" panose="020B0604030504040204" pitchFamily="50" charset="-128"/>
              <a:ea typeface="メイリオ" panose="020B0604030504040204" pitchFamily="50" charset="-128"/>
            </a:rPr>
            <a:t>】</a:t>
          </a:r>
        </a:p>
        <a:p>
          <a:pPr algn="l"/>
          <a:r>
            <a:rPr kumimoji="1" lang="ja-JP" altLang="en-US" sz="900">
              <a:solidFill>
                <a:schemeClr val="tx1"/>
              </a:solidFill>
              <a:latin typeface="メイリオ" panose="020B0604030504040204" pitchFamily="50" charset="-128"/>
              <a:ea typeface="メイリオ" panose="020B0604030504040204" pitchFamily="50" charset="-128"/>
            </a:rPr>
            <a:t>履歴事項全部証明書の本店所在地</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個人事業主</a:t>
          </a:r>
          <a:r>
            <a:rPr kumimoji="1" lang="en-US" altLang="ja-JP" sz="900">
              <a:solidFill>
                <a:schemeClr val="tx1"/>
              </a:solidFill>
              <a:latin typeface="メイリオ" panose="020B0604030504040204" pitchFamily="50" charset="-128"/>
              <a:ea typeface="メイリオ" panose="020B0604030504040204" pitchFamily="50" charset="-128"/>
            </a:rPr>
            <a:t>】</a:t>
          </a:r>
        </a:p>
        <a:p>
          <a:pPr algn="l"/>
          <a:r>
            <a:rPr kumimoji="1" lang="ja-JP" altLang="en-US" sz="900">
              <a:solidFill>
                <a:schemeClr val="tx1"/>
              </a:solidFill>
              <a:latin typeface="メイリオ" panose="020B0604030504040204" pitchFamily="50" charset="-128"/>
              <a:ea typeface="メイリオ" panose="020B0604030504040204" pitchFamily="50" charset="-128"/>
            </a:rPr>
            <a:t>住民票記載の住所</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152400</xdr:colOff>
      <xdr:row>11</xdr:row>
      <xdr:rowOff>368300</xdr:rowOff>
    </xdr:from>
    <xdr:to>
      <xdr:col>29</xdr:col>
      <xdr:colOff>139700</xdr:colOff>
      <xdr:row>12</xdr:row>
      <xdr:rowOff>349250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6019800" y="2667000"/>
          <a:ext cx="1854200" cy="36195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個人事業主の場合は、記入不要</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165100</xdr:colOff>
      <xdr:row>13</xdr:row>
      <xdr:rowOff>31750</xdr:rowOff>
    </xdr:from>
    <xdr:to>
      <xdr:col>30</xdr:col>
      <xdr:colOff>30480</xdr:colOff>
      <xdr:row>15</xdr:row>
      <xdr:rowOff>533400</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a:xfrm>
          <a:off x="6032500" y="3110230"/>
          <a:ext cx="1998980" cy="117221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日本標準産業分類を参考に選択してください。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メイリオ" panose="020B0604030504040204" pitchFamily="50" charset="-128"/>
              <a:ea typeface="メイリオ" panose="020B0604030504040204" pitchFamily="50" charset="-128"/>
            </a:rPr>
            <a:t>URL:</a:t>
          </a:r>
          <a:r>
            <a:rPr lang="en-US" altLang="ja-JP" sz="1100" b="0" i="0" u="none" strike="noStrike" baseline="0">
              <a:solidFill>
                <a:schemeClr val="tx1"/>
              </a:solidFill>
              <a:latin typeface="+mn-lt"/>
              <a:ea typeface="+mn-ea"/>
              <a:cs typeface="+mn-cs"/>
            </a:rPr>
            <a:t>https://www.soumu.go.jp/toukei_toukatsu/index/seido/sangyo/R05koumokusetsumei.html</a:t>
          </a:r>
        </a:p>
        <a:p>
          <a:pPr algn="l"/>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190500</xdr:colOff>
      <xdr:row>15</xdr:row>
      <xdr:rowOff>622300</xdr:rowOff>
    </xdr:from>
    <xdr:to>
      <xdr:col>29</xdr:col>
      <xdr:colOff>177800</xdr:colOff>
      <xdr:row>17</xdr:row>
      <xdr:rowOff>38100</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a:xfrm>
          <a:off x="6057900" y="4356100"/>
          <a:ext cx="1854200" cy="6096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手引きの１ページ「はじめに」を参考に入力してください。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165100</xdr:colOff>
      <xdr:row>17</xdr:row>
      <xdr:rowOff>101600</xdr:rowOff>
    </xdr:from>
    <xdr:to>
      <xdr:col>29</xdr:col>
      <xdr:colOff>152400</xdr:colOff>
      <xdr:row>21</xdr:row>
      <xdr:rowOff>19050</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6032500" y="5029200"/>
          <a:ext cx="1854200" cy="108585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当補助金の申請内容等が分かる方を記入してください。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190500</xdr:colOff>
      <xdr:row>22</xdr:row>
      <xdr:rowOff>171450</xdr:rowOff>
    </xdr:from>
    <xdr:to>
      <xdr:col>29</xdr:col>
      <xdr:colOff>177800</xdr:colOff>
      <xdr:row>28</xdr:row>
      <xdr:rowOff>6350</xdr:rowOff>
    </xdr:to>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6057900" y="6388100"/>
          <a:ext cx="1854200" cy="156845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184150</xdr:colOff>
      <xdr:row>29</xdr:row>
      <xdr:rowOff>12700</xdr:rowOff>
    </xdr:from>
    <xdr:to>
      <xdr:col>29</xdr:col>
      <xdr:colOff>171450</xdr:colOff>
      <xdr:row>32</xdr:row>
      <xdr:rowOff>76200</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6051550" y="8083550"/>
          <a:ext cx="1854200" cy="5969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内容を確認し、全てチェックしてください。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160020</xdr:colOff>
      <xdr:row>10</xdr:row>
      <xdr:rowOff>144780</xdr:rowOff>
    </xdr:from>
    <xdr:to>
      <xdr:col>22</xdr:col>
      <xdr:colOff>139700</xdr:colOff>
      <xdr:row>10</xdr:row>
      <xdr:rowOff>146685</xdr:rowOff>
    </xdr:to>
    <xdr:cxnSp macro="">
      <xdr:nvCxnSpPr>
        <xdr:cNvPr id="5" name="直線コネクタ 4">
          <a:extLst>
            <a:ext uri="{FF2B5EF4-FFF2-40B4-BE49-F238E27FC236}">
              <a16:creationId xmlns:a16="http://schemas.microsoft.com/office/drawing/2014/main" id="{00000000-0008-0000-0300-000005000000}"/>
            </a:ext>
          </a:extLst>
        </xdr:cNvPr>
        <xdr:cNvCxnSpPr>
          <a:stCxn id="3" idx="1"/>
        </xdr:cNvCxnSpPr>
      </xdr:nvCxnSpPr>
      <xdr:spPr>
        <a:xfrm flipH="1" flipV="1">
          <a:off x="5760720" y="2080260"/>
          <a:ext cx="246380" cy="1905"/>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21</xdr:col>
      <xdr:colOff>144780</xdr:colOff>
      <xdr:row>12</xdr:row>
      <xdr:rowOff>168275</xdr:rowOff>
    </xdr:from>
    <xdr:to>
      <xdr:col>22</xdr:col>
      <xdr:colOff>152400</xdr:colOff>
      <xdr:row>12</xdr:row>
      <xdr:rowOff>175260</xdr:rowOff>
    </xdr:to>
    <xdr:cxnSp macro="">
      <xdr:nvCxnSpPr>
        <xdr:cNvPr id="18" name="直線コネクタ 17">
          <a:extLst>
            <a:ext uri="{FF2B5EF4-FFF2-40B4-BE49-F238E27FC236}">
              <a16:creationId xmlns:a16="http://schemas.microsoft.com/office/drawing/2014/main" id="{00000000-0008-0000-0300-000012000000}"/>
            </a:ext>
          </a:extLst>
        </xdr:cNvPr>
        <xdr:cNvCxnSpPr>
          <a:stCxn id="4" idx="1"/>
        </xdr:cNvCxnSpPr>
      </xdr:nvCxnSpPr>
      <xdr:spPr>
        <a:xfrm flipH="1">
          <a:off x="5745480" y="2865755"/>
          <a:ext cx="274320" cy="6985"/>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21</xdr:col>
      <xdr:colOff>106680</xdr:colOff>
      <xdr:row>13</xdr:row>
      <xdr:rowOff>198120</xdr:rowOff>
    </xdr:from>
    <xdr:to>
      <xdr:col>22</xdr:col>
      <xdr:colOff>175260</xdr:colOff>
      <xdr:row>13</xdr:row>
      <xdr:rowOff>198120</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a:off x="5707380" y="3276600"/>
          <a:ext cx="335280" cy="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17</xdr:col>
      <xdr:colOff>175260</xdr:colOff>
      <xdr:row>30</xdr:row>
      <xdr:rowOff>158750</xdr:rowOff>
    </xdr:from>
    <xdr:to>
      <xdr:col>22</xdr:col>
      <xdr:colOff>184150</xdr:colOff>
      <xdr:row>32</xdr:row>
      <xdr:rowOff>118110</xdr:rowOff>
    </xdr:to>
    <xdr:cxnSp macro="">
      <xdr:nvCxnSpPr>
        <xdr:cNvPr id="26" name="直線コネクタ 25">
          <a:extLst>
            <a:ext uri="{FF2B5EF4-FFF2-40B4-BE49-F238E27FC236}">
              <a16:creationId xmlns:a16="http://schemas.microsoft.com/office/drawing/2014/main" id="{00000000-0008-0000-0300-00001A000000}"/>
            </a:ext>
          </a:extLst>
        </xdr:cNvPr>
        <xdr:cNvCxnSpPr>
          <a:stCxn id="10" idx="1"/>
          <a:endCxn id="8194" idx="1"/>
        </xdr:cNvCxnSpPr>
      </xdr:nvCxnSpPr>
      <xdr:spPr>
        <a:xfrm flipH="1">
          <a:off x="4709160" y="8395970"/>
          <a:ext cx="1342390" cy="34036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22</xdr:col>
      <xdr:colOff>53341</xdr:colOff>
      <xdr:row>18</xdr:row>
      <xdr:rowOff>22860</xdr:rowOff>
    </xdr:from>
    <xdr:to>
      <xdr:col>22</xdr:col>
      <xdr:colOff>152400</xdr:colOff>
      <xdr:row>21</xdr:row>
      <xdr:rowOff>0</xdr:rowOff>
    </xdr:to>
    <xdr:sp macro="" textlink="">
      <xdr:nvSpPr>
        <xdr:cNvPr id="29" name="右中かっこ 28">
          <a:extLst>
            <a:ext uri="{FF2B5EF4-FFF2-40B4-BE49-F238E27FC236}">
              <a16:creationId xmlns:a16="http://schemas.microsoft.com/office/drawing/2014/main" id="{00000000-0008-0000-0300-00001D000000}"/>
            </a:ext>
          </a:extLst>
        </xdr:cNvPr>
        <xdr:cNvSpPr/>
      </xdr:nvSpPr>
      <xdr:spPr>
        <a:xfrm>
          <a:off x="5920741" y="5257800"/>
          <a:ext cx="99059" cy="8458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22</xdr:col>
      <xdr:colOff>53341</xdr:colOff>
      <xdr:row>22</xdr:row>
      <xdr:rowOff>198120</xdr:rowOff>
    </xdr:from>
    <xdr:to>
      <xdr:col>22</xdr:col>
      <xdr:colOff>160020</xdr:colOff>
      <xdr:row>27</xdr:row>
      <xdr:rowOff>320040</xdr:rowOff>
    </xdr:to>
    <xdr:sp macro="" textlink="">
      <xdr:nvSpPr>
        <xdr:cNvPr id="30" name="右中かっこ 29">
          <a:extLst>
            <a:ext uri="{FF2B5EF4-FFF2-40B4-BE49-F238E27FC236}">
              <a16:creationId xmlns:a16="http://schemas.microsoft.com/office/drawing/2014/main" id="{00000000-0008-0000-0300-00001E000000}"/>
            </a:ext>
          </a:extLst>
        </xdr:cNvPr>
        <xdr:cNvSpPr/>
      </xdr:nvSpPr>
      <xdr:spPr>
        <a:xfrm>
          <a:off x="5920741" y="6423660"/>
          <a:ext cx="106679" cy="14782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17</xdr:col>
      <xdr:colOff>15241</xdr:colOff>
      <xdr:row>30</xdr:row>
      <xdr:rowOff>7620</xdr:rowOff>
    </xdr:from>
    <xdr:to>
      <xdr:col>17</xdr:col>
      <xdr:colOff>175260</xdr:colOff>
      <xdr:row>35</xdr:row>
      <xdr:rowOff>144780</xdr:rowOff>
    </xdr:to>
    <xdr:sp macro="" textlink="">
      <xdr:nvSpPr>
        <xdr:cNvPr id="8194" name="右中かっこ 8193">
          <a:extLst>
            <a:ext uri="{FF2B5EF4-FFF2-40B4-BE49-F238E27FC236}">
              <a16:creationId xmlns:a16="http://schemas.microsoft.com/office/drawing/2014/main" id="{00000000-0008-0000-0300-000002200000}"/>
            </a:ext>
          </a:extLst>
        </xdr:cNvPr>
        <xdr:cNvSpPr/>
      </xdr:nvSpPr>
      <xdr:spPr>
        <a:xfrm>
          <a:off x="4549141" y="8244840"/>
          <a:ext cx="160019" cy="9829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23</xdr:col>
      <xdr:colOff>251460</xdr:colOff>
      <xdr:row>12</xdr:row>
      <xdr:rowOff>30480</xdr:rowOff>
    </xdr:from>
    <xdr:to>
      <xdr:col>26</xdr:col>
      <xdr:colOff>467360</xdr:colOff>
      <xdr:row>15</xdr:row>
      <xdr:rowOff>167640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6385560" y="2606040"/>
          <a:ext cx="1854200" cy="8229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129540</xdr:colOff>
      <xdr:row>5</xdr:row>
      <xdr:rowOff>30480</xdr:rowOff>
    </xdr:from>
    <xdr:to>
      <xdr:col>23</xdr:col>
      <xdr:colOff>198120</xdr:colOff>
      <xdr:row>44</xdr:row>
      <xdr:rowOff>15240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996940" y="1066800"/>
          <a:ext cx="335280" cy="8458200"/>
        </a:xfrm>
        <a:prstGeom prst="rightBrace">
          <a:avLst>
            <a:gd name="adj1" fmla="val 8333"/>
            <a:gd name="adj2" fmla="val 2279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22</xdr:col>
      <xdr:colOff>236220</xdr:colOff>
      <xdr:row>0</xdr:row>
      <xdr:rowOff>99060</xdr:rowOff>
    </xdr:from>
    <xdr:to>
      <xdr:col>26</xdr:col>
      <xdr:colOff>185420</xdr:colOff>
      <xdr:row>4</xdr:row>
      <xdr:rowOff>121920</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6103620" y="99060"/>
          <a:ext cx="1854200" cy="8229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266700</xdr:colOff>
      <xdr:row>3</xdr:row>
      <xdr:rowOff>121920</xdr:rowOff>
    </xdr:from>
    <xdr:to>
      <xdr:col>25</xdr:col>
      <xdr:colOff>528320</xdr:colOff>
      <xdr:row>7</xdr:row>
      <xdr:rowOff>99060</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6469380" y="792480"/>
          <a:ext cx="1602740" cy="9067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事前申請承諾通知書（様式第</a:t>
          </a:r>
          <a:r>
            <a:rPr kumimoji="1" lang="en-US" altLang="ja-JP" sz="900">
              <a:solidFill>
                <a:schemeClr val="tx1"/>
              </a:solidFill>
              <a:latin typeface="メイリオ" panose="020B0604030504040204" pitchFamily="50" charset="-128"/>
              <a:ea typeface="メイリオ" panose="020B0604030504040204" pitchFamily="50" charset="-128"/>
            </a:rPr>
            <a:t>3</a:t>
          </a:r>
          <a:r>
            <a:rPr kumimoji="1" lang="ja-JP" altLang="en-US" sz="900">
              <a:solidFill>
                <a:schemeClr val="tx1"/>
              </a:solidFill>
              <a:latin typeface="メイリオ" panose="020B0604030504040204" pitchFamily="50" charset="-128"/>
              <a:ea typeface="メイリオ" panose="020B0604030504040204" pitchFamily="50" charset="-128"/>
            </a:rPr>
            <a:t>号）の右上部に記載の日付及び番号入力</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45720</xdr:colOff>
      <xdr:row>5</xdr:row>
      <xdr:rowOff>102870</xdr:rowOff>
    </xdr:from>
    <xdr:to>
      <xdr:col>23</xdr:col>
      <xdr:colOff>266700</xdr:colOff>
      <xdr:row>5</xdr:row>
      <xdr:rowOff>190500</xdr:rowOff>
    </xdr:to>
    <xdr:cxnSp macro="">
      <xdr:nvCxnSpPr>
        <xdr:cNvPr id="3" name="直線コネクタ 2">
          <a:extLst>
            <a:ext uri="{FF2B5EF4-FFF2-40B4-BE49-F238E27FC236}">
              <a16:creationId xmlns:a16="http://schemas.microsoft.com/office/drawing/2014/main" id="{00000000-0008-0000-0700-000003000000}"/>
            </a:ext>
          </a:extLst>
        </xdr:cNvPr>
        <xdr:cNvCxnSpPr>
          <a:cxnSpLocks/>
          <a:stCxn id="2" idx="1"/>
        </xdr:cNvCxnSpPr>
      </xdr:nvCxnSpPr>
      <xdr:spPr>
        <a:xfrm flipH="1">
          <a:off x="3512820" y="1245870"/>
          <a:ext cx="2956560" cy="8763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220980</xdr:colOff>
      <xdr:row>13</xdr:row>
      <xdr:rowOff>38100</xdr:rowOff>
    </xdr:from>
    <xdr:to>
      <xdr:col>25</xdr:col>
      <xdr:colOff>459740</xdr:colOff>
      <xdr:row>15</xdr:row>
      <xdr:rowOff>7620</xdr:rowOff>
    </xdr:to>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6423660" y="2788920"/>
          <a:ext cx="1579880" cy="7315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交付事前申請書（様式第</a:t>
          </a:r>
          <a:r>
            <a:rPr kumimoji="1" lang="en-US" altLang="ja-JP" sz="900">
              <a:solidFill>
                <a:schemeClr val="tx1"/>
              </a:solidFill>
              <a:latin typeface="メイリオ" panose="020B0604030504040204" pitchFamily="50" charset="-128"/>
              <a:ea typeface="メイリオ" panose="020B0604030504040204" pitchFamily="50" charset="-128"/>
            </a:rPr>
            <a:t>1</a:t>
          </a:r>
          <a:r>
            <a:rPr kumimoji="1" lang="ja-JP" altLang="en-US" sz="900">
              <a:solidFill>
                <a:schemeClr val="tx1"/>
              </a:solidFill>
              <a:latin typeface="メイリオ" panose="020B0604030504040204" pitchFamily="50" charset="-128"/>
              <a:ea typeface="メイリオ" panose="020B0604030504040204" pitchFamily="50" charset="-128"/>
            </a:rPr>
            <a:t>号）に入力した内容が反映されます。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30480</xdr:colOff>
      <xdr:row>12</xdr:row>
      <xdr:rowOff>30480</xdr:rowOff>
    </xdr:from>
    <xdr:to>
      <xdr:col>23</xdr:col>
      <xdr:colOff>190500</xdr:colOff>
      <xdr:row>15</xdr:row>
      <xdr:rowOff>350520</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6233160" y="2575560"/>
          <a:ext cx="160020" cy="12877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396240</xdr:colOff>
      <xdr:row>18</xdr:row>
      <xdr:rowOff>525780</xdr:rowOff>
    </xdr:from>
    <xdr:to>
      <xdr:col>26</xdr:col>
      <xdr:colOff>632460</xdr:colOff>
      <xdr:row>22</xdr:row>
      <xdr:rowOff>335280</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6598920" y="4770120"/>
          <a:ext cx="2247900" cy="20040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・変更内容等を入力してください。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・本様式とあわせて、「様式第</a:t>
          </a:r>
          <a:r>
            <a:rPr kumimoji="1" lang="en-US" altLang="ja-JP" sz="900">
              <a:solidFill>
                <a:schemeClr val="tx1"/>
              </a:solidFill>
              <a:latin typeface="メイリオ" panose="020B0604030504040204" pitchFamily="50" charset="-128"/>
              <a:ea typeface="メイリオ" panose="020B0604030504040204" pitchFamily="50" charset="-128"/>
            </a:rPr>
            <a:t>2</a:t>
          </a:r>
          <a:r>
            <a:rPr kumimoji="1" lang="ja-JP" altLang="en-US" sz="900">
              <a:solidFill>
                <a:schemeClr val="tx1"/>
              </a:solidFill>
              <a:latin typeface="メイリオ" panose="020B0604030504040204" pitchFamily="50" charset="-128"/>
              <a:ea typeface="メイリオ" panose="020B0604030504040204" pitchFamily="50" charset="-128"/>
            </a:rPr>
            <a:t>号（事前名簿）」を変更後の内容に修正し、提出してください。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・なお、申請者の情報に変更があった場合は、変更届提出後、「様式第</a:t>
          </a:r>
          <a:r>
            <a:rPr kumimoji="1" lang="en-US" altLang="ja-JP" sz="900">
              <a:solidFill>
                <a:schemeClr val="tx1"/>
              </a:solidFill>
              <a:latin typeface="メイリオ" panose="020B0604030504040204" pitchFamily="50" charset="-128"/>
              <a:ea typeface="メイリオ" panose="020B0604030504040204" pitchFamily="50" charset="-128"/>
            </a:rPr>
            <a:t>1</a:t>
          </a:r>
          <a:r>
            <a:rPr kumimoji="1" lang="ja-JP" altLang="en-US" sz="900">
              <a:solidFill>
                <a:schemeClr val="tx1"/>
              </a:solidFill>
              <a:latin typeface="メイリオ" panose="020B0604030504040204" pitchFamily="50" charset="-128"/>
              <a:ea typeface="メイリオ" panose="020B0604030504040204" pitchFamily="50" charset="-128"/>
            </a:rPr>
            <a:t>号（事前申請書）」を変更後の内容に修正してください。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99060</xdr:colOff>
      <xdr:row>18</xdr:row>
      <xdr:rowOff>38100</xdr:rowOff>
    </xdr:from>
    <xdr:to>
      <xdr:col>23</xdr:col>
      <xdr:colOff>297180</xdr:colOff>
      <xdr:row>22</xdr:row>
      <xdr:rowOff>541020</xdr:rowOff>
    </xdr:to>
    <xdr:sp macro="" textlink="">
      <xdr:nvSpPr>
        <xdr:cNvPr id="13" name="右中かっこ 12">
          <a:extLst>
            <a:ext uri="{FF2B5EF4-FFF2-40B4-BE49-F238E27FC236}">
              <a16:creationId xmlns:a16="http://schemas.microsoft.com/office/drawing/2014/main" id="{00000000-0008-0000-0700-00000D000000}"/>
            </a:ext>
          </a:extLst>
        </xdr:cNvPr>
        <xdr:cNvSpPr/>
      </xdr:nvSpPr>
      <xdr:spPr>
        <a:xfrm>
          <a:off x="6301740" y="4282440"/>
          <a:ext cx="198120" cy="26974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18</xdr:row>
          <xdr:rowOff>22860</xdr:rowOff>
        </xdr:from>
        <xdr:to>
          <xdr:col>6</xdr:col>
          <xdr:colOff>15240</xdr:colOff>
          <xdr:row>18</xdr:row>
          <xdr:rowOff>266700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15240</xdr:rowOff>
        </xdr:from>
        <xdr:to>
          <xdr:col>6</xdr:col>
          <xdr:colOff>15240</xdr:colOff>
          <xdr:row>19</xdr:row>
          <xdr:rowOff>259080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160020</xdr:colOff>
      <xdr:row>3</xdr:row>
      <xdr:rowOff>99060</xdr:rowOff>
    </xdr:from>
    <xdr:to>
      <xdr:col>25</xdr:col>
      <xdr:colOff>414020</xdr:colOff>
      <xdr:row>7</xdr:row>
      <xdr:rowOff>76200</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6332220" y="769620"/>
          <a:ext cx="1595120" cy="9067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事前申請承諾通知書（様式第</a:t>
          </a:r>
          <a:r>
            <a:rPr kumimoji="1" lang="en-US" altLang="ja-JP" sz="900">
              <a:solidFill>
                <a:schemeClr val="tx1"/>
              </a:solidFill>
              <a:latin typeface="メイリオ" panose="020B0604030504040204" pitchFamily="50" charset="-128"/>
              <a:ea typeface="メイリオ" panose="020B0604030504040204" pitchFamily="50" charset="-128"/>
            </a:rPr>
            <a:t>3</a:t>
          </a:r>
          <a:r>
            <a:rPr kumimoji="1" lang="ja-JP" altLang="en-US" sz="900">
              <a:solidFill>
                <a:schemeClr val="tx1"/>
              </a:solidFill>
              <a:latin typeface="メイリオ" panose="020B0604030504040204" pitchFamily="50" charset="-128"/>
              <a:ea typeface="メイリオ" panose="020B0604030504040204" pitchFamily="50" charset="-128"/>
            </a:rPr>
            <a:t>号）の右上部に記載の日付及び番号入力</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30480</xdr:colOff>
      <xdr:row>5</xdr:row>
      <xdr:rowOff>80010</xdr:rowOff>
    </xdr:from>
    <xdr:to>
      <xdr:col>23</xdr:col>
      <xdr:colOff>160020</xdr:colOff>
      <xdr:row>5</xdr:row>
      <xdr:rowOff>198120</xdr:rowOff>
    </xdr:to>
    <xdr:cxnSp macro="">
      <xdr:nvCxnSpPr>
        <xdr:cNvPr id="3" name="直線コネクタ 2">
          <a:extLst>
            <a:ext uri="{FF2B5EF4-FFF2-40B4-BE49-F238E27FC236}">
              <a16:creationId xmlns:a16="http://schemas.microsoft.com/office/drawing/2014/main" id="{00000000-0008-0000-0800-000003000000}"/>
            </a:ext>
          </a:extLst>
        </xdr:cNvPr>
        <xdr:cNvCxnSpPr>
          <a:cxnSpLocks/>
          <a:stCxn id="2" idx="1"/>
        </xdr:cNvCxnSpPr>
      </xdr:nvCxnSpPr>
      <xdr:spPr>
        <a:xfrm flipH="1">
          <a:off x="3230880" y="1223010"/>
          <a:ext cx="3101340" cy="11811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259080</xdr:colOff>
      <xdr:row>12</xdr:row>
      <xdr:rowOff>198120</xdr:rowOff>
    </xdr:from>
    <xdr:to>
      <xdr:col>25</xdr:col>
      <xdr:colOff>505460</xdr:colOff>
      <xdr:row>14</xdr:row>
      <xdr:rowOff>167640</xdr:rowOff>
    </xdr:to>
    <xdr:sp macro="" textlink="">
      <xdr:nvSpPr>
        <xdr:cNvPr id="4" name="四角形: 角を丸くする 3">
          <a:extLst>
            <a:ext uri="{FF2B5EF4-FFF2-40B4-BE49-F238E27FC236}">
              <a16:creationId xmlns:a16="http://schemas.microsoft.com/office/drawing/2014/main" id="{00000000-0008-0000-0800-000004000000}"/>
            </a:ext>
          </a:extLst>
        </xdr:cNvPr>
        <xdr:cNvSpPr/>
      </xdr:nvSpPr>
      <xdr:spPr>
        <a:xfrm>
          <a:off x="6431280" y="2743200"/>
          <a:ext cx="1587500" cy="7315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交付事前申請書（様式第</a:t>
          </a:r>
          <a:r>
            <a:rPr kumimoji="1" lang="en-US" altLang="ja-JP" sz="900">
              <a:solidFill>
                <a:schemeClr val="tx1"/>
              </a:solidFill>
              <a:latin typeface="メイリオ" panose="020B0604030504040204" pitchFamily="50" charset="-128"/>
              <a:ea typeface="メイリオ" panose="020B0604030504040204" pitchFamily="50" charset="-128"/>
            </a:rPr>
            <a:t>1</a:t>
          </a:r>
          <a:r>
            <a:rPr kumimoji="1" lang="ja-JP" altLang="en-US" sz="900">
              <a:solidFill>
                <a:schemeClr val="tx1"/>
              </a:solidFill>
              <a:latin typeface="メイリオ" panose="020B0604030504040204" pitchFamily="50" charset="-128"/>
              <a:ea typeface="メイリオ" panose="020B0604030504040204" pitchFamily="50" charset="-128"/>
            </a:rPr>
            <a:t>号）に入力した内容が反映されます。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38100</xdr:colOff>
      <xdr:row>11</xdr:row>
      <xdr:rowOff>38100</xdr:rowOff>
    </xdr:from>
    <xdr:to>
      <xdr:col>23</xdr:col>
      <xdr:colOff>198120</xdr:colOff>
      <xdr:row>14</xdr:row>
      <xdr:rowOff>358140</xdr:rowOff>
    </xdr:to>
    <xdr:sp macro="" textlink="">
      <xdr:nvSpPr>
        <xdr:cNvPr id="5" name="右中かっこ 4">
          <a:extLst>
            <a:ext uri="{FF2B5EF4-FFF2-40B4-BE49-F238E27FC236}">
              <a16:creationId xmlns:a16="http://schemas.microsoft.com/office/drawing/2014/main" id="{00000000-0008-0000-0800-000005000000}"/>
            </a:ext>
          </a:extLst>
        </xdr:cNvPr>
        <xdr:cNvSpPr/>
      </xdr:nvSpPr>
      <xdr:spPr>
        <a:xfrm>
          <a:off x="6210300" y="2377440"/>
          <a:ext cx="160020" cy="12877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251460</xdr:colOff>
      <xdr:row>17</xdr:row>
      <xdr:rowOff>213360</xdr:rowOff>
    </xdr:from>
    <xdr:to>
      <xdr:col>25</xdr:col>
      <xdr:colOff>459740</xdr:colOff>
      <xdr:row>19</xdr:row>
      <xdr:rowOff>274320</xdr:rowOff>
    </xdr:to>
    <xdr:sp macro="" textlink="">
      <xdr:nvSpPr>
        <xdr:cNvPr id="6" name="四角形: 角を丸くする 5">
          <a:extLst>
            <a:ext uri="{FF2B5EF4-FFF2-40B4-BE49-F238E27FC236}">
              <a16:creationId xmlns:a16="http://schemas.microsoft.com/office/drawing/2014/main" id="{00000000-0008-0000-0800-000006000000}"/>
            </a:ext>
          </a:extLst>
        </xdr:cNvPr>
        <xdr:cNvSpPr/>
      </xdr:nvSpPr>
      <xdr:spPr>
        <a:xfrm>
          <a:off x="6423660" y="4251960"/>
          <a:ext cx="1549400" cy="150114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・中止の理由を分かりやすく記入してください。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・中止にあたっての確認事項には、内容を確認した上で、チェックを入力してください。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83820</xdr:colOff>
      <xdr:row>16</xdr:row>
      <xdr:rowOff>198120</xdr:rowOff>
    </xdr:from>
    <xdr:to>
      <xdr:col>23</xdr:col>
      <xdr:colOff>205740</xdr:colOff>
      <xdr:row>20</xdr:row>
      <xdr:rowOff>15240</xdr:rowOff>
    </xdr:to>
    <xdr:sp macro="" textlink="">
      <xdr:nvSpPr>
        <xdr:cNvPr id="7" name="右中かっこ 6">
          <a:extLst>
            <a:ext uri="{FF2B5EF4-FFF2-40B4-BE49-F238E27FC236}">
              <a16:creationId xmlns:a16="http://schemas.microsoft.com/office/drawing/2014/main" id="{00000000-0008-0000-0800-000007000000}"/>
            </a:ext>
          </a:extLst>
        </xdr:cNvPr>
        <xdr:cNvSpPr/>
      </xdr:nvSpPr>
      <xdr:spPr>
        <a:xfrm>
          <a:off x="6256020" y="4008120"/>
          <a:ext cx="121920" cy="17830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28</xdr:row>
          <xdr:rowOff>114300</xdr:rowOff>
        </xdr:from>
        <xdr:to>
          <xdr:col>2</xdr:col>
          <xdr:colOff>22860</xdr:colOff>
          <xdr:row>30</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152400</xdr:rowOff>
        </xdr:from>
        <xdr:to>
          <xdr:col>2</xdr:col>
          <xdr:colOff>22860</xdr:colOff>
          <xdr:row>31</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152400</xdr:rowOff>
        </xdr:from>
        <xdr:to>
          <xdr:col>2</xdr:col>
          <xdr:colOff>22860</xdr:colOff>
          <xdr:row>33</xdr:row>
          <xdr:rowOff>22860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152400</xdr:rowOff>
        </xdr:from>
        <xdr:to>
          <xdr:col>2</xdr:col>
          <xdr:colOff>22860</xdr:colOff>
          <xdr:row>34</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152400</xdr:rowOff>
        </xdr:from>
        <xdr:to>
          <xdr:col>2</xdr:col>
          <xdr:colOff>22860</xdr:colOff>
          <xdr:row>35</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152400</xdr:rowOff>
        </xdr:from>
        <xdr:to>
          <xdr:col>2</xdr:col>
          <xdr:colOff>22860</xdr:colOff>
          <xdr:row>36</xdr:row>
          <xdr:rowOff>22860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35</xdr:row>
          <xdr:rowOff>152400</xdr:rowOff>
        </xdr:from>
        <xdr:to>
          <xdr:col>2</xdr:col>
          <xdr:colOff>22860</xdr:colOff>
          <xdr:row>37</xdr:row>
          <xdr:rowOff>22860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152400</xdr:rowOff>
        </xdr:from>
        <xdr:to>
          <xdr:col>2</xdr:col>
          <xdr:colOff>22860</xdr:colOff>
          <xdr:row>38</xdr:row>
          <xdr:rowOff>22860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160020</xdr:rowOff>
        </xdr:from>
        <xdr:to>
          <xdr:col>2</xdr:col>
          <xdr:colOff>22860</xdr:colOff>
          <xdr:row>32</xdr:row>
          <xdr:rowOff>30480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9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160020</xdr:colOff>
      <xdr:row>5</xdr:row>
      <xdr:rowOff>22860</xdr:rowOff>
    </xdr:from>
    <xdr:to>
      <xdr:col>30</xdr:col>
      <xdr:colOff>147320</xdr:colOff>
      <xdr:row>9</xdr:row>
      <xdr:rowOff>76200</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6294120" y="1112520"/>
          <a:ext cx="1854200" cy="9067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事前申請承諾通知書（様式第</a:t>
          </a:r>
          <a:r>
            <a:rPr kumimoji="1" lang="en-US" altLang="ja-JP" sz="900">
              <a:solidFill>
                <a:schemeClr val="tx1"/>
              </a:solidFill>
              <a:latin typeface="メイリオ" panose="020B0604030504040204" pitchFamily="50" charset="-128"/>
              <a:ea typeface="メイリオ" panose="020B0604030504040204" pitchFamily="50" charset="-128"/>
            </a:rPr>
            <a:t>3</a:t>
          </a:r>
          <a:r>
            <a:rPr kumimoji="1" lang="ja-JP" altLang="en-US" sz="900">
              <a:solidFill>
                <a:schemeClr val="tx1"/>
              </a:solidFill>
              <a:latin typeface="メイリオ" panose="020B0604030504040204" pitchFamily="50" charset="-128"/>
              <a:ea typeface="メイリオ" panose="020B0604030504040204" pitchFamily="50" charset="-128"/>
            </a:rPr>
            <a:t>号）の右上部に記載の日付及び番号入力</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53340</xdr:colOff>
      <xdr:row>7</xdr:row>
      <xdr:rowOff>49530</xdr:rowOff>
    </xdr:from>
    <xdr:to>
      <xdr:col>23</xdr:col>
      <xdr:colOff>160020</xdr:colOff>
      <xdr:row>7</xdr:row>
      <xdr:rowOff>137160</xdr:rowOff>
    </xdr:to>
    <xdr:cxnSp macro="">
      <xdr:nvCxnSpPr>
        <xdr:cNvPr id="3" name="直線コネクタ 2">
          <a:extLst>
            <a:ext uri="{FF2B5EF4-FFF2-40B4-BE49-F238E27FC236}">
              <a16:creationId xmlns:a16="http://schemas.microsoft.com/office/drawing/2014/main" id="{00000000-0008-0000-0900-000003000000}"/>
            </a:ext>
          </a:extLst>
        </xdr:cNvPr>
        <xdr:cNvCxnSpPr>
          <a:stCxn id="2" idx="1"/>
        </xdr:cNvCxnSpPr>
      </xdr:nvCxnSpPr>
      <xdr:spPr>
        <a:xfrm flipH="1">
          <a:off x="3253740" y="1565910"/>
          <a:ext cx="3040380" cy="8763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53340</xdr:colOff>
      <xdr:row>10</xdr:row>
      <xdr:rowOff>198120</xdr:rowOff>
    </xdr:from>
    <xdr:to>
      <xdr:col>30</xdr:col>
      <xdr:colOff>40640</xdr:colOff>
      <xdr:row>14</xdr:row>
      <xdr:rowOff>281940</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6187440" y="2346960"/>
          <a:ext cx="1854200" cy="9067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事前申請承諾通知書記載の「事前承諾（補欠）番号」及び「事前承諾金額」を入力してください。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20</xdr:col>
      <xdr:colOff>121920</xdr:colOff>
      <xdr:row>13</xdr:row>
      <xdr:rowOff>34290</xdr:rowOff>
    </xdr:from>
    <xdr:to>
      <xdr:col>23</xdr:col>
      <xdr:colOff>53340</xdr:colOff>
      <xdr:row>13</xdr:row>
      <xdr:rowOff>160020</xdr:rowOff>
    </xdr:to>
    <xdr:cxnSp macro="">
      <xdr:nvCxnSpPr>
        <xdr:cNvPr id="5" name="直線コネクタ 4">
          <a:extLst>
            <a:ext uri="{FF2B5EF4-FFF2-40B4-BE49-F238E27FC236}">
              <a16:creationId xmlns:a16="http://schemas.microsoft.com/office/drawing/2014/main" id="{00000000-0008-0000-0900-000005000000}"/>
            </a:ext>
          </a:extLst>
        </xdr:cNvPr>
        <xdr:cNvCxnSpPr>
          <a:stCxn id="4" idx="1"/>
        </xdr:cNvCxnSpPr>
      </xdr:nvCxnSpPr>
      <xdr:spPr>
        <a:xfrm flipH="1">
          <a:off x="5455920" y="2800350"/>
          <a:ext cx="731520" cy="12573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167640</xdr:colOff>
      <xdr:row>19</xdr:row>
      <xdr:rowOff>68580</xdr:rowOff>
    </xdr:from>
    <xdr:to>
      <xdr:col>30</xdr:col>
      <xdr:colOff>154940</xdr:colOff>
      <xdr:row>21</xdr:row>
      <xdr:rowOff>106680</xdr:rowOff>
    </xdr:to>
    <xdr:sp macro="" textlink="">
      <xdr:nvSpPr>
        <xdr:cNvPr id="7" name="四角形: 角を丸くする 6">
          <a:extLst>
            <a:ext uri="{FF2B5EF4-FFF2-40B4-BE49-F238E27FC236}">
              <a16:creationId xmlns:a16="http://schemas.microsoft.com/office/drawing/2014/main" id="{00000000-0008-0000-0900-000007000000}"/>
            </a:ext>
          </a:extLst>
        </xdr:cNvPr>
        <xdr:cNvSpPr/>
      </xdr:nvSpPr>
      <xdr:spPr>
        <a:xfrm>
          <a:off x="6301740" y="4724400"/>
          <a:ext cx="1854200" cy="8001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53340</xdr:colOff>
      <xdr:row>15</xdr:row>
      <xdr:rowOff>30480</xdr:rowOff>
    </xdr:from>
    <xdr:to>
      <xdr:col>23</xdr:col>
      <xdr:colOff>121920</xdr:colOff>
      <xdr:row>26</xdr:row>
      <xdr:rowOff>388620</xdr:rowOff>
    </xdr:to>
    <xdr:sp macro="" textlink="">
      <xdr:nvSpPr>
        <xdr:cNvPr id="8" name="右中かっこ 7">
          <a:extLst>
            <a:ext uri="{FF2B5EF4-FFF2-40B4-BE49-F238E27FC236}">
              <a16:creationId xmlns:a16="http://schemas.microsoft.com/office/drawing/2014/main" id="{00000000-0008-0000-0900-000008000000}"/>
            </a:ext>
          </a:extLst>
        </xdr:cNvPr>
        <xdr:cNvSpPr/>
      </xdr:nvSpPr>
      <xdr:spPr>
        <a:xfrm>
          <a:off x="5920740" y="3337560"/>
          <a:ext cx="335280" cy="3619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138429</xdr:colOff>
      <xdr:row>31</xdr:row>
      <xdr:rowOff>167640</xdr:rowOff>
    </xdr:from>
    <xdr:to>
      <xdr:col>30</xdr:col>
      <xdr:colOff>125729</xdr:colOff>
      <xdr:row>35</xdr:row>
      <xdr:rowOff>2540</xdr:rowOff>
    </xdr:to>
    <xdr:sp macro="" textlink="">
      <xdr:nvSpPr>
        <xdr:cNvPr id="9" name="四角形: 角を丸くする 8">
          <a:extLst>
            <a:ext uri="{FF2B5EF4-FFF2-40B4-BE49-F238E27FC236}">
              <a16:creationId xmlns:a16="http://schemas.microsoft.com/office/drawing/2014/main" id="{00000000-0008-0000-0900-000009000000}"/>
            </a:ext>
          </a:extLst>
        </xdr:cNvPr>
        <xdr:cNvSpPr/>
      </xdr:nvSpPr>
      <xdr:spPr>
        <a:xfrm>
          <a:off x="6272529" y="7810500"/>
          <a:ext cx="1854200" cy="5969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内容を確認し、全てチェックしてください。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137160</xdr:colOff>
      <xdr:row>33</xdr:row>
      <xdr:rowOff>85090</xdr:rowOff>
    </xdr:from>
    <xdr:to>
      <xdr:col>23</xdr:col>
      <xdr:colOff>138429</xdr:colOff>
      <xdr:row>33</xdr:row>
      <xdr:rowOff>85090</xdr:rowOff>
    </xdr:to>
    <xdr:cxnSp macro="">
      <xdr:nvCxnSpPr>
        <xdr:cNvPr id="10" name="直線コネクタ 9">
          <a:extLst>
            <a:ext uri="{FF2B5EF4-FFF2-40B4-BE49-F238E27FC236}">
              <a16:creationId xmlns:a16="http://schemas.microsoft.com/office/drawing/2014/main" id="{00000000-0008-0000-0900-00000A000000}"/>
            </a:ext>
          </a:extLst>
        </xdr:cNvPr>
        <xdr:cNvCxnSpPr>
          <a:cxnSpLocks/>
          <a:stCxn id="9" idx="1"/>
          <a:endCxn id="11" idx="1"/>
        </xdr:cNvCxnSpPr>
      </xdr:nvCxnSpPr>
      <xdr:spPr>
        <a:xfrm flipH="1">
          <a:off x="5737860" y="8108950"/>
          <a:ext cx="534669" cy="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20</xdr:col>
      <xdr:colOff>220980</xdr:colOff>
      <xdr:row>29</xdr:row>
      <xdr:rowOff>2540</xdr:rowOff>
    </xdr:from>
    <xdr:to>
      <xdr:col>21</xdr:col>
      <xdr:colOff>137160</xdr:colOff>
      <xdr:row>37</xdr:row>
      <xdr:rowOff>167640</xdr:rowOff>
    </xdr:to>
    <xdr:sp macro="" textlink="">
      <xdr:nvSpPr>
        <xdr:cNvPr id="11" name="右中かっこ 10">
          <a:extLst>
            <a:ext uri="{FF2B5EF4-FFF2-40B4-BE49-F238E27FC236}">
              <a16:creationId xmlns:a16="http://schemas.microsoft.com/office/drawing/2014/main" id="{00000000-0008-0000-0900-00000B000000}"/>
            </a:ext>
          </a:extLst>
        </xdr:cNvPr>
        <xdr:cNvSpPr/>
      </xdr:nvSpPr>
      <xdr:spPr>
        <a:xfrm>
          <a:off x="5554980" y="7264400"/>
          <a:ext cx="182880" cy="168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190500</xdr:colOff>
      <xdr:row>6</xdr:row>
      <xdr:rowOff>137160</xdr:rowOff>
    </xdr:from>
    <xdr:to>
      <xdr:col>23</xdr:col>
      <xdr:colOff>167640</xdr:colOff>
      <xdr:row>7</xdr:row>
      <xdr:rowOff>182880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257800" y="1295400"/>
          <a:ext cx="104394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eiryo UI" panose="020B0604030504040204" pitchFamily="50" charset="-128"/>
              <a:ea typeface="Meiryo UI" panose="020B0604030504040204" pitchFamily="50" charset="-128"/>
            </a:rPr>
            <a:t>(</a:t>
          </a:r>
          <a:r>
            <a:rPr kumimoji="1" lang="ja-JP" altLang="en-US" sz="600">
              <a:latin typeface="Meiryo UI" panose="020B0604030504040204" pitchFamily="50" charset="-128"/>
              <a:ea typeface="Meiryo UI" panose="020B0604030504040204" pitchFamily="50" charset="-128"/>
            </a:rPr>
            <a:t>百円未満切捨</a:t>
          </a:r>
          <a:r>
            <a:rPr kumimoji="1" lang="en-US" altLang="ja-JP" sz="600">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xdr:twoCellAnchor>
    <xdr:from>
      <xdr:col>23</xdr:col>
      <xdr:colOff>121920</xdr:colOff>
      <xdr:row>12</xdr:row>
      <xdr:rowOff>152400</xdr:rowOff>
    </xdr:from>
    <xdr:to>
      <xdr:col>26</xdr:col>
      <xdr:colOff>337820</xdr:colOff>
      <xdr:row>16</xdr:row>
      <xdr:rowOff>60960</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a:xfrm>
          <a:off x="6256020" y="2667000"/>
          <a:ext cx="1854200" cy="8229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0</xdr:colOff>
      <xdr:row>6</xdr:row>
      <xdr:rowOff>0</xdr:rowOff>
    </xdr:from>
    <xdr:to>
      <xdr:col>23</xdr:col>
      <xdr:colOff>68580</xdr:colOff>
      <xdr:row>46</xdr:row>
      <xdr:rowOff>0</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5867400" y="1158240"/>
          <a:ext cx="335280" cy="8336280"/>
        </a:xfrm>
        <a:prstGeom prst="rightBrace">
          <a:avLst>
            <a:gd name="adj1" fmla="val 8333"/>
            <a:gd name="adj2" fmla="val 232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190500</xdr:colOff>
      <xdr:row>6</xdr:row>
      <xdr:rowOff>144780</xdr:rowOff>
    </xdr:from>
    <xdr:to>
      <xdr:col>23</xdr:col>
      <xdr:colOff>167640</xdr:colOff>
      <xdr:row>7</xdr:row>
      <xdr:rowOff>190500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257800" y="1295400"/>
          <a:ext cx="104394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eiryo UI" panose="020B0604030504040204" pitchFamily="50" charset="-128"/>
              <a:ea typeface="Meiryo UI" panose="020B0604030504040204" pitchFamily="50" charset="-128"/>
            </a:rPr>
            <a:t>(</a:t>
          </a:r>
          <a:r>
            <a:rPr kumimoji="1" lang="ja-JP" altLang="en-US" sz="600">
              <a:latin typeface="Meiryo UI" panose="020B0604030504040204" pitchFamily="50" charset="-128"/>
              <a:ea typeface="Meiryo UI" panose="020B0604030504040204" pitchFamily="50" charset="-128"/>
            </a:rPr>
            <a:t>百円未満切捨</a:t>
          </a:r>
          <a:r>
            <a:rPr kumimoji="1" lang="en-US" altLang="ja-JP" sz="600">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xdr:twoCellAnchor>
    <xdr:from>
      <xdr:col>23</xdr:col>
      <xdr:colOff>38100</xdr:colOff>
      <xdr:row>0</xdr:row>
      <xdr:rowOff>129540</xdr:rowOff>
    </xdr:from>
    <xdr:to>
      <xdr:col>26</xdr:col>
      <xdr:colOff>254000</xdr:colOff>
      <xdr:row>4</xdr:row>
      <xdr:rowOff>129540</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6172200" y="129540"/>
          <a:ext cx="1854200" cy="8229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28</xdr:row>
          <xdr:rowOff>91440</xdr:rowOff>
        </xdr:from>
        <xdr:to>
          <xdr:col>4</xdr:col>
          <xdr:colOff>38100</xdr:colOff>
          <xdr:row>29</xdr:row>
          <xdr:rowOff>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C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5</xdr:col>
          <xdr:colOff>251460</xdr:colOff>
          <xdr:row>10</xdr:row>
          <xdr:rowOff>327660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C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106680</xdr:rowOff>
        </xdr:from>
        <xdr:to>
          <xdr:col>6</xdr:col>
          <xdr:colOff>15240</xdr:colOff>
          <xdr:row>19</xdr:row>
          <xdr:rowOff>350520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C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106680</xdr:rowOff>
        </xdr:from>
        <xdr:to>
          <xdr:col>6</xdr:col>
          <xdr:colOff>15240</xdr:colOff>
          <xdr:row>20</xdr:row>
          <xdr:rowOff>350520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C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106680</xdr:rowOff>
        </xdr:from>
        <xdr:to>
          <xdr:col>6</xdr:col>
          <xdr:colOff>15240</xdr:colOff>
          <xdr:row>21</xdr:row>
          <xdr:rowOff>350520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C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34219</xdr:colOff>
      <xdr:row>2</xdr:row>
      <xdr:rowOff>107830</xdr:rowOff>
    </xdr:from>
    <xdr:to>
      <xdr:col>30</xdr:col>
      <xdr:colOff>26551</xdr:colOff>
      <xdr:row>8</xdr:row>
      <xdr:rowOff>14377</xdr:rowOff>
    </xdr:to>
    <xdr:sp macro="" textlink="">
      <xdr:nvSpPr>
        <xdr:cNvPr id="2" name="四角形: 角を丸くする 1">
          <a:extLst>
            <a:ext uri="{FF2B5EF4-FFF2-40B4-BE49-F238E27FC236}">
              <a16:creationId xmlns:a16="http://schemas.microsoft.com/office/drawing/2014/main" id="{00000000-0008-0000-0C00-000002000000}"/>
            </a:ext>
          </a:extLst>
        </xdr:cNvPr>
        <xdr:cNvSpPr/>
      </xdr:nvSpPr>
      <xdr:spPr>
        <a:xfrm>
          <a:off x="6151785" y="438509"/>
          <a:ext cx="1854200" cy="120051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「名簿入力シート」又は「様式第</a:t>
          </a:r>
          <a:r>
            <a:rPr kumimoji="1" lang="en-US" altLang="ja-JP" sz="900">
              <a:solidFill>
                <a:schemeClr val="tx1"/>
              </a:solidFill>
              <a:latin typeface="メイリオ" panose="020B0604030504040204" pitchFamily="50" charset="-128"/>
              <a:ea typeface="メイリオ" panose="020B0604030504040204" pitchFamily="50" charset="-128"/>
            </a:rPr>
            <a:t>7</a:t>
          </a:r>
          <a:r>
            <a:rPr kumimoji="1" lang="ja-JP" altLang="en-US" sz="900">
              <a:solidFill>
                <a:schemeClr val="tx1"/>
              </a:solidFill>
              <a:latin typeface="メイリオ" panose="020B0604030504040204" pitchFamily="50" charset="-128"/>
              <a:ea typeface="メイリオ" panose="020B0604030504040204" pitchFamily="50" charset="-128"/>
            </a:rPr>
            <a:t>号（実績名簿）」の通番を入力することで、以下に対象となる従業員の内容を反映させます。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21566</xdr:colOff>
      <xdr:row>4</xdr:row>
      <xdr:rowOff>115019</xdr:rowOff>
    </xdr:from>
    <xdr:to>
      <xdr:col>23</xdr:col>
      <xdr:colOff>34219</xdr:colOff>
      <xdr:row>4</xdr:row>
      <xdr:rowOff>190500</xdr:rowOff>
    </xdr:to>
    <xdr:cxnSp macro="">
      <xdr:nvCxnSpPr>
        <xdr:cNvPr id="3" name="直線コネクタ 2">
          <a:extLst>
            <a:ext uri="{FF2B5EF4-FFF2-40B4-BE49-F238E27FC236}">
              <a16:creationId xmlns:a16="http://schemas.microsoft.com/office/drawing/2014/main" id="{00000000-0008-0000-0C00-000003000000}"/>
            </a:ext>
          </a:extLst>
        </xdr:cNvPr>
        <xdr:cNvCxnSpPr>
          <a:stCxn id="2" idx="1"/>
        </xdr:cNvCxnSpPr>
      </xdr:nvCxnSpPr>
      <xdr:spPr>
        <a:xfrm flipH="1" flipV="1">
          <a:off x="5873151" y="963283"/>
          <a:ext cx="278634" cy="75481"/>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34218</xdr:colOff>
      <xdr:row>9</xdr:row>
      <xdr:rowOff>424131</xdr:rowOff>
    </xdr:from>
    <xdr:to>
      <xdr:col>30</xdr:col>
      <xdr:colOff>26550</xdr:colOff>
      <xdr:row>11</xdr:row>
      <xdr:rowOff>57509</xdr:rowOff>
    </xdr:to>
    <xdr:sp macro="" textlink="">
      <xdr:nvSpPr>
        <xdr:cNvPr id="7" name="四角形: 角を丸くする 6">
          <a:extLst>
            <a:ext uri="{FF2B5EF4-FFF2-40B4-BE49-F238E27FC236}">
              <a16:creationId xmlns:a16="http://schemas.microsoft.com/office/drawing/2014/main" id="{00000000-0008-0000-0C00-000007000000}"/>
            </a:ext>
          </a:extLst>
        </xdr:cNvPr>
        <xdr:cNvSpPr/>
      </xdr:nvSpPr>
      <xdr:spPr>
        <a:xfrm>
          <a:off x="6151784" y="2264433"/>
          <a:ext cx="1854200" cy="553529"/>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添付書類を確認しチェックしてください。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201283</xdr:colOff>
      <xdr:row>10</xdr:row>
      <xdr:rowOff>215661</xdr:rowOff>
    </xdr:from>
    <xdr:to>
      <xdr:col>23</xdr:col>
      <xdr:colOff>34218</xdr:colOff>
      <xdr:row>10</xdr:row>
      <xdr:rowOff>240821</xdr:rowOff>
    </xdr:to>
    <xdr:cxnSp macro="">
      <xdr:nvCxnSpPr>
        <xdr:cNvPr id="8" name="直線コネクタ 7">
          <a:extLst>
            <a:ext uri="{FF2B5EF4-FFF2-40B4-BE49-F238E27FC236}">
              <a16:creationId xmlns:a16="http://schemas.microsoft.com/office/drawing/2014/main" id="{00000000-0008-0000-0C00-000008000000}"/>
            </a:ext>
          </a:extLst>
        </xdr:cNvPr>
        <xdr:cNvCxnSpPr>
          <a:stCxn id="7" idx="1"/>
        </xdr:cNvCxnSpPr>
      </xdr:nvCxnSpPr>
      <xdr:spPr>
        <a:xfrm flipH="1" flipV="1">
          <a:off x="5786887" y="2516038"/>
          <a:ext cx="364897" cy="2516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22</xdr:col>
      <xdr:colOff>235501</xdr:colOff>
      <xdr:row>19</xdr:row>
      <xdr:rowOff>388188</xdr:rowOff>
    </xdr:from>
    <xdr:to>
      <xdr:col>29</xdr:col>
      <xdr:colOff>227833</xdr:colOff>
      <xdr:row>21</xdr:row>
      <xdr:rowOff>21566</xdr:rowOff>
    </xdr:to>
    <xdr:sp macro="" textlink="">
      <xdr:nvSpPr>
        <xdr:cNvPr id="14" name="四角形: 角を丸くする 13">
          <a:extLst>
            <a:ext uri="{FF2B5EF4-FFF2-40B4-BE49-F238E27FC236}">
              <a16:creationId xmlns:a16="http://schemas.microsoft.com/office/drawing/2014/main" id="{00000000-0008-0000-0C00-00000E000000}"/>
            </a:ext>
          </a:extLst>
        </xdr:cNvPr>
        <xdr:cNvSpPr/>
      </xdr:nvSpPr>
      <xdr:spPr>
        <a:xfrm>
          <a:off x="6087086" y="5808452"/>
          <a:ext cx="1854200" cy="553529"/>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添付書類を確認しチェックしてください。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7189</xdr:colOff>
      <xdr:row>19</xdr:row>
      <xdr:rowOff>43132</xdr:rowOff>
    </xdr:from>
    <xdr:to>
      <xdr:col>22</xdr:col>
      <xdr:colOff>201283</xdr:colOff>
      <xdr:row>22</xdr:row>
      <xdr:rowOff>14377</xdr:rowOff>
    </xdr:to>
    <xdr:sp macro="" textlink="">
      <xdr:nvSpPr>
        <xdr:cNvPr id="16" name="右中かっこ 15">
          <a:extLst>
            <a:ext uri="{FF2B5EF4-FFF2-40B4-BE49-F238E27FC236}">
              <a16:creationId xmlns:a16="http://schemas.microsoft.com/office/drawing/2014/main" id="{00000000-0008-0000-0C00-000010000000}"/>
            </a:ext>
          </a:extLst>
        </xdr:cNvPr>
        <xdr:cNvSpPr/>
      </xdr:nvSpPr>
      <xdr:spPr>
        <a:xfrm>
          <a:off x="5858774" y="5463396"/>
          <a:ext cx="194094" cy="13514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34219</xdr:colOff>
      <xdr:row>28</xdr:row>
      <xdr:rowOff>115017</xdr:rowOff>
    </xdr:from>
    <xdr:to>
      <xdr:col>30</xdr:col>
      <xdr:colOff>26551</xdr:colOff>
      <xdr:row>29</xdr:row>
      <xdr:rowOff>208471</xdr:rowOff>
    </xdr:to>
    <xdr:sp macro="" textlink="">
      <xdr:nvSpPr>
        <xdr:cNvPr id="17" name="四角形: 角を丸くする 16">
          <a:extLst>
            <a:ext uri="{FF2B5EF4-FFF2-40B4-BE49-F238E27FC236}">
              <a16:creationId xmlns:a16="http://schemas.microsoft.com/office/drawing/2014/main" id="{00000000-0008-0000-0C00-000011000000}"/>
            </a:ext>
          </a:extLst>
        </xdr:cNvPr>
        <xdr:cNvSpPr/>
      </xdr:nvSpPr>
      <xdr:spPr>
        <a:xfrm>
          <a:off x="6151785" y="8389187"/>
          <a:ext cx="1854200" cy="553529"/>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印刷し、従業員に署名いただいてください。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93453</xdr:colOff>
      <xdr:row>27</xdr:row>
      <xdr:rowOff>28754</xdr:rowOff>
    </xdr:from>
    <xdr:to>
      <xdr:col>22</xdr:col>
      <xdr:colOff>237226</xdr:colOff>
      <xdr:row>30</xdr:row>
      <xdr:rowOff>7188</xdr:rowOff>
    </xdr:to>
    <xdr:sp macro="" textlink="">
      <xdr:nvSpPr>
        <xdr:cNvPr id="18" name="右中かっこ 17">
          <a:extLst>
            <a:ext uri="{FF2B5EF4-FFF2-40B4-BE49-F238E27FC236}">
              <a16:creationId xmlns:a16="http://schemas.microsoft.com/office/drawing/2014/main" id="{00000000-0008-0000-0C00-000012000000}"/>
            </a:ext>
          </a:extLst>
        </xdr:cNvPr>
        <xdr:cNvSpPr/>
      </xdr:nvSpPr>
      <xdr:spPr>
        <a:xfrm>
          <a:off x="5945038" y="8094452"/>
          <a:ext cx="143773" cy="110705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7620</xdr:rowOff>
        </xdr:from>
        <xdr:to>
          <xdr:col>1</xdr:col>
          <xdr:colOff>22860</xdr:colOff>
          <xdr:row>14</xdr:row>
          <xdr:rowOff>7620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D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7620</xdr:rowOff>
        </xdr:from>
        <xdr:to>
          <xdr:col>1</xdr:col>
          <xdr:colOff>22860</xdr:colOff>
          <xdr:row>16</xdr:row>
          <xdr:rowOff>7620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D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236220</xdr:rowOff>
        </xdr:from>
        <xdr:to>
          <xdr:col>1</xdr:col>
          <xdr:colOff>22860</xdr:colOff>
          <xdr:row>18</xdr:row>
          <xdr:rowOff>236220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D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1</xdr:col>
          <xdr:colOff>22860</xdr:colOff>
          <xdr:row>22</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D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1</xdr:col>
          <xdr:colOff>22860</xdr:colOff>
          <xdr:row>23</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D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7620</xdr:rowOff>
        </xdr:from>
        <xdr:to>
          <xdr:col>1</xdr:col>
          <xdr:colOff>22860</xdr:colOff>
          <xdr:row>26</xdr:row>
          <xdr:rowOff>7620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D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7620</xdr:rowOff>
        </xdr:from>
        <xdr:to>
          <xdr:col>1</xdr:col>
          <xdr:colOff>22860</xdr:colOff>
          <xdr:row>27</xdr:row>
          <xdr:rowOff>7620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D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1</xdr:col>
          <xdr:colOff>22860</xdr:colOff>
          <xdr:row>29</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D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236220</xdr:rowOff>
        </xdr:from>
        <xdr:to>
          <xdr:col>1</xdr:col>
          <xdr:colOff>22860</xdr:colOff>
          <xdr:row>30</xdr:row>
          <xdr:rowOff>236220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D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214629</xdr:colOff>
      <xdr:row>21</xdr:row>
      <xdr:rowOff>96520</xdr:rowOff>
    </xdr:from>
    <xdr:to>
      <xdr:col>30</xdr:col>
      <xdr:colOff>201929</xdr:colOff>
      <xdr:row>23</xdr:row>
      <xdr:rowOff>205740</xdr:rowOff>
    </xdr:to>
    <xdr:sp macro="" textlink="">
      <xdr:nvSpPr>
        <xdr:cNvPr id="2" name="四角形: 角を丸くする 1">
          <a:extLst>
            <a:ext uri="{FF2B5EF4-FFF2-40B4-BE49-F238E27FC236}">
              <a16:creationId xmlns:a16="http://schemas.microsoft.com/office/drawing/2014/main" id="{00000000-0008-0000-0D00-000002000000}"/>
            </a:ext>
          </a:extLst>
        </xdr:cNvPr>
        <xdr:cNvSpPr/>
      </xdr:nvSpPr>
      <xdr:spPr>
        <a:xfrm>
          <a:off x="6348729" y="4516120"/>
          <a:ext cx="1854200" cy="5969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内容を確認し、全てチェックしてください。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198120</xdr:colOff>
      <xdr:row>12</xdr:row>
      <xdr:rowOff>22860</xdr:rowOff>
    </xdr:from>
    <xdr:to>
      <xdr:col>23</xdr:col>
      <xdr:colOff>114300</xdr:colOff>
      <xdr:row>33</xdr:row>
      <xdr:rowOff>38100</xdr:rowOff>
    </xdr:to>
    <xdr:sp macro="" textlink="">
      <xdr:nvSpPr>
        <xdr:cNvPr id="3" name="右中かっこ 2">
          <a:extLst>
            <a:ext uri="{FF2B5EF4-FFF2-40B4-BE49-F238E27FC236}">
              <a16:creationId xmlns:a16="http://schemas.microsoft.com/office/drawing/2014/main" id="{00000000-0008-0000-0D00-000003000000}"/>
            </a:ext>
          </a:extLst>
        </xdr:cNvPr>
        <xdr:cNvSpPr/>
      </xdr:nvSpPr>
      <xdr:spPr>
        <a:xfrm>
          <a:off x="6065520" y="2286000"/>
          <a:ext cx="182880" cy="50977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122926</xdr:colOff>
      <xdr:row>34</xdr:row>
      <xdr:rowOff>30481</xdr:rowOff>
    </xdr:from>
    <xdr:to>
      <xdr:col>30</xdr:col>
      <xdr:colOff>266699</xdr:colOff>
      <xdr:row>38</xdr:row>
      <xdr:rowOff>83821</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6257026" y="7581901"/>
          <a:ext cx="2010673" cy="12420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・印刷し、申請者が自筆で署名してください。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・法人の場合は、自筆に代えて、記名及び実印の押印でも構いません。</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182880</xdr:colOff>
      <xdr:row>34</xdr:row>
      <xdr:rowOff>22860</xdr:rowOff>
    </xdr:from>
    <xdr:to>
      <xdr:col>23</xdr:col>
      <xdr:colOff>83820</xdr:colOff>
      <xdr:row>38</xdr:row>
      <xdr:rowOff>60960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6050280" y="7574280"/>
          <a:ext cx="167640" cy="12268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50</xdr:col>
      <xdr:colOff>16626</xdr:colOff>
      <xdr:row>34</xdr:row>
      <xdr:rowOff>85726</xdr:rowOff>
    </xdr:from>
    <xdr:to>
      <xdr:col>54</xdr:col>
      <xdr:colOff>88386</xdr:colOff>
      <xdr:row>36</xdr:row>
      <xdr:rowOff>226066</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4969626" y="7507606"/>
          <a:ext cx="468000" cy="468000"/>
        </a:xfrm>
        <a:prstGeom prst="ellipse">
          <a:avLst/>
        </a:prstGeom>
        <a:noFill/>
        <a:ln w="127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algn="ctr"/>
          <a:r>
            <a:rPr kumimoji="1" lang="ja-JP" altLang="en-US" sz="800">
              <a:solidFill>
                <a:schemeClr val="bg1">
                  <a:lumMod val="85000"/>
                </a:schemeClr>
              </a:solidFill>
            </a:rPr>
            <a:t>印</a:t>
          </a:r>
        </a:p>
      </xdr:txBody>
    </xdr:sp>
    <xdr:clientData/>
  </xdr:twoCellAnchor>
  <xdr:twoCellAnchor>
    <xdr:from>
      <xdr:col>60</xdr:col>
      <xdr:colOff>66261</xdr:colOff>
      <xdr:row>34</xdr:row>
      <xdr:rowOff>99060</xdr:rowOff>
    </xdr:from>
    <xdr:to>
      <xdr:col>91</xdr:col>
      <xdr:colOff>7620</xdr:colOff>
      <xdr:row>46</xdr:row>
      <xdr:rowOff>91440</xdr:rowOff>
    </xdr:to>
    <xdr:sp macro="" textlink="">
      <xdr:nvSpPr>
        <xdr:cNvPr id="8" name="四角形: 角を丸くする 7">
          <a:extLst>
            <a:ext uri="{FF2B5EF4-FFF2-40B4-BE49-F238E27FC236}">
              <a16:creationId xmlns:a16="http://schemas.microsoft.com/office/drawing/2014/main" id="{00000000-0008-0000-0E00-000008000000}"/>
            </a:ext>
          </a:extLst>
        </xdr:cNvPr>
        <xdr:cNvSpPr/>
      </xdr:nvSpPr>
      <xdr:spPr>
        <a:xfrm>
          <a:off x="6009861" y="7520940"/>
          <a:ext cx="3012219" cy="17754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・責任者は、</a:t>
          </a:r>
          <a:r>
            <a:rPr kumimoji="1" lang="ja-JP" altLang="ja-JP" sz="900" b="0" u="sng">
              <a:solidFill>
                <a:sysClr val="windowText" lastClr="000000"/>
              </a:solidFill>
              <a:effectLst/>
              <a:latin typeface="メイリオ" panose="020B0604030504040204" pitchFamily="50" charset="-128"/>
              <a:ea typeface="メイリオ" panose="020B0604030504040204" pitchFamily="50" charset="-128"/>
              <a:cs typeface="+mn-cs"/>
            </a:rPr>
            <a:t>法人の場合は代表者</a:t>
          </a:r>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900" b="0" u="sng">
              <a:solidFill>
                <a:sysClr val="windowText" lastClr="000000"/>
              </a:solidFill>
              <a:effectLst/>
              <a:latin typeface="メイリオ" panose="020B0604030504040204" pitchFamily="50" charset="-128"/>
              <a:ea typeface="メイリオ" panose="020B0604030504040204" pitchFamily="50" charset="-128"/>
              <a:cs typeface="+mn-cs"/>
            </a:rPr>
            <a:t>個人の場合は本人</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　を記載してください。</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・請求書の内容が分かる者を担当者としてください。</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（責任者と同一でも可）</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・役職がない場合は、担当業務を記入ください。</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・連絡先には責任者又は担当者に連絡がとりやすいもの</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　を記入してください。</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49</xdr:col>
      <xdr:colOff>20541</xdr:colOff>
      <xdr:row>34</xdr:row>
      <xdr:rowOff>0</xdr:rowOff>
    </xdr:from>
    <xdr:to>
      <xdr:col>55</xdr:col>
      <xdr:colOff>62361</xdr:colOff>
      <xdr:row>37</xdr:row>
      <xdr:rowOff>57060</xdr:rowOff>
    </xdr:to>
    <xdr:sp macro="" textlink="">
      <xdr:nvSpPr>
        <xdr:cNvPr id="9" name="四角形: 角を丸くする 8">
          <a:extLst>
            <a:ext uri="{FF2B5EF4-FFF2-40B4-BE49-F238E27FC236}">
              <a16:creationId xmlns:a16="http://schemas.microsoft.com/office/drawing/2014/main" id="{00000000-0008-0000-0E00-000009000000}"/>
            </a:ext>
          </a:extLst>
        </xdr:cNvPr>
        <xdr:cNvSpPr/>
      </xdr:nvSpPr>
      <xdr:spPr>
        <a:xfrm>
          <a:off x="4874481" y="7421880"/>
          <a:ext cx="636180" cy="6361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eaLnBrk="1" fontAlgn="auto" latinLnBrk="0" hangingPunct="1"/>
          <a:r>
            <a:rPr lang="ja-JP" altLang="en-US" sz="900" b="1">
              <a:solidFill>
                <a:sysClr val="windowText" lastClr="000000"/>
              </a:solidFill>
              <a:effectLst/>
              <a:latin typeface="メイリオ" panose="020B0604030504040204" pitchFamily="50" charset="-128"/>
              <a:ea typeface="メイリオ" panose="020B0604030504040204" pitchFamily="50" charset="-128"/>
            </a:rPr>
            <a:t>押印不要</a:t>
          </a:r>
          <a:endParaRPr lang="ja-JP" altLang="ja-JP" sz="900" b="1">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57</xdr:col>
      <xdr:colOff>91440</xdr:colOff>
      <xdr:row>40</xdr:row>
      <xdr:rowOff>7620</xdr:rowOff>
    </xdr:from>
    <xdr:to>
      <xdr:col>59</xdr:col>
      <xdr:colOff>60960</xdr:colOff>
      <xdr:row>45</xdr:row>
      <xdr:rowOff>129540</xdr:rowOff>
    </xdr:to>
    <xdr:sp macro="" textlink="">
      <xdr:nvSpPr>
        <xdr:cNvPr id="10" name="右中かっこ 9">
          <a:extLst>
            <a:ext uri="{FF2B5EF4-FFF2-40B4-BE49-F238E27FC236}">
              <a16:creationId xmlns:a16="http://schemas.microsoft.com/office/drawing/2014/main" id="{00000000-0008-0000-0E00-00000A000000}"/>
            </a:ext>
          </a:extLst>
        </xdr:cNvPr>
        <xdr:cNvSpPr/>
      </xdr:nvSpPr>
      <xdr:spPr>
        <a:xfrm>
          <a:off x="5737860" y="8389620"/>
          <a:ext cx="167640" cy="8077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60</xdr:col>
      <xdr:colOff>28161</xdr:colOff>
      <xdr:row>24</xdr:row>
      <xdr:rowOff>251460</xdr:rowOff>
    </xdr:from>
    <xdr:to>
      <xdr:col>83</xdr:col>
      <xdr:colOff>60960</xdr:colOff>
      <xdr:row>30</xdr:row>
      <xdr:rowOff>68580</xdr:rowOff>
    </xdr:to>
    <xdr:sp macro="" textlink="">
      <xdr:nvSpPr>
        <xdr:cNvPr id="11" name="四角形: 角を丸くする 10">
          <a:extLst>
            <a:ext uri="{FF2B5EF4-FFF2-40B4-BE49-F238E27FC236}">
              <a16:creationId xmlns:a16="http://schemas.microsoft.com/office/drawing/2014/main" id="{00000000-0008-0000-0E00-00000B000000}"/>
            </a:ext>
          </a:extLst>
        </xdr:cNvPr>
        <xdr:cNvSpPr/>
      </xdr:nvSpPr>
      <xdr:spPr>
        <a:xfrm>
          <a:off x="5971761" y="6134100"/>
          <a:ext cx="2311179" cy="8382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en-US" altLang="ja-JP" sz="900">
              <a:solidFill>
                <a:sysClr val="windowText" lastClr="000000"/>
              </a:solidFill>
              <a:effectLst/>
              <a:latin typeface="メイリオ" panose="020B0604030504040204" pitchFamily="50" charset="-128"/>
              <a:ea typeface="メイリオ" panose="020B0604030504040204" pitchFamily="50" charset="-128"/>
            </a:rPr>
            <a:t>【</a:t>
          </a:r>
          <a:r>
            <a:rPr lang="ja-JP" altLang="en-US" sz="900">
              <a:solidFill>
                <a:sysClr val="windowText" lastClr="000000"/>
              </a:solidFill>
              <a:effectLst/>
              <a:latin typeface="メイリオ" panose="020B0604030504040204" pitchFamily="50" charset="-128"/>
              <a:ea typeface="メイリオ" panose="020B0604030504040204" pitchFamily="50" charset="-128"/>
            </a:rPr>
            <a:t>記入例</a:t>
          </a:r>
          <a:r>
            <a:rPr lang="en-US" altLang="ja-JP" sz="900">
              <a:solidFill>
                <a:sysClr val="windowText" lastClr="000000"/>
              </a:solidFill>
              <a:effectLst/>
              <a:latin typeface="メイリオ" panose="020B0604030504040204" pitchFamily="50" charset="-128"/>
              <a:ea typeface="メイリオ" panose="020B0604030504040204" pitchFamily="50" charset="-128"/>
            </a:rPr>
            <a:t>】</a:t>
          </a:r>
        </a:p>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○○銀行　高松支店　普通　</a:t>
          </a:r>
          <a:r>
            <a:rPr lang="en-US" altLang="ja-JP" sz="900">
              <a:solidFill>
                <a:sysClr val="windowText" lastClr="000000"/>
              </a:solidFill>
              <a:effectLst/>
              <a:latin typeface="メイリオ" panose="020B0604030504040204" pitchFamily="50" charset="-128"/>
              <a:ea typeface="メイリオ" panose="020B0604030504040204" pitchFamily="50" charset="-128"/>
            </a:rPr>
            <a:t>0123456</a:t>
          </a:r>
        </a:p>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タカマツショウジ（カ</a:t>
          </a:r>
          <a:endParaRPr lang="ja-JP"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58</xdr:col>
      <xdr:colOff>15240</xdr:colOff>
      <xdr:row>26</xdr:row>
      <xdr:rowOff>0</xdr:rowOff>
    </xdr:from>
    <xdr:to>
      <xdr:col>59</xdr:col>
      <xdr:colOff>83820</xdr:colOff>
      <xdr:row>30</xdr:row>
      <xdr:rowOff>15240</xdr:rowOff>
    </xdr:to>
    <xdr:sp macro="" textlink="">
      <xdr:nvSpPr>
        <xdr:cNvPr id="13" name="右中かっこ 12">
          <a:extLst>
            <a:ext uri="{FF2B5EF4-FFF2-40B4-BE49-F238E27FC236}">
              <a16:creationId xmlns:a16="http://schemas.microsoft.com/office/drawing/2014/main" id="{00000000-0008-0000-0E00-00000D000000}"/>
            </a:ext>
          </a:extLst>
        </xdr:cNvPr>
        <xdr:cNvSpPr/>
      </xdr:nvSpPr>
      <xdr:spPr>
        <a:xfrm>
          <a:off x="5760720" y="6217920"/>
          <a:ext cx="167640" cy="7010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58</xdr:col>
      <xdr:colOff>89121</xdr:colOff>
      <xdr:row>2</xdr:row>
      <xdr:rowOff>259080</xdr:rowOff>
    </xdr:from>
    <xdr:to>
      <xdr:col>63</xdr:col>
      <xdr:colOff>68580</xdr:colOff>
      <xdr:row>4</xdr:row>
      <xdr:rowOff>175260</xdr:rowOff>
    </xdr:to>
    <xdr:sp macro="" textlink="">
      <xdr:nvSpPr>
        <xdr:cNvPr id="14" name="四角形: 角を丸くする 13">
          <a:extLst>
            <a:ext uri="{FF2B5EF4-FFF2-40B4-BE49-F238E27FC236}">
              <a16:creationId xmlns:a16="http://schemas.microsoft.com/office/drawing/2014/main" id="{00000000-0008-0000-0E00-00000E000000}"/>
            </a:ext>
          </a:extLst>
        </xdr:cNvPr>
        <xdr:cNvSpPr/>
      </xdr:nvSpPr>
      <xdr:spPr>
        <a:xfrm>
          <a:off x="5834601" y="838200"/>
          <a:ext cx="474759" cy="3429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記入日</a:t>
          </a:r>
          <a:endParaRPr lang="ja-JP"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58</xdr:col>
      <xdr:colOff>89121</xdr:colOff>
      <xdr:row>5</xdr:row>
      <xdr:rowOff>7620</xdr:rowOff>
    </xdr:from>
    <xdr:to>
      <xdr:col>74</xdr:col>
      <xdr:colOff>68580</xdr:colOff>
      <xdr:row>8</xdr:row>
      <xdr:rowOff>53340</xdr:rowOff>
    </xdr:to>
    <xdr:sp macro="" textlink="">
      <xdr:nvSpPr>
        <xdr:cNvPr id="15" name="四角形: 角を丸くする 14">
          <a:extLst>
            <a:ext uri="{FF2B5EF4-FFF2-40B4-BE49-F238E27FC236}">
              <a16:creationId xmlns:a16="http://schemas.microsoft.com/office/drawing/2014/main" id="{00000000-0008-0000-0E00-00000F000000}"/>
            </a:ext>
          </a:extLst>
        </xdr:cNvPr>
        <xdr:cNvSpPr/>
      </xdr:nvSpPr>
      <xdr:spPr>
        <a:xfrm>
          <a:off x="5834601" y="1264920"/>
          <a:ext cx="1564419" cy="5562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交付指令書の金額を入力してください。</a:t>
          </a:r>
          <a:endParaRPr lang="ja-JP"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55</xdr:col>
      <xdr:colOff>30480</xdr:colOff>
      <xdr:row>6</xdr:row>
      <xdr:rowOff>144780</xdr:rowOff>
    </xdr:from>
    <xdr:to>
      <xdr:col>58</xdr:col>
      <xdr:colOff>89121</xdr:colOff>
      <xdr:row>6</xdr:row>
      <xdr:rowOff>148590</xdr:rowOff>
    </xdr:to>
    <xdr:cxnSp macro="">
      <xdr:nvCxnSpPr>
        <xdr:cNvPr id="16" name="直線コネクタ 15">
          <a:extLst>
            <a:ext uri="{FF2B5EF4-FFF2-40B4-BE49-F238E27FC236}">
              <a16:creationId xmlns:a16="http://schemas.microsoft.com/office/drawing/2014/main" id="{00000000-0008-0000-0E00-000010000000}"/>
            </a:ext>
          </a:extLst>
        </xdr:cNvPr>
        <xdr:cNvCxnSpPr>
          <a:stCxn id="15" idx="1"/>
        </xdr:cNvCxnSpPr>
      </xdr:nvCxnSpPr>
      <xdr:spPr>
        <a:xfrm flipH="1" flipV="1">
          <a:off x="5478780" y="1539240"/>
          <a:ext cx="355821" cy="381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55</xdr:col>
      <xdr:colOff>30480</xdr:colOff>
      <xdr:row>4</xdr:row>
      <xdr:rowOff>3810</xdr:rowOff>
    </xdr:from>
    <xdr:to>
      <xdr:col>58</xdr:col>
      <xdr:colOff>89121</xdr:colOff>
      <xdr:row>4</xdr:row>
      <xdr:rowOff>38100</xdr:rowOff>
    </xdr:to>
    <xdr:cxnSp macro="">
      <xdr:nvCxnSpPr>
        <xdr:cNvPr id="21" name="直線コネクタ 20">
          <a:extLst>
            <a:ext uri="{FF2B5EF4-FFF2-40B4-BE49-F238E27FC236}">
              <a16:creationId xmlns:a16="http://schemas.microsoft.com/office/drawing/2014/main" id="{00000000-0008-0000-0E00-000015000000}"/>
            </a:ext>
          </a:extLst>
        </xdr:cNvPr>
        <xdr:cNvCxnSpPr>
          <a:stCxn id="14" idx="1"/>
        </xdr:cNvCxnSpPr>
      </xdr:nvCxnSpPr>
      <xdr:spPr>
        <a:xfrm flipH="1">
          <a:off x="5478780" y="1009650"/>
          <a:ext cx="355821" cy="3429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60</xdr:col>
      <xdr:colOff>30480</xdr:colOff>
      <xdr:row>31</xdr:row>
      <xdr:rowOff>53340</xdr:rowOff>
    </xdr:from>
    <xdr:to>
      <xdr:col>80</xdr:col>
      <xdr:colOff>45720</xdr:colOff>
      <xdr:row>33</xdr:row>
      <xdr:rowOff>22860</xdr:rowOff>
    </xdr:to>
    <xdr:sp macro="" textlink="">
      <xdr:nvSpPr>
        <xdr:cNvPr id="24" name="四角形: 角を丸くする 23">
          <a:extLst>
            <a:ext uri="{FF2B5EF4-FFF2-40B4-BE49-F238E27FC236}">
              <a16:creationId xmlns:a16="http://schemas.microsoft.com/office/drawing/2014/main" id="{00000000-0008-0000-0E00-000018000000}"/>
            </a:ext>
          </a:extLst>
        </xdr:cNvPr>
        <xdr:cNvSpPr/>
      </xdr:nvSpPr>
      <xdr:spPr>
        <a:xfrm>
          <a:off x="5974080" y="7056120"/>
          <a:ext cx="1996440" cy="2895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該当する項目を選択してください。</a:t>
          </a:r>
          <a:endParaRPr lang="ja-JP"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44</xdr:col>
      <xdr:colOff>91440</xdr:colOff>
      <xdr:row>32</xdr:row>
      <xdr:rowOff>38100</xdr:rowOff>
    </xdr:from>
    <xdr:to>
      <xdr:col>60</xdr:col>
      <xdr:colOff>30480</xdr:colOff>
      <xdr:row>32</xdr:row>
      <xdr:rowOff>38100</xdr:rowOff>
    </xdr:to>
    <xdr:cxnSp macro="">
      <xdr:nvCxnSpPr>
        <xdr:cNvPr id="25" name="直線コネクタ 24">
          <a:extLst>
            <a:ext uri="{FF2B5EF4-FFF2-40B4-BE49-F238E27FC236}">
              <a16:creationId xmlns:a16="http://schemas.microsoft.com/office/drawing/2014/main" id="{00000000-0008-0000-0E00-000019000000}"/>
            </a:ext>
          </a:extLst>
        </xdr:cNvPr>
        <xdr:cNvCxnSpPr>
          <a:stCxn id="24" idx="1"/>
        </xdr:cNvCxnSpPr>
      </xdr:nvCxnSpPr>
      <xdr:spPr>
        <a:xfrm flipH="1">
          <a:off x="4450080" y="7200900"/>
          <a:ext cx="1524000" cy="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logoform.jp/form/dV7M/ITkakunin" TargetMode="External"/><Relationship Id="rId2" Type="http://schemas.openxmlformats.org/officeDocument/2006/relationships/hyperlink" Target="https://logoform.jp/form/dV7M/IThenkochushi" TargetMode="External"/><Relationship Id="rId1" Type="http://schemas.openxmlformats.org/officeDocument/2006/relationships/hyperlink" Target="https://logoform.jp/form/dV7M/ITzize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
  <sheetViews>
    <sheetView workbookViewId="0">
      <selection activeCell="AM10" sqref="AM10"/>
    </sheetView>
  </sheetViews>
  <sheetFormatPr defaultRowHeight="18" x14ac:dyDescent="0.45"/>
  <cols>
    <col min="1" max="1" width="4.3984375" bestFit="1" customWidth="1"/>
    <col min="2" max="14" width="8.796875" customWidth="1"/>
    <col min="15" max="16" width="6.3984375" customWidth="1"/>
    <col min="17" max="18" width="8.796875" customWidth="1"/>
    <col min="19" max="21" width="3.59765625" customWidth="1"/>
    <col min="22" max="31" width="8.796875" customWidth="1"/>
    <col min="36" max="42" width="8.796875" customWidth="1"/>
    <col min="43" max="45" width="5" customWidth="1"/>
    <col min="46" max="74" width="8.796875" customWidth="1"/>
  </cols>
  <sheetData>
    <row r="1" spans="1:81" x14ac:dyDescent="0.45">
      <c r="A1" s="153" t="s">
        <v>465</v>
      </c>
      <c r="B1" s="135" t="s">
        <v>455</v>
      </c>
      <c r="C1" s="135"/>
      <c r="D1" s="135"/>
      <c r="E1" s="135"/>
      <c r="F1" s="135"/>
      <c r="G1" s="135"/>
      <c r="H1" s="135"/>
      <c r="I1" s="135"/>
      <c r="J1" s="135"/>
      <c r="K1" s="135"/>
      <c r="L1" s="135"/>
      <c r="M1" s="135"/>
      <c r="N1" s="135"/>
      <c r="O1" s="135"/>
      <c r="P1" s="135"/>
      <c r="Q1" s="135"/>
      <c r="R1" s="136" t="s">
        <v>456</v>
      </c>
      <c r="S1" s="136"/>
      <c r="T1" s="136"/>
      <c r="U1" s="136"/>
      <c r="V1" s="136"/>
      <c r="W1" s="136"/>
      <c r="X1" s="136"/>
      <c r="Y1" s="136"/>
      <c r="Z1" s="136"/>
      <c r="AA1" s="136"/>
      <c r="AB1" s="136"/>
      <c r="AC1" s="136"/>
      <c r="AD1" s="136"/>
      <c r="AE1" s="136"/>
      <c r="AF1" s="150" t="s">
        <v>446</v>
      </c>
      <c r="AG1" s="151"/>
      <c r="AH1" s="151"/>
      <c r="AI1" s="152"/>
      <c r="AJ1" s="130" t="s">
        <v>447</v>
      </c>
      <c r="AK1" s="130"/>
      <c r="AL1" s="131"/>
      <c r="AM1" s="134" t="s">
        <v>448</v>
      </c>
      <c r="AN1" s="132"/>
      <c r="AO1" s="139" t="s">
        <v>449</v>
      </c>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1"/>
      <c r="BW1" s="154" t="s">
        <v>450</v>
      </c>
      <c r="BX1" s="155"/>
      <c r="BY1" s="155"/>
      <c r="BZ1" s="155"/>
      <c r="CA1" s="156"/>
      <c r="CB1" s="153" t="s">
        <v>358</v>
      </c>
      <c r="CC1" s="153"/>
    </row>
    <row r="2" spans="1:81" ht="18" customHeight="1" x14ac:dyDescent="0.45">
      <c r="A2" s="153"/>
      <c r="B2" s="162" t="s">
        <v>414</v>
      </c>
      <c r="C2" s="135" t="s">
        <v>415</v>
      </c>
      <c r="D2" s="162" t="s">
        <v>416</v>
      </c>
      <c r="E2" s="135" t="s">
        <v>417</v>
      </c>
      <c r="F2" s="137" t="s">
        <v>457</v>
      </c>
      <c r="G2" s="135" t="s">
        <v>418</v>
      </c>
      <c r="H2" s="135" t="s">
        <v>419</v>
      </c>
      <c r="I2" s="135" t="s">
        <v>420</v>
      </c>
      <c r="J2" s="162" t="s">
        <v>421</v>
      </c>
      <c r="K2" s="135" t="s">
        <v>422</v>
      </c>
      <c r="L2" s="135"/>
      <c r="M2" s="135"/>
      <c r="N2" s="135"/>
      <c r="O2" s="135"/>
      <c r="P2" s="135"/>
      <c r="Q2" s="135"/>
      <c r="R2" s="136" t="s">
        <v>423</v>
      </c>
      <c r="S2" s="136" t="s">
        <v>17</v>
      </c>
      <c r="T2" s="136"/>
      <c r="U2" s="136"/>
      <c r="V2" s="136" t="s">
        <v>424</v>
      </c>
      <c r="W2" s="136" t="s">
        <v>425</v>
      </c>
      <c r="X2" s="136"/>
      <c r="Y2" s="136"/>
      <c r="Z2" s="136"/>
      <c r="AA2" s="136"/>
      <c r="AB2" s="136"/>
      <c r="AC2" s="136"/>
      <c r="AD2" s="136"/>
      <c r="AE2" s="136"/>
      <c r="AF2" s="153" t="s">
        <v>451</v>
      </c>
      <c r="AG2" s="153" t="s">
        <v>452</v>
      </c>
      <c r="AH2" s="144" t="s">
        <v>472</v>
      </c>
      <c r="AI2" s="147" t="s">
        <v>473</v>
      </c>
      <c r="AJ2" s="130" t="s">
        <v>423</v>
      </c>
      <c r="AK2" s="130" t="s">
        <v>439</v>
      </c>
      <c r="AL2" s="131" t="s">
        <v>440</v>
      </c>
      <c r="AM2" s="134" t="s">
        <v>423</v>
      </c>
      <c r="AN2" s="132" t="s">
        <v>441</v>
      </c>
      <c r="AO2" s="133" t="s">
        <v>442</v>
      </c>
      <c r="AP2" s="133" t="s">
        <v>443</v>
      </c>
      <c r="AQ2" s="133" t="s">
        <v>474</v>
      </c>
      <c r="AR2" s="133"/>
      <c r="AS2" s="133"/>
      <c r="AT2" s="133" t="s">
        <v>444</v>
      </c>
      <c r="AU2" s="142" t="s">
        <v>445</v>
      </c>
      <c r="AV2" s="133" t="s">
        <v>462</v>
      </c>
      <c r="AW2" s="133"/>
      <c r="AX2" s="133"/>
      <c r="AY2" s="133"/>
      <c r="AZ2" s="133"/>
      <c r="BA2" s="133"/>
      <c r="BB2" s="133"/>
      <c r="BC2" s="133"/>
      <c r="BD2" s="133"/>
      <c r="BE2" s="133" t="s">
        <v>464</v>
      </c>
      <c r="BF2" s="133"/>
      <c r="BG2" s="133"/>
      <c r="BH2" s="133"/>
      <c r="BI2" s="133"/>
      <c r="BJ2" s="133"/>
      <c r="BK2" s="133"/>
      <c r="BL2" s="133"/>
      <c r="BM2" s="133"/>
      <c r="BN2" s="133" t="s">
        <v>463</v>
      </c>
      <c r="BO2" s="133"/>
      <c r="BP2" s="133"/>
      <c r="BQ2" s="133"/>
      <c r="BR2" s="133"/>
      <c r="BS2" s="133"/>
      <c r="BT2" s="133"/>
      <c r="BU2" s="133"/>
      <c r="BV2" s="133"/>
      <c r="BW2" s="144" t="s">
        <v>475</v>
      </c>
      <c r="BX2" s="153" t="s">
        <v>451</v>
      </c>
      <c r="BY2" s="153" t="s">
        <v>452</v>
      </c>
      <c r="BZ2" s="157" t="s">
        <v>476</v>
      </c>
      <c r="CA2" s="144" t="s">
        <v>477</v>
      </c>
      <c r="CB2" s="153" t="s">
        <v>453</v>
      </c>
      <c r="CC2" s="153" t="s">
        <v>454</v>
      </c>
    </row>
    <row r="3" spans="1:81" ht="18" customHeight="1" x14ac:dyDescent="0.45">
      <c r="A3" s="153"/>
      <c r="B3" s="162"/>
      <c r="C3" s="135"/>
      <c r="D3" s="135"/>
      <c r="E3" s="135"/>
      <c r="F3" s="143"/>
      <c r="G3" s="135"/>
      <c r="H3" s="135"/>
      <c r="I3" s="135"/>
      <c r="J3" s="135"/>
      <c r="K3" s="135" t="s">
        <v>426</v>
      </c>
      <c r="L3" s="137" t="s">
        <v>427</v>
      </c>
      <c r="M3" s="135" t="s">
        <v>428</v>
      </c>
      <c r="N3" s="135" t="s">
        <v>429</v>
      </c>
      <c r="O3" s="160" t="s">
        <v>438</v>
      </c>
      <c r="P3" s="161"/>
      <c r="Q3" s="135" t="s">
        <v>430</v>
      </c>
      <c r="R3" s="136"/>
      <c r="S3" s="158" t="s">
        <v>2</v>
      </c>
      <c r="T3" s="158" t="s">
        <v>1</v>
      </c>
      <c r="U3" s="158" t="s">
        <v>0</v>
      </c>
      <c r="V3" s="136"/>
      <c r="W3" s="136" t="s">
        <v>431</v>
      </c>
      <c r="X3" s="136"/>
      <c r="Y3" s="136"/>
      <c r="Z3" s="136" t="s">
        <v>432</v>
      </c>
      <c r="AA3" s="136"/>
      <c r="AB3" s="136"/>
      <c r="AC3" s="136" t="s">
        <v>433</v>
      </c>
      <c r="AD3" s="136"/>
      <c r="AE3" s="136"/>
      <c r="AF3" s="153"/>
      <c r="AG3" s="153"/>
      <c r="AH3" s="145"/>
      <c r="AI3" s="148"/>
      <c r="AJ3" s="130"/>
      <c r="AK3" s="130"/>
      <c r="AL3" s="131"/>
      <c r="AM3" s="134"/>
      <c r="AN3" s="132"/>
      <c r="AO3" s="133"/>
      <c r="AP3" s="133"/>
      <c r="AQ3" s="133" t="s">
        <v>478</v>
      </c>
      <c r="AR3" s="133" t="s">
        <v>479</v>
      </c>
      <c r="AS3" s="133" t="s">
        <v>480</v>
      </c>
      <c r="AT3" s="133"/>
      <c r="AU3" s="133"/>
      <c r="AV3" s="133" t="s">
        <v>431</v>
      </c>
      <c r="AW3" s="133"/>
      <c r="AX3" s="133"/>
      <c r="AY3" s="133" t="s">
        <v>432</v>
      </c>
      <c r="AZ3" s="133"/>
      <c r="BA3" s="133"/>
      <c r="BB3" s="133" t="s">
        <v>433</v>
      </c>
      <c r="BC3" s="133"/>
      <c r="BD3" s="133"/>
      <c r="BE3" s="133" t="s">
        <v>431</v>
      </c>
      <c r="BF3" s="133"/>
      <c r="BG3" s="133"/>
      <c r="BH3" s="133" t="s">
        <v>432</v>
      </c>
      <c r="BI3" s="133"/>
      <c r="BJ3" s="133"/>
      <c r="BK3" s="133" t="s">
        <v>433</v>
      </c>
      <c r="BL3" s="133"/>
      <c r="BM3" s="133"/>
      <c r="BN3" s="133" t="s">
        <v>431</v>
      </c>
      <c r="BO3" s="133"/>
      <c r="BP3" s="133"/>
      <c r="BQ3" s="133" t="s">
        <v>432</v>
      </c>
      <c r="BR3" s="133"/>
      <c r="BS3" s="133"/>
      <c r="BT3" s="133" t="s">
        <v>433</v>
      </c>
      <c r="BU3" s="133"/>
      <c r="BV3" s="133"/>
      <c r="BW3" s="145"/>
      <c r="BX3" s="153"/>
      <c r="BY3" s="153"/>
      <c r="BZ3" s="163"/>
      <c r="CA3" s="145"/>
      <c r="CB3" s="153"/>
      <c r="CC3" s="153"/>
    </row>
    <row r="4" spans="1:81" x14ac:dyDescent="0.45">
      <c r="A4" s="157"/>
      <c r="B4" s="162"/>
      <c r="C4" s="135"/>
      <c r="D4" s="135"/>
      <c r="E4" s="135"/>
      <c r="F4" s="138"/>
      <c r="G4" s="135"/>
      <c r="H4" s="135"/>
      <c r="I4" s="135"/>
      <c r="J4" s="135"/>
      <c r="K4" s="135"/>
      <c r="L4" s="138"/>
      <c r="M4" s="135"/>
      <c r="N4" s="135"/>
      <c r="O4" s="121" t="s">
        <v>458</v>
      </c>
      <c r="P4" s="121" t="s">
        <v>459</v>
      </c>
      <c r="Q4" s="135"/>
      <c r="R4" s="136"/>
      <c r="S4" s="159"/>
      <c r="T4" s="159"/>
      <c r="U4" s="159"/>
      <c r="V4" s="136"/>
      <c r="W4" s="122" t="s">
        <v>434</v>
      </c>
      <c r="X4" s="122" t="s">
        <v>435</v>
      </c>
      <c r="Y4" s="122" t="s">
        <v>436</v>
      </c>
      <c r="Z4" s="122" t="s">
        <v>434</v>
      </c>
      <c r="AA4" s="122" t="s">
        <v>435</v>
      </c>
      <c r="AB4" s="122" t="s">
        <v>436</v>
      </c>
      <c r="AC4" s="122" t="s">
        <v>434</v>
      </c>
      <c r="AD4" s="122" t="s">
        <v>435</v>
      </c>
      <c r="AE4" s="122" t="s">
        <v>437</v>
      </c>
      <c r="AF4" s="153"/>
      <c r="AG4" s="153"/>
      <c r="AH4" s="146"/>
      <c r="AI4" s="149"/>
      <c r="AJ4" s="130"/>
      <c r="AK4" s="130"/>
      <c r="AL4" s="131"/>
      <c r="AM4" s="134"/>
      <c r="AN4" s="132"/>
      <c r="AO4" s="133"/>
      <c r="AP4" s="133"/>
      <c r="AQ4" s="133"/>
      <c r="AR4" s="133"/>
      <c r="AS4" s="133"/>
      <c r="AT4" s="133"/>
      <c r="AU4" s="133"/>
      <c r="AV4" s="126" t="s">
        <v>434</v>
      </c>
      <c r="AW4" s="126" t="s">
        <v>435</v>
      </c>
      <c r="AX4" s="126" t="s">
        <v>436</v>
      </c>
      <c r="AY4" s="126" t="s">
        <v>434</v>
      </c>
      <c r="AZ4" s="126" t="s">
        <v>435</v>
      </c>
      <c r="BA4" s="126" t="s">
        <v>436</v>
      </c>
      <c r="BB4" s="126" t="s">
        <v>434</v>
      </c>
      <c r="BC4" s="126" t="s">
        <v>435</v>
      </c>
      <c r="BD4" s="126" t="s">
        <v>437</v>
      </c>
      <c r="BE4" s="126" t="s">
        <v>460</v>
      </c>
      <c r="BF4" s="126" t="s">
        <v>461</v>
      </c>
      <c r="BG4" s="126" t="s">
        <v>436</v>
      </c>
      <c r="BH4" s="126" t="s">
        <v>460</v>
      </c>
      <c r="BI4" s="126" t="s">
        <v>461</v>
      </c>
      <c r="BJ4" s="126" t="s">
        <v>436</v>
      </c>
      <c r="BK4" s="126" t="s">
        <v>460</v>
      </c>
      <c r="BL4" s="126" t="s">
        <v>461</v>
      </c>
      <c r="BM4" s="126" t="s">
        <v>437</v>
      </c>
      <c r="BN4" s="126" t="s">
        <v>460</v>
      </c>
      <c r="BO4" s="126" t="s">
        <v>461</v>
      </c>
      <c r="BP4" s="126" t="s">
        <v>436</v>
      </c>
      <c r="BQ4" s="126" t="s">
        <v>460</v>
      </c>
      <c r="BR4" s="126" t="s">
        <v>461</v>
      </c>
      <c r="BS4" s="126" t="s">
        <v>436</v>
      </c>
      <c r="BT4" s="126" t="s">
        <v>460</v>
      </c>
      <c r="BU4" s="126" t="s">
        <v>461</v>
      </c>
      <c r="BV4" s="126" t="s">
        <v>437</v>
      </c>
      <c r="BW4" s="146"/>
      <c r="BX4" s="157"/>
      <c r="BY4" s="157"/>
      <c r="BZ4" s="164"/>
      <c r="CA4" s="146"/>
      <c r="CB4" s="157"/>
      <c r="CC4" s="157"/>
    </row>
    <row r="5" spans="1:81" x14ac:dyDescent="0.45">
      <c r="B5">
        <f>'様式第１号（事前申請書）'!F10</f>
        <v>0</v>
      </c>
      <c r="C5">
        <f>'様式第１号（事前申請書）'!F12</f>
        <v>0</v>
      </c>
      <c r="D5">
        <f>'様式第１号（事前申請書）'!F13</f>
        <v>0</v>
      </c>
      <c r="E5">
        <f>'様式第１号（事前申請書）'!P13</f>
        <v>0</v>
      </c>
      <c r="F5">
        <f>'様式第１号（事前申請書）'!I11</f>
        <v>0</v>
      </c>
      <c r="G5">
        <f>'様式第１号（事前申請書）'!F14</f>
        <v>0</v>
      </c>
      <c r="H5">
        <f>'様式第１号（事前申請書）'!F15</f>
        <v>0</v>
      </c>
      <c r="I5">
        <f>'様式第１号（事前申請書）'!F17</f>
        <v>0</v>
      </c>
      <c r="J5">
        <f>'様式第１号（事前申請書）'!P17</f>
        <v>0</v>
      </c>
      <c r="K5">
        <f>'様式第１号（事前申請書）'!F18</f>
        <v>0</v>
      </c>
      <c r="L5">
        <f>'様式第１号（事前申請書）'!P18</f>
        <v>0</v>
      </c>
      <c r="M5">
        <f>'様式第１号（事前申請書）'!F19</f>
        <v>0</v>
      </c>
      <c r="N5" s="123">
        <f>'様式第１号（事前申請書）'!P20</f>
        <v>0</v>
      </c>
      <c r="O5" s="125">
        <f>'様式第１号（事前申請書）'!G20</f>
        <v>0</v>
      </c>
      <c r="P5" s="124">
        <f>'様式第１号（事前申請書）'!J20</f>
        <v>0</v>
      </c>
      <c r="Q5">
        <f>'様式第１号（事前申請書）'!F21</f>
        <v>0</v>
      </c>
      <c r="S5">
        <f>'様式第１号（事前申請書）'!Q2</f>
        <v>0</v>
      </c>
      <c r="T5">
        <f>'様式第１号（事前申請書）'!S2</f>
        <v>0</v>
      </c>
      <c r="U5">
        <f>'様式第１号（事前申請書）'!U2</f>
        <v>0</v>
      </c>
      <c r="V5">
        <f>'様式第１号（事前申請書）'!Q28</f>
        <v>0</v>
      </c>
      <c r="W5">
        <f>名簿入力シート!E3</f>
        <v>0</v>
      </c>
      <c r="X5">
        <f>名簿入力シート!F3</f>
        <v>0</v>
      </c>
      <c r="Y5">
        <f>名簿入力シート!G3</f>
        <v>0</v>
      </c>
      <c r="Z5">
        <f>名簿入力シート!E4</f>
        <v>0</v>
      </c>
      <c r="AA5">
        <f>名簿入力シート!F4</f>
        <v>0</v>
      </c>
      <c r="AB5">
        <f>名簿入力シート!G4</f>
        <v>0</v>
      </c>
      <c r="AC5">
        <f>名簿入力シート!E5</f>
        <v>0</v>
      </c>
      <c r="AD5">
        <f>名簿入力シート!F5</f>
        <v>0</v>
      </c>
      <c r="AE5">
        <f>名簿入力シート!G5</f>
        <v>0</v>
      </c>
      <c r="AK5">
        <f>'様式第４号（変更届）'!F19</f>
        <v>0</v>
      </c>
      <c r="AL5">
        <f>'様式第４号（変更届）'!F21</f>
        <v>0</v>
      </c>
      <c r="AN5">
        <f>'様式第５号（中止届）'!F18</f>
        <v>0</v>
      </c>
      <c r="AQ5">
        <f>'様式第６号（交付申請）'!Q2</f>
        <v>0</v>
      </c>
      <c r="AR5">
        <f>'様式第６号（交付申請）'!S2</f>
        <v>0</v>
      </c>
      <c r="AS5">
        <f>'様式第６号（交付申請）'!U2</f>
        <v>0</v>
      </c>
      <c r="AU5">
        <f>'様式第６号（交付申請）'!Q27</f>
        <v>0</v>
      </c>
      <c r="AV5">
        <f>COUNTIFS(名簿入力シート!$D$9:$D$308,名簿入力シート!$D$3,名簿入力シート!$E$9:$E$308,名簿入力シート!$F$8,名簿入力シート!$G$9:$G$308,"&gt;1")</f>
        <v>0</v>
      </c>
      <c r="AW5">
        <f>COUNTIFS(名簿入力シート!$D$9:$D$308,名簿入力シート!$D$3,名簿入力シート!$F$9:$F$308,名簿入力シート!$F$8,名簿入力シート!$G$9:$G$308,"&gt;1")</f>
        <v>0</v>
      </c>
      <c r="AX5">
        <f>名簿入力シート!G3</f>
        <v>0</v>
      </c>
      <c r="AY5">
        <f>COUNTIFS(名簿入力シート!$D$9:$D$308,名簿入力シート!$D$4,名簿入力シート!$E$9:$E$308,名簿入力シート!$F$8,名簿入力シート!$G$9:$G$308,"&gt;1")</f>
        <v>0</v>
      </c>
      <c r="AZ5">
        <f>COUNTIFS(名簿入力シート!$D$9:$D$308,名簿入力シート!$D$4,名簿入力シート!$F$9:$F$308,名簿入力シート!$F$8,名簿入力シート!$G$9:$G$308,"&gt;1")</f>
        <v>0</v>
      </c>
      <c r="BA5">
        <f>名簿入力シート!G4</f>
        <v>0</v>
      </c>
      <c r="BB5">
        <f>AV5+AY5</f>
        <v>0</v>
      </c>
      <c r="BC5">
        <f>AW5+AZ5</f>
        <v>0</v>
      </c>
      <c r="BD5">
        <f>AX5+BA5</f>
        <v>0</v>
      </c>
      <c r="BE5">
        <f>名簿入力シート!K3</f>
        <v>0</v>
      </c>
      <c r="BF5">
        <f>名簿入力シート!L3</f>
        <v>0</v>
      </c>
      <c r="BG5">
        <f>名簿入力シート!M3</f>
        <v>0</v>
      </c>
      <c r="BH5">
        <f>名簿入力シート!K4</f>
        <v>0</v>
      </c>
      <c r="BI5">
        <f>名簿入力シート!L4</f>
        <v>0</v>
      </c>
      <c r="BJ5">
        <f>名簿入力シート!M4</f>
        <v>0</v>
      </c>
      <c r="BK5">
        <f>名簿入力シート!K5</f>
        <v>0</v>
      </c>
      <c r="BL5">
        <f>名簿入力シート!L5</f>
        <v>0</v>
      </c>
      <c r="BM5">
        <f>名簿入力シート!M5</f>
        <v>0</v>
      </c>
      <c r="BN5">
        <f>名簿入力シート!N3</f>
        <v>0</v>
      </c>
      <c r="BO5">
        <f>名簿入力シート!O3</f>
        <v>0</v>
      </c>
      <c r="BP5">
        <f>名簿入力シート!P3</f>
        <v>0</v>
      </c>
      <c r="BQ5">
        <f>名簿入力シート!N4</f>
        <v>0</v>
      </c>
      <c r="BR5">
        <f>名簿入力シート!O4</f>
        <v>0</v>
      </c>
      <c r="BS5">
        <f>名簿入力シート!P4</f>
        <v>0</v>
      </c>
      <c r="BT5">
        <f>名簿入力シート!N5</f>
        <v>0</v>
      </c>
      <c r="BU5">
        <f>名簿入力シート!O5</f>
        <v>0</v>
      </c>
      <c r="BV5">
        <f>名簿入力シート!P5</f>
        <v>0</v>
      </c>
    </row>
  </sheetData>
  <mergeCells count="71">
    <mergeCell ref="BZ2:BZ4"/>
    <mergeCell ref="CA2:CA4"/>
    <mergeCell ref="CB2:CB4"/>
    <mergeCell ref="CC2:CC4"/>
    <mergeCell ref="BE2:BM2"/>
    <mergeCell ref="BE3:BG3"/>
    <mergeCell ref="BH3:BJ3"/>
    <mergeCell ref="BK3:BM3"/>
    <mergeCell ref="BY2:BY4"/>
    <mergeCell ref="BW1:CA1"/>
    <mergeCell ref="CB1:CC1"/>
    <mergeCell ref="A1:A4"/>
    <mergeCell ref="S2:U2"/>
    <mergeCell ref="S3:S4"/>
    <mergeCell ref="T3:T4"/>
    <mergeCell ref="U3:U4"/>
    <mergeCell ref="O3:P3"/>
    <mergeCell ref="I2:I4"/>
    <mergeCell ref="J2:J4"/>
    <mergeCell ref="B2:B4"/>
    <mergeCell ref="C2:C4"/>
    <mergeCell ref="D2:D4"/>
    <mergeCell ref="E2:E4"/>
    <mergeCell ref="BW2:BW4"/>
    <mergeCell ref="BX2:BX4"/>
    <mergeCell ref="B1:Q1"/>
    <mergeCell ref="R1:AE1"/>
    <mergeCell ref="AH2:AH4"/>
    <mergeCell ref="AI2:AI4"/>
    <mergeCell ref="AF1:AI1"/>
    <mergeCell ref="G2:G4"/>
    <mergeCell ref="H2:H4"/>
    <mergeCell ref="AF2:AF4"/>
    <mergeCell ref="AG2:AG4"/>
    <mergeCell ref="AJ2:AJ4"/>
    <mergeCell ref="AL2:AL4"/>
    <mergeCell ref="AM2:AM4"/>
    <mergeCell ref="AK2:AK4"/>
    <mergeCell ref="F2:F4"/>
    <mergeCell ref="AO1:BV1"/>
    <mergeCell ref="AV3:AX3"/>
    <mergeCell ref="AY3:BA3"/>
    <mergeCell ref="BB3:BD3"/>
    <mergeCell ref="BN3:BP3"/>
    <mergeCell ref="BQ3:BS3"/>
    <mergeCell ref="AV2:BD2"/>
    <mergeCell ref="BT3:BV3"/>
    <mergeCell ref="BN2:BV2"/>
    <mergeCell ref="AP2:AP4"/>
    <mergeCell ref="AT2:AT4"/>
    <mergeCell ref="AU2:AU4"/>
    <mergeCell ref="AQ2:AS2"/>
    <mergeCell ref="AQ3:AQ4"/>
    <mergeCell ref="AR3:AR4"/>
    <mergeCell ref="AS3:AS4"/>
    <mergeCell ref="AJ1:AL1"/>
    <mergeCell ref="AN2:AN4"/>
    <mergeCell ref="AO2:AO4"/>
    <mergeCell ref="AM1:AN1"/>
    <mergeCell ref="Q3:Q4"/>
    <mergeCell ref="W3:Y3"/>
    <mergeCell ref="Z3:AB3"/>
    <mergeCell ref="AC3:AE3"/>
    <mergeCell ref="K2:Q2"/>
    <mergeCell ref="R2:R4"/>
    <mergeCell ref="V2:V4"/>
    <mergeCell ref="W2:AE2"/>
    <mergeCell ref="K3:K4"/>
    <mergeCell ref="L3:L4"/>
    <mergeCell ref="M3:M4"/>
    <mergeCell ref="N3:N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5"/>
  <sheetViews>
    <sheetView tabSelected="1" view="pageBreakPreview" zoomScale="115" zoomScaleNormal="115" zoomScaleSheetLayoutView="115" workbookViewId="0">
      <selection activeCell="A2" sqref="A2:I2"/>
    </sheetView>
  </sheetViews>
  <sheetFormatPr defaultColWidth="8.69921875" defaultRowHeight="15" x14ac:dyDescent="0.45"/>
  <cols>
    <col min="1" max="9" width="8.8984375" style="87" customWidth="1"/>
    <col min="10" max="16384" width="8.69921875" style="87"/>
  </cols>
  <sheetData>
    <row r="1" spans="1:9" ht="4.95" customHeight="1" x14ac:dyDescent="0.45"/>
    <row r="2" spans="1:9" ht="101.55" customHeight="1" x14ac:dyDescent="0.45">
      <c r="A2" s="165" t="s">
        <v>336</v>
      </c>
      <c r="B2" s="165"/>
      <c r="C2" s="165"/>
      <c r="D2" s="165"/>
      <c r="E2" s="165"/>
      <c r="F2" s="165"/>
      <c r="G2" s="165"/>
      <c r="H2" s="165"/>
      <c r="I2" s="165"/>
    </row>
    <row r="3" spans="1:9" ht="4.95" customHeight="1" x14ac:dyDescent="0.45"/>
    <row r="4" spans="1:9" x14ac:dyDescent="0.45">
      <c r="A4" s="88" t="s">
        <v>355</v>
      </c>
    </row>
    <row r="5" spans="1:9" ht="12" customHeight="1" x14ac:dyDescent="0.45">
      <c r="A5" s="94" t="s">
        <v>338</v>
      </c>
    </row>
    <row r="6" spans="1:9" ht="12" customHeight="1" x14ac:dyDescent="0.45">
      <c r="A6" s="94" t="s">
        <v>339</v>
      </c>
    </row>
    <row r="30" spans="1:3" ht="10.5" customHeight="1" x14ac:dyDescent="0.45">
      <c r="A30" s="93" t="s">
        <v>337</v>
      </c>
      <c r="B30" s="88"/>
      <c r="C30" s="89" t="s">
        <v>353</v>
      </c>
    </row>
    <row r="31" spans="1:3" ht="10.5" customHeight="1" x14ac:dyDescent="0.45">
      <c r="A31" s="88"/>
      <c r="B31" s="88"/>
      <c r="C31" s="89" t="s">
        <v>354</v>
      </c>
    </row>
    <row r="32" spans="1:3" ht="4.95" customHeight="1" x14ac:dyDescent="0.45"/>
    <row r="33" spans="1:12" ht="18" customHeight="1" thickBot="1" x14ac:dyDescent="0.5">
      <c r="A33" s="88" t="s">
        <v>340</v>
      </c>
    </row>
    <row r="34" spans="1:12" ht="14.55" customHeight="1" thickBot="1" x14ac:dyDescent="0.5">
      <c r="A34" s="174" t="s">
        <v>330</v>
      </c>
      <c r="B34" s="174"/>
      <c r="C34" s="90" t="s">
        <v>343</v>
      </c>
      <c r="D34" s="174" t="s">
        <v>344</v>
      </c>
      <c r="E34" s="174"/>
      <c r="F34" s="174"/>
      <c r="G34" s="174"/>
      <c r="H34" s="174"/>
      <c r="I34" s="174"/>
    </row>
    <row r="35" spans="1:12" ht="14.55" customHeight="1" thickBot="1" x14ac:dyDescent="0.5">
      <c r="A35" s="172" t="s">
        <v>341</v>
      </c>
      <c r="B35" s="172"/>
      <c r="C35" s="173" t="s">
        <v>349</v>
      </c>
      <c r="D35" s="175" t="s">
        <v>413</v>
      </c>
      <c r="E35" s="175"/>
      <c r="F35" s="175"/>
      <c r="G35" s="175"/>
      <c r="H35" s="175"/>
      <c r="I35" s="175"/>
    </row>
    <row r="36" spans="1:12" ht="14.55" customHeight="1" thickBot="1" x14ac:dyDescent="0.5">
      <c r="A36" s="172" t="s">
        <v>345</v>
      </c>
      <c r="B36" s="172"/>
      <c r="C36" s="173"/>
      <c r="D36" s="175" t="s">
        <v>466</v>
      </c>
      <c r="E36" s="175"/>
      <c r="F36" s="175"/>
      <c r="G36" s="175"/>
      <c r="H36" s="175"/>
      <c r="I36" s="175"/>
    </row>
    <row r="37" spans="1:12" ht="14.55" customHeight="1" thickBot="1" x14ac:dyDescent="0.5">
      <c r="A37" s="172" t="s">
        <v>346</v>
      </c>
      <c r="B37" s="172"/>
      <c r="C37" s="173"/>
      <c r="D37" s="175"/>
      <c r="E37" s="175"/>
      <c r="F37" s="175"/>
      <c r="G37" s="175"/>
      <c r="H37" s="175"/>
      <c r="I37" s="175"/>
    </row>
    <row r="38" spans="1:12" ht="14.55" customHeight="1" thickBot="1" x14ac:dyDescent="0.5">
      <c r="A38" s="172" t="s">
        <v>342</v>
      </c>
      <c r="B38" s="92" t="s">
        <v>347</v>
      </c>
      <c r="C38" s="173"/>
      <c r="D38" s="175" t="s">
        <v>467</v>
      </c>
      <c r="E38" s="175"/>
      <c r="F38" s="175"/>
      <c r="G38" s="175"/>
      <c r="H38" s="175"/>
      <c r="I38" s="175"/>
    </row>
    <row r="39" spans="1:12" ht="14.55" customHeight="1" thickBot="1" x14ac:dyDescent="0.5">
      <c r="A39" s="172"/>
      <c r="B39" s="92" t="s">
        <v>348</v>
      </c>
      <c r="C39" s="91" t="s">
        <v>350</v>
      </c>
      <c r="D39" s="172" t="s">
        <v>351</v>
      </c>
      <c r="E39" s="172"/>
      <c r="F39" s="172"/>
      <c r="G39" s="172"/>
      <c r="H39" s="172"/>
      <c r="I39" s="172"/>
    </row>
    <row r="40" spans="1:12" ht="14.55" customHeight="1" x14ac:dyDescent="0.45"/>
    <row r="41" spans="1:12" s="22" customFormat="1" ht="17.55" customHeight="1" thickBot="1" x14ac:dyDescent="0.5">
      <c r="A41" s="166" t="s">
        <v>352</v>
      </c>
      <c r="B41" s="167"/>
      <c r="C41" s="167"/>
      <c r="D41" s="167"/>
      <c r="E41" s="167"/>
      <c r="F41" s="167"/>
      <c r="G41" s="167"/>
      <c r="H41" s="167"/>
      <c r="I41" s="168"/>
    </row>
    <row r="42" spans="1:12" s="22" customFormat="1" ht="34.5" customHeight="1" x14ac:dyDescent="0.45">
      <c r="A42" s="169"/>
      <c r="B42" s="170"/>
      <c r="C42" s="170"/>
      <c r="D42" s="170"/>
      <c r="E42" s="170"/>
      <c r="F42" s="170"/>
      <c r="G42" s="170"/>
      <c r="H42" s="170"/>
      <c r="I42" s="171"/>
      <c r="L42" s="127"/>
    </row>
    <row r="43" spans="1:12" ht="14.55" customHeight="1" x14ac:dyDescent="0.45"/>
    <row r="44" spans="1:12" ht="14.55" customHeight="1" x14ac:dyDescent="0.45"/>
    <row r="45" spans="1:12" ht="14.55" customHeight="1" x14ac:dyDescent="0.45"/>
    <row r="46" spans="1:12" ht="14.55" customHeight="1" x14ac:dyDescent="0.45"/>
    <row r="47" spans="1:12" ht="14.55" customHeight="1" x14ac:dyDescent="0.45"/>
    <row r="48" spans="1:12" ht="14.55" customHeight="1" x14ac:dyDescent="0.45"/>
    <row r="49" ht="14.55" customHeight="1" x14ac:dyDescent="0.45"/>
    <row r="50" ht="14.55" customHeight="1" x14ac:dyDescent="0.45"/>
    <row r="51" ht="14.55" customHeight="1" x14ac:dyDescent="0.45"/>
    <row r="52" ht="14.55" customHeight="1" x14ac:dyDescent="0.45"/>
    <row r="53" ht="14.55" customHeight="1" x14ac:dyDescent="0.45"/>
    <row r="54" ht="14.55" customHeight="1" x14ac:dyDescent="0.45"/>
    <row r="55" ht="14.55" customHeight="1" x14ac:dyDescent="0.45"/>
    <row r="56" ht="14.55" customHeight="1" x14ac:dyDescent="0.45"/>
    <row r="57" ht="14.55" customHeight="1" x14ac:dyDescent="0.45"/>
    <row r="58" ht="14.55" customHeight="1" x14ac:dyDescent="0.45"/>
    <row r="59" ht="14.55" customHeight="1" x14ac:dyDescent="0.45"/>
    <row r="65" ht="14.55" customHeight="1" x14ac:dyDescent="0.45"/>
  </sheetData>
  <sheetProtection algorithmName="SHA-512" hashValue="8orszq/OwYbo/KAyLBA+HAT43fDLzweQG0m4G41KAEY9ge7ImVpoA43cae9o41hDsAHyoOmcPvWdh7Lm7GA00Q==" saltValue="GI2sVx5j1WIcB5L2ag0w4Q==" spinCount="100000" sheet="1" objects="1" scenarios="1"/>
  <mergeCells count="13">
    <mergeCell ref="A2:I2"/>
    <mergeCell ref="A41:I42"/>
    <mergeCell ref="A37:B37"/>
    <mergeCell ref="A38:A39"/>
    <mergeCell ref="C35:C38"/>
    <mergeCell ref="D34:I34"/>
    <mergeCell ref="D35:I35"/>
    <mergeCell ref="D38:I38"/>
    <mergeCell ref="D39:I39"/>
    <mergeCell ref="A35:B35"/>
    <mergeCell ref="A36:B36"/>
    <mergeCell ref="D36:I37"/>
    <mergeCell ref="A34:B34"/>
  </mergeCells>
  <phoneticPr fontId="1"/>
  <hyperlinks>
    <hyperlink ref="D35:I35" r:id="rId1" display="URL：https://logoform.jp/form/dV7M/ITzizen"/>
    <hyperlink ref="D36:I37" r:id="rId2" display="URL：https://logoform.jp/form/dV7M/IThenkochushi"/>
    <hyperlink ref="D38:I38" r:id="rId3" display="URL：https://logoform.jp/form/dV7M/ITkakunin"/>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V308"/>
  <sheetViews>
    <sheetView zoomScale="79" zoomScaleNormal="79" workbookViewId="0">
      <pane xSplit="2" ySplit="7" topLeftCell="E8" activePane="bottomRight" state="frozen"/>
      <selection pane="topRight" activeCell="C1" sqref="C1"/>
      <selection pane="bottomLeft" activeCell="A3" sqref="A3"/>
      <selection pane="bottomRight" activeCell="R14" sqref="R14"/>
    </sheetView>
  </sheetViews>
  <sheetFormatPr defaultColWidth="8.796875" defaultRowHeight="17.399999999999999" x14ac:dyDescent="0.45"/>
  <cols>
    <col min="1" max="1" width="4.5" style="22" customWidth="1"/>
    <col min="2" max="2" width="17.59765625" style="22" customWidth="1"/>
    <col min="3" max="3" width="11.5" style="22" customWidth="1"/>
    <col min="4" max="4" width="6.8984375" style="22" customWidth="1"/>
    <col min="5" max="6" width="10.69921875" style="22" customWidth="1"/>
    <col min="7" max="7" width="10.8984375" style="22" customWidth="1"/>
    <col min="8" max="16" width="9.09765625" style="22" customWidth="1"/>
    <col min="17" max="17" width="8.796875" style="22"/>
    <col min="18" max="19" width="10.09765625" style="22" customWidth="1"/>
    <col min="20" max="20" width="21.3984375" style="22" customWidth="1"/>
    <col min="21" max="21" width="18.19921875" style="22" customWidth="1"/>
    <col min="22" max="22" width="10.09765625" style="22" customWidth="1"/>
    <col min="23" max="16384" width="8.796875" style="22"/>
  </cols>
  <sheetData>
    <row r="1" spans="1:22" ht="18" customHeight="1" x14ac:dyDescent="0.45">
      <c r="A1" s="177" t="s">
        <v>109</v>
      </c>
      <c r="B1" s="177"/>
      <c r="D1" s="179" t="s">
        <v>106</v>
      </c>
      <c r="E1" s="183" t="s">
        <v>122</v>
      </c>
      <c r="F1" s="185" t="s">
        <v>127</v>
      </c>
      <c r="G1" s="194" t="s">
        <v>85</v>
      </c>
      <c r="H1" s="191" t="s">
        <v>98</v>
      </c>
      <c r="I1" s="191"/>
      <c r="J1" s="191"/>
      <c r="K1" s="191" t="s">
        <v>105</v>
      </c>
      <c r="L1" s="191"/>
      <c r="M1" s="191"/>
      <c r="N1" s="192" t="s">
        <v>96</v>
      </c>
      <c r="O1" s="192"/>
      <c r="P1" s="193"/>
      <c r="R1" s="85"/>
      <c r="S1" s="22" t="s">
        <v>328</v>
      </c>
    </row>
    <row r="2" spans="1:22" ht="18" customHeight="1" x14ac:dyDescent="0.45">
      <c r="A2" s="177"/>
      <c r="B2" s="177"/>
      <c r="D2" s="180"/>
      <c r="E2" s="184"/>
      <c r="F2" s="184"/>
      <c r="G2" s="195"/>
      <c r="H2" s="26" t="s">
        <v>89</v>
      </c>
      <c r="I2" s="26" t="s">
        <v>103</v>
      </c>
      <c r="J2" s="26" t="s">
        <v>88</v>
      </c>
      <c r="K2" s="26" t="s">
        <v>89</v>
      </c>
      <c r="L2" s="26" t="s">
        <v>103</v>
      </c>
      <c r="M2" s="26" t="s">
        <v>88</v>
      </c>
      <c r="N2" s="26" t="s">
        <v>89</v>
      </c>
      <c r="O2" s="26" t="s">
        <v>103</v>
      </c>
      <c r="P2" s="27" t="s">
        <v>88</v>
      </c>
      <c r="R2" s="86"/>
      <c r="S2" s="22" t="s">
        <v>329</v>
      </c>
    </row>
    <row r="3" spans="1:22" ht="17.399999999999999" customHeight="1" x14ac:dyDescent="0.45">
      <c r="A3" s="177"/>
      <c r="B3" s="177"/>
      <c r="D3" s="28" t="s">
        <v>86</v>
      </c>
      <c r="E3" s="33">
        <f>COUNTIFS($D$9:$D$308,$D3,$E$9:$E$308,"○")</f>
        <v>0</v>
      </c>
      <c r="F3" s="33">
        <f>COUNTIFS($D$9:$D$308,$D3,$F$9:$F$308,"○")</f>
        <v>0</v>
      </c>
      <c r="G3" s="33">
        <f>COUNTIFS($D$9:$D$308,$D3,$G$9:$G$308,"&gt;0")</f>
        <v>0</v>
      </c>
      <c r="H3" s="24">
        <f>SUMIF($D$9:$D$308,$D3,H$9:H$308)</f>
        <v>0</v>
      </c>
      <c r="I3" s="24">
        <f>SUMIF($D$9:$D$308,$D3,I$9:I$308)</f>
        <v>0</v>
      </c>
      <c r="J3" s="24">
        <f>SUM(H3:I3)</f>
        <v>0</v>
      </c>
      <c r="K3" s="24">
        <f>SUMIFS(K$9:K$308,$D$9:$D$308,$D3,$G$9:$G$308,"&gt;0")</f>
        <v>0</v>
      </c>
      <c r="L3" s="24">
        <f>SUMIFS(L$9:L$308,$D$9:$D$308,$D3,$G$9:$G$308,"&gt;0")</f>
        <v>0</v>
      </c>
      <c r="M3" s="24">
        <f>SUM(K3:L3)</f>
        <v>0</v>
      </c>
      <c r="N3" s="24">
        <f>SUMIFS(N$9:N$308,$D$9:$D$308,$D3,$G$9:$G$308,"&gt;0")</f>
        <v>0</v>
      </c>
      <c r="O3" s="24">
        <f>SUMIFS(O$9:O$308,$D$9:$D$308,$D3,$G$9:$G$308,"&gt;0")</f>
        <v>0</v>
      </c>
      <c r="P3" s="32">
        <f>SUM(N3:O3)</f>
        <v>0</v>
      </c>
    </row>
    <row r="4" spans="1:22" ht="17.399999999999999" customHeight="1" x14ac:dyDescent="0.45">
      <c r="A4" s="177"/>
      <c r="B4" s="177"/>
      <c r="D4" s="28" t="s">
        <v>79</v>
      </c>
      <c r="E4" s="33">
        <f>COUNTIFS($D$9:$D$308,$D4,$E$9:$E$308,"○")</f>
        <v>0</v>
      </c>
      <c r="F4" s="33">
        <f>COUNTIFS($D$9:$D$308,$D4,$F$9:$F$308,"○")</f>
        <v>0</v>
      </c>
      <c r="G4" s="33">
        <f>COUNTIFS($D$9:$D$308,$D4,$G$9:$G$308,"&gt;0")</f>
        <v>0</v>
      </c>
      <c r="H4" s="24">
        <f>SUMIF($D$9:$D$308,$D4,H$9:H$308)</f>
        <v>0</v>
      </c>
      <c r="I4" s="24">
        <f>SUMIF($D$9:$D$308,$D4,I$9:I$308)</f>
        <v>0</v>
      </c>
      <c r="J4" s="24">
        <f>SUM(H4:I4)</f>
        <v>0</v>
      </c>
      <c r="K4" s="24">
        <f>SUMIFS(K$9:K$308,$D$9:$D$308,$D4,$G$9:$G$308,"&gt;0")</f>
        <v>0</v>
      </c>
      <c r="L4" s="24">
        <f>SUMIFS(L$9:L$308,$D$9:$D$308,$D4,$G$9:$G$308,"&gt;0")</f>
        <v>0</v>
      </c>
      <c r="M4" s="24">
        <f t="shared" ref="M4" si="0">SUM(K4:L4)</f>
        <v>0</v>
      </c>
      <c r="N4" s="24">
        <f>SUMIFS(N$9:N$308,$D$9:$D$308,$D4,$G$9:$G$308,"&gt;0")</f>
        <v>0</v>
      </c>
      <c r="O4" s="24">
        <f>SUMIFS(O$9:O$308,$D$9:$D$308,$D4,$G$9:$G$308,"&gt;0")</f>
        <v>0</v>
      </c>
      <c r="P4" s="32">
        <f>SUM(N4:O4)</f>
        <v>0</v>
      </c>
    </row>
    <row r="5" spans="1:22" ht="18.600000000000001" thickBot="1" x14ac:dyDescent="0.5">
      <c r="A5" s="178"/>
      <c r="B5" s="178"/>
      <c r="C5" s="25" t="s">
        <v>94</v>
      </c>
      <c r="D5" s="29" t="s">
        <v>51</v>
      </c>
      <c r="E5" s="40">
        <f>SUM(E3:E4)</f>
        <v>0</v>
      </c>
      <c r="F5" s="40">
        <f>SUM(F3:F4)</f>
        <v>0</v>
      </c>
      <c r="G5" s="34">
        <f>SUM(G3:G4)</f>
        <v>0</v>
      </c>
      <c r="H5" s="30">
        <f t="shared" ref="H5:I5" si="1">SUM(H3:H4)</f>
        <v>0</v>
      </c>
      <c r="I5" s="30">
        <f t="shared" si="1"/>
        <v>0</v>
      </c>
      <c r="J5" s="30">
        <f t="shared" ref="J5" si="2">SUM(J3:J4)</f>
        <v>0</v>
      </c>
      <c r="K5" s="30">
        <f t="shared" ref="K5" si="3">SUM(K3:K4)</f>
        <v>0</v>
      </c>
      <c r="L5" s="30">
        <f t="shared" ref="L5" si="4">SUM(L3:L4)</f>
        <v>0</v>
      </c>
      <c r="M5" s="30">
        <f t="shared" ref="M5" si="5">SUM(M3:M4)</f>
        <v>0</v>
      </c>
      <c r="N5" s="30">
        <f t="shared" ref="N5" si="6">SUM(N3:N4)</f>
        <v>0</v>
      </c>
      <c r="O5" s="30">
        <f t="shared" ref="O5" si="7">SUM(O3:O4)</f>
        <v>0</v>
      </c>
      <c r="P5" s="31">
        <f t="shared" ref="P5" si="8">SUM(P3:P4)</f>
        <v>0</v>
      </c>
    </row>
    <row r="6" spans="1:22" ht="17.399999999999999" customHeight="1" x14ac:dyDescent="0.45">
      <c r="A6" s="188" t="s">
        <v>29</v>
      </c>
      <c r="B6" s="190" t="s">
        <v>27</v>
      </c>
      <c r="C6" s="186" t="s">
        <v>102</v>
      </c>
      <c r="D6" s="190" t="s">
        <v>87</v>
      </c>
      <c r="E6" s="181" t="s">
        <v>236</v>
      </c>
      <c r="F6" s="182"/>
      <c r="G6" s="197" t="s">
        <v>91</v>
      </c>
      <c r="H6" s="196" t="s">
        <v>241</v>
      </c>
      <c r="I6" s="196"/>
      <c r="J6" s="196"/>
      <c r="K6" s="196" t="s">
        <v>242</v>
      </c>
      <c r="L6" s="196"/>
      <c r="M6" s="196"/>
      <c r="N6" s="197" t="s">
        <v>97</v>
      </c>
      <c r="O6" s="197"/>
      <c r="P6" s="197"/>
      <c r="Q6" s="176" t="s">
        <v>318</v>
      </c>
      <c r="R6" s="176"/>
      <c r="S6" s="176"/>
      <c r="T6" s="176" t="s">
        <v>319</v>
      </c>
      <c r="U6" s="176"/>
      <c r="V6" s="176"/>
    </row>
    <row r="7" spans="1:22" ht="51.6" customHeight="1" x14ac:dyDescent="0.45">
      <c r="A7" s="189"/>
      <c r="B7" s="190"/>
      <c r="C7" s="187"/>
      <c r="D7" s="190"/>
      <c r="E7" s="54" t="s">
        <v>235</v>
      </c>
      <c r="F7" s="55" t="s">
        <v>127</v>
      </c>
      <c r="G7" s="176"/>
      <c r="H7" s="69" t="s">
        <v>95</v>
      </c>
      <c r="I7" s="69" t="s">
        <v>99</v>
      </c>
      <c r="J7" s="70" t="s">
        <v>88</v>
      </c>
      <c r="K7" s="69" t="s">
        <v>95</v>
      </c>
      <c r="L7" s="69" t="s">
        <v>99</v>
      </c>
      <c r="M7" s="70" t="s">
        <v>88</v>
      </c>
      <c r="N7" s="69" t="s">
        <v>331</v>
      </c>
      <c r="O7" s="69" t="s">
        <v>100</v>
      </c>
      <c r="P7" s="70" t="s">
        <v>88</v>
      </c>
      <c r="Q7" s="69" t="s">
        <v>325</v>
      </c>
      <c r="R7" s="69" t="s">
        <v>324</v>
      </c>
      <c r="S7" s="69" t="s">
        <v>323</v>
      </c>
      <c r="T7" s="77" t="s">
        <v>320</v>
      </c>
      <c r="U7" s="77" t="s">
        <v>321</v>
      </c>
      <c r="V7" s="77" t="s">
        <v>322</v>
      </c>
    </row>
    <row r="8" spans="1:22" ht="17.399999999999999" customHeight="1" x14ac:dyDescent="0.45">
      <c r="A8" s="56" t="s">
        <v>237</v>
      </c>
      <c r="B8" s="61" t="s">
        <v>238</v>
      </c>
      <c r="C8" s="57">
        <v>36617</v>
      </c>
      <c r="D8" s="58" t="s">
        <v>239</v>
      </c>
      <c r="E8" s="80"/>
      <c r="F8" s="58" t="s">
        <v>240</v>
      </c>
      <c r="G8" s="59">
        <v>45566</v>
      </c>
      <c r="H8" s="60">
        <v>7500</v>
      </c>
      <c r="I8" s="60">
        <v>14000</v>
      </c>
      <c r="J8" s="60">
        <f>SUM(H8:I8)</f>
        <v>21500</v>
      </c>
      <c r="K8" s="60">
        <v>6819</v>
      </c>
      <c r="L8" s="60">
        <v>12728</v>
      </c>
      <c r="M8" s="60">
        <f>SUM(K8:L8)</f>
        <v>19547</v>
      </c>
      <c r="N8" s="60">
        <f>IF(K8&lt;&gt;"",IF(K8&gt;6800,6800,K8),0)</f>
        <v>6800</v>
      </c>
      <c r="O8" s="60">
        <f>IF(L8&lt;&gt;"",IF(L8&gt;13200,13200,ROUNDDOWN(L8,-2)),0)</f>
        <v>12700</v>
      </c>
      <c r="P8" s="60">
        <f>SUM(N8:O8)</f>
        <v>19500</v>
      </c>
      <c r="Q8" s="78">
        <v>2</v>
      </c>
      <c r="R8" s="60">
        <v>7500</v>
      </c>
      <c r="S8" s="79">
        <v>45641</v>
      </c>
      <c r="T8" s="58" t="s">
        <v>327</v>
      </c>
      <c r="U8" s="58" t="s">
        <v>275</v>
      </c>
      <c r="V8" s="79">
        <v>45474</v>
      </c>
    </row>
    <row r="9" spans="1:22" ht="17.399999999999999" customHeight="1" x14ac:dyDescent="0.45">
      <c r="A9" s="23">
        <v>1</v>
      </c>
      <c r="B9" s="71"/>
      <c r="C9" s="72"/>
      <c r="D9" s="73"/>
      <c r="E9" s="73"/>
      <c r="F9" s="73"/>
      <c r="G9" s="74"/>
      <c r="H9" s="75"/>
      <c r="I9" s="75"/>
      <c r="J9" s="24">
        <f>SUM(H9:I9)</f>
        <v>0</v>
      </c>
      <c r="K9" s="75"/>
      <c r="L9" s="75"/>
      <c r="M9" s="24">
        <f>SUM(K9:L9)</f>
        <v>0</v>
      </c>
      <c r="N9" s="24">
        <f>IF(K9&lt;&gt;"",IF(K9&gt;6800,6800,K9),0)</f>
        <v>0</v>
      </c>
      <c r="O9" s="24">
        <f t="shared" ref="O9:O72" si="9">IF(L9&lt;&gt;"",IF(L9&gt;13200,13200,ROUNDDOWN(L9,-2)),0)</f>
        <v>0</v>
      </c>
      <c r="P9" s="24">
        <f>SUM(N9:O9)</f>
        <v>0</v>
      </c>
      <c r="Q9" s="81"/>
      <c r="R9" s="82"/>
      <c r="S9" s="83"/>
      <c r="T9" s="84"/>
      <c r="U9" s="84"/>
      <c r="V9" s="83"/>
    </row>
    <row r="10" spans="1:22" x14ac:dyDescent="0.45">
      <c r="A10" s="23">
        <v>2</v>
      </c>
      <c r="B10" s="71"/>
      <c r="C10" s="72"/>
      <c r="D10" s="73"/>
      <c r="E10" s="73"/>
      <c r="F10" s="73"/>
      <c r="G10" s="74"/>
      <c r="H10" s="75"/>
      <c r="I10" s="75"/>
      <c r="J10" s="24">
        <f t="shared" ref="J10:J73" si="10">SUM(H10:I10)</f>
        <v>0</v>
      </c>
      <c r="K10" s="75"/>
      <c r="L10" s="75"/>
      <c r="M10" s="24">
        <f t="shared" ref="M10:M73" si="11">SUM(K10:L10)</f>
        <v>0</v>
      </c>
      <c r="N10" s="24">
        <f t="shared" ref="N10:N73" si="12">IF(K10&lt;&gt;"",IF(K10&gt;6800,6800,K10),0)</f>
        <v>0</v>
      </c>
      <c r="O10" s="24">
        <f t="shared" si="9"/>
        <v>0</v>
      </c>
      <c r="P10" s="24">
        <f t="shared" ref="P10:P73" si="13">SUM(N10:O10)</f>
        <v>0</v>
      </c>
      <c r="Q10" s="81"/>
      <c r="R10" s="82"/>
      <c r="S10" s="83"/>
      <c r="T10" s="84"/>
      <c r="U10" s="84"/>
      <c r="V10" s="83"/>
    </row>
    <row r="11" spans="1:22" x14ac:dyDescent="0.45">
      <c r="A11" s="23">
        <v>3</v>
      </c>
      <c r="B11" s="71"/>
      <c r="C11" s="72"/>
      <c r="D11" s="73"/>
      <c r="E11" s="73"/>
      <c r="F11" s="73"/>
      <c r="G11" s="74"/>
      <c r="H11" s="75"/>
      <c r="I11" s="75"/>
      <c r="J11" s="24">
        <f t="shared" si="10"/>
        <v>0</v>
      </c>
      <c r="K11" s="75"/>
      <c r="L11" s="75"/>
      <c r="M11" s="24">
        <f t="shared" si="11"/>
        <v>0</v>
      </c>
      <c r="N11" s="24">
        <f t="shared" si="12"/>
        <v>0</v>
      </c>
      <c r="O11" s="24">
        <f t="shared" si="9"/>
        <v>0</v>
      </c>
      <c r="P11" s="24">
        <f t="shared" si="13"/>
        <v>0</v>
      </c>
      <c r="Q11" s="81"/>
      <c r="R11" s="82"/>
      <c r="S11" s="83"/>
      <c r="T11" s="84"/>
      <c r="U11" s="84"/>
      <c r="V11" s="83"/>
    </row>
    <row r="12" spans="1:22" x14ac:dyDescent="0.45">
      <c r="A12" s="23">
        <v>4</v>
      </c>
      <c r="B12" s="71"/>
      <c r="C12" s="72"/>
      <c r="D12" s="73"/>
      <c r="E12" s="73"/>
      <c r="F12" s="73"/>
      <c r="G12" s="74"/>
      <c r="H12" s="75"/>
      <c r="I12" s="75"/>
      <c r="J12" s="24">
        <f t="shared" si="10"/>
        <v>0</v>
      </c>
      <c r="K12" s="75"/>
      <c r="L12" s="75"/>
      <c r="M12" s="24">
        <f t="shared" si="11"/>
        <v>0</v>
      </c>
      <c r="N12" s="24">
        <f t="shared" si="12"/>
        <v>0</v>
      </c>
      <c r="O12" s="24">
        <f t="shared" si="9"/>
        <v>0</v>
      </c>
      <c r="P12" s="24">
        <f t="shared" si="13"/>
        <v>0</v>
      </c>
      <c r="Q12" s="81"/>
      <c r="R12" s="82"/>
      <c r="S12" s="83"/>
      <c r="T12" s="84"/>
      <c r="U12" s="84"/>
      <c r="V12" s="83"/>
    </row>
    <row r="13" spans="1:22" x14ac:dyDescent="0.45">
      <c r="A13" s="23">
        <v>5</v>
      </c>
      <c r="B13" s="71"/>
      <c r="C13" s="72"/>
      <c r="D13" s="73"/>
      <c r="E13" s="73"/>
      <c r="F13" s="73"/>
      <c r="G13" s="74"/>
      <c r="H13" s="75"/>
      <c r="I13" s="75"/>
      <c r="J13" s="24">
        <f t="shared" si="10"/>
        <v>0</v>
      </c>
      <c r="K13" s="75"/>
      <c r="L13" s="75"/>
      <c r="M13" s="24">
        <f t="shared" si="11"/>
        <v>0</v>
      </c>
      <c r="N13" s="24">
        <f t="shared" si="12"/>
        <v>0</v>
      </c>
      <c r="O13" s="24">
        <f t="shared" si="9"/>
        <v>0</v>
      </c>
      <c r="P13" s="24">
        <f t="shared" si="13"/>
        <v>0</v>
      </c>
      <c r="Q13" s="81"/>
      <c r="R13" s="82"/>
      <c r="S13" s="83"/>
      <c r="T13" s="84"/>
      <c r="U13" s="84"/>
      <c r="V13" s="83"/>
    </row>
    <row r="14" spans="1:22" x14ac:dyDescent="0.45">
      <c r="A14" s="23">
        <v>6</v>
      </c>
      <c r="B14" s="71"/>
      <c r="C14" s="72"/>
      <c r="D14" s="73"/>
      <c r="E14" s="73"/>
      <c r="F14" s="73"/>
      <c r="G14" s="74"/>
      <c r="H14" s="75"/>
      <c r="I14" s="75"/>
      <c r="J14" s="24">
        <f t="shared" si="10"/>
        <v>0</v>
      </c>
      <c r="K14" s="75"/>
      <c r="L14" s="75"/>
      <c r="M14" s="24">
        <f t="shared" si="11"/>
        <v>0</v>
      </c>
      <c r="N14" s="24">
        <f t="shared" si="12"/>
        <v>0</v>
      </c>
      <c r="O14" s="24">
        <f t="shared" si="9"/>
        <v>0</v>
      </c>
      <c r="P14" s="24">
        <f t="shared" si="13"/>
        <v>0</v>
      </c>
      <c r="Q14" s="81"/>
      <c r="R14" s="82"/>
      <c r="S14" s="83"/>
      <c r="T14" s="84"/>
      <c r="U14" s="84"/>
      <c r="V14" s="83"/>
    </row>
    <row r="15" spans="1:22" x14ac:dyDescent="0.45">
      <c r="A15" s="23">
        <v>7</v>
      </c>
      <c r="B15" s="71"/>
      <c r="C15" s="72"/>
      <c r="D15" s="73"/>
      <c r="E15" s="73"/>
      <c r="F15" s="73"/>
      <c r="G15" s="74"/>
      <c r="H15" s="75"/>
      <c r="I15" s="75"/>
      <c r="J15" s="24">
        <f t="shared" si="10"/>
        <v>0</v>
      </c>
      <c r="K15" s="75"/>
      <c r="L15" s="75"/>
      <c r="M15" s="24">
        <f t="shared" si="11"/>
        <v>0</v>
      </c>
      <c r="N15" s="24">
        <f t="shared" si="12"/>
        <v>0</v>
      </c>
      <c r="O15" s="24">
        <f t="shared" si="9"/>
        <v>0</v>
      </c>
      <c r="P15" s="24">
        <f t="shared" si="13"/>
        <v>0</v>
      </c>
      <c r="Q15" s="81"/>
      <c r="R15" s="82"/>
      <c r="S15" s="83"/>
      <c r="T15" s="84"/>
      <c r="U15" s="84"/>
      <c r="V15" s="83"/>
    </row>
    <row r="16" spans="1:22" x14ac:dyDescent="0.45">
      <c r="A16" s="23">
        <v>8</v>
      </c>
      <c r="B16" s="71"/>
      <c r="C16" s="72"/>
      <c r="D16" s="73"/>
      <c r="E16" s="73"/>
      <c r="F16" s="73"/>
      <c r="G16" s="74"/>
      <c r="H16" s="75"/>
      <c r="I16" s="75"/>
      <c r="J16" s="24">
        <f t="shared" si="10"/>
        <v>0</v>
      </c>
      <c r="K16" s="75"/>
      <c r="L16" s="75"/>
      <c r="M16" s="24">
        <f t="shared" si="11"/>
        <v>0</v>
      </c>
      <c r="N16" s="24">
        <f t="shared" si="12"/>
        <v>0</v>
      </c>
      <c r="O16" s="24">
        <f t="shared" si="9"/>
        <v>0</v>
      </c>
      <c r="P16" s="24">
        <f t="shared" si="13"/>
        <v>0</v>
      </c>
      <c r="Q16" s="81"/>
      <c r="R16" s="82"/>
      <c r="S16" s="83"/>
      <c r="T16" s="84"/>
      <c r="U16" s="84"/>
      <c r="V16" s="83"/>
    </row>
    <row r="17" spans="1:22" x14ac:dyDescent="0.45">
      <c r="A17" s="23">
        <v>9</v>
      </c>
      <c r="B17" s="71"/>
      <c r="C17" s="72"/>
      <c r="D17" s="73"/>
      <c r="E17" s="73"/>
      <c r="F17" s="73"/>
      <c r="G17" s="74"/>
      <c r="H17" s="75"/>
      <c r="I17" s="75"/>
      <c r="J17" s="24">
        <f t="shared" si="10"/>
        <v>0</v>
      </c>
      <c r="K17" s="75"/>
      <c r="L17" s="75"/>
      <c r="M17" s="24">
        <f t="shared" si="11"/>
        <v>0</v>
      </c>
      <c r="N17" s="24">
        <f t="shared" si="12"/>
        <v>0</v>
      </c>
      <c r="O17" s="24">
        <f t="shared" si="9"/>
        <v>0</v>
      </c>
      <c r="P17" s="24">
        <f t="shared" si="13"/>
        <v>0</v>
      </c>
      <c r="Q17" s="81"/>
      <c r="R17" s="82"/>
      <c r="S17" s="83"/>
      <c r="T17" s="84"/>
      <c r="U17" s="84"/>
      <c r="V17" s="83"/>
    </row>
    <row r="18" spans="1:22" x14ac:dyDescent="0.45">
      <c r="A18" s="23">
        <v>10</v>
      </c>
      <c r="B18" s="71"/>
      <c r="C18" s="72"/>
      <c r="D18" s="73"/>
      <c r="E18" s="73"/>
      <c r="F18" s="73"/>
      <c r="G18" s="74"/>
      <c r="H18" s="75"/>
      <c r="I18" s="75"/>
      <c r="J18" s="24">
        <f t="shared" si="10"/>
        <v>0</v>
      </c>
      <c r="K18" s="75"/>
      <c r="L18" s="75"/>
      <c r="M18" s="24">
        <f t="shared" si="11"/>
        <v>0</v>
      </c>
      <c r="N18" s="24">
        <f t="shared" si="12"/>
        <v>0</v>
      </c>
      <c r="O18" s="24">
        <f t="shared" si="9"/>
        <v>0</v>
      </c>
      <c r="P18" s="24">
        <f t="shared" si="13"/>
        <v>0</v>
      </c>
      <c r="Q18" s="81"/>
      <c r="R18" s="82"/>
      <c r="S18" s="83"/>
      <c r="T18" s="84"/>
      <c r="U18" s="84"/>
      <c r="V18" s="83"/>
    </row>
    <row r="19" spans="1:22" x14ac:dyDescent="0.45">
      <c r="A19" s="23">
        <v>11</v>
      </c>
      <c r="B19" s="71"/>
      <c r="C19" s="72"/>
      <c r="D19" s="73"/>
      <c r="E19" s="73"/>
      <c r="F19" s="73"/>
      <c r="G19" s="74"/>
      <c r="H19" s="75"/>
      <c r="I19" s="75"/>
      <c r="J19" s="24">
        <f t="shared" si="10"/>
        <v>0</v>
      </c>
      <c r="K19" s="75"/>
      <c r="L19" s="75"/>
      <c r="M19" s="24">
        <f t="shared" si="11"/>
        <v>0</v>
      </c>
      <c r="N19" s="24">
        <f t="shared" si="12"/>
        <v>0</v>
      </c>
      <c r="O19" s="24">
        <f t="shared" si="9"/>
        <v>0</v>
      </c>
      <c r="P19" s="24">
        <f t="shared" si="13"/>
        <v>0</v>
      </c>
      <c r="Q19" s="81"/>
      <c r="R19" s="82"/>
      <c r="S19" s="83"/>
      <c r="T19" s="84"/>
      <c r="U19" s="84"/>
      <c r="V19" s="83"/>
    </row>
    <row r="20" spans="1:22" x14ac:dyDescent="0.45">
      <c r="A20" s="23">
        <v>12</v>
      </c>
      <c r="B20" s="71"/>
      <c r="C20" s="72"/>
      <c r="D20" s="73"/>
      <c r="E20" s="73"/>
      <c r="F20" s="73"/>
      <c r="G20" s="74"/>
      <c r="H20" s="75"/>
      <c r="I20" s="75"/>
      <c r="J20" s="24">
        <f t="shared" si="10"/>
        <v>0</v>
      </c>
      <c r="K20" s="75"/>
      <c r="L20" s="75"/>
      <c r="M20" s="24">
        <f t="shared" si="11"/>
        <v>0</v>
      </c>
      <c r="N20" s="24">
        <f t="shared" si="12"/>
        <v>0</v>
      </c>
      <c r="O20" s="24">
        <f t="shared" si="9"/>
        <v>0</v>
      </c>
      <c r="P20" s="24">
        <f t="shared" si="13"/>
        <v>0</v>
      </c>
      <c r="Q20" s="81"/>
      <c r="R20" s="82"/>
      <c r="S20" s="83"/>
      <c r="T20" s="84"/>
      <c r="U20" s="84"/>
      <c r="V20" s="83"/>
    </row>
    <row r="21" spans="1:22" x14ac:dyDescent="0.45">
      <c r="A21" s="23">
        <v>13</v>
      </c>
      <c r="B21" s="71"/>
      <c r="C21" s="72"/>
      <c r="D21" s="73"/>
      <c r="E21" s="73"/>
      <c r="F21" s="73"/>
      <c r="G21" s="74"/>
      <c r="H21" s="75"/>
      <c r="I21" s="75"/>
      <c r="J21" s="24">
        <f t="shared" si="10"/>
        <v>0</v>
      </c>
      <c r="K21" s="75"/>
      <c r="L21" s="75"/>
      <c r="M21" s="24">
        <f t="shared" si="11"/>
        <v>0</v>
      </c>
      <c r="N21" s="24">
        <f t="shared" si="12"/>
        <v>0</v>
      </c>
      <c r="O21" s="24">
        <f t="shared" si="9"/>
        <v>0</v>
      </c>
      <c r="P21" s="24">
        <f t="shared" si="13"/>
        <v>0</v>
      </c>
      <c r="Q21" s="81"/>
      <c r="R21" s="82"/>
      <c r="S21" s="83"/>
      <c r="T21" s="84"/>
      <c r="U21" s="84"/>
      <c r="V21" s="83"/>
    </row>
    <row r="22" spans="1:22" x14ac:dyDescent="0.45">
      <c r="A22" s="23">
        <v>14</v>
      </c>
      <c r="B22" s="71"/>
      <c r="C22" s="72"/>
      <c r="D22" s="73"/>
      <c r="E22" s="73"/>
      <c r="F22" s="73"/>
      <c r="G22" s="74"/>
      <c r="H22" s="75"/>
      <c r="I22" s="75"/>
      <c r="J22" s="24">
        <f t="shared" si="10"/>
        <v>0</v>
      </c>
      <c r="K22" s="75"/>
      <c r="L22" s="75"/>
      <c r="M22" s="24">
        <f t="shared" si="11"/>
        <v>0</v>
      </c>
      <c r="N22" s="24">
        <f t="shared" si="12"/>
        <v>0</v>
      </c>
      <c r="O22" s="24">
        <f t="shared" si="9"/>
        <v>0</v>
      </c>
      <c r="P22" s="24">
        <f t="shared" si="13"/>
        <v>0</v>
      </c>
      <c r="Q22" s="81"/>
      <c r="R22" s="82"/>
      <c r="S22" s="83"/>
      <c r="T22" s="84"/>
      <c r="U22" s="84"/>
      <c r="V22" s="83"/>
    </row>
    <row r="23" spans="1:22" x14ac:dyDescent="0.45">
      <c r="A23" s="23">
        <v>15</v>
      </c>
      <c r="B23" s="71"/>
      <c r="C23" s="72"/>
      <c r="D23" s="73"/>
      <c r="E23" s="73"/>
      <c r="F23" s="73"/>
      <c r="G23" s="74"/>
      <c r="H23" s="75"/>
      <c r="I23" s="75"/>
      <c r="J23" s="24">
        <f t="shared" si="10"/>
        <v>0</v>
      </c>
      <c r="K23" s="75"/>
      <c r="L23" s="75"/>
      <c r="M23" s="24">
        <f t="shared" si="11"/>
        <v>0</v>
      </c>
      <c r="N23" s="24">
        <f t="shared" si="12"/>
        <v>0</v>
      </c>
      <c r="O23" s="24">
        <f t="shared" si="9"/>
        <v>0</v>
      </c>
      <c r="P23" s="24">
        <f t="shared" si="13"/>
        <v>0</v>
      </c>
      <c r="Q23" s="81"/>
      <c r="R23" s="82"/>
      <c r="S23" s="83"/>
      <c r="T23" s="84"/>
      <c r="U23" s="84"/>
      <c r="V23" s="83"/>
    </row>
    <row r="24" spans="1:22" x14ac:dyDescent="0.45">
      <c r="A24" s="23">
        <v>16</v>
      </c>
      <c r="B24" s="71"/>
      <c r="C24" s="72"/>
      <c r="D24" s="73"/>
      <c r="E24" s="73"/>
      <c r="F24" s="73"/>
      <c r="G24" s="74"/>
      <c r="H24" s="75"/>
      <c r="I24" s="75"/>
      <c r="J24" s="24">
        <f t="shared" si="10"/>
        <v>0</v>
      </c>
      <c r="K24" s="75"/>
      <c r="L24" s="75"/>
      <c r="M24" s="24">
        <f t="shared" si="11"/>
        <v>0</v>
      </c>
      <c r="N24" s="24">
        <f t="shared" si="12"/>
        <v>0</v>
      </c>
      <c r="O24" s="24">
        <f t="shared" si="9"/>
        <v>0</v>
      </c>
      <c r="P24" s="24">
        <f t="shared" si="13"/>
        <v>0</v>
      </c>
      <c r="Q24" s="81"/>
      <c r="R24" s="82"/>
      <c r="S24" s="83"/>
      <c r="T24" s="84"/>
      <c r="U24" s="84"/>
      <c r="V24" s="83"/>
    </row>
    <row r="25" spans="1:22" x14ac:dyDescent="0.45">
      <c r="A25" s="23">
        <v>17</v>
      </c>
      <c r="B25" s="71"/>
      <c r="C25" s="72"/>
      <c r="D25" s="73"/>
      <c r="E25" s="73"/>
      <c r="F25" s="73"/>
      <c r="G25" s="74"/>
      <c r="H25" s="75"/>
      <c r="I25" s="75"/>
      <c r="J25" s="24">
        <f t="shared" si="10"/>
        <v>0</v>
      </c>
      <c r="K25" s="75"/>
      <c r="L25" s="75"/>
      <c r="M25" s="24">
        <f t="shared" si="11"/>
        <v>0</v>
      </c>
      <c r="N25" s="24">
        <f t="shared" si="12"/>
        <v>0</v>
      </c>
      <c r="O25" s="24">
        <f t="shared" si="9"/>
        <v>0</v>
      </c>
      <c r="P25" s="24">
        <f t="shared" si="13"/>
        <v>0</v>
      </c>
      <c r="Q25" s="81"/>
      <c r="R25" s="82"/>
      <c r="S25" s="83"/>
      <c r="T25" s="84"/>
      <c r="U25" s="84"/>
      <c r="V25" s="83"/>
    </row>
    <row r="26" spans="1:22" x14ac:dyDescent="0.45">
      <c r="A26" s="23">
        <v>18</v>
      </c>
      <c r="B26" s="71"/>
      <c r="C26" s="72"/>
      <c r="D26" s="73"/>
      <c r="E26" s="73"/>
      <c r="F26" s="73"/>
      <c r="G26" s="74"/>
      <c r="H26" s="75"/>
      <c r="I26" s="75"/>
      <c r="J26" s="24">
        <f t="shared" si="10"/>
        <v>0</v>
      </c>
      <c r="K26" s="75"/>
      <c r="L26" s="75"/>
      <c r="M26" s="24">
        <f t="shared" si="11"/>
        <v>0</v>
      </c>
      <c r="N26" s="24">
        <f t="shared" si="12"/>
        <v>0</v>
      </c>
      <c r="O26" s="24">
        <f t="shared" si="9"/>
        <v>0</v>
      </c>
      <c r="P26" s="24">
        <f t="shared" si="13"/>
        <v>0</v>
      </c>
      <c r="Q26" s="81"/>
      <c r="R26" s="82"/>
      <c r="S26" s="83"/>
      <c r="T26" s="84"/>
      <c r="U26" s="84"/>
      <c r="V26" s="83"/>
    </row>
    <row r="27" spans="1:22" x14ac:dyDescent="0.45">
      <c r="A27" s="23">
        <v>19</v>
      </c>
      <c r="B27" s="71"/>
      <c r="C27" s="72"/>
      <c r="D27" s="73"/>
      <c r="E27" s="73"/>
      <c r="F27" s="73"/>
      <c r="G27" s="74"/>
      <c r="H27" s="75"/>
      <c r="I27" s="75"/>
      <c r="J27" s="24">
        <f t="shared" si="10"/>
        <v>0</v>
      </c>
      <c r="K27" s="75"/>
      <c r="L27" s="75"/>
      <c r="M27" s="24">
        <f t="shared" si="11"/>
        <v>0</v>
      </c>
      <c r="N27" s="24">
        <f t="shared" si="12"/>
        <v>0</v>
      </c>
      <c r="O27" s="24">
        <f t="shared" si="9"/>
        <v>0</v>
      </c>
      <c r="P27" s="24">
        <f t="shared" si="13"/>
        <v>0</v>
      </c>
      <c r="Q27" s="81"/>
      <c r="R27" s="82"/>
      <c r="S27" s="83"/>
      <c r="T27" s="84"/>
      <c r="U27" s="84"/>
      <c r="V27" s="83"/>
    </row>
    <row r="28" spans="1:22" x14ac:dyDescent="0.45">
      <c r="A28" s="23">
        <v>20</v>
      </c>
      <c r="B28" s="71"/>
      <c r="C28" s="72"/>
      <c r="D28" s="73"/>
      <c r="E28" s="73"/>
      <c r="F28" s="73"/>
      <c r="G28" s="74"/>
      <c r="H28" s="75"/>
      <c r="I28" s="75"/>
      <c r="J28" s="24">
        <f t="shared" si="10"/>
        <v>0</v>
      </c>
      <c r="K28" s="75"/>
      <c r="L28" s="75"/>
      <c r="M28" s="24">
        <f t="shared" si="11"/>
        <v>0</v>
      </c>
      <c r="N28" s="24">
        <f t="shared" si="12"/>
        <v>0</v>
      </c>
      <c r="O28" s="24">
        <f t="shared" si="9"/>
        <v>0</v>
      </c>
      <c r="P28" s="24">
        <f t="shared" si="13"/>
        <v>0</v>
      </c>
      <c r="Q28" s="81"/>
      <c r="R28" s="82"/>
      <c r="S28" s="83"/>
      <c r="T28" s="84"/>
      <c r="U28" s="84"/>
      <c r="V28" s="83"/>
    </row>
    <row r="29" spans="1:22" x14ac:dyDescent="0.45">
      <c r="A29" s="23">
        <v>21</v>
      </c>
      <c r="B29" s="71"/>
      <c r="C29" s="72"/>
      <c r="D29" s="73"/>
      <c r="E29" s="73"/>
      <c r="F29" s="73"/>
      <c r="G29" s="74"/>
      <c r="H29" s="75"/>
      <c r="I29" s="75"/>
      <c r="J29" s="24">
        <f t="shared" si="10"/>
        <v>0</v>
      </c>
      <c r="K29" s="75"/>
      <c r="L29" s="75"/>
      <c r="M29" s="24">
        <f t="shared" si="11"/>
        <v>0</v>
      </c>
      <c r="N29" s="24">
        <f t="shared" si="12"/>
        <v>0</v>
      </c>
      <c r="O29" s="24">
        <f t="shared" si="9"/>
        <v>0</v>
      </c>
      <c r="P29" s="24">
        <f t="shared" si="13"/>
        <v>0</v>
      </c>
      <c r="Q29" s="81"/>
      <c r="R29" s="82"/>
      <c r="S29" s="83"/>
      <c r="T29" s="84"/>
      <c r="U29" s="84"/>
      <c r="V29" s="83"/>
    </row>
    <row r="30" spans="1:22" x14ac:dyDescent="0.45">
      <c r="A30" s="23">
        <v>22</v>
      </c>
      <c r="B30" s="71"/>
      <c r="C30" s="72"/>
      <c r="D30" s="73"/>
      <c r="E30" s="73"/>
      <c r="F30" s="73"/>
      <c r="G30" s="74"/>
      <c r="H30" s="75"/>
      <c r="I30" s="75"/>
      <c r="J30" s="24">
        <f t="shared" si="10"/>
        <v>0</v>
      </c>
      <c r="K30" s="75"/>
      <c r="L30" s="75"/>
      <c r="M30" s="24">
        <f t="shared" si="11"/>
        <v>0</v>
      </c>
      <c r="N30" s="24">
        <f t="shared" si="12"/>
        <v>0</v>
      </c>
      <c r="O30" s="24">
        <f t="shared" si="9"/>
        <v>0</v>
      </c>
      <c r="P30" s="24">
        <f t="shared" si="13"/>
        <v>0</v>
      </c>
      <c r="Q30" s="81"/>
      <c r="R30" s="82"/>
      <c r="S30" s="83"/>
      <c r="T30" s="84"/>
      <c r="U30" s="84"/>
      <c r="V30" s="83"/>
    </row>
    <row r="31" spans="1:22" x14ac:dyDescent="0.45">
      <c r="A31" s="23">
        <v>23</v>
      </c>
      <c r="B31" s="71"/>
      <c r="C31" s="72"/>
      <c r="D31" s="73"/>
      <c r="E31" s="73"/>
      <c r="F31" s="73"/>
      <c r="G31" s="74"/>
      <c r="H31" s="75"/>
      <c r="I31" s="75"/>
      <c r="J31" s="24">
        <f t="shared" si="10"/>
        <v>0</v>
      </c>
      <c r="K31" s="75"/>
      <c r="L31" s="75"/>
      <c r="M31" s="24">
        <f t="shared" si="11"/>
        <v>0</v>
      </c>
      <c r="N31" s="24">
        <f t="shared" si="12"/>
        <v>0</v>
      </c>
      <c r="O31" s="24">
        <f t="shared" si="9"/>
        <v>0</v>
      </c>
      <c r="P31" s="24">
        <f t="shared" si="13"/>
        <v>0</v>
      </c>
      <c r="Q31" s="81"/>
      <c r="R31" s="82"/>
      <c r="S31" s="83"/>
      <c r="T31" s="84"/>
      <c r="U31" s="84"/>
      <c r="V31" s="83"/>
    </row>
    <row r="32" spans="1:22" x14ac:dyDescent="0.45">
      <c r="A32" s="23">
        <v>24</v>
      </c>
      <c r="B32" s="71"/>
      <c r="C32" s="72"/>
      <c r="D32" s="73"/>
      <c r="E32" s="73"/>
      <c r="F32" s="73"/>
      <c r="G32" s="74"/>
      <c r="H32" s="75"/>
      <c r="I32" s="75"/>
      <c r="J32" s="24">
        <f t="shared" si="10"/>
        <v>0</v>
      </c>
      <c r="K32" s="75"/>
      <c r="L32" s="75"/>
      <c r="M32" s="24">
        <f t="shared" si="11"/>
        <v>0</v>
      </c>
      <c r="N32" s="24">
        <f t="shared" si="12"/>
        <v>0</v>
      </c>
      <c r="O32" s="24">
        <f t="shared" si="9"/>
        <v>0</v>
      </c>
      <c r="P32" s="24">
        <f t="shared" si="13"/>
        <v>0</v>
      </c>
      <c r="Q32" s="81"/>
      <c r="R32" s="82"/>
      <c r="S32" s="83"/>
      <c r="T32" s="84"/>
      <c r="U32" s="84"/>
      <c r="V32" s="83"/>
    </row>
    <row r="33" spans="1:22" x14ac:dyDescent="0.45">
      <c r="A33" s="23">
        <v>25</v>
      </c>
      <c r="B33" s="71"/>
      <c r="C33" s="72"/>
      <c r="D33" s="73"/>
      <c r="E33" s="73"/>
      <c r="F33" s="73"/>
      <c r="G33" s="74"/>
      <c r="H33" s="75"/>
      <c r="I33" s="75"/>
      <c r="J33" s="24">
        <f t="shared" si="10"/>
        <v>0</v>
      </c>
      <c r="K33" s="75"/>
      <c r="L33" s="75"/>
      <c r="M33" s="24">
        <f t="shared" si="11"/>
        <v>0</v>
      </c>
      <c r="N33" s="24">
        <f t="shared" si="12"/>
        <v>0</v>
      </c>
      <c r="O33" s="24">
        <f t="shared" si="9"/>
        <v>0</v>
      </c>
      <c r="P33" s="24">
        <f t="shared" si="13"/>
        <v>0</v>
      </c>
      <c r="Q33" s="81"/>
      <c r="R33" s="82"/>
      <c r="S33" s="83"/>
      <c r="T33" s="84"/>
      <c r="U33" s="84"/>
      <c r="V33" s="83"/>
    </row>
    <row r="34" spans="1:22" x14ac:dyDescent="0.45">
      <c r="A34" s="23">
        <v>26</v>
      </c>
      <c r="B34" s="71"/>
      <c r="C34" s="72"/>
      <c r="D34" s="73"/>
      <c r="E34" s="73"/>
      <c r="F34" s="73"/>
      <c r="G34" s="74"/>
      <c r="H34" s="75"/>
      <c r="I34" s="75"/>
      <c r="J34" s="24">
        <f t="shared" si="10"/>
        <v>0</v>
      </c>
      <c r="K34" s="75"/>
      <c r="L34" s="75"/>
      <c r="M34" s="24">
        <f t="shared" si="11"/>
        <v>0</v>
      </c>
      <c r="N34" s="24">
        <f t="shared" si="12"/>
        <v>0</v>
      </c>
      <c r="O34" s="24">
        <f t="shared" si="9"/>
        <v>0</v>
      </c>
      <c r="P34" s="24">
        <f t="shared" si="13"/>
        <v>0</v>
      </c>
      <c r="Q34" s="81"/>
      <c r="R34" s="82"/>
      <c r="S34" s="83"/>
      <c r="T34" s="84"/>
      <c r="U34" s="84"/>
      <c r="V34" s="83"/>
    </row>
    <row r="35" spans="1:22" x14ac:dyDescent="0.45">
      <c r="A35" s="23">
        <v>27</v>
      </c>
      <c r="B35" s="71"/>
      <c r="C35" s="72"/>
      <c r="D35" s="73"/>
      <c r="E35" s="73"/>
      <c r="F35" s="73"/>
      <c r="G35" s="74"/>
      <c r="H35" s="75"/>
      <c r="I35" s="75"/>
      <c r="J35" s="24">
        <f t="shared" si="10"/>
        <v>0</v>
      </c>
      <c r="K35" s="75"/>
      <c r="L35" s="75"/>
      <c r="M35" s="24">
        <f t="shared" si="11"/>
        <v>0</v>
      </c>
      <c r="N35" s="24">
        <f t="shared" si="12"/>
        <v>0</v>
      </c>
      <c r="O35" s="24">
        <f t="shared" si="9"/>
        <v>0</v>
      </c>
      <c r="P35" s="24">
        <f t="shared" si="13"/>
        <v>0</v>
      </c>
      <c r="Q35" s="81"/>
      <c r="R35" s="82"/>
      <c r="S35" s="83"/>
      <c r="T35" s="84"/>
      <c r="U35" s="84"/>
      <c r="V35" s="83"/>
    </row>
    <row r="36" spans="1:22" x14ac:dyDescent="0.45">
      <c r="A36" s="23">
        <v>28</v>
      </c>
      <c r="B36" s="71"/>
      <c r="C36" s="72"/>
      <c r="D36" s="73"/>
      <c r="E36" s="73"/>
      <c r="F36" s="73"/>
      <c r="G36" s="74"/>
      <c r="H36" s="75"/>
      <c r="I36" s="75"/>
      <c r="J36" s="24">
        <f t="shared" si="10"/>
        <v>0</v>
      </c>
      <c r="K36" s="75"/>
      <c r="L36" s="75"/>
      <c r="M36" s="24">
        <f t="shared" si="11"/>
        <v>0</v>
      </c>
      <c r="N36" s="24">
        <f t="shared" si="12"/>
        <v>0</v>
      </c>
      <c r="O36" s="24">
        <f t="shared" si="9"/>
        <v>0</v>
      </c>
      <c r="P36" s="24">
        <f t="shared" si="13"/>
        <v>0</v>
      </c>
      <c r="Q36" s="81"/>
      <c r="R36" s="82"/>
      <c r="S36" s="83"/>
      <c r="T36" s="84"/>
      <c r="U36" s="84"/>
      <c r="V36" s="83"/>
    </row>
    <row r="37" spans="1:22" x14ac:dyDescent="0.45">
      <c r="A37" s="23">
        <v>29</v>
      </c>
      <c r="B37" s="71"/>
      <c r="C37" s="72"/>
      <c r="D37" s="73"/>
      <c r="E37" s="73"/>
      <c r="F37" s="73"/>
      <c r="G37" s="74"/>
      <c r="H37" s="75"/>
      <c r="I37" s="75"/>
      <c r="J37" s="24">
        <f t="shared" si="10"/>
        <v>0</v>
      </c>
      <c r="K37" s="75"/>
      <c r="L37" s="75"/>
      <c r="M37" s="24">
        <f t="shared" si="11"/>
        <v>0</v>
      </c>
      <c r="N37" s="24">
        <f t="shared" si="12"/>
        <v>0</v>
      </c>
      <c r="O37" s="24">
        <f t="shared" si="9"/>
        <v>0</v>
      </c>
      <c r="P37" s="24">
        <f t="shared" si="13"/>
        <v>0</v>
      </c>
      <c r="Q37" s="81"/>
      <c r="R37" s="82"/>
      <c r="S37" s="83"/>
      <c r="T37" s="84"/>
      <c r="U37" s="84"/>
      <c r="V37" s="83"/>
    </row>
    <row r="38" spans="1:22" x14ac:dyDescent="0.45">
      <c r="A38" s="23">
        <v>30</v>
      </c>
      <c r="B38" s="71"/>
      <c r="C38" s="72"/>
      <c r="D38" s="73"/>
      <c r="E38" s="73"/>
      <c r="F38" s="73"/>
      <c r="G38" s="74"/>
      <c r="H38" s="75"/>
      <c r="I38" s="75"/>
      <c r="J38" s="24">
        <f t="shared" si="10"/>
        <v>0</v>
      </c>
      <c r="K38" s="75"/>
      <c r="L38" s="75"/>
      <c r="M38" s="24">
        <f t="shared" si="11"/>
        <v>0</v>
      </c>
      <c r="N38" s="24">
        <f t="shared" si="12"/>
        <v>0</v>
      </c>
      <c r="O38" s="24">
        <f t="shared" si="9"/>
        <v>0</v>
      </c>
      <c r="P38" s="24">
        <f t="shared" si="13"/>
        <v>0</v>
      </c>
      <c r="Q38" s="81"/>
      <c r="R38" s="82"/>
      <c r="S38" s="83"/>
      <c r="T38" s="84"/>
      <c r="U38" s="84"/>
      <c r="V38" s="83"/>
    </row>
    <row r="39" spans="1:22" x14ac:dyDescent="0.45">
      <c r="A39" s="23">
        <v>31</v>
      </c>
      <c r="B39" s="71"/>
      <c r="C39" s="72"/>
      <c r="D39" s="73"/>
      <c r="E39" s="73"/>
      <c r="F39" s="73"/>
      <c r="G39" s="74"/>
      <c r="H39" s="75"/>
      <c r="I39" s="75"/>
      <c r="J39" s="24">
        <f t="shared" si="10"/>
        <v>0</v>
      </c>
      <c r="K39" s="75"/>
      <c r="L39" s="75"/>
      <c r="M39" s="24">
        <f t="shared" si="11"/>
        <v>0</v>
      </c>
      <c r="N39" s="24">
        <f t="shared" si="12"/>
        <v>0</v>
      </c>
      <c r="O39" s="24">
        <f t="shared" si="9"/>
        <v>0</v>
      </c>
      <c r="P39" s="24">
        <f t="shared" si="13"/>
        <v>0</v>
      </c>
      <c r="Q39" s="81"/>
      <c r="R39" s="82"/>
      <c r="S39" s="83"/>
      <c r="T39" s="84"/>
      <c r="U39" s="84"/>
      <c r="V39" s="83"/>
    </row>
    <row r="40" spans="1:22" x14ac:dyDescent="0.45">
      <c r="A40" s="23">
        <v>32</v>
      </c>
      <c r="B40" s="71"/>
      <c r="C40" s="72"/>
      <c r="D40" s="73"/>
      <c r="E40" s="73"/>
      <c r="F40" s="73"/>
      <c r="G40" s="74"/>
      <c r="H40" s="75"/>
      <c r="I40" s="75"/>
      <c r="J40" s="24">
        <f t="shared" si="10"/>
        <v>0</v>
      </c>
      <c r="K40" s="75"/>
      <c r="L40" s="75"/>
      <c r="M40" s="24">
        <f t="shared" si="11"/>
        <v>0</v>
      </c>
      <c r="N40" s="24">
        <f t="shared" si="12"/>
        <v>0</v>
      </c>
      <c r="O40" s="24">
        <f t="shared" si="9"/>
        <v>0</v>
      </c>
      <c r="P40" s="24">
        <f t="shared" si="13"/>
        <v>0</v>
      </c>
      <c r="Q40" s="81"/>
      <c r="R40" s="82"/>
      <c r="S40" s="83"/>
      <c r="T40" s="84"/>
      <c r="U40" s="84"/>
      <c r="V40" s="83"/>
    </row>
    <row r="41" spans="1:22" x14ac:dyDescent="0.45">
      <c r="A41" s="23">
        <v>33</v>
      </c>
      <c r="B41" s="71"/>
      <c r="C41" s="72"/>
      <c r="D41" s="73"/>
      <c r="E41" s="73"/>
      <c r="F41" s="73"/>
      <c r="G41" s="74"/>
      <c r="H41" s="75"/>
      <c r="I41" s="75"/>
      <c r="J41" s="24">
        <f t="shared" si="10"/>
        <v>0</v>
      </c>
      <c r="K41" s="75"/>
      <c r="L41" s="75"/>
      <c r="M41" s="24">
        <f t="shared" si="11"/>
        <v>0</v>
      </c>
      <c r="N41" s="24">
        <f t="shared" si="12"/>
        <v>0</v>
      </c>
      <c r="O41" s="24">
        <f t="shared" si="9"/>
        <v>0</v>
      </c>
      <c r="P41" s="24">
        <f t="shared" si="13"/>
        <v>0</v>
      </c>
      <c r="Q41" s="81"/>
      <c r="R41" s="82"/>
      <c r="S41" s="83"/>
      <c r="T41" s="84"/>
      <c r="U41" s="84"/>
      <c r="V41" s="83"/>
    </row>
    <row r="42" spans="1:22" x14ac:dyDescent="0.45">
      <c r="A42" s="23">
        <v>34</v>
      </c>
      <c r="B42" s="71"/>
      <c r="C42" s="72"/>
      <c r="D42" s="73"/>
      <c r="E42" s="73"/>
      <c r="F42" s="73"/>
      <c r="G42" s="74"/>
      <c r="H42" s="75"/>
      <c r="I42" s="75"/>
      <c r="J42" s="24">
        <f t="shared" si="10"/>
        <v>0</v>
      </c>
      <c r="K42" s="75"/>
      <c r="L42" s="75"/>
      <c r="M42" s="24">
        <f t="shared" si="11"/>
        <v>0</v>
      </c>
      <c r="N42" s="24">
        <f t="shared" si="12"/>
        <v>0</v>
      </c>
      <c r="O42" s="24">
        <f t="shared" si="9"/>
        <v>0</v>
      </c>
      <c r="P42" s="24">
        <f t="shared" si="13"/>
        <v>0</v>
      </c>
      <c r="Q42" s="81"/>
      <c r="R42" s="82"/>
      <c r="S42" s="83"/>
      <c r="T42" s="84"/>
      <c r="U42" s="84"/>
      <c r="V42" s="83"/>
    </row>
    <row r="43" spans="1:22" x14ac:dyDescent="0.45">
      <c r="A43" s="23">
        <v>35</v>
      </c>
      <c r="B43" s="71"/>
      <c r="C43" s="72"/>
      <c r="D43" s="73"/>
      <c r="E43" s="73"/>
      <c r="F43" s="73"/>
      <c r="G43" s="74"/>
      <c r="H43" s="75"/>
      <c r="I43" s="75"/>
      <c r="J43" s="24">
        <f t="shared" si="10"/>
        <v>0</v>
      </c>
      <c r="K43" s="75"/>
      <c r="L43" s="75"/>
      <c r="M43" s="24">
        <f t="shared" si="11"/>
        <v>0</v>
      </c>
      <c r="N43" s="24">
        <f t="shared" si="12"/>
        <v>0</v>
      </c>
      <c r="O43" s="24">
        <f t="shared" si="9"/>
        <v>0</v>
      </c>
      <c r="P43" s="24">
        <f t="shared" si="13"/>
        <v>0</v>
      </c>
      <c r="Q43" s="81"/>
      <c r="R43" s="82"/>
      <c r="S43" s="83"/>
      <c r="T43" s="84"/>
      <c r="U43" s="84"/>
      <c r="V43" s="83"/>
    </row>
    <row r="44" spans="1:22" x14ac:dyDescent="0.45">
      <c r="A44" s="23">
        <v>36</v>
      </c>
      <c r="B44" s="71"/>
      <c r="C44" s="72"/>
      <c r="D44" s="73"/>
      <c r="E44" s="73"/>
      <c r="F44" s="73"/>
      <c r="G44" s="74"/>
      <c r="H44" s="75"/>
      <c r="I44" s="75"/>
      <c r="J44" s="24">
        <f t="shared" si="10"/>
        <v>0</v>
      </c>
      <c r="K44" s="75"/>
      <c r="L44" s="75"/>
      <c r="M44" s="24">
        <f t="shared" si="11"/>
        <v>0</v>
      </c>
      <c r="N44" s="24">
        <f t="shared" si="12"/>
        <v>0</v>
      </c>
      <c r="O44" s="24">
        <f t="shared" si="9"/>
        <v>0</v>
      </c>
      <c r="P44" s="24">
        <f t="shared" si="13"/>
        <v>0</v>
      </c>
      <c r="Q44" s="81"/>
      <c r="R44" s="82"/>
      <c r="S44" s="83"/>
      <c r="T44" s="84"/>
      <c r="U44" s="84"/>
      <c r="V44" s="83"/>
    </row>
    <row r="45" spans="1:22" x14ac:dyDescent="0.45">
      <c r="A45" s="23">
        <v>37</v>
      </c>
      <c r="B45" s="71"/>
      <c r="C45" s="72"/>
      <c r="D45" s="73"/>
      <c r="E45" s="73"/>
      <c r="F45" s="73"/>
      <c r="G45" s="74"/>
      <c r="H45" s="75"/>
      <c r="I45" s="75"/>
      <c r="J45" s="24">
        <f t="shared" si="10"/>
        <v>0</v>
      </c>
      <c r="K45" s="75"/>
      <c r="L45" s="75"/>
      <c r="M45" s="24">
        <f t="shared" si="11"/>
        <v>0</v>
      </c>
      <c r="N45" s="24">
        <f t="shared" si="12"/>
        <v>0</v>
      </c>
      <c r="O45" s="24">
        <f t="shared" si="9"/>
        <v>0</v>
      </c>
      <c r="P45" s="24">
        <f t="shared" si="13"/>
        <v>0</v>
      </c>
      <c r="Q45" s="81"/>
      <c r="R45" s="82"/>
      <c r="S45" s="83"/>
      <c r="T45" s="84"/>
      <c r="U45" s="84"/>
      <c r="V45" s="83"/>
    </row>
    <row r="46" spans="1:22" x14ac:dyDescent="0.45">
      <c r="A46" s="23">
        <v>38</v>
      </c>
      <c r="B46" s="71"/>
      <c r="C46" s="72"/>
      <c r="D46" s="73"/>
      <c r="E46" s="73"/>
      <c r="F46" s="73"/>
      <c r="G46" s="74"/>
      <c r="H46" s="75"/>
      <c r="I46" s="75"/>
      <c r="J46" s="24">
        <f t="shared" si="10"/>
        <v>0</v>
      </c>
      <c r="K46" s="75"/>
      <c r="L46" s="75"/>
      <c r="M46" s="24">
        <f t="shared" si="11"/>
        <v>0</v>
      </c>
      <c r="N46" s="24">
        <f t="shared" si="12"/>
        <v>0</v>
      </c>
      <c r="O46" s="24">
        <f t="shared" si="9"/>
        <v>0</v>
      </c>
      <c r="P46" s="24">
        <f t="shared" si="13"/>
        <v>0</v>
      </c>
      <c r="Q46" s="81"/>
      <c r="R46" s="82"/>
      <c r="S46" s="83"/>
      <c r="T46" s="84"/>
      <c r="U46" s="84"/>
      <c r="V46" s="83"/>
    </row>
    <row r="47" spans="1:22" x14ac:dyDescent="0.45">
      <c r="A47" s="23">
        <v>39</v>
      </c>
      <c r="B47" s="71"/>
      <c r="C47" s="72"/>
      <c r="D47" s="73"/>
      <c r="E47" s="73"/>
      <c r="F47" s="73"/>
      <c r="G47" s="74"/>
      <c r="H47" s="75"/>
      <c r="I47" s="75"/>
      <c r="J47" s="24">
        <f t="shared" si="10"/>
        <v>0</v>
      </c>
      <c r="K47" s="75"/>
      <c r="L47" s="75"/>
      <c r="M47" s="24">
        <f t="shared" si="11"/>
        <v>0</v>
      </c>
      <c r="N47" s="24">
        <f t="shared" si="12"/>
        <v>0</v>
      </c>
      <c r="O47" s="24">
        <f t="shared" si="9"/>
        <v>0</v>
      </c>
      <c r="P47" s="24">
        <f t="shared" si="13"/>
        <v>0</v>
      </c>
      <c r="Q47" s="81"/>
      <c r="R47" s="82"/>
      <c r="S47" s="83"/>
      <c r="T47" s="84"/>
      <c r="U47" s="84"/>
      <c r="V47" s="83"/>
    </row>
    <row r="48" spans="1:22" x14ac:dyDescent="0.45">
      <c r="A48" s="23">
        <v>40</v>
      </c>
      <c r="B48" s="71"/>
      <c r="C48" s="72"/>
      <c r="D48" s="73"/>
      <c r="E48" s="73"/>
      <c r="F48" s="73"/>
      <c r="G48" s="74"/>
      <c r="H48" s="75"/>
      <c r="I48" s="75"/>
      <c r="J48" s="24">
        <f t="shared" si="10"/>
        <v>0</v>
      </c>
      <c r="K48" s="75"/>
      <c r="L48" s="75"/>
      <c r="M48" s="24">
        <f t="shared" si="11"/>
        <v>0</v>
      </c>
      <c r="N48" s="24">
        <f t="shared" si="12"/>
        <v>0</v>
      </c>
      <c r="O48" s="24">
        <f t="shared" si="9"/>
        <v>0</v>
      </c>
      <c r="P48" s="24">
        <f t="shared" si="13"/>
        <v>0</v>
      </c>
      <c r="Q48" s="81"/>
      <c r="R48" s="82"/>
      <c r="S48" s="83"/>
      <c r="T48" s="84"/>
      <c r="U48" s="84"/>
      <c r="V48" s="83"/>
    </row>
    <row r="49" spans="1:22" x14ac:dyDescent="0.45">
      <c r="A49" s="23">
        <v>41</v>
      </c>
      <c r="B49" s="71"/>
      <c r="C49" s="72"/>
      <c r="D49" s="73"/>
      <c r="E49" s="73"/>
      <c r="F49" s="73"/>
      <c r="G49" s="74"/>
      <c r="H49" s="75"/>
      <c r="I49" s="75"/>
      <c r="J49" s="24">
        <f t="shared" si="10"/>
        <v>0</v>
      </c>
      <c r="K49" s="75"/>
      <c r="L49" s="75"/>
      <c r="M49" s="24">
        <f t="shared" si="11"/>
        <v>0</v>
      </c>
      <c r="N49" s="24">
        <f t="shared" si="12"/>
        <v>0</v>
      </c>
      <c r="O49" s="24">
        <f t="shared" si="9"/>
        <v>0</v>
      </c>
      <c r="P49" s="24">
        <f t="shared" si="13"/>
        <v>0</v>
      </c>
      <c r="Q49" s="81"/>
      <c r="R49" s="82"/>
      <c r="S49" s="83"/>
      <c r="T49" s="84"/>
      <c r="U49" s="84"/>
      <c r="V49" s="83"/>
    </row>
    <row r="50" spans="1:22" x14ac:dyDescent="0.45">
      <c r="A50" s="23">
        <v>42</v>
      </c>
      <c r="B50" s="71"/>
      <c r="C50" s="72"/>
      <c r="D50" s="73"/>
      <c r="E50" s="73"/>
      <c r="F50" s="73"/>
      <c r="G50" s="74"/>
      <c r="H50" s="75"/>
      <c r="I50" s="75"/>
      <c r="J50" s="24">
        <f t="shared" si="10"/>
        <v>0</v>
      </c>
      <c r="K50" s="75"/>
      <c r="L50" s="75"/>
      <c r="M50" s="24">
        <f t="shared" si="11"/>
        <v>0</v>
      </c>
      <c r="N50" s="24">
        <f t="shared" si="12"/>
        <v>0</v>
      </c>
      <c r="O50" s="24">
        <f t="shared" si="9"/>
        <v>0</v>
      </c>
      <c r="P50" s="24">
        <f t="shared" si="13"/>
        <v>0</v>
      </c>
      <c r="Q50" s="81"/>
      <c r="R50" s="82"/>
      <c r="S50" s="83"/>
      <c r="T50" s="84"/>
      <c r="U50" s="84"/>
      <c r="V50" s="83"/>
    </row>
    <row r="51" spans="1:22" x14ac:dyDescent="0.45">
      <c r="A51" s="23">
        <v>43</v>
      </c>
      <c r="B51" s="71"/>
      <c r="C51" s="72"/>
      <c r="D51" s="73"/>
      <c r="E51" s="73"/>
      <c r="F51" s="73"/>
      <c r="G51" s="74"/>
      <c r="H51" s="75"/>
      <c r="I51" s="75"/>
      <c r="J51" s="24">
        <f t="shared" si="10"/>
        <v>0</v>
      </c>
      <c r="K51" s="75"/>
      <c r="L51" s="75"/>
      <c r="M51" s="24">
        <f t="shared" si="11"/>
        <v>0</v>
      </c>
      <c r="N51" s="24">
        <f t="shared" si="12"/>
        <v>0</v>
      </c>
      <c r="O51" s="24">
        <f t="shared" si="9"/>
        <v>0</v>
      </c>
      <c r="P51" s="24">
        <f t="shared" si="13"/>
        <v>0</v>
      </c>
      <c r="Q51" s="81"/>
      <c r="R51" s="82"/>
      <c r="S51" s="83"/>
      <c r="T51" s="84"/>
      <c r="U51" s="84"/>
      <c r="V51" s="83"/>
    </row>
    <row r="52" spans="1:22" x14ac:dyDescent="0.45">
      <c r="A52" s="23">
        <v>44</v>
      </c>
      <c r="B52" s="71"/>
      <c r="C52" s="72"/>
      <c r="D52" s="73"/>
      <c r="E52" s="73"/>
      <c r="F52" s="73"/>
      <c r="G52" s="74"/>
      <c r="H52" s="75"/>
      <c r="I52" s="75"/>
      <c r="J52" s="24">
        <f t="shared" si="10"/>
        <v>0</v>
      </c>
      <c r="K52" s="75"/>
      <c r="L52" s="75"/>
      <c r="M52" s="24">
        <f t="shared" si="11"/>
        <v>0</v>
      </c>
      <c r="N52" s="24">
        <f t="shared" si="12"/>
        <v>0</v>
      </c>
      <c r="O52" s="24">
        <f t="shared" si="9"/>
        <v>0</v>
      </c>
      <c r="P52" s="24">
        <f t="shared" si="13"/>
        <v>0</v>
      </c>
      <c r="Q52" s="81"/>
      <c r="R52" s="82"/>
      <c r="S52" s="83"/>
      <c r="T52" s="84"/>
      <c r="U52" s="84"/>
      <c r="V52" s="83"/>
    </row>
    <row r="53" spans="1:22" x14ac:dyDescent="0.45">
      <c r="A53" s="23">
        <v>45</v>
      </c>
      <c r="B53" s="71"/>
      <c r="C53" s="72"/>
      <c r="D53" s="73"/>
      <c r="E53" s="73"/>
      <c r="F53" s="73"/>
      <c r="G53" s="74"/>
      <c r="H53" s="75"/>
      <c r="I53" s="75"/>
      <c r="J53" s="24">
        <f t="shared" si="10"/>
        <v>0</v>
      </c>
      <c r="K53" s="75"/>
      <c r="L53" s="75"/>
      <c r="M53" s="24">
        <f t="shared" si="11"/>
        <v>0</v>
      </c>
      <c r="N53" s="24">
        <f t="shared" si="12"/>
        <v>0</v>
      </c>
      <c r="O53" s="24">
        <f t="shared" si="9"/>
        <v>0</v>
      </c>
      <c r="P53" s="24">
        <f t="shared" si="13"/>
        <v>0</v>
      </c>
      <c r="Q53" s="81"/>
      <c r="R53" s="82"/>
      <c r="S53" s="83"/>
      <c r="T53" s="84"/>
      <c r="U53" s="84"/>
      <c r="V53" s="83"/>
    </row>
    <row r="54" spans="1:22" x14ac:dyDescent="0.45">
      <c r="A54" s="23">
        <v>46</v>
      </c>
      <c r="B54" s="71"/>
      <c r="C54" s="72"/>
      <c r="D54" s="73"/>
      <c r="E54" s="73"/>
      <c r="F54" s="73"/>
      <c r="G54" s="74"/>
      <c r="H54" s="75"/>
      <c r="I54" s="75"/>
      <c r="J54" s="24">
        <f t="shared" si="10"/>
        <v>0</v>
      </c>
      <c r="K54" s="75"/>
      <c r="L54" s="75"/>
      <c r="M54" s="24">
        <f t="shared" si="11"/>
        <v>0</v>
      </c>
      <c r="N54" s="24">
        <f t="shared" si="12"/>
        <v>0</v>
      </c>
      <c r="O54" s="24">
        <f t="shared" si="9"/>
        <v>0</v>
      </c>
      <c r="P54" s="24">
        <f t="shared" si="13"/>
        <v>0</v>
      </c>
      <c r="Q54" s="81"/>
      <c r="R54" s="82"/>
      <c r="S54" s="83"/>
      <c r="T54" s="84"/>
      <c r="U54" s="84"/>
      <c r="V54" s="83"/>
    </row>
    <row r="55" spans="1:22" x14ac:dyDescent="0.45">
      <c r="A55" s="23">
        <v>47</v>
      </c>
      <c r="B55" s="71"/>
      <c r="C55" s="72"/>
      <c r="D55" s="73"/>
      <c r="E55" s="73"/>
      <c r="F55" s="73"/>
      <c r="G55" s="74"/>
      <c r="H55" s="75"/>
      <c r="I55" s="75"/>
      <c r="J55" s="24">
        <f t="shared" si="10"/>
        <v>0</v>
      </c>
      <c r="K55" s="75"/>
      <c r="L55" s="75"/>
      <c r="M55" s="24">
        <f t="shared" si="11"/>
        <v>0</v>
      </c>
      <c r="N55" s="24">
        <f t="shared" si="12"/>
        <v>0</v>
      </c>
      <c r="O55" s="24">
        <f t="shared" si="9"/>
        <v>0</v>
      </c>
      <c r="P55" s="24">
        <f t="shared" si="13"/>
        <v>0</v>
      </c>
      <c r="Q55" s="81"/>
      <c r="R55" s="82"/>
      <c r="S55" s="83"/>
      <c r="T55" s="84"/>
      <c r="U55" s="84"/>
      <c r="V55" s="83"/>
    </row>
    <row r="56" spans="1:22" x14ac:dyDescent="0.45">
      <c r="A56" s="23">
        <v>48</v>
      </c>
      <c r="B56" s="71"/>
      <c r="C56" s="72"/>
      <c r="D56" s="73"/>
      <c r="E56" s="73"/>
      <c r="F56" s="73"/>
      <c r="G56" s="74"/>
      <c r="H56" s="75"/>
      <c r="I56" s="75"/>
      <c r="J56" s="24">
        <f t="shared" si="10"/>
        <v>0</v>
      </c>
      <c r="K56" s="75"/>
      <c r="L56" s="75"/>
      <c r="M56" s="24">
        <f t="shared" si="11"/>
        <v>0</v>
      </c>
      <c r="N56" s="24">
        <f t="shared" si="12"/>
        <v>0</v>
      </c>
      <c r="O56" s="24">
        <f t="shared" si="9"/>
        <v>0</v>
      </c>
      <c r="P56" s="24">
        <f t="shared" si="13"/>
        <v>0</v>
      </c>
      <c r="Q56" s="81"/>
      <c r="R56" s="82"/>
      <c r="S56" s="83"/>
      <c r="T56" s="84"/>
      <c r="U56" s="84"/>
      <c r="V56" s="83"/>
    </row>
    <row r="57" spans="1:22" x14ac:dyDescent="0.45">
      <c r="A57" s="23">
        <v>49</v>
      </c>
      <c r="B57" s="71"/>
      <c r="C57" s="72"/>
      <c r="D57" s="73"/>
      <c r="E57" s="73"/>
      <c r="F57" s="73"/>
      <c r="G57" s="74"/>
      <c r="H57" s="75"/>
      <c r="I57" s="75"/>
      <c r="J57" s="24">
        <f t="shared" si="10"/>
        <v>0</v>
      </c>
      <c r="K57" s="75"/>
      <c r="L57" s="75"/>
      <c r="M57" s="24">
        <f t="shared" si="11"/>
        <v>0</v>
      </c>
      <c r="N57" s="24">
        <f t="shared" si="12"/>
        <v>0</v>
      </c>
      <c r="O57" s="24">
        <f t="shared" si="9"/>
        <v>0</v>
      </c>
      <c r="P57" s="24">
        <f t="shared" si="13"/>
        <v>0</v>
      </c>
      <c r="Q57" s="81"/>
      <c r="R57" s="82"/>
      <c r="S57" s="83"/>
      <c r="T57" s="84"/>
      <c r="U57" s="84"/>
      <c r="V57" s="83"/>
    </row>
    <row r="58" spans="1:22" x14ac:dyDescent="0.45">
      <c r="A58" s="23">
        <v>50</v>
      </c>
      <c r="B58" s="71"/>
      <c r="C58" s="72"/>
      <c r="D58" s="73"/>
      <c r="E58" s="73"/>
      <c r="F58" s="73"/>
      <c r="G58" s="74"/>
      <c r="H58" s="75"/>
      <c r="I58" s="75"/>
      <c r="J58" s="24">
        <f t="shared" si="10"/>
        <v>0</v>
      </c>
      <c r="K58" s="75"/>
      <c r="L58" s="75"/>
      <c r="M58" s="24">
        <f t="shared" si="11"/>
        <v>0</v>
      </c>
      <c r="N58" s="24">
        <f t="shared" si="12"/>
        <v>0</v>
      </c>
      <c r="O58" s="24">
        <f t="shared" si="9"/>
        <v>0</v>
      </c>
      <c r="P58" s="24">
        <f t="shared" si="13"/>
        <v>0</v>
      </c>
      <c r="Q58" s="81"/>
      <c r="R58" s="82"/>
      <c r="S58" s="83"/>
      <c r="T58" s="84"/>
      <c r="U58" s="84"/>
      <c r="V58" s="83"/>
    </row>
    <row r="59" spans="1:22" x14ac:dyDescent="0.45">
      <c r="A59" s="23">
        <v>51</v>
      </c>
      <c r="B59" s="71"/>
      <c r="C59" s="72"/>
      <c r="D59" s="73"/>
      <c r="E59" s="73"/>
      <c r="F59" s="73"/>
      <c r="G59" s="74"/>
      <c r="H59" s="75"/>
      <c r="I59" s="75"/>
      <c r="J59" s="24">
        <f t="shared" si="10"/>
        <v>0</v>
      </c>
      <c r="K59" s="75"/>
      <c r="L59" s="75"/>
      <c r="M59" s="24">
        <f t="shared" si="11"/>
        <v>0</v>
      </c>
      <c r="N59" s="24">
        <f t="shared" si="12"/>
        <v>0</v>
      </c>
      <c r="O59" s="24">
        <f t="shared" si="9"/>
        <v>0</v>
      </c>
      <c r="P59" s="24">
        <f t="shared" si="13"/>
        <v>0</v>
      </c>
      <c r="Q59" s="81"/>
      <c r="R59" s="82"/>
      <c r="S59" s="83"/>
      <c r="T59" s="84"/>
      <c r="U59" s="84"/>
      <c r="V59" s="83"/>
    </row>
    <row r="60" spans="1:22" x14ac:dyDescent="0.45">
      <c r="A60" s="23">
        <v>52</v>
      </c>
      <c r="B60" s="71"/>
      <c r="C60" s="72"/>
      <c r="D60" s="73"/>
      <c r="E60" s="73"/>
      <c r="F60" s="73"/>
      <c r="G60" s="74"/>
      <c r="H60" s="75"/>
      <c r="I60" s="75"/>
      <c r="J60" s="24">
        <f t="shared" si="10"/>
        <v>0</v>
      </c>
      <c r="K60" s="75"/>
      <c r="L60" s="75"/>
      <c r="M60" s="24">
        <f t="shared" si="11"/>
        <v>0</v>
      </c>
      <c r="N60" s="24">
        <f t="shared" si="12"/>
        <v>0</v>
      </c>
      <c r="O60" s="24">
        <f t="shared" si="9"/>
        <v>0</v>
      </c>
      <c r="P60" s="24">
        <f t="shared" si="13"/>
        <v>0</v>
      </c>
      <c r="Q60" s="81"/>
      <c r="R60" s="82"/>
      <c r="S60" s="83"/>
      <c r="T60" s="84"/>
      <c r="U60" s="84"/>
      <c r="V60" s="83"/>
    </row>
    <row r="61" spans="1:22" x14ac:dyDescent="0.45">
      <c r="A61" s="23">
        <v>53</v>
      </c>
      <c r="B61" s="71"/>
      <c r="C61" s="72"/>
      <c r="D61" s="73"/>
      <c r="E61" s="73"/>
      <c r="F61" s="73"/>
      <c r="G61" s="74"/>
      <c r="H61" s="75"/>
      <c r="I61" s="75"/>
      <c r="J61" s="24">
        <f t="shared" si="10"/>
        <v>0</v>
      </c>
      <c r="K61" s="75"/>
      <c r="L61" s="75"/>
      <c r="M61" s="24">
        <f t="shared" si="11"/>
        <v>0</v>
      </c>
      <c r="N61" s="24">
        <f t="shared" si="12"/>
        <v>0</v>
      </c>
      <c r="O61" s="24">
        <f t="shared" si="9"/>
        <v>0</v>
      </c>
      <c r="P61" s="24">
        <f t="shared" si="13"/>
        <v>0</v>
      </c>
      <c r="Q61" s="81"/>
      <c r="R61" s="82"/>
      <c r="S61" s="83"/>
      <c r="T61" s="84"/>
      <c r="U61" s="84"/>
      <c r="V61" s="83"/>
    </row>
    <row r="62" spans="1:22" x14ac:dyDescent="0.45">
      <c r="A62" s="23">
        <v>54</v>
      </c>
      <c r="B62" s="71"/>
      <c r="C62" s="72"/>
      <c r="D62" s="73"/>
      <c r="E62" s="73"/>
      <c r="F62" s="73"/>
      <c r="G62" s="74"/>
      <c r="H62" s="75"/>
      <c r="I62" s="75"/>
      <c r="J62" s="24">
        <f t="shared" si="10"/>
        <v>0</v>
      </c>
      <c r="K62" s="75"/>
      <c r="L62" s="75"/>
      <c r="M62" s="24">
        <f t="shared" si="11"/>
        <v>0</v>
      </c>
      <c r="N62" s="24">
        <f t="shared" si="12"/>
        <v>0</v>
      </c>
      <c r="O62" s="24">
        <f t="shared" si="9"/>
        <v>0</v>
      </c>
      <c r="P62" s="24">
        <f t="shared" si="13"/>
        <v>0</v>
      </c>
      <c r="Q62" s="81"/>
      <c r="R62" s="82"/>
      <c r="S62" s="83"/>
      <c r="T62" s="84"/>
      <c r="U62" s="84"/>
      <c r="V62" s="83"/>
    </row>
    <row r="63" spans="1:22" x14ac:dyDescent="0.45">
      <c r="A63" s="23">
        <v>55</v>
      </c>
      <c r="B63" s="71"/>
      <c r="C63" s="72"/>
      <c r="D63" s="73"/>
      <c r="E63" s="73"/>
      <c r="F63" s="73"/>
      <c r="G63" s="74"/>
      <c r="H63" s="75"/>
      <c r="I63" s="75"/>
      <c r="J63" s="24">
        <f t="shared" si="10"/>
        <v>0</v>
      </c>
      <c r="K63" s="75"/>
      <c r="L63" s="75"/>
      <c r="M63" s="24">
        <f t="shared" si="11"/>
        <v>0</v>
      </c>
      <c r="N63" s="24">
        <f t="shared" si="12"/>
        <v>0</v>
      </c>
      <c r="O63" s="24">
        <f t="shared" si="9"/>
        <v>0</v>
      </c>
      <c r="P63" s="24">
        <f t="shared" si="13"/>
        <v>0</v>
      </c>
      <c r="Q63" s="81"/>
      <c r="R63" s="82"/>
      <c r="S63" s="83"/>
      <c r="T63" s="84"/>
      <c r="U63" s="84"/>
      <c r="V63" s="83"/>
    </row>
    <row r="64" spans="1:22" x14ac:dyDescent="0.45">
      <c r="A64" s="23">
        <v>56</v>
      </c>
      <c r="B64" s="71"/>
      <c r="C64" s="72"/>
      <c r="D64" s="73"/>
      <c r="E64" s="73"/>
      <c r="F64" s="73"/>
      <c r="G64" s="74"/>
      <c r="H64" s="75"/>
      <c r="I64" s="75"/>
      <c r="J64" s="24">
        <f t="shared" si="10"/>
        <v>0</v>
      </c>
      <c r="K64" s="75"/>
      <c r="L64" s="75"/>
      <c r="M64" s="24">
        <f t="shared" si="11"/>
        <v>0</v>
      </c>
      <c r="N64" s="24">
        <f t="shared" si="12"/>
        <v>0</v>
      </c>
      <c r="O64" s="24">
        <f t="shared" si="9"/>
        <v>0</v>
      </c>
      <c r="P64" s="24">
        <f t="shared" si="13"/>
        <v>0</v>
      </c>
      <c r="Q64" s="81"/>
      <c r="R64" s="82"/>
      <c r="S64" s="83"/>
      <c r="T64" s="84"/>
      <c r="U64" s="84"/>
      <c r="V64" s="83"/>
    </row>
    <row r="65" spans="1:22" x14ac:dyDescent="0.45">
      <c r="A65" s="23">
        <v>57</v>
      </c>
      <c r="B65" s="71"/>
      <c r="C65" s="72"/>
      <c r="D65" s="73"/>
      <c r="E65" s="73"/>
      <c r="F65" s="73"/>
      <c r="G65" s="74"/>
      <c r="H65" s="75"/>
      <c r="I65" s="75"/>
      <c r="J65" s="24">
        <f t="shared" si="10"/>
        <v>0</v>
      </c>
      <c r="K65" s="75"/>
      <c r="L65" s="75"/>
      <c r="M65" s="24">
        <f t="shared" si="11"/>
        <v>0</v>
      </c>
      <c r="N65" s="24">
        <f t="shared" si="12"/>
        <v>0</v>
      </c>
      <c r="O65" s="24">
        <f t="shared" si="9"/>
        <v>0</v>
      </c>
      <c r="P65" s="24">
        <f t="shared" si="13"/>
        <v>0</v>
      </c>
      <c r="Q65" s="81"/>
      <c r="R65" s="82"/>
      <c r="S65" s="83"/>
      <c r="T65" s="84"/>
      <c r="U65" s="84"/>
      <c r="V65" s="83"/>
    </row>
    <row r="66" spans="1:22" x14ac:dyDescent="0.45">
      <c r="A66" s="23">
        <v>58</v>
      </c>
      <c r="B66" s="71"/>
      <c r="C66" s="72"/>
      <c r="D66" s="73"/>
      <c r="E66" s="73"/>
      <c r="F66" s="73"/>
      <c r="G66" s="74"/>
      <c r="H66" s="75"/>
      <c r="I66" s="75"/>
      <c r="J66" s="24">
        <f t="shared" si="10"/>
        <v>0</v>
      </c>
      <c r="K66" s="75"/>
      <c r="L66" s="75"/>
      <c r="M66" s="24">
        <f t="shared" si="11"/>
        <v>0</v>
      </c>
      <c r="N66" s="24">
        <f t="shared" si="12"/>
        <v>0</v>
      </c>
      <c r="O66" s="24">
        <f t="shared" si="9"/>
        <v>0</v>
      </c>
      <c r="P66" s="24">
        <f t="shared" si="13"/>
        <v>0</v>
      </c>
      <c r="Q66" s="81"/>
      <c r="R66" s="82"/>
      <c r="S66" s="83"/>
      <c r="T66" s="84"/>
      <c r="U66" s="84"/>
      <c r="V66" s="83"/>
    </row>
    <row r="67" spans="1:22" x14ac:dyDescent="0.45">
      <c r="A67" s="23">
        <v>59</v>
      </c>
      <c r="B67" s="71"/>
      <c r="C67" s="72"/>
      <c r="D67" s="73"/>
      <c r="E67" s="73"/>
      <c r="F67" s="73"/>
      <c r="G67" s="74"/>
      <c r="H67" s="75"/>
      <c r="I67" s="75"/>
      <c r="J67" s="24">
        <f t="shared" si="10"/>
        <v>0</v>
      </c>
      <c r="K67" s="75"/>
      <c r="L67" s="75"/>
      <c r="M67" s="24">
        <f t="shared" si="11"/>
        <v>0</v>
      </c>
      <c r="N67" s="24">
        <f t="shared" si="12"/>
        <v>0</v>
      </c>
      <c r="O67" s="24">
        <f t="shared" si="9"/>
        <v>0</v>
      </c>
      <c r="P67" s="24">
        <f t="shared" si="13"/>
        <v>0</v>
      </c>
      <c r="Q67" s="81"/>
      <c r="R67" s="82"/>
      <c r="S67" s="83"/>
      <c r="T67" s="84"/>
      <c r="U67" s="84"/>
      <c r="V67" s="83"/>
    </row>
    <row r="68" spans="1:22" x14ac:dyDescent="0.45">
      <c r="A68" s="23">
        <v>60</v>
      </c>
      <c r="B68" s="71"/>
      <c r="C68" s="72"/>
      <c r="D68" s="73"/>
      <c r="E68" s="73"/>
      <c r="F68" s="73"/>
      <c r="G68" s="74"/>
      <c r="H68" s="75"/>
      <c r="I68" s="75"/>
      <c r="J68" s="24">
        <f t="shared" si="10"/>
        <v>0</v>
      </c>
      <c r="K68" s="75"/>
      <c r="L68" s="75"/>
      <c r="M68" s="24">
        <f t="shared" si="11"/>
        <v>0</v>
      </c>
      <c r="N68" s="24">
        <f t="shared" si="12"/>
        <v>0</v>
      </c>
      <c r="O68" s="24">
        <f t="shared" si="9"/>
        <v>0</v>
      </c>
      <c r="P68" s="24">
        <f t="shared" si="13"/>
        <v>0</v>
      </c>
      <c r="Q68" s="81"/>
      <c r="R68" s="82"/>
      <c r="S68" s="83"/>
      <c r="T68" s="84"/>
      <c r="U68" s="84"/>
      <c r="V68" s="83"/>
    </row>
    <row r="69" spans="1:22" x14ac:dyDescent="0.45">
      <c r="A69" s="23">
        <v>61</v>
      </c>
      <c r="B69" s="71"/>
      <c r="C69" s="72"/>
      <c r="D69" s="73"/>
      <c r="E69" s="73"/>
      <c r="F69" s="73"/>
      <c r="G69" s="74"/>
      <c r="H69" s="75"/>
      <c r="I69" s="75"/>
      <c r="J69" s="24">
        <f t="shared" si="10"/>
        <v>0</v>
      </c>
      <c r="K69" s="75"/>
      <c r="L69" s="75"/>
      <c r="M69" s="24">
        <f t="shared" si="11"/>
        <v>0</v>
      </c>
      <c r="N69" s="24">
        <f t="shared" si="12"/>
        <v>0</v>
      </c>
      <c r="O69" s="24">
        <f t="shared" si="9"/>
        <v>0</v>
      </c>
      <c r="P69" s="24">
        <f t="shared" si="13"/>
        <v>0</v>
      </c>
      <c r="Q69" s="81"/>
      <c r="R69" s="82"/>
      <c r="S69" s="83"/>
      <c r="T69" s="84"/>
      <c r="U69" s="84"/>
      <c r="V69" s="83"/>
    </row>
    <row r="70" spans="1:22" x14ac:dyDescent="0.45">
      <c r="A70" s="23">
        <v>62</v>
      </c>
      <c r="B70" s="71"/>
      <c r="C70" s="72"/>
      <c r="D70" s="73"/>
      <c r="E70" s="73"/>
      <c r="F70" s="73"/>
      <c r="G70" s="74"/>
      <c r="H70" s="75"/>
      <c r="I70" s="75"/>
      <c r="J70" s="24">
        <f t="shared" si="10"/>
        <v>0</v>
      </c>
      <c r="K70" s="75"/>
      <c r="L70" s="75"/>
      <c r="M70" s="24">
        <f t="shared" si="11"/>
        <v>0</v>
      </c>
      <c r="N70" s="24">
        <f t="shared" si="12"/>
        <v>0</v>
      </c>
      <c r="O70" s="24">
        <f t="shared" si="9"/>
        <v>0</v>
      </c>
      <c r="P70" s="24">
        <f t="shared" si="13"/>
        <v>0</v>
      </c>
      <c r="Q70" s="81"/>
      <c r="R70" s="82"/>
      <c r="S70" s="83"/>
      <c r="T70" s="84"/>
      <c r="U70" s="84"/>
      <c r="V70" s="83"/>
    </row>
    <row r="71" spans="1:22" x14ac:dyDescent="0.45">
      <c r="A71" s="23">
        <v>63</v>
      </c>
      <c r="B71" s="71"/>
      <c r="C71" s="72"/>
      <c r="D71" s="73"/>
      <c r="E71" s="73"/>
      <c r="F71" s="73"/>
      <c r="G71" s="74"/>
      <c r="H71" s="75"/>
      <c r="I71" s="75"/>
      <c r="J71" s="24">
        <f t="shared" si="10"/>
        <v>0</v>
      </c>
      <c r="K71" s="75"/>
      <c r="L71" s="75"/>
      <c r="M71" s="24">
        <f t="shared" si="11"/>
        <v>0</v>
      </c>
      <c r="N71" s="24">
        <f t="shared" si="12"/>
        <v>0</v>
      </c>
      <c r="O71" s="24">
        <f t="shared" si="9"/>
        <v>0</v>
      </c>
      <c r="P71" s="24">
        <f t="shared" si="13"/>
        <v>0</v>
      </c>
      <c r="Q71" s="81"/>
      <c r="R71" s="82"/>
      <c r="S71" s="83"/>
      <c r="T71" s="84"/>
      <c r="U71" s="84"/>
      <c r="V71" s="83"/>
    </row>
    <row r="72" spans="1:22" x14ac:dyDescent="0.45">
      <c r="A72" s="23">
        <v>64</v>
      </c>
      <c r="B72" s="71"/>
      <c r="C72" s="72"/>
      <c r="D72" s="73"/>
      <c r="E72" s="73"/>
      <c r="F72" s="73"/>
      <c r="G72" s="74"/>
      <c r="H72" s="75"/>
      <c r="I72" s="75"/>
      <c r="J72" s="24">
        <f t="shared" si="10"/>
        <v>0</v>
      </c>
      <c r="K72" s="75"/>
      <c r="L72" s="75"/>
      <c r="M72" s="24">
        <f t="shared" si="11"/>
        <v>0</v>
      </c>
      <c r="N72" s="24">
        <f t="shared" si="12"/>
        <v>0</v>
      </c>
      <c r="O72" s="24">
        <f t="shared" si="9"/>
        <v>0</v>
      </c>
      <c r="P72" s="24">
        <f t="shared" si="13"/>
        <v>0</v>
      </c>
      <c r="Q72" s="81"/>
      <c r="R72" s="82"/>
      <c r="S72" s="83"/>
      <c r="T72" s="84"/>
      <c r="U72" s="84"/>
      <c r="V72" s="83"/>
    </row>
    <row r="73" spans="1:22" x14ac:dyDescent="0.45">
      <c r="A73" s="23">
        <v>65</v>
      </c>
      <c r="B73" s="71"/>
      <c r="C73" s="72"/>
      <c r="D73" s="73"/>
      <c r="E73" s="73"/>
      <c r="F73" s="73"/>
      <c r="G73" s="74"/>
      <c r="H73" s="75"/>
      <c r="I73" s="75"/>
      <c r="J73" s="24">
        <f t="shared" si="10"/>
        <v>0</v>
      </c>
      <c r="K73" s="75"/>
      <c r="L73" s="75"/>
      <c r="M73" s="24">
        <f t="shared" si="11"/>
        <v>0</v>
      </c>
      <c r="N73" s="24">
        <f t="shared" si="12"/>
        <v>0</v>
      </c>
      <c r="O73" s="24">
        <f t="shared" ref="O73:O136" si="14">IF(L73&lt;&gt;"",IF(L73&gt;13200,13200,ROUNDDOWN(L73,-2)),0)</f>
        <v>0</v>
      </c>
      <c r="P73" s="24">
        <f t="shared" si="13"/>
        <v>0</v>
      </c>
      <c r="Q73" s="81"/>
      <c r="R73" s="82"/>
      <c r="S73" s="83"/>
      <c r="T73" s="84"/>
      <c r="U73" s="84"/>
      <c r="V73" s="83"/>
    </row>
    <row r="74" spans="1:22" x14ac:dyDescent="0.45">
      <c r="A74" s="23">
        <v>66</v>
      </c>
      <c r="B74" s="71"/>
      <c r="C74" s="72"/>
      <c r="D74" s="73"/>
      <c r="E74" s="73"/>
      <c r="F74" s="73"/>
      <c r="G74" s="74"/>
      <c r="H74" s="75"/>
      <c r="I74" s="75"/>
      <c r="J74" s="24">
        <f t="shared" ref="J74:J137" si="15">SUM(H74:I74)</f>
        <v>0</v>
      </c>
      <c r="K74" s="75"/>
      <c r="L74" s="75"/>
      <c r="M74" s="24">
        <f t="shared" ref="M74:M137" si="16">SUM(K74:L74)</f>
        <v>0</v>
      </c>
      <c r="N74" s="24">
        <f t="shared" ref="N74:N137" si="17">IF(K74&lt;&gt;"",IF(K74&gt;6800,6800,K74),0)</f>
        <v>0</v>
      </c>
      <c r="O74" s="24">
        <f t="shared" si="14"/>
        <v>0</v>
      </c>
      <c r="P74" s="24">
        <f t="shared" ref="P74:P137" si="18">SUM(N74:O74)</f>
        <v>0</v>
      </c>
      <c r="Q74" s="81"/>
      <c r="R74" s="82"/>
      <c r="S74" s="83"/>
      <c r="T74" s="84"/>
      <c r="U74" s="84"/>
      <c r="V74" s="83"/>
    </row>
    <row r="75" spans="1:22" x14ac:dyDescent="0.45">
      <c r="A75" s="23">
        <v>67</v>
      </c>
      <c r="B75" s="71"/>
      <c r="C75" s="72"/>
      <c r="D75" s="73"/>
      <c r="E75" s="73"/>
      <c r="F75" s="73"/>
      <c r="G75" s="74"/>
      <c r="H75" s="75"/>
      <c r="I75" s="75"/>
      <c r="J75" s="24">
        <f t="shared" si="15"/>
        <v>0</v>
      </c>
      <c r="K75" s="75"/>
      <c r="L75" s="75"/>
      <c r="M75" s="24">
        <f t="shared" si="16"/>
        <v>0</v>
      </c>
      <c r="N75" s="24">
        <f t="shared" si="17"/>
        <v>0</v>
      </c>
      <c r="O75" s="24">
        <f t="shared" si="14"/>
        <v>0</v>
      </c>
      <c r="P75" s="24">
        <f t="shared" si="18"/>
        <v>0</v>
      </c>
      <c r="Q75" s="81"/>
      <c r="R75" s="82"/>
      <c r="S75" s="83"/>
      <c r="T75" s="84"/>
      <c r="U75" s="84"/>
      <c r="V75" s="83"/>
    </row>
    <row r="76" spans="1:22" x14ac:dyDescent="0.45">
      <c r="A76" s="23">
        <v>68</v>
      </c>
      <c r="B76" s="71"/>
      <c r="C76" s="72"/>
      <c r="D76" s="73"/>
      <c r="E76" s="73"/>
      <c r="F76" s="73"/>
      <c r="G76" s="74"/>
      <c r="H76" s="75"/>
      <c r="I76" s="75"/>
      <c r="J76" s="24">
        <f t="shared" si="15"/>
        <v>0</v>
      </c>
      <c r="K76" s="75"/>
      <c r="L76" s="75"/>
      <c r="M76" s="24">
        <f t="shared" si="16"/>
        <v>0</v>
      </c>
      <c r="N76" s="24">
        <f t="shared" si="17"/>
        <v>0</v>
      </c>
      <c r="O76" s="24">
        <f t="shared" si="14"/>
        <v>0</v>
      </c>
      <c r="P76" s="24">
        <f t="shared" si="18"/>
        <v>0</v>
      </c>
      <c r="Q76" s="81"/>
      <c r="R76" s="82"/>
      <c r="S76" s="83"/>
      <c r="T76" s="84"/>
      <c r="U76" s="84"/>
      <c r="V76" s="83"/>
    </row>
    <row r="77" spans="1:22" x14ac:dyDescent="0.45">
      <c r="A77" s="23">
        <v>69</v>
      </c>
      <c r="B77" s="71"/>
      <c r="C77" s="72"/>
      <c r="D77" s="73"/>
      <c r="E77" s="73"/>
      <c r="F77" s="73"/>
      <c r="G77" s="74"/>
      <c r="H77" s="75"/>
      <c r="I77" s="75"/>
      <c r="J77" s="24">
        <f t="shared" si="15"/>
        <v>0</v>
      </c>
      <c r="K77" s="75"/>
      <c r="L77" s="75"/>
      <c r="M77" s="24">
        <f t="shared" si="16"/>
        <v>0</v>
      </c>
      <c r="N77" s="24">
        <f t="shared" si="17"/>
        <v>0</v>
      </c>
      <c r="O77" s="24">
        <f t="shared" si="14"/>
        <v>0</v>
      </c>
      <c r="P77" s="24">
        <f t="shared" si="18"/>
        <v>0</v>
      </c>
      <c r="Q77" s="81"/>
      <c r="R77" s="82"/>
      <c r="S77" s="83"/>
      <c r="T77" s="84"/>
      <c r="U77" s="84"/>
      <c r="V77" s="83"/>
    </row>
    <row r="78" spans="1:22" x14ac:dyDescent="0.45">
      <c r="A78" s="23">
        <v>70</v>
      </c>
      <c r="B78" s="71"/>
      <c r="C78" s="72"/>
      <c r="D78" s="73"/>
      <c r="E78" s="73"/>
      <c r="F78" s="73"/>
      <c r="G78" s="74"/>
      <c r="H78" s="75"/>
      <c r="I78" s="75"/>
      <c r="J78" s="24">
        <f t="shared" si="15"/>
        <v>0</v>
      </c>
      <c r="K78" s="75"/>
      <c r="L78" s="75"/>
      <c r="M78" s="24">
        <f t="shared" si="16"/>
        <v>0</v>
      </c>
      <c r="N78" s="24">
        <f t="shared" si="17"/>
        <v>0</v>
      </c>
      <c r="O78" s="24">
        <f t="shared" si="14"/>
        <v>0</v>
      </c>
      <c r="P78" s="24">
        <f t="shared" si="18"/>
        <v>0</v>
      </c>
      <c r="Q78" s="81"/>
      <c r="R78" s="82"/>
      <c r="S78" s="83"/>
      <c r="T78" s="84"/>
      <c r="U78" s="84"/>
      <c r="V78" s="83"/>
    </row>
    <row r="79" spans="1:22" x14ac:dyDescent="0.45">
      <c r="A79" s="23">
        <v>71</v>
      </c>
      <c r="B79" s="71"/>
      <c r="C79" s="72"/>
      <c r="D79" s="73"/>
      <c r="E79" s="73"/>
      <c r="F79" s="73"/>
      <c r="G79" s="74"/>
      <c r="H79" s="75"/>
      <c r="I79" s="75"/>
      <c r="J79" s="24">
        <f t="shared" si="15"/>
        <v>0</v>
      </c>
      <c r="K79" s="75"/>
      <c r="L79" s="75"/>
      <c r="M79" s="24">
        <f t="shared" si="16"/>
        <v>0</v>
      </c>
      <c r="N79" s="24">
        <f t="shared" si="17"/>
        <v>0</v>
      </c>
      <c r="O79" s="24">
        <f t="shared" si="14"/>
        <v>0</v>
      </c>
      <c r="P79" s="24">
        <f t="shared" si="18"/>
        <v>0</v>
      </c>
      <c r="Q79" s="81"/>
      <c r="R79" s="82"/>
      <c r="S79" s="83"/>
      <c r="T79" s="84"/>
      <c r="U79" s="84"/>
      <c r="V79" s="83"/>
    </row>
    <row r="80" spans="1:22" x14ac:dyDescent="0.45">
      <c r="A80" s="23">
        <v>72</v>
      </c>
      <c r="B80" s="71"/>
      <c r="C80" s="72"/>
      <c r="D80" s="73"/>
      <c r="E80" s="73"/>
      <c r="F80" s="73"/>
      <c r="G80" s="74"/>
      <c r="H80" s="75"/>
      <c r="I80" s="75"/>
      <c r="J80" s="24">
        <f t="shared" si="15"/>
        <v>0</v>
      </c>
      <c r="K80" s="75"/>
      <c r="L80" s="75"/>
      <c r="M80" s="24">
        <f t="shared" si="16"/>
        <v>0</v>
      </c>
      <c r="N80" s="24">
        <f t="shared" si="17"/>
        <v>0</v>
      </c>
      <c r="O80" s="24">
        <f t="shared" si="14"/>
        <v>0</v>
      </c>
      <c r="P80" s="24">
        <f t="shared" si="18"/>
        <v>0</v>
      </c>
      <c r="Q80" s="81"/>
      <c r="R80" s="82"/>
      <c r="S80" s="83"/>
      <c r="T80" s="84"/>
      <c r="U80" s="84"/>
      <c r="V80" s="83"/>
    </row>
    <row r="81" spans="1:22" x14ac:dyDescent="0.45">
      <c r="A81" s="23">
        <v>73</v>
      </c>
      <c r="B81" s="71"/>
      <c r="C81" s="72"/>
      <c r="D81" s="73"/>
      <c r="E81" s="73"/>
      <c r="F81" s="73"/>
      <c r="G81" s="74"/>
      <c r="H81" s="75"/>
      <c r="I81" s="75"/>
      <c r="J81" s="24">
        <f t="shared" si="15"/>
        <v>0</v>
      </c>
      <c r="K81" s="75"/>
      <c r="L81" s="75"/>
      <c r="M81" s="24">
        <f t="shared" si="16"/>
        <v>0</v>
      </c>
      <c r="N81" s="24">
        <f t="shared" si="17"/>
        <v>0</v>
      </c>
      <c r="O81" s="24">
        <f t="shared" si="14"/>
        <v>0</v>
      </c>
      <c r="P81" s="24">
        <f t="shared" si="18"/>
        <v>0</v>
      </c>
      <c r="Q81" s="81"/>
      <c r="R81" s="82"/>
      <c r="S81" s="83"/>
      <c r="T81" s="84"/>
      <c r="U81" s="84"/>
      <c r="V81" s="83"/>
    </row>
    <row r="82" spans="1:22" x14ac:dyDescent="0.45">
      <c r="A82" s="23">
        <v>74</v>
      </c>
      <c r="B82" s="71"/>
      <c r="C82" s="72"/>
      <c r="D82" s="73"/>
      <c r="E82" s="73"/>
      <c r="F82" s="73"/>
      <c r="G82" s="74"/>
      <c r="H82" s="75"/>
      <c r="I82" s="75"/>
      <c r="J82" s="24">
        <f t="shared" si="15"/>
        <v>0</v>
      </c>
      <c r="K82" s="75"/>
      <c r="L82" s="75"/>
      <c r="M82" s="24">
        <f t="shared" si="16"/>
        <v>0</v>
      </c>
      <c r="N82" s="24">
        <f t="shared" si="17"/>
        <v>0</v>
      </c>
      <c r="O82" s="24">
        <f t="shared" si="14"/>
        <v>0</v>
      </c>
      <c r="P82" s="24">
        <f t="shared" si="18"/>
        <v>0</v>
      </c>
      <c r="Q82" s="81"/>
      <c r="R82" s="82"/>
      <c r="S82" s="83"/>
      <c r="T82" s="84"/>
      <c r="U82" s="84"/>
      <c r="V82" s="83"/>
    </row>
    <row r="83" spans="1:22" x14ac:dyDescent="0.45">
      <c r="A83" s="23">
        <v>75</v>
      </c>
      <c r="B83" s="71"/>
      <c r="C83" s="72"/>
      <c r="D83" s="73"/>
      <c r="E83" s="73"/>
      <c r="F83" s="73"/>
      <c r="G83" s="74"/>
      <c r="H83" s="75"/>
      <c r="I83" s="75"/>
      <c r="J83" s="24">
        <f t="shared" si="15"/>
        <v>0</v>
      </c>
      <c r="K83" s="75"/>
      <c r="L83" s="75"/>
      <c r="M83" s="24">
        <f t="shared" si="16"/>
        <v>0</v>
      </c>
      <c r="N83" s="24">
        <f t="shared" si="17"/>
        <v>0</v>
      </c>
      <c r="O83" s="24">
        <f t="shared" si="14"/>
        <v>0</v>
      </c>
      <c r="P83" s="24">
        <f t="shared" si="18"/>
        <v>0</v>
      </c>
      <c r="Q83" s="81"/>
      <c r="R83" s="82"/>
      <c r="S83" s="83"/>
      <c r="T83" s="84"/>
      <c r="U83" s="84"/>
      <c r="V83" s="83"/>
    </row>
    <row r="84" spans="1:22" x14ac:dyDescent="0.45">
      <c r="A84" s="23">
        <v>76</v>
      </c>
      <c r="B84" s="71"/>
      <c r="C84" s="72"/>
      <c r="D84" s="73"/>
      <c r="E84" s="73"/>
      <c r="F84" s="73"/>
      <c r="G84" s="74"/>
      <c r="H84" s="75"/>
      <c r="I84" s="75"/>
      <c r="J84" s="24">
        <f t="shared" si="15"/>
        <v>0</v>
      </c>
      <c r="K84" s="75"/>
      <c r="L84" s="75"/>
      <c r="M84" s="24">
        <f t="shared" si="16"/>
        <v>0</v>
      </c>
      <c r="N84" s="24">
        <f t="shared" si="17"/>
        <v>0</v>
      </c>
      <c r="O84" s="24">
        <f t="shared" si="14"/>
        <v>0</v>
      </c>
      <c r="P84" s="24">
        <f t="shared" si="18"/>
        <v>0</v>
      </c>
      <c r="Q84" s="81"/>
      <c r="R84" s="82"/>
      <c r="S84" s="83"/>
      <c r="T84" s="84"/>
      <c r="U84" s="84"/>
      <c r="V84" s="83"/>
    </row>
    <row r="85" spans="1:22" x14ac:dyDescent="0.45">
      <c r="A85" s="23">
        <v>77</v>
      </c>
      <c r="B85" s="71"/>
      <c r="C85" s="72"/>
      <c r="D85" s="73"/>
      <c r="E85" s="73"/>
      <c r="F85" s="73"/>
      <c r="G85" s="74"/>
      <c r="H85" s="75"/>
      <c r="I85" s="75"/>
      <c r="J85" s="24">
        <f t="shared" si="15"/>
        <v>0</v>
      </c>
      <c r="K85" s="75"/>
      <c r="L85" s="75"/>
      <c r="M85" s="24">
        <f t="shared" si="16"/>
        <v>0</v>
      </c>
      <c r="N85" s="24">
        <f t="shared" si="17"/>
        <v>0</v>
      </c>
      <c r="O85" s="24">
        <f t="shared" si="14"/>
        <v>0</v>
      </c>
      <c r="P85" s="24">
        <f t="shared" si="18"/>
        <v>0</v>
      </c>
      <c r="Q85" s="81"/>
      <c r="R85" s="82"/>
      <c r="S85" s="83"/>
      <c r="T85" s="84"/>
      <c r="U85" s="84"/>
      <c r="V85" s="83"/>
    </row>
    <row r="86" spans="1:22" x14ac:dyDescent="0.45">
      <c r="A86" s="23">
        <v>78</v>
      </c>
      <c r="B86" s="71"/>
      <c r="C86" s="72"/>
      <c r="D86" s="73"/>
      <c r="E86" s="73"/>
      <c r="F86" s="73"/>
      <c r="G86" s="74"/>
      <c r="H86" s="75"/>
      <c r="I86" s="75"/>
      <c r="J86" s="24">
        <f t="shared" si="15"/>
        <v>0</v>
      </c>
      <c r="K86" s="75"/>
      <c r="L86" s="75"/>
      <c r="M86" s="24">
        <f t="shared" si="16"/>
        <v>0</v>
      </c>
      <c r="N86" s="24">
        <f t="shared" si="17"/>
        <v>0</v>
      </c>
      <c r="O86" s="24">
        <f t="shared" si="14"/>
        <v>0</v>
      </c>
      <c r="P86" s="24">
        <f t="shared" si="18"/>
        <v>0</v>
      </c>
      <c r="Q86" s="81"/>
      <c r="R86" s="82"/>
      <c r="S86" s="83"/>
      <c r="T86" s="84"/>
      <c r="U86" s="84"/>
      <c r="V86" s="83"/>
    </row>
    <row r="87" spans="1:22" x14ac:dyDescent="0.45">
      <c r="A87" s="23">
        <v>79</v>
      </c>
      <c r="B87" s="71"/>
      <c r="C87" s="72"/>
      <c r="D87" s="73"/>
      <c r="E87" s="73"/>
      <c r="F87" s="73"/>
      <c r="G87" s="74"/>
      <c r="H87" s="75"/>
      <c r="I87" s="75"/>
      <c r="J87" s="24">
        <f t="shared" si="15"/>
        <v>0</v>
      </c>
      <c r="K87" s="75"/>
      <c r="L87" s="75"/>
      <c r="M87" s="24">
        <f t="shared" si="16"/>
        <v>0</v>
      </c>
      <c r="N87" s="24">
        <f t="shared" si="17"/>
        <v>0</v>
      </c>
      <c r="O87" s="24">
        <f t="shared" si="14"/>
        <v>0</v>
      </c>
      <c r="P87" s="24">
        <f t="shared" si="18"/>
        <v>0</v>
      </c>
      <c r="Q87" s="81"/>
      <c r="R87" s="82"/>
      <c r="S87" s="83"/>
      <c r="T87" s="84"/>
      <c r="U87" s="84"/>
      <c r="V87" s="83"/>
    </row>
    <row r="88" spans="1:22" x14ac:dyDescent="0.45">
      <c r="A88" s="23">
        <v>80</v>
      </c>
      <c r="B88" s="71"/>
      <c r="C88" s="72"/>
      <c r="D88" s="73"/>
      <c r="E88" s="73"/>
      <c r="F88" s="73"/>
      <c r="G88" s="74"/>
      <c r="H88" s="75"/>
      <c r="I88" s="75"/>
      <c r="J88" s="24">
        <f t="shared" si="15"/>
        <v>0</v>
      </c>
      <c r="K88" s="75"/>
      <c r="L88" s="75"/>
      <c r="M88" s="24">
        <f t="shared" si="16"/>
        <v>0</v>
      </c>
      <c r="N88" s="24">
        <f t="shared" si="17"/>
        <v>0</v>
      </c>
      <c r="O88" s="24">
        <f t="shared" si="14"/>
        <v>0</v>
      </c>
      <c r="P88" s="24">
        <f t="shared" si="18"/>
        <v>0</v>
      </c>
      <c r="Q88" s="81"/>
      <c r="R88" s="82"/>
      <c r="S88" s="83"/>
      <c r="T88" s="84"/>
      <c r="U88" s="84"/>
      <c r="V88" s="83"/>
    </row>
    <row r="89" spans="1:22" x14ac:dyDescent="0.45">
      <c r="A89" s="23">
        <v>81</v>
      </c>
      <c r="B89" s="71"/>
      <c r="C89" s="72"/>
      <c r="D89" s="73"/>
      <c r="E89" s="73"/>
      <c r="F89" s="73"/>
      <c r="G89" s="74"/>
      <c r="H89" s="75"/>
      <c r="I89" s="75"/>
      <c r="J89" s="24">
        <f t="shared" si="15"/>
        <v>0</v>
      </c>
      <c r="K89" s="75"/>
      <c r="L89" s="75"/>
      <c r="M89" s="24">
        <f t="shared" si="16"/>
        <v>0</v>
      </c>
      <c r="N89" s="24">
        <f t="shared" si="17"/>
        <v>0</v>
      </c>
      <c r="O89" s="24">
        <f t="shared" si="14"/>
        <v>0</v>
      </c>
      <c r="P89" s="24">
        <f t="shared" si="18"/>
        <v>0</v>
      </c>
      <c r="Q89" s="81"/>
      <c r="R89" s="82"/>
      <c r="S89" s="83"/>
      <c r="T89" s="84"/>
      <c r="U89" s="84"/>
      <c r="V89" s="83"/>
    </row>
    <row r="90" spans="1:22" x14ac:dyDescent="0.45">
      <c r="A90" s="23">
        <v>82</v>
      </c>
      <c r="B90" s="71"/>
      <c r="C90" s="72"/>
      <c r="D90" s="73"/>
      <c r="E90" s="73"/>
      <c r="F90" s="73"/>
      <c r="G90" s="74"/>
      <c r="H90" s="75"/>
      <c r="I90" s="75"/>
      <c r="J90" s="24">
        <f t="shared" si="15"/>
        <v>0</v>
      </c>
      <c r="K90" s="75"/>
      <c r="L90" s="75"/>
      <c r="M90" s="24">
        <f t="shared" si="16"/>
        <v>0</v>
      </c>
      <c r="N90" s="24">
        <f t="shared" si="17"/>
        <v>0</v>
      </c>
      <c r="O90" s="24">
        <f t="shared" si="14"/>
        <v>0</v>
      </c>
      <c r="P90" s="24">
        <f t="shared" si="18"/>
        <v>0</v>
      </c>
      <c r="Q90" s="81"/>
      <c r="R90" s="82"/>
      <c r="S90" s="83"/>
      <c r="T90" s="84"/>
      <c r="U90" s="84"/>
      <c r="V90" s="83"/>
    </row>
    <row r="91" spans="1:22" x14ac:dyDescent="0.45">
      <c r="A91" s="23">
        <v>83</v>
      </c>
      <c r="B91" s="71"/>
      <c r="C91" s="72"/>
      <c r="D91" s="73"/>
      <c r="E91" s="73"/>
      <c r="F91" s="73"/>
      <c r="G91" s="74"/>
      <c r="H91" s="75"/>
      <c r="I91" s="75"/>
      <c r="J91" s="24">
        <f t="shared" si="15"/>
        <v>0</v>
      </c>
      <c r="K91" s="75"/>
      <c r="L91" s="75"/>
      <c r="M91" s="24">
        <f t="shared" si="16"/>
        <v>0</v>
      </c>
      <c r="N91" s="24">
        <f t="shared" si="17"/>
        <v>0</v>
      </c>
      <c r="O91" s="24">
        <f t="shared" si="14"/>
        <v>0</v>
      </c>
      <c r="P91" s="24">
        <f t="shared" si="18"/>
        <v>0</v>
      </c>
      <c r="Q91" s="81"/>
      <c r="R91" s="82"/>
      <c r="S91" s="83"/>
      <c r="T91" s="84"/>
      <c r="U91" s="84"/>
      <c r="V91" s="83"/>
    </row>
    <row r="92" spans="1:22" x14ac:dyDescent="0.45">
      <c r="A92" s="23">
        <v>84</v>
      </c>
      <c r="B92" s="71"/>
      <c r="C92" s="72"/>
      <c r="D92" s="73"/>
      <c r="E92" s="73"/>
      <c r="F92" s="73"/>
      <c r="G92" s="74"/>
      <c r="H92" s="75"/>
      <c r="I92" s="75"/>
      <c r="J92" s="24">
        <f t="shared" si="15"/>
        <v>0</v>
      </c>
      <c r="K92" s="75"/>
      <c r="L92" s="75"/>
      <c r="M92" s="24">
        <f t="shared" si="16"/>
        <v>0</v>
      </c>
      <c r="N92" s="24">
        <f t="shared" si="17"/>
        <v>0</v>
      </c>
      <c r="O92" s="24">
        <f t="shared" si="14"/>
        <v>0</v>
      </c>
      <c r="P92" s="24">
        <f t="shared" si="18"/>
        <v>0</v>
      </c>
      <c r="Q92" s="81"/>
      <c r="R92" s="82"/>
      <c r="S92" s="83"/>
      <c r="T92" s="84"/>
      <c r="U92" s="84"/>
      <c r="V92" s="83"/>
    </row>
    <row r="93" spans="1:22" x14ac:dyDescent="0.45">
      <c r="A93" s="23">
        <v>85</v>
      </c>
      <c r="B93" s="71"/>
      <c r="C93" s="72"/>
      <c r="D93" s="73"/>
      <c r="E93" s="73"/>
      <c r="F93" s="73"/>
      <c r="G93" s="74"/>
      <c r="H93" s="75"/>
      <c r="I93" s="75"/>
      <c r="J93" s="24">
        <f t="shared" si="15"/>
        <v>0</v>
      </c>
      <c r="K93" s="75"/>
      <c r="L93" s="75"/>
      <c r="M93" s="24">
        <f t="shared" si="16"/>
        <v>0</v>
      </c>
      <c r="N93" s="24">
        <f t="shared" si="17"/>
        <v>0</v>
      </c>
      <c r="O93" s="24">
        <f t="shared" si="14"/>
        <v>0</v>
      </c>
      <c r="P93" s="24">
        <f t="shared" si="18"/>
        <v>0</v>
      </c>
      <c r="Q93" s="81"/>
      <c r="R93" s="82"/>
      <c r="S93" s="83"/>
      <c r="T93" s="84"/>
      <c r="U93" s="84"/>
      <c r="V93" s="83"/>
    </row>
    <row r="94" spans="1:22" x14ac:dyDescent="0.45">
      <c r="A94" s="23">
        <v>86</v>
      </c>
      <c r="B94" s="71"/>
      <c r="C94" s="72"/>
      <c r="D94" s="73"/>
      <c r="E94" s="73"/>
      <c r="F94" s="73"/>
      <c r="G94" s="74"/>
      <c r="H94" s="75"/>
      <c r="I94" s="75"/>
      <c r="J94" s="24">
        <f t="shared" si="15"/>
        <v>0</v>
      </c>
      <c r="K94" s="75"/>
      <c r="L94" s="75"/>
      <c r="M94" s="24">
        <f t="shared" si="16"/>
        <v>0</v>
      </c>
      <c r="N94" s="24">
        <f t="shared" si="17"/>
        <v>0</v>
      </c>
      <c r="O94" s="24">
        <f t="shared" si="14"/>
        <v>0</v>
      </c>
      <c r="P94" s="24">
        <f t="shared" si="18"/>
        <v>0</v>
      </c>
      <c r="Q94" s="81"/>
      <c r="R94" s="82"/>
      <c r="S94" s="83"/>
      <c r="T94" s="84"/>
      <c r="U94" s="84"/>
      <c r="V94" s="83"/>
    </row>
    <row r="95" spans="1:22" x14ac:dyDescent="0.45">
      <c r="A95" s="23">
        <v>87</v>
      </c>
      <c r="B95" s="71"/>
      <c r="C95" s="72"/>
      <c r="D95" s="73"/>
      <c r="E95" s="73"/>
      <c r="F95" s="73"/>
      <c r="G95" s="74"/>
      <c r="H95" s="75"/>
      <c r="I95" s="75"/>
      <c r="J95" s="24">
        <f t="shared" si="15"/>
        <v>0</v>
      </c>
      <c r="K95" s="75"/>
      <c r="L95" s="75"/>
      <c r="M95" s="24">
        <f t="shared" si="16"/>
        <v>0</v>
      </c>
      <c r="N95" s="24">
        <f t="shared" si="17"/>
        <v>0</v>
      </c>
      <c r="O95" s="24">
        <f t="shared" si="14"/>
        <v>0</v>
      </c>
      <c r="P95" s="24">
        <f t="shared" si="18"/>
        <v>0</v>
      </c>
      <c r="Q95" s="81"/>
      <c r="R95" s="82"/>
      <c r="S95" s="83"/>
      <c r="T95" s="84"/>
      <c r="U95" s="84"/>
      <c r="V95" s="83"/>
    </row>
    <row r="96" spans="1:22" x14ac:dyDescent="0.45">
      <c r="A96" s="23">
        <v>88</v>
      </c>
      <c r="B96" s="71"/>
      <c r="C96" s="72"/>
      <c r="D96" s="73"/>
      <c r="E96" s="73"/>
      <c r="F96" s="73"/>
      <c r="G96" s="74"/>
      <c r="H96" s="75"/>
      <c r="I96" s="75"/>
      <c r="J96" s="24">
        <f t="shared" si="15"/>
        <v>0</v>
      </c>
      <c r="K96" s="75"/>
      <c r="L96" s="75"/>
      <c r="M96" s="24">
        <f t="shared" si="16"/>
        <v>0</v>
      </c>
      <c r="N96" s="24">
        <f t="shared" si="17"/>
        <v>0</v>
      </c>
      <c r="O96" s="24">
        <f t="shared" si="14"/>
        <v>0</v>
      </c>
      <c r="P96" s="24">
        <f t="shared" si="18"/>
        <v>0</v>
      </c>
      <c r="Q96" s="81"/>
      <c r="R96" s="82"/>
      <c r="S96" s="83"/>
      <c r="T96" s="84"/>
      <c r="U96" s="84"/>
      <c r="V96" s="83"/>
    </row>
    <row r="97" spans="1:22" x14ac:dyDescent="0.45">
      <c r="A97" s="23">
        <v>89</v>
      </c>
      <c r="B97" s="71"/>
      <c r="C97" s="72"/>
      <c r="D97" s="73"/>
      <c r="E97" s="73"/>
      <c r="F97" s="73"/>
      <c r="G97" s="74"/>
      <c r="H97" s="75"/>
      <c r="I97" s="75"/>
      <c r="J97" s="24">
        <f t="shared" si="15"/>
        <v>0</v>
      </c>
      <c r="K97" s="75"/>
      <c r="L97" s="75"/>
      <c r="M97" s="24">
        <f t="shared" si="16"/>
        <v>0</v>
      </c>
      <c r="N97" s="24">
        <f t="shared" si="17"/>
        <v>0</v>
      </c>
      <c r="O97" s="24">
        <f t="shared" si="14"/>
        <v>0</v>
      </c>
      <c r="P97" s="24">
        <f t="shared" si="18"/>
        <v>0</v>
      </c>
      <c r="Q97" s="81"/>
      <c r="R97" s="82"/>
      <c r="S97" s="83"/>
      <c r="T97" s="84"/>
      <c r="U97" s="84"/>
      <c r="V97" s="83"/>
    </row>
    <row r="98" spans="1:22" x14ac:dyDescent="0.45">
      <c r="A98" s="23">
        <v>90</v>
      </c>
      <c r="B98" s="71"/>
      <c r="C98" s="72"/>
      <c r="D98" s="73"/>
      <c r="E98" s="73"/>
      <c r="F98" s="73"/>
      <c r="G98" s="74"/>
      <c r="H98" s="75"/>
      <c r="I98" s="75"/>
      <c r="J98" s="24">
        <f t="shared" si="15"/>
        <v>0</v>
      </c>
      <c r="K98" s="75"/>
      <c r="L98" s="75"/>
      <c r="M98" s="24">
        <f t="shared" si="16"/>
        <v>0</v>
      </c>
      <c r="N98" s="24">
        <f t="shared" si="17"/>
        <v>0</v>
      </c>
      <c r="O98" s="24">
        <f t="shared" si="14"/>
        <v>0</v>
      </c>
      <c r="P98" s="24">
        <f t="shared" si="18"/>
        <v>0</v>
      </c>
      <c r="Q98" s="81"/>
      <c r="R98" s="82"/>
      <c r="S98" s="83"/>
      <c r="T98" s="84"/>
      <c r="U98" s="84"/>
      <c r="V98" s="83"/>
    </row>
    <row r="99" spans="1:22" x14ac:dyDescent="0.45">
      <c r="A99" s="23">
        <v>91</v>
      </c>
      <c r="B99" s="71"/>
      <c r="C99" s="72"/>
      <c r="D99" s="73"/>
      <c r="E99" s="73"/>
      <c r="F99" s="73"/>
      <c r="G99" s="74"/>
      <c r="H99" s="75"/>
      <c r="I99" s="75"/>
      <c r="J99" s="24">
        <f t="shared" si="15"/>
        <v>0</v>
      </c>
      <c r="K99" s="75"/>
      <c r="L99" s="75"/>
      <c r="M99" s="24">
        <f t="shared" si="16"/>
        <v>0</v>
      </c>
      <c r="N99" s="24">
        <f t="shared" si="17"/>
        <v>0</v>
      </c>
      <c r="O99" s="24">
        <f t="shared" si="14"/>
        <v>0</v>
      </c>
      <c r="P99" s="24">
        <f t="shared" si="18"/>
        <v>0</v>
      </c>
      <c r="Q99" s="81"/>
      <c r="R99" s="82"/>
      <c r="S99" s="83"/>
      <c r="T99" s="84"/>
      <c r="U99" s="84"/>
      <c r="V99" s="83"/>
    </row>
    <row r="100" spans="1:22" x14ac:dyDescent="0.45">
      <c r="A100" s="23">
        <v>92</v>
      </c>
      <c r="B100" s="71"/>
      <c r="C100" s="72"/>
      <c r="D100" s="73"/>
      <c r="E100" s="73"/>
      <c r="F100" s="73"/>
      <c r="G100" s="74"/>
      <c r="H100" s="75"/>
      <c r="I100" s="75"/>
      <c r="J100" s="24">
        <f t="shared" si="15"/>
        <v>0</v>
      </c>
      <c r="K100" s="75"/>
      <c r="L100" s="75"/>
      <c r="M100" s="24">
        <f t="shared" si="16"/>
        <v>0</v>
      </c>
      <c r="N100" s="24">
        <f t="shared" si="17"/>
        <v>0</v>
      </c>
      <c r="O100" s="24">
        <f t="shared" si="14"/>
        <v>0</v>
      </c>
      <c r="P100" s="24">
        <f t="shared" si="18"/>
        <v>0</v>
      </c>
      <c r="Q100" s="81"/>
      <c r="R100" s="82"/>
      <c r="S100" s="83"/>
      <c r="T100" s="84"/>
      <c r="U100" s="84"/>
      <c r="V100" s="83"/>
    </row>
    <row r="101" spans="1:22" x14ac:dyDescent="0.45">
      <c r="A101" s="23">
        <v>93</v>
      </c>
      <c r="B101" s="71"/>
      <c r="C101" s="72"/>
      <c r="D101" s="73"/>
      <c r="E101" s="73"/>
      <c r="F101" s="73"/>
      <c r="G101" s="74"/>
      <c r="H101" s="75"/>
      <c r="I101" s="75"/>
      <c r="J101" s="24">
        <f t="shared" si="15"/>
        <v>0</v>
      </c>
      <c r="K101" s="75"/>
      <c r="L101" s="75"/>
      <c r="M101" s="24">
        <f t="shared" si="16"/>
        <v>0</v>
      </c>
      <c r="N101" s="24">
        <f t="shared" si="17"/>
        <v>0</v>
      </c>
      <c r="O101" s="24">
        <f t="shared" si="14"/>
        <v>0</v>
      </c>
      <c r="P101" s="24">
        <f t="shared" si="18"/>
        <v>0</v>
      </c>
      <c r="Q101" s="81"/>
      <c r="R101" s="82"/>
      <c r="S101" s="83"/>
      <c r="T101" s="84"/>
      <c r="U101" s="84"/>
      <c r="V101" s="83"/>
    </row>
    <row r="102" spans="1:22" x14ac:dyDescent="0.45">
      <c r="A102" s="23">
        <v>94</v>
      </c>
      <c r="B102" s="71"/>
      <c r="C102" s="72"/>
      <c r="D102" s="73"/>
      <c r="E102" s="73"/>
      <c r="F102" s="73"/>
      <c r="G102" s="74"/>
      <c r="H102" s="75"/>
      <c r="I102" s="75"/>
      <c r="J102" s="24">
        <f t="shared" si="15"/>
        <v>0</v>
      </c>
      <c r="K102" s="75"/>
      <c r="L102" s="75"/>
      <c r="M102" s="24">
        <f t="shared" si="16"/>
        <v>0</v>
      </c>
      <c r="N102" s="24">
        <f t="shared" si="17"/>
        <v>0</v>
      </c>
      <c r="O102" s="24">
        <f t="shared" si="14"/>
        <v>0</v>
      </c>
      <c r="P102" s="24">
        <f t="shared" si="18"/>
        <v>0</v>
      </c>
      <c r="Q102" s="81"/>
      <c r="R102" s="82"/>
      <c r="S102" s="83"/>
      <c r="T102" s="84"/>
      <c r="U102" s="84"/>
      <c r="V102" s="83"/>
    </row>
    <row r="103" spans="1:22" x14ac:dyDescent="0.45">
      <c r="A103" s="23">
        <v>95</v>
      </c>
      <c r="B103" s="71"/>
      <c r="C103" s="72"/>
      <c r="D103" s="73"/>
      <c r="E103" s="73"/>
      <c r="F103" s="73"/>
      <c r="G103" s="74"/>
      <c r="H103" s="75"/>
      <c r="I103" s="75"/>
      <c r="J103" s="24">
        <f t="shared" si="15"/>
        <v>0</v>
      </c>
      <c r="K103" s="75"/>
      <c r="L103" s="75"/>
      <c r="M103" s="24">
        <f t="shared" si="16"/>
        <v>0</v>
      </c>
      <c r="N103" s="24">
        <f t="shared" si="17"/>
        <v>0</v>
      </c>
      <c r="O103" s="24">
        <f t="shared" si="14"/>
        <v>0</v>
      </c>
      <c r="P103" s="24">
        <f t="shared" si="18"/>
        <v>0</v>
      </c>
      <c r="Q103" s="81"/>
      <c r="R103" s="82"/>
      <c r="S103" s="83"/>
      <c r="T103" s="84"/>
      <c r="U103" s="84"/>
      <c r="V103" s="83"/>
    </row>
    <row r="104" spans="1:22" x14ac:dyDescent="0.45">
      <c r="A104" s="23">
        <v>96</v>
      </c>
      <c r="B104" s="71"/>
      <c r="C104" s="72"/>
      <c r="D104" s="73"/>
      <c r="E104" s="73"/>
      <c r="F104" s="73"/>
      <c r="G104" s="74"/>
      <c r="H104" s="75"/>
      <c r="I104" s="75"/>
      <c r="J104" s="24">
        <f t="shared" si="15"/>
        <v>0</v>
      </c>
      <c r="K104" s="75"/>
      <c r="L104" s="75"/>
      <c r="M104" s="24">
        <f t="shared" si="16"/>
        <v>0</v>
      </c>
      <c r="N104" s="24">
        <f t="shared" si="17"/>
        <v>0</v>
      </c>
      <c r="O104" s="24">
        <f t="shared" si="14"/>
        <v>0</v>
      </c>
      <c r="P104" s="24">
        <f t="shared" si="18"/>
        <v>0</v>
      </c>
      <c r="Q104" s="81"/>
      <c r="R104" s="82"/>
      <c r="S104" s="83"/>
      <c r="T104" s="84"/>
      <c r="U104" s="84"/>
      <c r="V104" s="83"/>
    </row>
    <row r="105" spans="1:22" x14ac:dyDescent="0.45">
      <c r="A105" s="23">
        <v>97</v>
      </c>
      <c r="B105" s="71"/>
      <c r="C105" s="72"/>
      <c r="D105" s="73"/>
      <c r="E105" s="73"/>
      <c r="F105" s="73"/>
      <c r="G105" s="74"/>
      <c r="H105" s="75"/>
      <c r="I105" s="75"/>
      <c r="J105" s="24">
        <f t="shared" si="15"/>
        <v>0</v>
      </c>
      <c r="K105" s="75"/>
      <c r="L105" s="75"/>
      <c r="M105" s="24">
        <f t="shared" si="16"/>
        <v>0</v>
      </c>
      <c r="N105" s="24">
        <f t="shared" si="17"/>
        <v>0</v>
      </c>
      <c r="O105" s="24">
        <f t="shared" si="14"/>
        <v>0</v>
      </c>
      <c r="P105" s="24">
        <f t="shared" si="18"/>
        <v>0</v>
      </c>
      <c r="Q105" s="81"/>
      <c r="R105" s="82"/>
      <c r="S105" s="83"/>
      <c r="T105" s="84"/>
      <c r="U105" s="84"/>
      <c r="V105" s="83"/>
    </row>
    <row r="106" spans="1:22" x14ac:dyDescent="0.45">
      <c r="A106" s="23">
        <v>98</v>
      </c>
      <c r="B106" s="71"/>
      <c r="C106" s="72"/>
      <c r="D106" s="73"/>
      <c r="E106" s="73"/>
      <c r="F106" s="73"/>
      <c r="G106" s="74"/>
      <c r="H106" s="75"/>
      <c r="I106" s="75"/>
      <c r="J106" s="24">
        <f t="shared" si="15"/>
        <v>0</v>
      </c>
      <c r="K106" s="75"/>
      <c r="L106" s="75"/>
      <c r="M106" s="24">
        <f t="shared" si="16"/>
        <v>0</v>
      </c>
      <c r="N106" s="24">
        <f t="shared" si="17"/>
        <v>0</v>
      </c>
      <c r="O106" s="24">
        <f t="shared" si="14"/>
        <v>0</v>
      </c>
      <c r="P106" s="24">
        <f t="shared" si="18"/>
        <v>0</v>
      </c>
      <c r="Q106" s="81"/>
      <c r="R106" s="82"/>
      <c r="S106" s="83"/>
      <c r="T106" s="84"/>
      <c r="U106" s="84"/>
      <c r="V106" s="83"/>
    </row>
    <row r="107" spans="1:22" x14ac:dyDescent="0.45">
      <c r="A107" s="23">
        <v>99</v>
      </c>
      <c r="B107" s="71"/>
      <c r="C107" s="72"/>
      <c r="D107" s="73"/>
      <c r="E107" s="73"/>
      <c r="F107" s="73"/>
      <c r="G107" s="74"/>
      <c r="H107" s="75"/>
      <c r="I107" s="75"/>
      <c r="J107" s="24">
        <f t="shared" si="15"/>
        <v>0</v>
      </c>
      <c r="K107" s="75"/>
      <c r="L107" s="75"/>
      <c r="M107" s="24">
        <f t="shared" si="16"/>
        <v>0</v>
      </c>
      <c r="N107" s="24">
        <f t="shared" si="17"/>
        <v>0</v>
      </c>
      <c r="O107" s="24">
        <f t="shared" si="14"/>
        <v>0</v>
      </c>
      <c r="P107" s="24">
        <f t="shared" si="18"/>
        <v>0</v>
      </c>
      <c r="Q107" s="81"/>
      <c r="R107" s="82"/>
      <c r="S107" s="83"/>
      <c r="T107" s="84"/>
      <c r="U107" s="84"/>
      <c r="V107" s="83"/>
    </row>
    <row r="108" spans="1:22" x14ac:dyDescent="0.45">
      <c r="A108" s="23">
        <v>100</v>
      </c>
      <c r="B108" s="71"/>
      <c r="C108" s="72"/>
      <c r="D108" s="73"/>
      <c r="E108" s="73"/>
      <c r="F108" s="73"/>
      <c r="G108" s="74"/>
      <c r="H108" s="75"/>
      <c r="I108" s="75"/>
      <c r="J108" s="24">
        <f t="shared" si="15"/>
        <v>0</v>
      </c>
      <c r="K108" s="75"/>
      <c r="L108" s="75"/>
      <c r="M108" s="24">
        <f t="shared" si="16"/>
        <v>0</v>
      </c>
      <c r="N108" s="24">
        <f t="shared" si="17"/>
        <v>0</v>
      </c>
      <c r="O108" s="24">
        <f t="shared" si="14"/>
        <v>0</v>
      </c>
      <c r="P108" s="24">
        <f t="shared" si="18"/>
        <v>0</v>
      </c>
      <c r="Q108" s="81"/>
      <c r="R108" s="82"/>
      <c r="S108" s="83"/>
      <c r="T108" s="84"/>
      <c r="U108" s="84"/>
      <c r="V108" s="83"/>
    </row>
    <row r="109" spans="1:22" x14ac:dyDescent="0.45">
      <c r="A109" s="23">
        <v>101</v>
      </c>
      <c r="B109" s="71"/>
      <c r="C109" s="72"/>
      <c r="D109" s="73"/>
      <c r="E109" s="73"/>
      <c r="F109" s="73"/>
      <c r="G109" s="74"/>
      <c r="H109" s="75"/>
      <c r="I109" s="75"/>
      <c r="J109" s="24">
        <f t="shared" si="15"/>
        <v>0</v>
      </c>
      <c r="K109" s="75"/>
      <c r="L109" s="75"/>
      <c r="M109" s="24">
        <f t="shared" si="16"/>
        <v>0</v>
      </c>
      <c r="N109" s="24">
        <f t="shared" si="17"/>
        <v>0</v>
      </c>
      <c r="O109" s="24">
        <f t="shared" si="14"/>
        <v>0</v>
      </c>
      <c r="P109" s="24">
        <f t="shared" si="18"/>
        <v>0</v>
      </c>
      <c r="Q109" s="81"/>
      <c r="R109" s="82"/>
      <c r="S109" s="83"/>
      <c r="T109" s="84"/>
      <c r="U109" s="84"/>
      <c r="V109" s="83"/>
    </row>
    <row r="110" spans="1:22" x14ac:dyDescent="0.45">
      <c r="A110" s="23">
        <v>102</v>
      </c>
      <c r="B110" s="71"/>
      <c r="C110" s="72"/>
      <c r="D110" s="73"/>
      <c r="E110" s="73"/>
      <c r="F110" s="73"/>
      <c r="G110" s="74"/>
      <c r="H110" s="75"/>
      <c r="I110" s="75"/>
      <c r="J110" s="24">
        <f t="shared" si="15"/>
        <v>0</v>
      </c>
      <c r="K110" s="75"/>
      <c r="L110" s="75"/>
      <c r="M110" s="24">
        <f t="shared" si="16"/>
        <v>0</v>
      </c>
      <c r="N110" s="24">
        <f t="shared" si="17"/>
        <v>0</v>
      </c>
      <c r="O110" s="24">
        <f t="shared" si="14"/>
        <v>0</v>
      </c>
      <c r="P110" s="24">
        <f t="shared" si="18"/>
        <v>0</v>
      </c>
      <c r="Q110" s="81"/>
      <c r="R110" s="82"/>
      <c r="S110" s="83"/>
      <c r="T110" s="84"/>
      <c r="U110" s="84"/>
      <c r="V110" s="83"/>
    </row>
    <row r="111" spans="1:22" x14ac:dyDescent="0.45">
      <c r="A111" s="23">
        <v>103</v>
      </c>
      <c r="B111" s="71"/>
      <c r="C111" s="72"/>
      <c r="D111" s="73"/>
      <c r="E111" s="73"/>
      <c r="F111" s="73"/>
      <c r="G111" s="74"/>
      <c r="H111" s="75"/>
      <c r="I111" s="75"/>
      <c r="J111" s="24">
        <f t="shared" si="15"/>
        <v>0</v>
      </c>
      <c r="K111" s="75"/>
      <c r="L111" s="75"/>
      <c r="M111" s="24">
        <f t="shared" si="16"/>
        <v>0</v>
      </c>
      <c r="N111" s="24">
        <f t="shared" si="17"/>
        <v>0</v>
      </c>
      <c r="O111" s="24">
        <f t="shared" si="14"/>
        <v>0</v>
      </c>
      <c r="P111" s="24">
        <f t="shared" si="18"/>
        <v>0</v>
      </c>
      <c r="Q111" s="81"/>
      <c r="R111" s="82"/>
      <c r="S111" s="83"/>
      <c r="T111" s="84"/>
      <c r="U111" s="84"/>
      <c r="V111" s="83"/>
    </row>
    <row r="112" spans="1:22" x14ac:dyDescent="0.45">
      <c r="A112" s="23">
        <v>104</v>
      </c>
      <c r="B112" s="71"/>
      <c r="C112" s="72"/>
      <c r="D112" s="73"/>
      <c r="E112" s="73"/>
      <c r="F112" s="73"/>
      <c r="G112" s="74"/>
      <c r="H112" s="75"/>
      <c r="I112" s="75"/>
      <c r="J112" s="24">
        <f t="shared" si="15"/>
        <v>0</v>
      </c>
      <c r="K112" s="75"/>
      <c r="L112" s="75"/>
      <c r="M112" s="24">
        <f t="shared" si="16"/>
        <v>0</v>
      </c>
      <c r="N112" s="24">
        <f t="shared" si="17"/>
        <v>0</v>
      </c>
      <c r="O112" s="24">
        <f t="shared" si="14"/>
        <v>0</v>
      </c>
      <c r="P112" s="24">
        <f t="shared" si="18"/>
        <v>0</v>
      </c>
      <c r="Q112" s="81"/>
      <c r="R112" s="82"/>
      <c r="S112" s="83"/>
      <c r="T112" s="84"/>
      <c r="U112" s="84"/>
      <c r="V112" s="83"/>
    </row>
    <row r="113" spans="1:22" x14ac:dyDescent="0.45">
      <c r="A113" s="23">
        <v>105</v>
      </c>
      <c r="B113" s="71"/>
      <c r="C113" s="72"/>
      <c r="D113" s="73"/>
      <c r="E113" s="73"/>
      <c r="F113" s="73"/>
      <c r="G113" s="74"/>
      <c r="H113" s="75"/>
      <c r="I113" s="75"/>
      <c r="J113" s="24">
        <f t="shared" si="15"/>
        <v>0</v>
      </c>
      <c r="K113" s="75"/>
      <c r="L113" s="75"/>
      <c r="M113" s="24">
        <f t="shared" si="16"/>
        <v>0</v>
      </c>
      <c r="N113" s="24">
        <f t="shared" si="17"/>
        <v>0</v>
      </c>
      <c r="O113" s="24">
        <f t="shared" si="14"/>
        <v>0</v>
      </c>
      <c r="P113" s="24">
        <f t="shared" si="18"/>
        <v>0</v>
      </c>
      <c r="Q113" s="81"/>
      <c r="R113" s="82"/>
      <c r="S113" s="83"/>
      <c r="T113" s="84"/>
      <c r="U113" s="84"/>
      <c r="V113" s="83"/>
    </row>
    <row r="114" spans="1:22" x14ac:dyDescent="0.45">
      <c r="A114" s="23">
        <v>106</v>
      </c>
      <c r="B114" s="71"/>
      <c r="C114" s="72"/>
      <c r="D114" s="73"/>
      <c r="E114" s="73"/>
      <c r="F114" s="73"/>
      <c r="G114" s="74"/>
      <c r="H114" s="75"/>
      <c r="I114" s="75"/>
      <c r="J114" s="24">
        <f t="shared" si="15"/>
        <v>0</v>
      </c>
      <c r="K114" s="75"/>
      <c r="L114" s="75"/>
      <c r="M114" s="24">
        <f t="shared" si="16"/>
        <v>0</v>
      </c>
      <c r="N114" s="24">
        <f t="shared" si="17"/>
        <v>0</v>
      </c>
      <c r="O114" s="24">
        <f t="shared" si="14"/>
        <v>0</v>
      </c>
      <c r="P114" s="24">
        <f t="shared" si="18"/>
        <v>0</v>
      </c>
      <c r="Q114" s="81"/>
      <c r="R114" s="82"/>
      <c r="S114" s="83"/>
      <c r="T114" s="84"/>
      <c r="U114" s="84"/>
      <c r="V114" s="83"/>
    </row>
    <row r="115" spans="1:22" x14ac:dyDescent="0.45">
      <c r="A115" s="23">
        <v>107</v>
      </c>
      <c r="B115" s="71"/>
      <c r="C115" s="72"/>
      <c r="D115" s="73"/>
      <c r="E115" s="73"/>
      <c r="F115" s="73"/>
      <c r="G115" s="74"/>
      <c r="H115" s="75"/>
      <c r="I115" s="75"/>
      <c r="J115" s="24">
        <f t="shared" si="15"/>
        <v>0</v>
      </c>
      <c r="K115" s="75"/>
      <c r="L115" s="75"/>
      <c r="M115" s="24">
        <f t="shared" si="16"/>
        <v>0</v>
      </c>
      <c r="N115" s="24">
        <f t="shared" si="17"/>
        <v>0</v>
      </c>
      <c r="O115" s="24">
        <f t="shared" si="14"/>
        <v>0</v>
      </c>
      <c r="P115" s="24">
        <f t="shared" si="18"/>
        <v>0</v>
      </c>
      <c r="Q115" s="81"/>
      <c r="R115" s="82"/>
      <c r="S115" s="83"/>
      <c r="T115" s="84"/>
      <c r="U115" s="84"/>
      <c r="V115" s="83"/>
    </row>
    <row r="116" spans="1:22" x14ac:dyDescent="0.45">
      <c r="A116" s="23">
        <v>108</v>
      </c>
      <c r="B116" s="71"/>
      <c r="C116" s="72"/>
      <c r="D116" s="73"/>
      <c r="E116" s="73"/>
      <c r="F116" s="73"/>
      <c r="G116" s="74"/>
      <c r="H116" s="75"/>
      <c r="I116" s="75"/>
      <c r="J116" s="24">
        <f t="shared" si="15"/>
        <v>0</v>
      </c>
      <c r="K116" s="75"/>
      <c r="L116" s="75"/>
      <c r="M116" s="24">
        <f t="shared" si="16"/>
        <v>0</v>
      </c>
      <c r="N116" s="24">
        <f t="shared" si="17"/>
        <v>0</v>
      </c>
      <c r="O116" s="24">
        <f t="shared" si="14"/>
        <v>0</v>
      </c>
      <c r="P116" s="24">
        <f t="shared" si="18"/>
        <v>0</v>
      </c>
      <c r="Q116" s="81"/>
      <c r="R116" s="82"/>
      <c r="S116" s="83"/>
      <c r="T116" s="84"/>
      <c r="U116" s="84"/>
      <c r="V116" s="83"/>
    </row>
    <row r="117" spans="1:22" x14ac:dyDescent="0.45">
      <c r="A117" s="23">
        <v>109</v>
      </c>
      <c r="B117" s="71"/>
      <c r="C117" s="72"/>
      <c r="D117" s="73"/>
      <c r="E117" s="73"/>
      <c r="F117" s="73"/>
      <c r="G117" s="74"/>
      <c r="H117" s="75"/>
      <c r="I117" s="75"/>
      <c r="J117" s="24">
        <f t="shared" si="15"/>
        <v>0</v>
      </c>
      <c r="K117" s="75"/>
      <c r="L117" s="75"/>
      <c r="M117" s="24">
        <f t="shared" si="16"/>
        <v>0</v>
      </c>
      <c r="N117" s="24">
        <f t="shared" si="17"/>
        <v>0</v>
      </c>
      <c r="O117" s="24">
        <f t="shared" si="14"/>
        <v>0</v>
      </c>
      <c r="P117" s="24">
        <f t="shared" si="18"/>
        <v>0</v>
      </c>
      <c r="Q117" s="81"/>
      <c r="R117" s="82"/>
      <c r="S117" s="83"/>
      <c r="T117" s="84"/>
      <c r="U117" s="84"/>
      <c r="V117" s="83"/>
    </row>
    <row r="118" spans="1:22" x14ac:dyDescent="0.45">
      <c r="A118" s="23">
        <v>110</v>
      </c>
      <c r="B118" s="71"/>
      <c r="C118" s="72"/>
      <c r="D118" s="73"/>
      <c r="E118" s="73"/>
      <c r="F118" s="73"/>
      <c r="G118" s="74"/>
      <c r="H118" s="75"/>
      <c r="I118" s="75"/>
      <c r="J118" s="24">
        <f t="shared" si="15"/>
        <v>0</v>
      </c>
      <c r="K118" s="75"/>
      <c r="L118" s="75"/>
      <c r="M118" s="24">
        <f t="shared" si="16"/>
        <v>0</v>
      </c>
      <c r="N118" s="24">
        <f t="shared" si="17"/>
        <v>0</v>
      </c>
      <c r="O118" s="24">
        <f t="shared" si="14"/>
        <v>0</v>
      </c>
      <c r="P118" s="24">
        <f t="shared" si="18"/>
        <v>0</v>
      </c>
      <c r="Q118" s="81"/>
      <c r="R118" s="82"/>
      <c r="S118" s="83"/>
      <c r="T118" s="84"/>
      <c r="U118" s="84"/>
      <c r="V118" s="83"/>
    </row>
    <row r="119" spans="1:22" x14ac:dyDescent="0.45">
      <c r="A119" s="23">
        <v>111</v>
      </c>
      <c r="B119" s="71"/>
      <c r="C119" s="72"/>
      <c r="D119" s="73"/>
      <c r="E119" s="73"/>
      <c r="F119" s="73"/>
      <c r="G119" s="74"/>
      <c r="H119" s="75"/>
      <c r="I119" s="75"/>
      <c r="J119" s="24">
        <f t="shared" si="15"/>
        <v>0</v>
      </c>
      <c r="K119" s="75"/>
      <c r="L119" s="75"/>
      <c r="M119" s="24">
        <f t="shared" si="16"/>
        <v>0</v>
      </c>
      <c r="N119" s="24">
        <f t="shared" si="17"/>
        <v>0</v>
      </c>
      <c r="O119" s="24">
        <f t="shared" si="14"/>
        <v>0</v>
      </c>
      <c r="P119" s="24">
        <f t="shared" si="18"/>
        <v>0</v>
      </c>
      <c r="Q119" s="81"/>
      <c r="R119" s="82"/>
      <c r="S119" s="83"/>
      <c r="T119" s="84"/>
      <c r="U119" s="84"/>
      <c r="V119" s="83"/>
    </row>
    <row r="120" spans="1:22" x14ac:dyDescent="0.45">
      <c r="A120" s="23">
        <v>112</v>
      </c>
      <c r="B120" s="71"/>
      <c r="C120" s="72"/>
      <c r="D120" s="73"/>
      <c r="E120" s="73"/>
      <c r="F120" s="73"/>
      <c r="G120" s="74"/>
      <c r="H120" s="75"/>
      <c r="I120" s="75"/>
      <c r="J120" s="24">
        <f t="shared" si="15"/>
        <v>0</v>
      </c>
      <c r="K120" s="75"/>
      <c r="L120" s="75"/>
      <c r="M120" s="24">
        <f t="shared" si="16"/>
        <v>0</v>
      </c>
      <c r="N120" s="24">
        <f t="shared" si="17"/>
        <v>0</v>
      </c>
      <c r="O120" s="24">
        <f t="shared" si="14"/>
        <v>0</v>
      </c>
      <c r="P120" s="24">
        <f t="shared" si="18"/>
        <v>0</v>
      </c>
      <c r="Q120" s="81"/>
      <c r="R120" s="82"/>
      <c r="S120" s="83"/>
      <c r="T120" s="84"/>
      <c r="U120" s="84"/>
      <c r="V120" s="83"/>
    </row>
    <row r="121" spans="1:22" x14ac:dyDescent="0.45">
      <c r="A121" s="23">
        <v>113</v>
      </c>
      <c r="B121" s="71"/>
      <c r="C121" s="72"/>
      <c r="D121" s="73"/>
      <c r="E121" s="73"/>
      <c r="F121" s="73"/>
      <c r="G121" s="74"/>
      <c r="H121" s="75"/>
      <c r="I121" s="75"/>
      <c r="J121" s="24">
        <f t="shared" si="15"/>
        <v>0</v>
      </c>
      <c r="K121" s="75"/>
      <c r="L121" s="75"/>
      <c r="M121" s="24">
        <f t="shared" si="16"/>
        <v>0</v>
      </c>
      <c r="N121" s="24">
        <f t="shared" si="17"/>
        <v>0</v>
      </c>
      <c r="O121" s="24">
        <f t="shared" si="14"/>
        <v>0</v>
      </c>
      <c r="P121" s="24">
        <f t="shared" si="18"/>
        <v>0</v>
      </c>
      <c r="Q121" s="81"/>
      <c r="R121" s="82"/>
      <c r="S121" s="83"/>
      <c r="T121" s="84"/>
      <c r="U121" s="84"/>
      <c r="V121" s="83"/>
    </row>
    <row r="122" spans="1:22" x14ac:dyDescent="0.45">
      <c r="A122" s="23">
        <v>114</v>
      </c>
      <c r="B122" s="71"/>
      <c r="C122" s="72"/>
      <c r="D122" s="73"/>
      <c r="E122" s="73"/>
      <c r="F122" s="73"/>
      <c r="G122" s="74"/>
      <c r="H122" s="75"/>
      <c r="I122" s="75"/>
      <c r="J122" s="24">
        <f t="shared" si="15"/>
        <v>0</v>
      </c>
      <c r="K122" s="75"/>
      <c r="L122" s="75"/>
      <c r="M122" s="24">
        <f t="shared" si="16"/>
        <v>0</v>
      </c>
      <c r="N122" s="24">
        <f t="shared" si="17"/>
        <v>0</v>
      </c>
      <c r="O122" s="24">
        <f t="shared" si="14"/>
        <v>0</v>
      </c>
      <c r="P122" s="24">
        <f t="shared" si="18"/>
        <v>0</v>
      </c>
      <c r="Q122" s="81"/>
      <c r="R122" s="82"/>
      <c r="S122" s="83"/>
      <c r="T122" s="84"/>
      <c r="U122" s="84"/>
      <c r="V122" s="83"/>
    </row>
    <row r="123" spans="1:22" x14ac:dyDescent="0.45">
      <c r="A123" s="23">
        <v>115</v>
      </c>
      <c r="B123" s="71"/>
      <c r="C123" s="72"/>
      <c r="D123" s="73"/>
      <c r="E123" s="73"/>
      <c r="F123" s="73"/>
      <c r="G123" s="74"/>
      <c r="H123" s="75"/>
      <c r="I123" s="75"/>
      <c r="J123" s="24">
        <f t="shared" si="15"/>
        <v>0</v>
      </c>
      <c r="K123" s="75"/>
      <c r="L123" s="75"/>
      <c r="M123" s="24">
        <f t="shared" si="16"/>
        <v>0</v>
      </c>
      <c r="N123" s="24">
        <f t="shared" si="17"/>
        <v>0</v>
      </c>
      <c r="O123" s="24">
        <f t="shared" si="14"/>
        <v>0</v>
      </c>
      <c r="P123" s="24">
        <f t="shared" si="18"/>
        <v>0</v>
      </c>
      <c r="Q123" s="81"/>
      <c r="R123" s="82"/>
      <c r="S123" s="83"/>
      <c r="T123" s="84"/>
      <c r="U123" s="84"/>
      <c r="V123" s="83"/>
    </row>
    <row r="124" spans="1:22" x14ac:dyDescent="0.45">
      <c r="A124" s="23">
        <v>116</v>
      </c>
      <c r="B124" s="71"/>
      <c r="C124" s="72"/>
      <c r="D124" s="73"/>
      <c r="E124" s="73"/>
      <c r="F124" s="73"/>
      <c r="G124" s="74"/>
      <c r="H124" s="75"/>
      <c r="I124" s="75"/>
      <c r="J124" s="24">
        <f t="shared" si="15"/>
        <v>0</v>
      </c>
      <c r="K124" s="75"/>
      <c r="L124" s="75"/>
      <c r="M124" s="24">
        <f t="shared" si="16"/>
        <v>0</v>
      </c>
      <c r="N124" s="24">
        <f t="shared" si="17"/>
        <v>0</v>
      </c>
      <c r="O124" s="24">
        <f t="shared" si="14"/>
        <v>0</v>
      </c>
      <c r="P124" s="24">
        <f t="shared" si="18"/>
        <v>0</v>
      </c>
      <c r="Q124" s="81"/>
      <c r="R124" s="82"/>
      <c r="S124" s="83"/>
      <c r="T124" s="84"/>
      <c r="U124" s="84"/>
      <c r="V124" s="83"/>
    </row>
    <row r="125" spans="1:22" x14ac:dyDescent="0.45">
      <c r="A125" s="23">
        <v>117</v>
      </c>
      <c r="B125" s="71"/>
      <c r="C125" s="72"/>
      <c r="D125" s="73"/>
      <c r="E125" s="73"/>
      <c r="F125" s="73"/>
      <c r="G125" s="74"/>
      <c r="H125" s="75"/>
      <c r="I125" s="75"/>
      <c r="J125" s="24">
        <f t="shared" si="15"/>
        <v>0</v>
      </c>
      <c r="K125" s="75"/>
      <c r="L125" s="75"/>
      <c r="M125" s="24">
        <f t="shared" si="16"/>
        <v>0</v>
      </c>
      <c r="N125" s="24">
        <f t="shared" si="17"/>
        <v>0</v>
      </c>
      <c r="O125" s="24">
        <f t="shared" si="14"/>
        <v>0</v>
      </c>
      <c r="P125" s="24">
        <f t="shared" si="18"/>
        <v>0</v>
      </c>
      <c r="Q125" s="81"/>
      <c r="R125" s="82"/>
      <c r="S125" s="83"/>
      <c r="T125" s="84"/>
      <c r="U125" s="84"/>
      <c r="V125" s="83"/>
    </row>
    <row r="126" spans="1:22" x14ac:dyDescent="0.45">
      <c r="A126" s="23">
        <v>118</v>
      </c>
      <c r="B126" s="71"/>
      <c r="C126" s="72"/>
      <c r="D126" s="73"/>
      <c r="E126" s="73"/>
      <c r="F126" s="73"/>
      <c r="G126" s="74"/>
      <c r="H126" s="75"/>
      <c r="I126" s="75"/>
      <c r="J126" s="24">
        <f t="shared" si="15"/>
        <v>0</v>
      </c>
      <c r="K126" s="75"/>
      <c r="L126" s="75"/>
      <c r="M126" s="24">
        <f t="shared" si="16"/>
        <v>0</v>
      </c>
      <c r="N126" s="24">
        <f t="shared" si="17"/>
        <v>0</v>
      </c>
      <c r="O126" s="24">
        <f t="shared" si="14"/>
        <v>0</v>
      </c>
      <c r="P126" s="24">
        <f t="shared" si="18"/>
        <v>0</v>
      </c>
      <c r="Q126" s="81"/>
      <c r="R126" s="82"/>
      <c r="S126" s="83"/>
      <c r="T126" s="84"/>
      <c r="U126" s="84"/>
      <c r="V126" s="83"/>
    </row>
    <row r="127" spans="1:22" x14ac:dyDescent="0.45">
      <c r="A127" s="23">
        <v>119</v>
      </c>
      <c r="B127" s="71"/>
      <c r="C127" s="72"/>
      <c r="D127" s="73"/>
      <c r="E127" s="73"/>
      <c r="F127" s="73"/>
      <c r="G127" s="74"/>
      <c r="H127" s="75"/>
      <c r="I127" s="75"/>
      <c r="J127" s="24">
        <f t="shared" si="15"/>
        <v>0</v>
      </c>
      <c r="K127" s="75"/>
      <c r="L127" s="75"/>
      <c r="M127" s="24">
        <f t="shared" si="16"/>
        <v>0</v>
      </c>
      <c r="N127" s="24">
        <f t="shared" si="17"/>
        <v>0</v>
      </c>
      <c r="O127" s="24">
        <f t="shared" si="14"/>
        <v>0</v>
      </c>
      <c r="P127" s="24">
        <f t="shared" si="18"/>
        <v>0</v>
      </c>
      <c r="Q127" s="81"/>
      <c r="R127" s="82"/>
      <c r="S127" s="83"/>
      <c r="T127" s="84"/>
      <c r="U127" s="84"/>
      <c r="V127" s="83"/>
    </row>
    <row r="128" spans="1:22" x14ac:dyDescent="0.45">
      <c r="A128" s="23">
        <v>120</v>
      </c>
      <c r="B128" s="71"/>
      <c r="C128" s="72"/>
      <c r="D128" s="73"/>
      <c r="E128" s="73"/>
      <c r="F128" s="73"/>
      <c r="G128" s="74"/>
      <c r="H128" s="75"/>
      <c r="I128" s="75"/>
      <c r="J128" s="24">
        <f t="shared" si="15"/>
        <v>0</v>
      </c>
      <c r="K128" s="75"/>
      <c r="L128" s="75"/>
      <c r="M128" s="24">
        <f t="shared" si="16"/>
        <v>0</v>
      </c>
      <c r="N128" s="24">
        <f t="shared" si="17"/>
        <v>0</v>
      </c>
      <c r="O128" s="24">
        <f t="shared" si="14"/>
        <v>0</v>
      </c>
      <c r="P128" s="24">
        <f t="shared" si="18"/>
        <v>0</v>
      </c>
      <c r="Q128" s="81"/>
      <c r="R128" s="82"/>
      <c r="S128" s="83"/>
      <c r="T128" s="84"/>
      <c r="U128" s="84"/>
      <c r="V128" s="83"/>
    </row>
    <row r="129" spans="1:22" x14ac:dyDescent="0.45">
      <c r="A129" s="23">
        <v>121</v>
      </c>
      <c r="B129" s="71"/>
      <c r="C129" s="72"/>
      <c r="D129" s="73"/>
      <c r="E129" s="73"/>
      <c r="F129" s="73"/>
      <c r="G129" s="74"/>
      <c r="H129" s="75"/>
      <c r="I129" s="75"/>
      <c r="J129" s="24">
        <f t="shared" si="15"/>
        <v>0</v>
      </c>
      <c r="K129" s="75"/>
      <c r="L129" s="75"/>
      <c r="M129" s="24">
        <f t="shared" si="16"/>
        <v>0</v>
      </c>
      <c r="N129" s="24">
        <f t="shared" si="17"/>
        <v>0</v>
      </c>
      <c r="O129" s="24">
        <f t="shared" si="14"/>
        <v>0</v>
      </c>
      <c r="P129" s="24">
        <f t="shared" si="18"/>
        <v>0</v>
      </c>
      <c r="Q129" s="81"/>
      <c r="R129" s="82"/>
      <c r="S129" s="83"/>
      <c r="T129" s="84"/>
      <c r="U129" s="84"/>
      <c r="V129" s="83"/>
    </row>
    <row r="130" spans="1:22" x14ac:dyDescent="0.45">
      <c r="A130" s="23">
        <v>122</v>
      </c>
      <c r="B130" s="71"/>
      <c r="C130" s="72"/>
      <c r="D130" s="73"/>
      <c r="E130" s="73"/>
      <c r="F130" s="73"/>
      <c r="G130" s="74"/>
      <c r="H130" s="75"/>
      <c r="I130" s="75"/>
      <c r="J130" s="24">
        <f t="shared" si="15"/>
        <v>0</v>
      </c>
      <c r="K130" s="75"/>
      <c r="L130" s="75"/>
      <c r="M130" s="24">
        <f t="shared" si="16"/>
        <v>0</v>
      </c>
      <c r="N130" s="24">
        <f t="shared" si="17"/>
        <v>0</v>
      </c>
      <c r="O130" s="24">
        <f t="shared" si="14"/>
        <v>0</v>
      </c>
      <c r="P130" s="24">
        <f t="shared" si="18"/>
        <v>0</v>
      </c>
      <c r="Q130" s="81"/>
      <c r="R130" s="82"/>
      <c r="S130" s="83"/>
      <c r="T130" s="84"/>
      <c r="U130" s="84"/>
      <c r="V130" s="83"/>
    </row>
    <row r="131" spans="1:22" x14ac:dyDescent="0.45">
      <c r="A131" s="23">
        <v>123</v>
      </c>
      <c r="B131" s="71"/>
      <c r="C131" s="72"/>
      <c r="D131" s="73"/>
      <c r="E131" s="73"/>
      <c r="F131" s="73"/>
      <c r="G131" s="74"/>
      <c r="H131" s="75"/>
      <c r="I131" s="75"/>
      <c r="J131" s="24">
        <f t="shared" si="15"/>
        <v>0</v>
      </c>
      <c r="K131" s="75"/>
      <c r="L131" s="75"/>
      <c r="M131" s="24">
        <f t="shared" si="16"/>
        <v>0</v>
      </c>
      <c r="N131" s="24">
        <f t="shared" si="17"/>
        <v>0</v>
      </c>
      <c r="O131" s="24">
        <f t="shared" si="14"/>
        <v>0</v>
      </c>
      <c r="P131" s="24">
        <f t="shared" si="18"/>
        <v>0</v>
      </c>
      <c r="Q131" s="81"/>
      <c r="R131" s="82"/>
      <c r="S131" s="83"/>
      <c r="T131" s="84"/>
      <c r="U131" s="84"/>
      <c r="V131" s="83"/>
    </row>
    <row r="132" spans="1:22" x14ac:dyDescent="0.45">
      <c r="A132" s="23">
        <v>124</v>
      </c>
      <c r="B132" s="71"/>
      <c r="C132" s="72"/>
      <c r="D132" s="73"/>
      <c r="E132" s="73"/>
      <c r="F132" s="73"/>
      <c r="G132" s="74"/>
      <c r="H132" s="75"/>
      <c r="I132" s="75"/>
      <c r="J132" s="24">
        <f t="shared" si="15"/>
        <v>0</v>
      </c>
      <c r="K132" s="75"/>
      <c r="L132" s="75"/>
      <c r="M132" s="24">
        <f t="shared" si="16"/>
        <v>0</v>
      </c>
      <c r="N132" s="24">
        <f t="shared" si="17"/>
        <v>0</v>
      </c>
      <c r="O132" s="24">
        <f t="shared" si="14"/>
        <v>0</v>
      </c>
      <c r="P132" s="24">
        <f t="shared" si="18"/>
        <v>0</v>
      </c>
      <c r="Q132" s="81"/>
      <c r="R132" s="82"/>
      <c r="S132" s="83"/>
      <c r="T132" s="84"/>
      <c r="U132" s="84"/>
      <c r="V132" s="83"/>
    </row>
    <row r="133" spans="1:22" x14ac:dyDescent="0.45">
      <c r="A133" s="23">
        <v>125</v>
      </c>
      <c r="B133" s="71"/>
      <c r="C133" s="72"/>
      <c r="D133" s="73"/>
      <c r="E133" s="73"/>
      <c r="F133" s="73"/>
      <c r="G133" s="74"/>
      <c r="H133" s="75"/>
      <c r="I133" s="75"/>
      <c r="J133" s="24">
        <f t="shared" si="15"/>
        <v>0</v>
      </c>
      <c r="K133" s="75"/>
      <c r="L133" s="75"/>
      <c r="M133" s="24">
        <f t="shared" si="16"/>
        <v>0</v>
      </c>
      <c r="N133" s="24">
        <f t="shared" si="17"/>
        <v>0</v>
      </c>
      <c r="O133" s="24">
        <f t="shared" si="14"/>
        <v>0</v>
      </c>
      <c r="P133" s="24">
        <f t="shared" si="18"/>
        <v>0</v>
      </c>
      <c r="Q133" s="81"/>
      <c r="R133" s="82"/>
      <c r="S133" s="83"/>
      <c r="T133" s="84"/>
      <c r="U133" s="84"/>
      <c r="V133" s="83"/>
    </row>
    <row r="134" spans="1:22" x14ac:dyDescent="0.45">
      <c r="A134" s="23">
        <v>126</v>
      </c>
      <c r="B134" s="71"/>
      <c r="C134" s="72"/>
      <c r="D134" s="73"/>
      <c r="E134" s="73"/>
      <c r="F134" s="73"/>
      <c r="G134" s="74"/>
      <c r="H134" s="75"/>
      <c r="I134" s="75"/>
      <c r="J134" s="24">
        <f t="shared" si="15"/>
        <v>0</v>
      </c>
      <c r="K134" s="75"/>
      <c r="L134" s="75"/>
      <c r="M134" s="24">
        <f t="shared" si="16"/>
        <v>0</v>
      </c>
      <c r="N134" s="24">
        <f t="shared" si="17"/>
        <v>0</v>
      </c>
      <c r="O134" s="24">
        <f t="shared" si="14"/>
        <v>0</v>
      </c>
      <c r="P134" s="24">
        <f t="shared" si="18"/>
        <v>0</v>
      </c>
      <c r="Q134" s="81"/>
      <c r="R134" s="82"/>
      <c r="S134" s="83"/>
      <c r="T134" s="84"/>
      <c r="U134" s="84"/>
      <c r="V134" s="83"/>
    </row>
    <row r="135" spans="1:22" x14ac:dyDescent="0.45">
      <c r="A135" s="23">
        <v>127</v>
      </c>
      <c r="B135" s="71"/>
      <c r="C135" s="72"/>
      <c r="D135" s="73"/>
      <c r="E135" s="73"/>
      <c r="F135" s="73"/>
      <c r="G135" s="74"/>
      <c r="H135" s="75"/>
      <c r="I135" s="75"/>
      <c r="J135" s="24">
        <f t="shared" si="15"/>
        <v>0</v>
      </c>
      <c r="K135" s="75"/>
      <c r="L135" s="75"/>
      <c r="M135" s="24">
        <f t="shared" si="16"/>
        <v>0</v>
      </c>
      <c r="N135" s="24">
        <f t="shared" si="17"/>
        <v>0</v>
      </c>
      <c r="O135" s="24">
        <f t="shared" si="14"/>
        <v>0</v>
      </c>
      <c r="P135" s="24">
        <f t="shared" si="18"/>
        <v>0</v>
      </c>
      <c r="Q135" s="81"/>
      <c r="R135" s="82"/>
      <c r="S135" s="83"/>
      <c r="T135" s="84"/>
      <c r="U135" s="84"/>
      <c r="V135" s="83"/>
    </row>
    <row r="136" spans="1:22" x14ac:dyDescent="0.45">
      <c r="A136" s="23">
        <v>128</v>
      </c>
      <c r="B136" s="71"/>
      <c r="C136" s="72"/>
      <c r="D136" s="73"/>
      <c r="E136" s="73"/>
      <c r="F136" s="73"/>
      <c r="G136" s="74"/>
      <c r="H136" s="75"/>
      <c r="I136" s="75"/>
      <c r="J136" s="24">
        <f t="shared" si="15"/>
        <v>0</v>
      </c>
      <c r="K136" s="75"/>
      <c r="L136" s="75"/>
      <c r="M136" s="24">
        <f t="shared" si="16"/>
        <v>0</v>
      </c>
      <c r="N136" s="24">
        <f t="shared" si="17"/>
        <v>0</v>
      </c>
      <c r="O136" s="24">
        <f t="shared" si="14"/>
        <v>0</v>
      </c>
      <c r="P136" s="24">
        <f t="shared" si="18"/>
        <v>0</v>
      </c>
      <c r="Q136" s="81"/>
      <c r="R136" s="82"/>
      <c r="S136" s="83"/>
      <c r="T136" s="84"/>
      <c r="U136" s="84"/>
      <c r="V136" s="83"/>
    </row>
    <row r="137" spans="1:22" x14ac:dyDescent="0.45">
      <c r="A137" s="23">
        <v>129</v>
      </c>
      <c r="B137" s="71"/>
      <c r="C137" s="72"/>
      <c r="D137" s="73"/>
      <c r="E137" s="73"/>
      <c r="F137" s="73"/>
      <c r="G137" s="74"/>
      <c r="H137" s="75"/>
      <c r="I137" s="75"/>
      <c r="J137" s="24">
        <f t="shared" si="15"/>
        <v>0</v>
      </c>
      <c r="K137" s="75"/>
      <c r="L137" s="75"/>
      <c r="M137" s="24">
        <f t="shared" si="16"/>
        <v>0</v>
      </c>
      <c r="N137" s="24">
        <f t="shared" si="17"/>
        <v>0</v>
      </c>
      <c r="O137" s="24">
        <f t="shared" ref="O137:O200" si="19">IF(L137&lt;&gt;"",IF(L137&gt;13200,13200,ROUNDDOWN(L137,-2)),0)</f>
        <v>0</v>
      </c>
      <c r="P137" s="24">
        <f t="shared" si="18"/>
        <v>0</v>
      </c>
      <c r="Q137" s="81"/>
      <c r="R137" s="82"/>
      <c r="S137" s="83"/>
      <c r="T137" s="84"/>
      <c r="U137" s="84"/>
      <c r="V137" s="83"/>
    </row>
    <row r="138" spans="1:22" x14ac:dyDescent="0.45">
      <c r="A138" s="23">
        <v>130</v>
      </c>
      <c r="B138" s="71"/>
      <c r="C138" s="72"/>
      <c r="D138" s="73"/>
      <c r="E138" s="73"/>
      <c r="F138" s="73"/>
      <c r="G138" s="74"/>
      <c r="H138" s="75"/>
      <c r="I138" s="75"/>
      <c r="J138" s="24">
        <f t="shared" ref="J138:J201" si="20">SUM(H138:I138)</f>
        <v>0</v>
      </c>
      <c r="K138" s="75"/>
      <c r="L138" s="75"/>
      <c r="M138" s="24">
        <f t="shared" ref="M138:M201" si="21">SUM(K138:L138)</f>
        <v>0</v>
      </c>
      <c r="N138" s="24">
        <f t="shared" ref="N138:N201" si="22">IF(K138&lt;&gt;"",IF(K138&gt;6800,6800,K138),0)</f>
        <v>0</v>
      </c>
      <c r="O138" s="24">
        <f t="shared" si="19"/>
        <v>0</v>
      </c>
      <c r="P138" s="24">
        <f t="shared" ref="P138:P201" si="23">SUM(N138:O138)</f>
        <v>0</v>
      </c>
      <c r="Q138" s="81"/>
      <c r="R138" s="82"/>
      <c r="S138" s="83"/>
      <c r="T138" s="84"/>
      <c r="U138" s="84"/>
      <c r="V138" s="83"/>
    </row>
    <row r="139" spans="1:22" x14ac:dyDescent="0.45">
      <c r="A139" s="23">
        <v>131</v>
      </c>
      <c r="B139" s="71"/>
      <c r="C139" s="72"/>
      <c r="D139" s="73"/>
      <c r="E139" s="73"/>
      <c r="F139" s="73"/>
      <c r="G139" s="74"/>
      <c r="H139" s="75"/>
      <c r="I139" s="75"/>
      <c r="J139" s="24">
        <f t="shared" si="20"/>
        <v>0</v>
      </c>
      <c r="K139" s="75"/>
      <c r="L139" s="75"/>
      <c r="M139" s="24">
        <f t="shared" si="21"/>
        <v>0</v>
      </c>
      <c r="N139" s="24">
        <f t="shared" si="22"/>
        <v>0</v>
      </c>
      <c r="O139" s="24">
        <f t="shared" si="19"/>
        <v>0</v>
      </c>
      <c r="P139" s="24">
        <f t="shared" si="23"/>
        <v>0</v>
      </c>
      <c r="Q139" s="81"/>
      <c r="R139" s="82"/>
      <c r="S139" s="83"/>
      <c r="T139" s="84"/>
      <c r="U139" s="84"/>
      <c r="V139" s="83"/>
    </row>
    <row r="140" spans="1:22" x14ac:dyDescent="0.45">
      <c r="A140" s="23">
        <v>132</v>
      </c>
      <c r="B140" s="71"/>
      <c r="C140" s="72"/>
      <c r="D140" s="73"/>
      <c r="E140" s="73"/>
      <c r="F140" s="73"/>
      <c r="G140" s="74"/>
      <c r="H140" s="75"/>
      <c r="I140" s="75"/>
      <c r="J140" s="24">
        <f t="shared" si="20"/>
        <v>0</v>
      </c>
      <c r="K140" s="75"/>
      <c r="L140" s="75"/>
      <c r="M140" s="24">
        <f t="shared" si="21"/>
        <v>0</v>
      </c>
      <c r="N140" s="24">
        <f t="shared" si="22"/>
        <v>0</v>
      </c>
      <c r="O140" s="24">
        <f t="shared" si="19"/>
        <v>0</v>
      </c>
      <c r="P140" s="24">
        <f t="shared" si="23"/>
        <v>0</v>
      </c>
      <c r="Q140" s="81"/>
      <c r="R140" s="82"/>
      <c r="S140" s="83"/>
      <c r="T140" s="84"/>
      <c r="U140" s="84"/>
      <c r="V140" s="83"/>
    </row>
    <row r="141" spans="1:22" x14ac:dyDescent="0.45">
      <c r="A141" s="23">
        <v>133</v>
      </c>
      <c r="B141" s="71"/>
      <c r="C141" s="72"/>
      <c r="D141" s="73"/>
      <c r="E141" s="73"/>
      <c r="F141" s="73"/>
      <c r="G141" s="74"/>
      <c r="H141" s="75"/>
      <c r="I141" s="75"/>
      <c r="J141" s="24">
        <f t="shared" si="20"/>
        <v>0</v>
      </c>
      <c r="K141" s="75"/>
      <c r="L141" s="75"/>
      <c r="M141" s="24">
        <f t="shared" si="21"/>
        <v>0</v>
      </c>
      <c r="N141" s="24">
        <f t="shared" si="22"/>
        <v>0</v>
      </c>
      <c r="O141" s="24">
        <f t="shared" si="19"/>
        <v>0</v>
      </c>
      <c r="P141" s="24">
        <f t="shared" si="23"/>
        <v>0</v>
      </c>
      <c r="Q141" s="81"/>
      <c r="R141" s="82"/>
      <c r="S141" s="83"/>
      <c r="T141" s="84"/>
      <c r="U141" s="84"/>
      <c r="V141" s="83"/>
    </row>
    <row r="142" spans="1:22" x14ac:dyDescent="0.45">
      <c r="A142" s="23">
        <v>134</v>
      </c>
      <c r="B142" s="71"/>
      <c r="C142" s="72"/>
      <c r="D142" s="73"/>
      <c r="E142" s="73"/>
      <c r="F142" s="73"/>
      <c r="G142" s="74"/>
      <c r="H142" s="75"/>
      <c r="I142" s="75"/>
      <c r="J142" s="24">
        <f t="shared" si="20"/>
        <v>0</v>
      </c>
      <c r="K142" s="75"/>
      <c r="L142" s="75"/>
      <c r="M142" s="24">
        <f t="shared" si="21"/>
        <v>0</v>
      </c>
      <c r="N142" s="24">
        <f t="shared" si="22"/>
        <v>0</v>
      </c>
      <c r="O142" s="24">
        <f t="shared" si="19"/>
        <v>0</v>
      </c>
      <c r="P142" s="24">
        <f t="shared" si="23"/>
        <v>0</v>
      </c>
      <c r="Q142" s="81"/>
      <c r="R142" s="82"/>
      <c r="S142" s="83"/>
      <c r="T142" s="84"/>
      <c r="U142" s="84"/>
      <c r="V142" s="83"/>
    </row>
    <row r="143" spans="1:22" x14ac:dyDescent="0.45">
      <c r="A143" s="23">
        <v>135</v>
      </c>
      <c r="B143" s="71"/>
      <c r="C143" s="72"/>
      <c r="D143" s="73"/>
      <c r="E143" s="73"/>
      <c r="F143" s="73"/>
      <c r="G143" s="74"/>
      <c r="H143" s="75"/>
      <c r="I143" s="75"/>
      <c r="J143" s="24">
        <f t="shared" si="20"/>
        <v>0</v>
      </c>
      <c r="K143" s="75"/>
      <c r="L143" s="75"/>
      <c r="M143" s="24">
        <f t="shared" si="21"/>
        <v>0</v>
      </c>
      <c r="N143" s="24">
        <f t="shared" si="22"/>
        <v>0</v>
      </c>
      <c r="O143" s="24">
        <f t="shared" si="19"/>
        <v>0</v>
      </c>
      <c r="P143" s="24">
        <f t="shared" si="23"/>
        <v>0</v>
      </c>
      <c r="Q143" s="81"/>
      <c r="R143" s="82"/>
      <c r="S143" s="83"/>
      <c r="T143" s="84"/>
      <c r="U143" s="84"/>
      <c r="V143" s="83"/>
    </row>
    <row r="144" spans="1:22" x14ac:dyDescent="0.45">
      <c r="A144" s="23">
        <v>136</v>
      </c>
      <c r="B144" s="71"/>
      <c r="C144" s="72"/>
      <c r="D144" s="73"/>
      <c r="E144" s="73"/>
      <c r="F144" s="73"/>
      <c r="G144" s="74"/>
      <c r="H144" s="75"/>
      <c r="I144" s="75"/>
      <c r="J144" s="24">
        <f t="shared" si="20"/>
        <v>0</v>
      </c>
      <c r="K144" s="75"/>
      <c r="L144" s="75"/>
      <c r="M144" s="24">
        <f t="shared" si="21"/>
        <v>0</v>
      </c>
      <c r="N144" s="24">
        <f t="shared" si="22"/>
        <v>0</v>
      </c>
      <c r="O144" s="24">
        <f t="shared" si="19"/>
        <v>0</v>
      </c>
      <c r="P144" s="24">
        <f t="shared" si="23"/>
        <v>0</v>
      </c>
      <c r="Q144" s="81"/>
      <c r="R144" s="82"/>
      <c r="S144" s="83"/>
      <c r="T144" s="84"/>
      <c r="U144" s="84"/>
      <c r="V144" s="83"/>
    </row>
    <row r="145" spans="1:22" x14ac:dyDescent="0.45">
      <c r="A145" s="23">
        <v>137</v>
      </c>
      <c r="B145" s="71"/>
      <c r="C145" s="72"/>
      <c r="D145" s="73"/>
      <c r="E145" s="73"/>
      <c r="F145" s="73"/>
      <c r="G145" s="74"/>
      <c r="H145" s="75"/>
      <c r="I145" s="75"/>
      <c r="J145" s="24">
        <f t="shared" si="20"/>
        <v>0</v>
      </c>
      <c r="K145" s="75"/>
      <c r="L145" s="75"/>
      <c r="M145" s="24">
        <f t="shared" si="21"/>
        <v>0</v>
      </c>
      <c r="N145" s="24">
        <f t="shared" si="22"/>
        <v>0</v>
      </c>
      <c r="O145" s="24">
        <f t="shared" si="19"/>
        <v>0</v>
      </c>
      <c r="P145" s="24">
        <f t="shared" si="23"/>
        <v>0</v>
      </c>
      <c r="Q145" s="81"/>
      <c r="R145" s="82"/>
      <c r="S145" s="83"/>
      <c r="T145" s="84"/>
      <c r="U145" s="84"/>
      <c r="V145" s="83"/>
    </row>
    <row r="146" spans="1:22" x14ac:dyDescent="0.45">
      <c r="A146" s="23">
        <v>138</v>
      </c>
      <c r="B146" s="71"/>
      <c r="C146" s="72"/>
      <c r="D146" s="73"/>
      <c r="E146" s="73"/>
      <c r="F146" s="73"/>
      <c r="G146" s="74"/>
      <c r="H146" s="75"/>
      <c r="I146" s="75"/>
      <c r="J146" s="24">
        <f t="shared" si="20"/>
        <v>0</v>
      </c>
      <c r="K146" s="75"/>
      <c r="L146" s="75"/>
      <c r="M146" s="24">
        <f t="shared" si="21"/>
        <v>0</v>
      </c>
      <c r="N146" s="24">
        <f t="shared" si="22"/>
        <v>0</v>
      </c>
      <c r="O146" s="24">
        <f t="shared" si="19"/>
        <v>0</v>
      </c>
      <c r="P146" s="24">
        <f t="shared" si="23"/>
        <v>0</v>
      </c>
      <c r="Q146" s="81"/>
      <c r="R146" s="82"/>
      <c r="S146" s="83"/>
      <c r="T146" s="84"/>
      <c r="U146" s="84"/>
      <c r="V146" s="83"/>
    </row>
    <row r="147" spans="1:22" x14ac:dyDescent="0.45">
      <c r="A147" s="23">
        <v>139</v>
      </c>
      <c r="B147" s="71"/>
      <c r="C147" s="72"/>
      <c r="D147" s="73"/>
      <c r="E147" s="73"/>
      <c r="F147" s="73"/>
      <c r="G147" s="74"/>
      <c r="H147" s="75"/>
      <c r="I147" s="75"/>
      <c r="J147" s="24">
        <f t="shared" si="20"/>
        <v>0</v>
      </c>
      <c r="K147" s="75"/>
      <c r="L147" s="75"/>
      <c r="M147" s="24">
        <f t="shared" si="21"/>
        <v>0</v>
      </c>
      <c r="N147" s="24">
        <f t="shared" si="22"/>
        <v>0</v>
      </c>
      <c r="O147" s="24">
        <f t="shared" si="19"/>
        <v>0</v>
      </c>
      <c r="P147" s="24">
        <f t="shared" si="23"/>
        <v>0</v>
      </c>
      <c r="Q147" s="81"/>
      <c r="R147" s="82"/>
      <c r="S147" s="83"/>
      <c r="T147" s="84"/>
      <c r="U147" s="84"/>
      <c r="V147" s="83"/>
    </row>
    <row r="148" spans="1:22" x14ac:dyDescent="0.45">
      <c r="A148" s="23">
        <v>140</v>
      </c>
      <c r="B148" s="71"/>
      <c r="C148" s="72"/>
      <c r="D148" s="73"/>
      <c r="E148" s="73"/>
      <c r="F148" s="73"/>
      <c r="G148" s="74"/>
      <c r="H148" s="75"/>
      <c r="I148" s="75"/>
      <c r="J148" s="24">
        <f t="shared" si="20"/>
        <v>0</v>
      </c>
      <c r="K148" s="75"/>
      <c r="L148" s="75"/>
      <c r="M148" s="24">
        <f t="shared" si="21"/>
        <v>0</v>
      </c>
      <c r="N148" s="24">
        <f t="shared" si="22"/>
        <v>0</v>
      </c>
      <c r="O148" s="24">
        <f t="shared" si="19"/>
        <v>0</v>
      </c>
      <c r="P148" s="24">
        <f t="shared" si="23"/>
        <v>0</v>
      </c>
      <c r="Q148" s="81"/>
      <c r="R148" s="82"/>
      <c r="S148" s="83"/>
      <c r="T148" s="84"/>
      <c r="U148" s="84"/>
      <c r="V148" s="83"/>
    </row>
    <row r="149" spans="1:22" x14ac:dyDescent="0.45">
      <c r="A149" s="23">
        <v>141</v>
      </c>
      <c r="B149" s="71"/>
      <c r="C149" s="72"/>
      <c r="D149" s="73"/>
      <c r="E149" s="73"/>
      <c r="F149" s="73"/>
      <c r="G149" s="74"/>
      <c r="H149" s="75"/>
      <c r="I149" s="75"/>
      <c r="J149" s="24">
        <f t="shared" si="20"/>
        <v>0</v>
      </c>
      <c r="K149" s="75"/>
      <c r="L149" s="75"/>
      <c r="M149" s="24">
        <f t="shared" si="21"/>
        <v>0</v>
      </c>
      <c r="N149" s="24">
        <f t="shared" si="22"/>
        <v>0</v>
      </c>
      <c r="O149" s="24">
        <f t="shared" si="19"/>
        <v>0</v>
      </c>
      <c r="P149" s="24">
        <f t="shared" si="23"/>
        <v>0</v>
      </c>
      <c r="Q149" s="81"/>
      <c r="R149" s="82"/>
      <c r="S149" s="83"/>
      <c r="T149" s="84"/>
      <c r="U149" s="84"/>
      <c r="V149" s="83"/>
    </row>
    <row r="150" spans="1:22" x14ac:dyDescent="0.45">
      <c r="A150" s="23">
        <v>142</v>
      </c>
      <c r="B150" s="71"/>
      <c r="C150" s="72"/>
      <c r="D150" s="73"/>
      <c r="E150" s="73"/>
      <c r="F150" s="73"/>
      <c r="G150" s="74"/>
      <c r="H150" s="75"/>
      <c r="I150" s="75"/>
      <c r="J150" s="24">
        <f t="shared" si="20"/>
        <v>0</v>
      </c>
      <c r="K150" s="75"/>
      <c r="L150" s="75"/>
      <c r="M150" s="24">
        <f t="shared" si="21"/>
        <v>0</v>
      </c>
      <c r="N150" s="24">
        <f t="shared" si="22"/>
        <v>0</v>
      </c>
      <c r="O150" s="24">
        <f t="shared" si="19"/>
        <v>0</v>
      </c>
      <c r="P150" s="24">
        <f t="shared" si="23"/>
        <v>0</v>
      </c>
      <c r="Q150" s="81"/>
      <c r="R150" s="82"/>
      <c r="S150" s="83"/>
      <c r="T150" s="84"/>
      <c r="U150" s="84"/>
      <c r="V150" s="83"/>
    </row>
    <row r="151" spans="1:22" x14ac:dyDescent="0.45">
      <c r="A151" s="23">
        <v>143</v>
      </c>
      <c r="B151" s="71"/>
      <c r="C151" s="72"/>
      <c r="D151" s="73"/>
      <c r="E151" s="73"/>
      <c r="F151" s="73"/>
      <c r="G151" s="74"/>
      <c r="H151" s="75"/>
      <c r="I151" s="75"/>
      <c r="J151" s="24">
        <f t="shared" si="20"/>
        <v>0</v>
      </c>
      <c r="K151" s="75"/>
      <c r="L151" s="75"/>
      <c r="M151" s="24">
        <f t="shared" si="21"/>
        <v>0</v>
      </c>
      <c r="N151" s="24">
        <f t="shared" si="22"/>
        <v>0</v>
      </c>
      <c r="O151" s="24">
        <f t="shared" si="19"/>
        <v>0</v>
      </c>
      <c r="P151" s="24">
        <f t="shared" si="23"/>
        <v>0</v>
      </c>
      <c r="Q151" s="81"/>
      <c r="R151" s="82"/>
      <c r="S151" s="83"/>
      <c r="T151" s="84"/>
      <c r="U151" s="84"/>
      <c r="V151" s="83"/>
    </row>
    <row r="152" spans="1:22" x14ac:dyDescent="0.45">
      <c r="A152" s="23">
        <v>144</v>
      </c>
      <c r="B152" s="71"/>
      <c r="C152" s="72"/>
      <c r="D152" s="73"/>
      <c r="E152" s="73"/>
      <c r="F152" s="73"/>
      <c r="G152" s="74"/>
      <c r="H152" s="75"/>
      <c r="I152" s="75"/>
      <c r="J152" s="24">
        <f t="shared" si="20"/>
        <v>0</v>
      </c>
      <c r="K152" s="75"/>
      <c r="L152" s="75"/>
      <c r="M152" s="24">
        <f t="shared" si="21"/>
        <v>0</v>
      </c>
      <c r="N152" s="24">
        <f t="shared" si="22"/>
        <v>0</v>
      </c>
      <c r="O152" s="24">
        <f t="shared" si="19"/>
        <v>0</v>
      </c>
      <c r="P152" s="24">
        <f t="shared" si="23"/>
        <v>0</v>
      </c>
      <c r="Q152" s="81"/>
      <c r="R152" s="82"/>
      <c r="S152" s="83"/>
      <c r="T152" s="84"/>
      <c r="U152" s="84"/>
      <c r="V152" s="83"/>
    </row>
    <row r="153" spans="1:22" x14ac:dyDescent="0.45">
      <c r="A153" s="23">
        <v>145</v>
      </c>
      <c r="B153" s="71"/>
      <c r="C153" s="72"/>
      <c r="D153" s="73"/>
      <c r="E153" s="73"/>
      <c r="F153" s="73"/>
      <c r="G153" s="74"/>
      <c r="H153" s="75"/>
      <c r="I153" s="75"/>
      <c r="J153" s="24">
        <f t="shared" si="20"/>
        <v>0</v>
      </c>
      <c r="K153" s="75"/>
      <c r="L153" s="75"/>
      <c r="M153" s="24">
        <f t="shared" si="21"/>
        <v>0</v>
      </c>
      <c r="N153" s="24">
        <f t="shared" si="22"/>
        <v>0</v>
      </c>
      <c r="O153" s="24">
        <f t="shared" si="19"/>
        <v>0</v>
      </c>
      <c r="P153" s="24">
        <f t="shared" si="23"/>
        <v>0</v>
      </c>
      <c r="Q153" s="81"/>
      <c r="R153" s="82"/>
      <c r="S153" s="83"/>
      <c r="T153" s="84"/>
      <c r="U153" s="84"/>
      <c r="V153" s="83"/>
    </row>
    <row r="154" spans="1:22" x14ac:dyDescent="0.45">
      <c r="A154" s="23">
        <v>146</v>
      </c>
      <c r="B154" s="71"/>
      <c r="C154" s="72"/>
      <c r="D154" s="73"/>
      <c r="E154" s="73"/>
      <c r="F154" s="73"/>
      <c r="G154" s="74"/>
      <c r="H154" s="75"/>
      <c r="I154" s="75"/>
      <c r="J154" s="24">
        <f t="shared" si="20"/>
        <v>0</v>
      </c>
      <c r="K154" s="75"/>
      <c r="L154" s="75"/>
      <c r="M154" s="24">
        <f t="shared" si="21"/>
        <v>0</v>
      </c>
      <c r="N154" s="24">
        <f t="shared" si="22"/>
        <v>0</v>
      </c>
      <c r="O154" s="24">
        <f t="shared" si="19"/>
        <v>0</v>
      </c>
      <c r="P154" s="24">
        <f t="shared" si="23"/>
        <v>0</v>
      </c>
      <c r="Q154" s="81"/>
      <c r="R154" s="82"/>
      <c r="S154" s="83"/>
      <c r="T154" s="84"/>
      <c r="U154" s="84"/>
      <c r="V154" s="83"/>
    </row>
    <row r="155" spans="1:22" x14ac:dyDescent="0.45">
      <c r="A155" s="23">
        <v>147</v>
      </c>
      <c r="B155" s="71"/>
      <c r="C155" s="72"/>
      <c r="D155" s="73"/>
      <c r="E155" s="73"/>
      <c r="F155" s="73"/>
      <c r="G155" s="74"/>
      <c r="H155" s="75"/>
      <c r="I155" s="75"/>
      <c r="J155" s="24">
        <f t="shared" si="20"/>
        <v>0</v>
      </c>
      <c r="K155" s="75"/>
      <c r="L155" s="75"/>
      <c r="M155" s="24">
        <f t="shared" si="21"/>
        <v>0</v>
      </c>
      <c r="N155" s="24">
        <f t="shared" si="22"/>
        <v>0</v>
      </c>
      <c r="O155" s="24">
        <f t="shared" si="19"/>
        <v>0</v>
      </c>
      <c r="P155" s="24">
        <f t="shared" si="23"/>
        <v>0</v>
      </c>
      <c r="Q155" s="81"/>
      <c r="R155" s="82"/>
      <c r="S155" s="83"/>
      <c r="T155" s="84"/>
      <c r="U155" s="84"/>
      <c r="V155" s="83"/>
    </row>
    <row r="156" spans="1:22" x14ac:dyDescent="0.45">
      <c r="A156" s="23">
        <v>148</v>
      </c>
      <c r="B156" s="71"/>
      <c r="C156" s="72"/>
      <c r="D156" s="73"/>
      <c r="E156" s="73"/>
      <c r="F156" s="73"/>
      <c r="G156" s="74"/>
      <c r="H156" s="75"/>
      <c r="I156" s="75"/>
      <c r="J156" s="24">
        <f t="shared" si="20"/>
        <v>0</v>
      </c>
      <c r="K156" s="75"/>
      <c r="L156" s="75"/>
      <c r="M156" s="24">
        <f t="shared" si="21"/>
        <v>0</v>
      </c>
      <c r="N156" s="24">
        <f t="shared" si="22"/>
        <v>0</v>
      </c>
      <c r="O156" s="24">
        <f t="shared" si="19"/>
        <v>0</v>
      </c>
      <c r="P156" s="24">
        <f t="shared" si="23"/>
        <v>0</v>
      </c>
      <c r="Q156" s="81"/>
      <c r="R156" s="82"/>
      <c r="S156" s="83"/>
      <c r="T156" s="84"/>
      <c r="U156" s="84"/>
      <c r="V156" s="83"/>
    </row>
    <row r="157" spans="1:22" x14ac:dyDescent="0.45">
      <c r="A157" s="23">
        <v>149</v>
      </c>
      <c r="B157" s="71"/>
      <c r="C157" s="72"/>
      <c r="D157" s="73"/>
      <c r="E157" s="73"/>
      <c r="F157" s="73"/>
      <c r="G157" s="74"/>
      <c r="H157" s="75"/>
      <c r="I157" s="75"/>
      <c r="J157" s="24">
        <f t="shared" si="20"/>
        <v>0</v>
      </c>
      <c r="K157" s="75"/>
      <c r="L157" s="75"/>
      <c r="M157" s="24">
        <f t="shared" si="21"/>
        <v>0</v>
      </c>
      <c r="N157" s="24">
        <f t="shared" si="22"/>
        <v>0</v>
      </c>
      <c r="O157" s="24">
        <f t="shared" si="19"/>
        <v>0</v>
      </c>
      <c r="P157" s="24">
        <f t="shared" si="23"/>
        <v>0</v>
      </c>
      <c r="Q157" s="81"/>
      <c r="R157" s="82"/>
      <c r="S157" s="83"/>
      <c r="T157" s="84"/>
      <c r="U157" s="84"/>
      <c r="V157" s="83"/>
    </row>
    <row r="158" spans="1:22" x14ac:dyDescent="0.45">
      <c r="A158" s="23">
        <v>150</v>
      </c>
      <c r="B158" s="71"/>
      <c r="C158" s="72"/>
      <c r="D158" s="73"/>
      <c r="E158" s="73"/>
      <c r="F158" s="73"/>
      <c r="G158" s="74"/>
      <c r="H158" s="75"/>
      <c r="I158" s="75"/>
      <c r="J158" s="24">
        <f t="shared" si="20"/>
        <v>0</v>
      </c>
      <c r="K158" s="75"/>
      <c r="L158" s="75"/>
      <c r="M158" s="24">
        <f t="shared" si="21"/>
        <v>0</v>
      </c>
      <c r="N158" s="24">
        <f t="shared" si="22"/>
        <v>0</v>
      </c>
      <c r="O158" s="24">
        <f t="shared" si="19"/>
        <v>0</v>
      </c>
      <c r="P158" s="24">
        <f t="shared" si="23"/>
        <v>0</v>
      </c>
      <c r="Q158" s="81"/>
      <c r="R158" s="82"/>
      <c r="S158" s="83"/>
      <c r="T158" s="84"/>
      <c r="U158" s="84"/>
      <c r="V158" s="83"/>
    </row>
    <row r="159" spans="1:22" x14ac:dyDescent="0.45">
      <c r="A159" s="23">
        <v>151</v>
      </c>
      <c r="B159" s="71"/>
      <c r="C159" s="72"/>
      <c r="D159" s="73"/>
      <c r="E159" s="73"/>
      <c r="F159" s="73"/>
      <c r="G159" s="74"/>
      <c r="H159" s="75"/>
      <c r="I159" s="75"/>
      <c r="J159" s="24">
        <f t="shared" si="20"/>
        <v>0</v>
      </c>
      <c r="K159" s="75"/>
      <c r="L159" s="75"/>
      <c r="M159" s="24">
        <f t="shared" si="21"/>
        <v>0</v>
      </c>
      <c r="N159" s="24">
        <f t="shared" si="22"/>
        <v>0</v>
      </c>
      <c r="O159" s="24">
        <f t="shared" si="19"/>
        <v>0</v>
      </c>
      <c r="P159" s="24">
        <f t="shared" si="23"/>
        <v>0</v>
      </c>
      <c r="Q159" s="81"/>
      <c r="R159" s="82"/>
      <c r="S159" s="83"/>
      <c r="T159" s="84"/>
      <c r="U159" s="84"/>
      <c r="V159" s="83"/>
    </row>
    <row r="160" spans="1:22" x14ac:dyDescent="0.45">
      <c r="A160" s="23">
        <v>152</v>
      </c>
      <c r="B160" s="71"/>
      <c r="C160" s="72"/>
      <c r="D160" s="73"/>
      <c r="E160" s="73"/>
      <c r="F160" s="73"/>
      <c r="G160" s="74"/>
      <c r="H160" s="75"/>
      <c r="I160" s="75"/>
      <c r="J160" s="24">
        <f t="shared" si="20"/>
        <v>0</v>
      </c>
      <c r="K160" s="75"/>
      <c r="L160" s="75"/>
      <c r="M160" s="24">
        <f t="shared" si="21"/>
        <v>0</v>
      </c>
      <c r="N160" s="24">
        <f t="shared" si="22"/>
        <v>0</v>
      </c>
      <c r="O160" s="24">
        <f t="shared" si="19"/>
        <v>0</v>
      </c>
      <c r="P160" s="24">
        <f t="shared" si="23"/>
        <v>0</v>
      </c>
      <c r="Q160" s="81"/>
      <c r="R160" s="82"/>
      <c r="S160" s="83"/>
      <c r="T160" s="84"/>
      <c r="U160" s="84"/>
      <c r="V160" s="83"/>
    </row>
    <row r="161" spans="1:22" x14ac:dyDescent="0.45">
      <c r="A161" s="23">
        <v>153</v>
      </c>
      <c r="B161" s="71"/>
      <c r="C161" s="72"/>
      <c r="D161" s="73"/>
      <c r="E161" s="73"/>
      <c r="F161" s="73"/>
      <c r="G161" s="74"/>
      <c r="H161" s="75"/>
      <c r="I161" s="75"/>
      <c r="J161" s="24">
        <f t="shared" si="20"/>
        <v>0</v>
      </c>
      <c r="K161" s="75"/>
      <c r="L161" s="75"/>
      <c r="M161" s="24">
        <f t="shared" si="21"/>
        <v>0</v>
      </c>
      <c r="N161" s="24">
        <f t="shared" si="22"/>
        <v>0</v>
      </c>
      <c r="O161" s="24">
        <f t="shared" si="19"/>
        <v>0</v>
      </c>
      <c r="P161" s="24">
        <f t="shared" si="23"/>
        <v>0</v>
      </c>
      <c r="Q161" s="81"/>
      <c r="R161" s="82"/>
      <c r="S161" s="83"/>
      <c r="T161" s="84"/>
      <c r="U161" s="84"/>
      <c r="V161" s="83"/>
    </row>
    <row r="162" spans="1:22" x14ac:dyDescent="0.45">
      <c r="A162" s="23">
        <v>154</v>
      </c>
      <c r="B162" s="71"/>
      <c r="C162" s="72"/>
      <c r="D162" s="73"/>
      <c r="E162" s="73"/>
      <c r="F162" s="73"/>
      <c r="G162" s="74"/>
      <c r="H162" s="75"/>
      <c r="I162" s="75"/>
      <c r="J162" s="24">
        <f t="shared" si="20"/>
        <v>0</v>
      </c>
      <c r="K162" s="75"/>
      <c r="L162" s="75"/>
      <c r="M162" s="24">
        <f t="shared" si="21"/>
        <v>0</v>
      </c>
      <c r="N162" s="24">
        <f t="shared" si="22"/>
        <v>0</v>
      </c>
      <c r="O162" s="24">
        <f t="shared" si="19"/>
        <v>0</v>
      </c>
      <c r="P162" s="24">
        <f t="shared" si="23"/>
        <v>0</v>
      </c>
      <c r="Q162" s="81"/>
      <c r="R162" s="82"/>
      <c r="S162" s="83"/>
      <c r="T162" s="84"/>
      <c r="U162" s="84"/>
      <c r="V162" s="83"/>
    </row>
    <row r="163" spans="1:22" x14ac:dyDescent="0.45">
      <c r="A163" s="23">
        <v>155</v>
      </c>
      <c r="B163" s="71"/>
      <c r="C163" s="72"/>
      <c r="D163" s="73"/>
      <c r="E163" s="73"/>
      <c r="F163" s="73"/>
      <c r="G163" s="74"/>
      <c r="H163" s="75"/>
      <c r="I163" s="75"/>
      <c r="J163" s="24">
        <f t="shared" si="20"/>
        <v>0</v>
      </c>
      <c r="K163" s="75"/>
      <c r="L163" s="75"/>
      <c r="M163" s="24">
        <f t="shared" si="21"/>
        <v>0</v>
      </c>
      <c r="N163" s="24">
        <f t="shared" si="22"/>
        <v>0</v>
      </c>
      <c r="O163" s="24">
        <f t="shared" si="19"/>
        <v>0</v>
      </c>
      <c r="P163" s="24">
        <f t="shared" si="23"/>
        <v>0</v>
      </c>
      <c r="Q163" s="81"/>
      <c r="R163" s="82"/>
      <c r="S163" s="83"/>
      <c r="T163" s="84"/>
      <c r="U163" s="84"/>
      <c r="V163" s="83"/>
    </row>
    <row r="164" spans="1:22" x14ac:dyDescent="0.45">
      <c r="A164" s="23">
        <v>156</v>
      </c>
      <c r="B164" s="71"/>
      <c r="C164" s="72"/>
      <c r="D164" s="73"/>
      <c r="E164" s="73"/>
      <c r="F164" s="73"/>
      <c r="G164" s="74"/>
      <c r="H164" s="75"/>
      <c r="I164" s="75"/>
      <c r="J164" s="24">
        <f t="shared" si="20"/>
        <v>0</v>
      </c>
      <c r="K164" s="75"/>
      <c r="L164" s="75"/>
      <c r="M164" s="24">
        <f t="shared" si="21"/>
        <v>0</v>
      </c>
      <c r="N164" s="24">
        <f t="shared" si="22"/>
        <v>0</v>
      </c>
      <c r="O164" s="24">
        <f t="shared" si="19"/>
        <v>0</v>
      </c>
      <c r="P164" s="24">
        <f t="shared" si="23"/>
        <v>0</v>
      </c>
      <c r="Q164" s="81"/>
      <c r="R164" s="82"/>
      <c r="S164" s="83"/>
      <c r="T164" s="84"/>
      <c r="U164" s="84"/>
      <c r="V164" s="83"/>
    </row>
    <row r="165" spans="1:22" x14ac:dyDescent="0.45">
      <c r="A165" s="23">
        <v>157</v>
      </c>
      <c r="B165" s="71"/>
      <c r="C165" s="72"/>
      <c r="D165" s="73"/>
      <c r="E165" s="73"/>
      <c r="F165" s="73"/>
      <c r="G165" s="74"/>
      <c r="H165" s="75"/>
      <c r="I165" s="75"/>
      <c r="J165" s="24">
        <f t="shared" si="20"/>
        <v>0</v>
      </c>
      <c r="K165" s="75"/>
      <c r="L165" s="75"/>
      <c r="M165" s="24">
        <f t="shared" si="21"/>
        <v>0</v>
      </c>
      <c r="N165" s="24">
        <f t="shared" si="22"/>
        <v>0</v>
      </c>
      <c r="O165" s="24">
        <f t="shared" si="19"/>
        <v>0</v>
      </c>
      <c r="P165" s="24">
        <f t="shared" si="23"/>
        <v>0</v>
      </c>
      <c r="Q165" s="81"/>
      <c r="R165" s="82"/>
      <c r="S165" s="83"/>
      <c r="T165" s="84"/>
      <c r="U165" s="84"/>
      <c r="V165" s="83"/>
    </row>
    <row r="166" spans="1:22" x14ac:dyDescent="0.45">
      <c r="A166" s="23">
        <v>158</v>
      </c>
      <c r="B166" s="71"/>
      <c r="C166" s="72"/>
      <c r="D166" s="73"/>
      <c r="E166" s="73"/>
      <c r="F166" s="73"/>
      <c r="G166" s="74"/>
      <c r="H166" s="75"/>
      <c r="I166" s="75"/>
      <c r="J166" s="24">
        <f t="shared" si="20"/>
        <v>0</v>
      </c>
      <c r="K166" s="75"/>
      <c r="L166" s="75"/>
      <c r="M166" s="24">
        <f t="shared" si="21"/>
        <v>0</v>
      </c>
      <c r="N166" s="24">
        <f t="shared" si="22"/>
        <v>0</v>
      </c>
      <c r="O166" s="24">
        <f t="shared" si="19"/>
        <v>0</v>
      </c>
      <c r="P166" s="24">
        <f t="shared" si="23"/>
        <v>0</v>
      </c>
      <c r="Q166" s="81"/>
      <c r="R166" s="82"/>
      <c r="S166" s="83"/>
      <c r="T166" s="84"/>
      <c r="U166" s="84"/>
      <c r="V166" s="83"/>
    </row>
    <row r="167" spans="1:22" x14ac:dyDescent="0.45">
      <c r="A167" s="23">
        <v>159</v>
      </c>
      <c r="B167" s="71"/>
      <c r="C167" s="72"/>
      <c r="D167" s="73"/>
      <c r="E167" s="73"/>
      <c r="F167" s="73"/>
      <c r="G167" s="74"/>
      <c r="H167" s="75"/>
      <c r="I167" s="75"/>
      <c r="J167" s="24">
        <f t="shared" si="20"/>
        <v>0</v>
      </c>
      <c r="K167" s="75"/>
      <c r="L167" s="75"/>
      <c r="M167" s="24">
        <f t="shared" si="21"/>
        <v>0</v>
      </c>
      <c r="N167" s="24">
        <f t="shared" si="22"/>
        <v>0</v>
      </c>
      <c r="O167" s="24">
        <f t="shared" si="19"/>
        <v>0</v>
      </c>
      <c r="P167" s="24">
        <f t="shared" si="23"/>
        <v>0</v>
      </c>
      <c r="Q167" s="81"/>
      <c r="R167" s="82"/>
      <c r="S167" s="83"/>
      <c r="T167" s="84"/>
      <c r="U167" s="84"/>
      <c r="V167" s="83"/>
    </row>
    <row r="168" spans="1:22" x14ac:dyDescent="0.45">
      <c r="A168" s="23">
        <v>160</v>
      </c>
      <c r="B168" s="71"/>
      <c r="C168" s="72"/>
      <c r="D168" s="73"/>
      <c r="E168" s="73"/>
      <c r="F168" s="73"/>
      <c r="G168" s="74"/>
      <c r="H168" s="75"/>
      <c r="I168" s="75"/>
      <c r="J168" s="24">
        <f t="shared" si="20"/>
        <v>0</v>
      </c>
      <c r="K168" s="75"/>
      <c r="L168" s="75"/>
      <c r="M168" s="24">
        <f t="shared" si="21"/>
        <v>0</v>
      </c>
      <c r="N168" s="24">
        <f t="shared" si="22"/>
        <v>0</v>
      </c>
      <c r="O168" s="24">
        <f t="shared" si="19"/>
        <v>0</v>
      </c>
      <c r="P168" s="24">
        <f t="shared" si="23"/>
        <v>0</v>
      </c>
      <c r="Q168" s="81"/>
      <c r="R168" s="82"/>
      <c r="S168" s="83"/>
      <c r="T168" s="84"/>
      <c r="U168" s="84"/>
      <c r="V168" s="83"/>
    </row>
    <row r="169" spans="1:22" x14ac:dyDescent="0.45">
      <c r="A169" s="23">
        <v>161</v>
      </c>
      <c r="B169" s="71"/>
      <c r="C169" s="72"/>
      <c r="D169" s="73"/>
      <c r="E169" s="73"/>
      <c r="F169" s="73"/>
      <c r="G169" s="74"/>
      <c r="H169" s="75"/>
      <c r="I169" s="75"/>
      <c r="J169" s="24">
        <f t="shared" si="20"/>
        <v>0</v>
      </c>
      <c r="K169" s="75"/>
      <c r="L169" s="75"/>
      <c r="M169" s="24">
        <f t="shared" si="21"/>
        <v>0</v>
      </c>
      <c r="N169" s="24">
        <f t="shared" si="22"/>
        <v>0</v>
      </c>
      <c r="O169" s="24">
        <f t="shared" si="19"/>
        <v>0</v>
      </c>
      <c r="P169" s="24">
        <f t="shared" si="23"/>
        <v>0</v>
      </c>
      <c r="Q169" s="81"/>
      <c r="R169" s="82"/>
      <c r="S169" s="83"/>
      <c r="T169" s="84"/>
      <c r="U169" s="84"/>
      <c r="V169" s="83"/>
    </row>
    <row r="170" spans="1:22" x14ac:dyDescent="0.45">
      <c r="A170" s="23">
        <v>162</v>
      </c>
      <c r="B170" s="71"/>
      <c r="C170" s="72"/>
      <c r="D170" s="73"/>
      <c r="E170" s="73"/>
      <c r="F170" s="73"/>
      <c r="G170" s="74"/>
      <c r="H170" s="75"/>
      <c r="I170" s="75"/>
      <c r="J170" s="24">
        <f t="shared" si="20"/>
        <v>0</v>
      </c>
      <c r="K170" s="75"/>
      <c r="L170" s="75"/>
      <c r="M170" s="24">
        <f t="shared" si="21"/>
        <v>0</v>
      </c>
      <c r="N170" s="24">
        <f t="shared" si="22"/>
        <v>0</v>
      </c>
      <c r="O170" s="24">
        <f t="shared" si="19"/>
        <v>0</v>
      </c>
      <c r="P170" s="24">
        <f t="shared" si="23"/>
        <v>0</v>
      </c>
      <c r="Q170" s="81"/>
      <c r="R170" s="82"/>
      <c r="S170" s="83"/>
      <c r="T170" s="84"/>
      <c r="U170" s="84"/>
      <c r="V170" s="83"/>
    </row>
    <row r="171" spans="1:22" x14ac:dyDescent="0.45">
      <c r="A171" s="23">
        <v>163</v>
      </c>
      <c r="B171" s="71"/>
      <c r="C171" s="72"/>
      <c r="D171" s="73"/>
      <c r="E171" s="73"/>
      <c r="F171" s="73"/>
      <c r="G171" s="74"/>
      <c r="H171" s="75"/>
      <c r="I171" s="75"/>
      <c r="J171" s="24">
        <f t="shared" si="20"/>
        <v>0</v>
      </c>
      <c r="K171" s="75"/>
      <c r="L171" s="75"/>
      <c r="M171" s="24">
        <f t="shared" si="21"/>
        <v>0</v>
      </c>
      <c r="N171" s="24">
        <f t="shared" si="22"/>
        <v>0</v>
      </c>
      <c r="O171" s="24">
        <f t="shared" si="19"/>
        <v>0</v>
      </c>
      <c r="P171" s="24">
        <f t="shared" si="23"/>
        <v>0</v>
      </c>
      <c r="Q171" s="81"/>
      <c r="R171" s="82"/>
      <c r="S171" s="83"/>
      <c r="T171" s="84"/>
      <c r="U171" s="84"/>
      <c r="V171" s="83"/>
    </row>
    <row r="172" spans="1:22" x14ac:dyDescent="0.45">
      <c r="A172" s="23">
        <v>164</v>
      </c>
      <c r="B172" s="71"/>
      <c r="C172" s="72"/>
      <c r="D172" s="73"/>
      <c r="E172" s="73"/>
      <c r="F172" s="73"/>
      <c r="G172" s="74"/>
      <c r="H172" s="75"/>
      <c r="I172" s="75"/>
      <c r="J172" s="24">
        <f t="shared" si="20"/>
        <v>0</v>
      </c>
      <c r="K172" s="75"/>
      <c r="L172" s="75"/>
      <c r="M172" s="24">
        <f t="shared" si="21"/>
        <v>0</v>
      </c>
      <c r="N172" s="24">
        <f t="shared" si="22"/>
        <v>0</v>
      </c>
      <c r="O172" s="24">
        <f t="shared" si="19"/>
        <v>0</v>
      </c>
      <c r="P172" s="24">
        <f t="shared" si="23"/>
        <v>0</v>
      </c>
      <c r="Q172" s="81"/>
      <c r="R172" s="82"/>
      <c r="S172" s="83"/>
      <c r="T172" s="84"/>
      <c r="U172" s="84"/>
      <c r="V172" s="83"/>
    </row>
    <row r="173" spans="1:22" x14ac:dyDescent="0.45">
      <c r="A173" s="23">
        <v>165</v>
      </c>
      <c r="B173" s="71"/>
      <c r="C173" s="72"/>
      <c r="D173" s="73"/>
      <c r="E173" s="73"/>
      <c r="F173" s="73"/>
      <c r="G173" s="74"/>
      <c r="H173" s="75"/>
      <c r="I173" s="75"/>
      <c r="J173" s="24">
        <f t="shared" si="20"/>
        <v>0</v>
      </c>
      <c r="K173" s="75"/>
      <c r="L173" s="75"/>
      <c r="M173" s="24">
        <f t="shared" si="21"/>
        <v>0</v>
      </c>
      <c r="N173" s="24">
        <f t="shared" si="22"/>
        <v>0</v>
      </c>
      <c r="O173" s="24">
        <f t="shared" si="19"/>
        <v>0</v>
      </c>
      <c r="P173" s="24">
        <f t="shared" si="23"/>
        <v>0</v>
      </c>
      <c r="Q173" s="81"/>
      <c r="R173" s="82"/>
      <c r="S173" s="83"/>
      <c r="T173" s="84"/>
      <c r="U173" s="84"/>
      <c r="V173" s="83"/>
    </row>
    <row r="174" spans="1:22" x14ac:dyDescent="0.45">
      <c r="A174" s="23">
        <v>166</v>
      </c>
      <c r="B174" s="71"/>
      <c r="C174" s="72"/>
      <c r="D174" s="73"/>
      <c r="E174" s="73"/>
      <c r="F174" s="73"/>
      <c r="G174" s="74"/>
      <c r="H174" s="75"/>
      <c r="I174" s="75"/>
      <c r="J174" s="24">
        <f t="shared" si="20"/>
        <v>0</v>
      </c>
      <c r="K174" s="75"/>
      <c r="L174" s="75"/>
      <c r="M174" s="24">
        <f t="shared" si="21"/>
        <v>0</v>
      </c>
      <c r="N174" s="24">
        <f t="shared" si="22"/>
        <v>0</v>
      </c>
      <c r="O174" s="24">
        <f t="shared" si="19"/>
        <v>0</v>
      </c>
      <c r="P174" s="24">
        <f t="shared" si="23"/>
        <v>0</v>
      </c>
      <c r="Q174" s="81"/>
      <c r="R174" s="82"/>
      <c r="S174" s="83"/>
      <c r="T174" s="84"/>
      <c r="U174" s="84"/>
      <c r="V174" s="83"/>
    </row>
    <row r="175" spans="1:22" x14ac:dyDescent="0.45">
      <c r="A175" s="23">
        <v>167</v>
      </c>
      <c r="B175" s="71"/>
      <c r="C175" s="72"/>
      <c r="D175" s="73"/>
      <c r="E175" s="73"/>
      <c r="F175" s="73"/>
      <c r="G175" s="74"/>
      <c r="H175" s="75"/>
      <c r="I175" s="75"/>
      <c r="J175" s="24">
        <f t="shared" si="20"/>
        <v>0</v>
      </c>
      <c r="K175" s="75"/>
      <c r="L175" s="75"/>
      <c r="M175" s="24">
        <f t="shared" si="21"/>
        <v>0</v>
      </c>
      <c r="N175" s="24">
        <f t="shared" si="22"/>
        <v>0</v>
      </c>
      <c r="O175" s="24">
        <f t="shared" si="19"/>
        <v>0</v>
      </c>
      <c r="P175" s="24">
        <f t="shared" si="23"/>
        <v>0</v>
      </c>
      <c r="Q175" s="81"/>
      <c r="R175" s="82"/>
      <c r="S175" s="83"/>
      <c r="T175" s="84"/>
      <c r="U175" s="84"/>
      <c r="V175" s="83"/>
    </row>
    <row r="176" spans="1:22" x14ac:dyDescent="0.45">
      <c r="A176" s="23">
        <v>168</v>
      </c>
      <c r="B176" s="71"/>
      <c r="C176" s="72"/>
      <c r="D176" s="73"/>
      <c r="E176" s="73"/>
      <c r="F176" s="73"/>
      <c r="G176" s="74"/>
      <c r="H176" s="75"/>
      <c r="I176" s="75"/>
      <c r="J176" s="24">
        <f t="shared" si="20"/>
        <v>0</v>
      </c>
      <c r="K176" s="75"/>
      <c r="L176" s="75"/>
      <c r="M176" s="24">
        <f t="shared" si="21"/>
        <v>0</v>
      </c>
      <c r="N176" s="24">
        <f t="shared" si="22"/>
        <v>0</v>
      </c>
      <c r="O176" s="24">
        <f t="shared" si="19"/>
        <v>0</v>
      </c>
      <c r="P176" s="24">
        <f t="shared" si="23"/>
        <v>0</v>
      </c>
      <c r="Q176" s="81"/>
      <c r="R176" s="82"/>
      <c r="S176" s="83"/>
      <c r="T176" s="84"/>
      <c r="U176" s="84"/>
      <c r="V176" s="83"/>
    </row>
    <row r="177" spans="1:22" x14ac:dyDescent="0.45">
      <c r="A177" s="23">
        <v>169</v>
      </c>
      <c r="B177" s="71"/>
      <c r="C177" s="72"/>
      <c r="D177" s="73"/>
      <c r="E177" s="73"/>
      <c r="F177" s="73"/>
      <c r="G177" s="74"/>
      <c r="H177" s="75"/>
      <c r="I177" s="75"/>
      <c r="J177" s="24">
        <f t="shared" si="20"/>
        <v>0</v>
      </c>
      <c r="K177" s="75"/>
      <c r="L177" s="75"/>
      <c r="M177" s="24">
        <f t="shared" si="21"/>
        <v>0</v>
      </c>
      <c r="N177" s="24">
        <f t="shared" si="22"/>
        <v>0</v>
      </c>
      <c r="O177" s="24">
        <f t="shared" si="19"/>
        <v>0</v>
      </c>
      <c r="P177" s="24">
        <f t="shared" si="23"/>
        <v>0</v>
      </c>
      <c r="Q177" s="81"/>
      <c r="R177" s="82"/>
      <c r="S177" s="83"/>
      <c r="T177" s="84"/>
      <c r="U177" s="84"/>
      <c r="V177" s="83"/>
    </row>
    <row r="178" spans="1:22" x14ac:dyDescent="0.45">
      <c r="A178" s="23">
        <v>170</v>
      </c>
      <c r="B178" s="71"/>
      <c r="C178" s="72"/>
      <c r="D178" s="73"/>
      <c r="E178" s="73"/>
      <c r="F178" s="73"/>
      <c r="G178" s="74"/>
      <c r="H178" s="75"/>
      <c r="I178" s="75"/>
      <c r="J178" s="24">
        <f t="shared" si="20"/>
        <v>0</v>
      </c>
      <c r="K178" s="75"/>
      <c r="L178" s="75"/>
      <c r="M178" s="24">
        <f t="shared" si="21"/>
        <v>0</v>
      </c>
      <c r="N178" s="24">
        <f t="shared" si="22"/>
        <v>0</v>
      </c>
      <c r="O178" s="24">
        <f t="shared" si="19"/>
        <v>0</v>
      </c>
      <c r="P178" s="24">
        <f t="shared" si="23"/>
        <v>0</v>
      </c>
      <c r="Q178" s="81"/>
      <c r="R178" s="82"/>
      <c r="S178" s="83"/>
      <c r="T178" s="84"/>
      <c r="U178" s="84"/>
      <c r="V178" s="83"/>
    </row>
    <row r="179" spans="1:22" x14ac:dyDescent="0.45">
      <c r="A179" s="23">
        <v>171</v>
      </c>
      <c r="B179" s="71"/>
      <c r="C179" s="72"/>
      <c r="D179" s="73"/>
      <c r="E179" s="73"/>
      <c r="F179" s="73"/>
      <c r="G179" s="74"/>
      <c r="H179" s="75"/>
      <c r="I179" s="75"/>
      <c r="J179" s="24">
        <f t="shared" si="20"/>
        <v>0</v>
      </c>
      <c r="K179" s="75"/>
      <c r="L179" s="75"/>
      <c r="M179" s="24">
        <f t="shared" si="21"/>
        <v>0</v>
      </c>
      <c r="N179" s="24">
        <f t="shared" si="22"/>
        <v>0</v>
      </c>
      <c r="O179" s="24">
        <f t="shared" si="19"/>
        <v>0</v>
      </c>
      <c r="P179" s="24">
        <f t="shared" si="23"/>
        <v>0</v>
      </c>
      <c r="Q179" s="81"/>
      <c r="R179" s="82"/>
      <c r="S179" s="83"/>
      <c r="T179" s="84"/>
      <c r="U179" s="84"/>
      <c r="V179" s="83"/>
    </row>
    <row r="180" spans="1:22" x14ac:dyDescent="0.45">
      <c r="A180" s="23">
        <v>172</v>
      </c>
      <c r="B180" s="71"/>
      <c r="C180" s="72"/>
      <c r="D180" s="73"/>
      <c r="E180" s="73"/>
      <c r="F180" s="73"/>
      <c r="G180" s="74"/>
      <c r="H180" s="75"/>
      <c r="I180" s="75"/>
      <c r="J180" s="24">
        <f t="shared" si="20"/>
        <v>0</v>
      </c>
      <c r="K180" s="75"/>
      <c r="L180" s="75"/>
      <c r="M180" s="24">
        <f t="shared" si="21"/>
        <v>0</v>
      </c>
      <c r="N180" s="24">
        <f t="shared" si="22"/>
        <v>0</v>
      </c>
      <c r="O180" s="24">
        <f t="shared" si="19"/>
        <v>0</v>
      </c>
      <c r="P180" s="24">
        <f t="shared" si="23"/>
        <v>0</v>
      </c>
      <c r="Q180" s="81"/>
      <c r="R180" s="82"/>
      <c r="S180" s="83"/>
      <c r="T180" s="84"/>
      <c r="U180" s="84"/>
      <c r="V180" s="83"/>
    </row>
    <row r="181" spans="1:22" x14ac:dyDescent="0.45">
      <c r="A181" s="23">
        <v>173</v>
      </c>
      <c r="B181" s="71"/>
      <c r="C181" s="72"/>
      <c r="D181" s="73"/>
      <c r="E181" s="73"/>
      <c r="F181" s="73"/>
      <c r="G181" s="74"/>
      <c r="H181" s="75"/>
      <c r="I181" s="75"/>
      <c r="J181" s="24">
        <f t="shared" si="20"/>
        <v>0</v>
      </c>
      <c r="K181" s="75"/>
      <c r="L181" s="75"/>
      <c r="M181" s="24">
        <f t="shared" si="21"/>
        <v>0</v>
      </c>
      <c r="N181" s="24">
        <f t="shared" si="22"/>
        <v>0</v>
      </c>
      <c r="O181" s="24">
        <f t="shared" si="19"/>
        <v>0</v>
      </c>
      <c r="P181" s="24">
        <f t="shared" si="23"/>
        <v>0</v>
      </c>
      <c r="Q181" s="81"/>
      <c r="R181" s="82"/>
      <c r="S181" s="83"/>
      <c r="T181" s="84"/>
      <c r="U181" s="84"/>
      <c r="V181" s="83"/>
    </row>
    <row r="182" spans="1:22" x14ac:dyDescent="0.45">
      <c r="A182" s="23">
        <v>174</v>
      </c>
      <c r="B182" s="71"/>
      <c r="C182" s="72"/>
      <c r="D182" s="73"/>
      <c r="E182" s="73"/>
      <c r="F182" s="73"/>
      <c r="G182" s="74"/>
      <c r="H182" s="75"/>
      <c r="I182" s="75"/>
      <c r="J182" s="24">
        <f t="shared" si="20"/>
        <v>0</v>
      </c>
      <c r="K182" s="75"/>
      <c r="L182" s="75"/>
      <c r="M182" s="24">
        <f t="shared" si="21"/>
        <v>0</v>
      </c>
      <c r="N182" s="24">
        <f t="shared" si="22"/>
        <v>0</v>
      </c>
      <c r="O182" s="24">
        <f t="shared" si="19"/>
        <v>0</v>
      </c>
      <c r="P182" s="24">
        <f t="shared" si="23"/>
        <v>0</v>
      </c>
      <c r="Q182" s="81"/>
      <c r="R182" s="82"/>
      <c r="S182" s="83"/>
      <c r="T182" s="84"/>
      <c r="U182" s="84"/>
      <c r="V182" s="83"/>
    </row>
    <row r="183" spans="1:22" x14ac:dyDescent="0.45">
      <c r="A183" s="23">
        <v>175</v>
      </c>
      <c r="B183" s="71"/>
      <c r="C183" s="72"/>
      <c r="D183" s="73"/>
      <c r="E183" s="73"/>
      <c r="F183" s="73"/>
      <c r="G183" s="74"/>
      <c r="H183" s="75"/>
      <c r="I183" s="75"/>
      <c r="J183" s="24">
        <f t="shared" si="20"/>
        <v>0</v>
      </c>
      <c r="K183" s="75"/>
      <c r="L183" s="75"/>
      <c r="M183" s="24">
        <f t="shared" si="21"/>
        <v>0</v>
      </c>
      <c r="N183" s="24">
        <f t="shared" si="22"/>
        <v>0</v>
      </c>
      <c r="O183" s="24">
        <f t="shared" si="19"/>
        <v>0</v>
      </c>
      <c r="P183" s="24">
        <f t="shared" si="23"/>
        <v>0</v>
      </c>
      <c r="Q183" s="81"/>
      <c r="R183" s="82"/>
      <c r="S183" s="83"/>
      <c r="T183" s="84"/>
      <c r="U183" s="84"/>
      <c r="V183" s="83"/>
    </row>
    <row r="184" spans="1:22" x14ac:dyDescent="0.45">
      <c r="A184" s="23">
        <v>176</v>
      </c>
      <c r="B184" s="71"/>
      <c r="C184" s="72"/>
      <c r="D184" s="73"/>
      <c r="E184" s="73"/>
      <c r="F184" s="73"/>
      <c r="G184" s="74"/>
      <c r="H184" s="75"/>
      <c r="I184" s="75"/>
      <c r="J184" s="24">
        <f t="shared" si="20"/>
        <v>0</v>
      </c>
      <c r="K184" s="75"/>
      <c r="L184" s="75"/>
      <c r="M184" s="24">
        <f t="shared" si="21"/>
        <v>0</v>
      </c>
      <c r="N184" s="24">
        <f t="shared" si="22"/>
        <v>0</v>
      </c>
      <c r="O184" s="24">
        <f t="shared" si="19"/>
        <v>0</v>
      </c>
      <c r="P184" s="24">
        <f t="shared" si="23"/>
        <v>0</v>
      </c>
      <c r="Q184" s="81"/>
      <c r="R184" s="82"/>
      <c r="S184" s="83"/>
      <c r="T184" s="84"/>
      <c r="U184" s="84"/>
      <c r="V184" s="83"/>
    </row>
    <row r="185" spans="1:22" x14ac:dyDescent="0.45">
      <c r="A185" s="23">
        <v>177</v>
      </c>
      <c r="B185" s="71"/>
      <c r="C185" s="72"/>
      <c r="D185" s="73"/>
      <c r="E185" s="73"/>
      <c r="F185" s="73"/>
      <c r="G185" s="74"/>
      <c r="H185" s="75"/>
      <c r="I185" s="75"/>
      <c r="J185" s="24">
        <f t="shared" si="20"/>
        <v>0</v>
      </c>
      <c r="K185" s="75"/>
      <c r="L185" s="75"/>
      <c r="M185" s="24">
        <f t="shared" si="21"/>
        <v>0</v>
      </c>
      <c r="N185" s="24">
        <f t="shared" si="22"/>
        <v>0</v>
      </c>
      <c r="O185" s="24">
        <f t="shared" si="19"/>
        <v>0</v>
      </c>
      <c r="P185" s="24">
        <f t="shared" si="23"/>
        <v>0</v>
      </c>
      <c r="Q185" s="81"/>
      <c r="R185" s="82"/>
      <c r="S185" s="83"/>
      <c r="T185" s="84"/>
      <c r="U185" s="84"/>
      <c r="V185" s="83"/>
    </row>
    <row r="186" spans="1:22" x14ac:dyDescent="0.45">
      <c r="A186" s="23">
        <v>178</v>
      </c>
      <c r="B186" s="71"/>
      <c r="C186" s="72"/>
      <c r="D186" s="73"/>
      <c r="E186" s="73"/>
      <c r="F186" s="73"/>
      <c r="G186" s="74"/>
      <c r="H186" s="75"/>
      <c r="I186" s="75"/>
      <c r="J186" s="24">
        <f t="shared" si="20"/>
        <v>0</v>
      </c>
      <c r="K186" s="75"/>
      <c r="L186" s="75"/>
      <c r="M186" s="24">
        <f t="shared" si="21"/>
        <v>0</v>
      </c>
      <c r="N186" s="24">
        <f t="shared" si="22"/>
        <v>0</v>
      </c>
      <c r="O186" s="24">
        <f t="shared" si="19"/>
        <v>0</v>
      </c>
      <c r="P186" s="24">
        <f t="shared" si="23"/>
        <v>0</v>
      </c>
      <c r="Q186" s="81"/>
      <c r="R186" s="82"/>
      <c r="S186" s="83"/>
      <c r="T186" s="84"/>
      <c r="U186" s="84"/>
      <c r="V186" s="83"/>
    </row>
    <row r="187" spans="1:22" x14ac:dyDescent="0.45">
      <c r="A187" s="23">
        <v>179</v>
      </c>
      <c r="B187" s="71"/>
      <c r="C187" s="72"/>
      <c r="D187" s="73"/>
      <c r="E187" s="73"/>
      <c r="F187" s="73"/>
      <c r="G187" s="74"/>
      <c r="H187" s="75"/>
      <c r="I187" s="75"/>
      <c r="J187" s="24">
        <f t="shared" si="20"/>
        <v>0</v>
      </c>
      <c r="K187" s="75"/>
      <c r="L187" s="75"/>
      <c r="M187" s="24">
        <f t="shared" si="21"/>
        <v>0</v>
      </c>
      <c r="N187" s="24">
        <f t="shared" si="22"/>
        <v>0</v>
      </c>
      <c r="O187" s="24">
        <f t="shared" si="19"/>
        <v>0</v>
      </c>
      <c r="P187" s="24">
        <f t="shared" si="23"/>
        <v>0</v>
      </c>
      <c r="Q187" s="81"/>
      <c r="R187" s="82"/>
      <c r="S187" s="83"/>
      <c r="T187" s="84"/>
      <c r="U187" s="84"/>
      <c r="V187" s="83"/>
    </row>
    <row r="188" spans="1:22" x14ac:dyDescent="0.45">
      <c r="A188" s="23">
        <v>180</v>
      </c>
      <c r="B188" s="71"/>
      <c r="C188" s="72"/>
      <c r="D188" s="73"/>
      <c r="E188" s="73"/>
      <c r="F188" s="73"/>
      <c r="G188" s="74"/>
      <c r="H188" s="75"/>
      <c r="I188" s="75"/>
      <c r="J188" s="24">
        <f t="shared" si="20"/>
        <v>0</v>
      </c>
      <c r="K188" s="75"/>
      <c r="L188" s="75"/>
      <c r="M188" s="24">
        <f t="shared" si="21"/>
        <v>0</v>
      </c>
      <c r="N188" s="24">
        <f t="shared" si="22"/>
        <v>0</v>
      </c>
      <c r="O188" s="24">
        <f t="shared" si="19"/>
        <v>0</v>
      </c>
      <c r="P188" s="24">
        <f t="shared" si="23"/>
        <v>0</v>
      </c>
      <c r="Q188" s="81"/>
      <c r="R188" s="82"/>
      <c r="S188" s="83"/>
      <c r="T188" s="84"/>
      <c r="U188" s="84"/>
      <c r="V188" s="83"/>
    </row>
    <row r="189" spans="1:22" x14ac:dyDescent="0.45">
      <c r="A189" s="23">
        <v>181</v>
      </c>
      <c r="B189" s="71"/>
      <c r="C189" s="72"/>
      <c r="D189" s="73"/>
      <c r="E189" s="73"/>
      <c r="F189" s="73"/>
      <c r="G189" s="74"/>
      <c r="H189" s="75"/>
      <c r="I189" s="75"/>
      <c r="J189" s="24">
        <f t="shared" si="20"/>
        <v>0</v>
      </c>
      <c r="K189" s="75"/>
      <c r="L189" s="75"/>
      <c r="M189" s="24">
        <f t="shared" si="21"/>
        <v>0</v>
      </c>
      <c r="N189" s="24">
        <f t="shared" si="22"/>
        <v>0</v>
      </c>
      <c r="O189" s="24">
        <f t="shared" si="19"/>
        <v>0</v>
      </c>
      <c r="P189" s="24">
        <f t="shared" si="23"/>
        <v>0</v>
      </c>
      <c r="Q189" s="81"/>
      <c r="R189" s="82"/>
      <c r="S189" s="83"/>
      <c r="T189" s="84"/>
      <c r="U189" s="84"/>
      <c r="V189" s="83"/>
    </row>
    <row r="190" spans="1:22" x14ac:dyDescent="0.45">
      <c r="A190" s="23">
        <v>182</v>
      </c>
      <c r="B190" s="71"/>
      <c r="C190" s="72"/>
      <c r="D190" s="73"/>
      <c r="E190" s="73"/>
      <c r="F190" s="73"/>
      <c r="G190" s="74"/>
      <c r="H190" s="75"/>
      <c r="I190" s="75"/>
      <c r="J190" s="24">
        <f t="shared" si="20"/>
        <v>0</v>
      </c>
      <c r="K190" s="75"/>
      <c r="L190" s="75"/>
      <c r="M190" s="24">
        <f t="shared" si="21"/>
        <v>0</v>
      </c>
      <c r="N190" s="24">
        <f t="shared" si="22"/>
        <v>0</v>
      </c>
      <c r="O190" s="24">
        <f t="shared" si="19"/>
        <v>0</v>
      </c>
      <c r="P190" s="24">
        <f t="shared" si="23"/>
        <v>0</v>
      </c>
      <c r="Q190" s="81"/>
      <c r="R190" s="82"/>
      <c r="S190" s="83"/>
      <c r="T190" s="84"/>
      <c r="U190" s="84"/>
      <c r="V190" s="83"/>
    </row>
    <row r="191" spans="1:22" x14ac:dyDescent="0.45">
      <c r="A191" s="23">
        <v>183</v>
      </c>
      <c r="B191" s="71"/>
      <c r="C191" s="72"/>
      <c r="D191" s="73"/>
      <c r="E191" s="73"/>
      <c r="F191" s="73"/>
      <c r="G191" s="74"/>
      <c r="H191" s="75"/>
      <c r="I191" s="75"/>
      <c r="J191" s="24">
        <f t="shared" si="20"/>
        <v>0</v>
      </c>
      <c r="K191" s="75"/>
      <c r="L191" s="75"/>
      <c r="M191" s="24">
        <f t="shared" si="21"/>
        <v>0</v>
      </c>
      <c r="N191" s="24">
        <f t="shared" si="22"/>
        <v>0</v>
      </c>
      <c r="O191" s="24">
        <f t="shared" si="19"/>
        <v>0</v>
      </c>
      <c r="P191" s="24">
        <f t="shared" si="23"/>
        <v>0</v>
      </c>
      <c r="Q191" s="81"/>
      <c r="R191" s="82"/>
      <c r="S191" s="83"/>
      <c r="T191" s="84"/>
      <c r="U191" s="84"/>
      <c r="V191" s="83"/>
    </row>
    <row r="192" spans="1:22" x14ac:dyDescent="0.45">
      <c r="A192" s="23">
        <v>184</v>
      </c>
      <c r="B192" s="71"/>
      <c r="C192" s="72"/>
      <c r="D192" s="73"/>
      <c r="E192" s="73"/>
      <c r="F192" s="73"/>
      <c r="G192" s="74"/>
      <c r="H192" s="75"/>
      <c r="I192" s="75"/>
      <c r="J192" s="24">
        <f t="shared" si="20"/>
        <v>0</v>
      </c>
      <c r="K192" s="75"/>
      <c r="L192" s="75"/>
      <c r="M192" s="24">
        <f t="shared" si="21"/>
        <v>0</v>
      </c>
      <c r="N192" s="24">
        <f t="shared" si="22"/>
        <v>0</v>
      </c>
      <c r="O192" s="24">
        <f t="shared" si="19"/>
        <v>0</v>
      </c>
      <c r="P192" s="24">
        <f t="shared" si="23"/>
        <v>0</v>
      </c>
      <c r="Q192" s="81"/>
      <c r="R192" s="82"/>
      <c r="S192" s="83"/>
      <c r="T192" s="84"/>
      <c r="U192" s="84"/>
      <c r="V192" s="83"/>
    </row>
    <row r="193" spans="1:22" x14ac:dyDescent="0.45">
      <c r="A193" s="23">
        <v>185</v>
      </c>
      <c r="B193" s="71"/>
      <c r="C193" s="72"/>
      <c r="D193" s="73"/>
      <c r="E193" s="73"/>
      <c r="F193" s="73"/>
      <c r="G193" s="74"/>
      <c r="H193" s="75"/>
      <c r="I193" s="75"/>
      <c r="J193" s="24">
        <f t="shared" si="20"/>
        <v>0</v>
      </c>
      <c r="K193" s="75"/>
      <c r="L193" s="75"/>
      <c r="M193" s="24">
        <f t="shared" si="21"/>
        <v>0</v>
      </c>
      <c r="N193" s="24">
        <f t="shared" si="22"/>
        <v>0</v>
      </c>
      <c r="O193" s="24">
        <f t="shared" si="19"/>
        <v>0</v>
      </c>
      <c r="P193" s="24">
        <f t="shared" si="23"/>
        <v>0</v>
      </c>
      <c r="Q193" s="81"/>
      <c r="R193" s="82"/>
      <c r="S193" s="83"/>
      <c r="T193" s="84"/>
      <c r="U193" s="84"/>
      <c r="V193" s="83"/>
    </row>
    <row r="194" spans="1:22" x14ac:dyDescent="0.45">
      <c r="A194" s="23">
        <v>186</v>
      </c>
      <c r="B194" s="71"/>
      <c r="C194" s="72"/>
      <c r="D194" s="73"/>
      <c r="E194" s="73"/>
      <c r="F194" s="73"/>
      <c r="G194" s="74"/>
      <c r="H194" s="75"/>
      <c r="I194" s="75"/>
      <c r="J194" s="24">
        <f t="shared" si="20"/>
        <v>0</v>
      </c>
      <c r="K194" s="75"/>
      <c r="L194" s="75"/>
      <c r="M194" s="24">
        <f t="shared" si="21"/>
        <v>0</v>
      </c>
      <c r="N194" s="24">
        <f t="shared" si="22"/>
        <v>0</v>
      </c>
      <c r="O194" s="24">
        <f t="shared" si="19"/>
        <v>0</v>
      </c>
      <c r="P194" s="24">
        <f t="shared" si="23"/>
        <v>0</v>
      </c>
      <c r="Q194" s="81"/>
      <c r="R194" s="82"/>
      <c r="S194" s="83"/>
      <c r="T194" s="84"/>
      <c r="U194" s="84"/>
      <c r="V194" s="83"/>
    </row>
    <row r="195" spans="1:22" x14ac:dyDescent="0.45">
      <c r="A195" s="23">
        <v>187</v>
      </c>
      <c r="B195" s="71"/>
      <c r="C195" s="72"/>
      <c r="D195" s="73"/>
      <c r="E195" s="73"/>
      <c r="F195" s="73"/>
      <c r="G195" s="74"/>
      <c r="H195" s="75"/>
      <c r="I195" s="75"/>
      <c r="J195" s="24">
        <f t="shared" si="20"/>
        <v>0</v>
      </c>
      <c r="K195" s="75"/>
      <c r="L195" s="75"/>
      <c r="M195" s="24">
        <f t="shared" si="21"/>
        <v>0</v>
      </c>
      <c r="N195" s="24">
        <f t="shared" si="22"/>
        <v>0</v>
      </c>
      <c r="O195" s="24">
        <f t="shared" si="19"/>
        <v>0</v>
      </c>
      <c r="P195" s="24">
        <f t="shared" si="23"/>
        <v>0</v>
      </c>
      <c r="Q195" s="81"/>
      <c r="R195" s="82"/>
      <c r="S195" s="83"/>
      <c r="T195" s="84"/>
      <c r="U195" s="84"/>
      <c r="V195" s="83"/>
    </row>
    <row r="196" spans="1:22" x14ac:dyDescent="0.45">
      <c r="A196" s="23">
        <v>188</v>
      </c>
      <c r="B196" s="71"/>
      <c r="C196" s="72"/>
      <c r="D196" s="73"/>
      <c r="E196" s="73"/>
      <c r="F196" s="73"/>
      <c r="G196" s="74"/>
      <c r="H196" s="75"/>
      <c r="I196" s="75"/>
      <c r="J196" s="24">
        <f t="shared" si="20"/>
        <v>0</v>
      </c>
      <c r="K196" s="75"/>
      <c r="L196" s="75"/>
      <c r="M196" s="24">
        <f t="shared" si="21"/>
        <v>0</v>
      </c>
      <c r="N196" s="24">
        <f t="shared" si="22"/>
        <v>0</v>
      </c>
      <c r="O196" s="24">
        <f t="shared" si="19"/>
        <v>0</v>
      </c>
      <c r="P196" s="24">
        <f t="shared" si="23"/>
        <v>0</v>
      </c>
      <c r="Q196" s="81"/>
      <c r="R196" s="82"/>
      <c r="S196" s="83"/>
      <c r="T196" s="84"/>
      <c r="U196" s="84"/>
      <c r="V196" s="83"/>
    </row>
    <row r="197" spans="1:22" x14ac:dyDescent="0.45">
      <c r="A197" s="23">
        <v>189</v>
      </c>
      <c r="B197" s="71"/>
      <c r="C197" s="72"/>
      <c r="D197" s="73"/>
      <c r="E197" s="73"/>
      <c r="F197" s="73"/>
      <c r="G197" s="74"/>
      <c r="H197" s="75"/>
      <c r="I197" s="75"/>
      <c r="J197" s="24">
        <f t="shared" si="20"/>
        <v>0</v>
      </c>
      <c r="K197" s="75"/>
      <c r="L197" s="75"/>
      <c r="M197" s="24">
        <f t="shared" si="21"/>
        <v>0</v>
      </c>
      <c r="N197" s="24">
        <f t="shared" si="22"/>
        <v>0</v>
      </c>
      <c r="O197" s="24">
        <f t="shared" si="19"/>
        <v>0</v>
      </c>
      <c r="P197" s="24">
        <f t="shared" si="23"/>
        <v>0</v>
      </c>
      <c r="Q197" s="81"/>
      <c r="R197" s="82"/>
      <c r="S197" s="83"/>
      <c r="T197" s="84"/>
      <c r="U197" s="84"/>
      <c r="V197" s="83"/>
    </row>
    <row r="198" spans="1:22" x14ac:dyDescent="0.45">
      <c r="A198" s="23">
        <v>190</v>
      </c>
      <c r="B198" s="71"/>
      <c r="C198" s="72"/>
      <c r="D198" s="73"/>
      <c r="E198" s="73"/>
      <c r="F198" s="73"/>
      <c r="G198" s="74"/>
      <c r="H198" s="75"/>
      <c r="I198" s="75"/>
      <c r="J198" s="24">
        <f t="shared" si="20"/>
        <v>0</v>
      </c>
      <c r="K198" s="75"/>
      <c r="L198" s="75"/>
      <c r="M198" s="24">
        <f t="shared" si="21"/>
        <v>0</v>
      </c>
      <c r="N198" s="24">
        <f t="shared" si="22"/>
        <v>0</v>
      </c>
      <c r="O198" s="24">
        <f t="shared" si="19"/>
        <v>0</v>
      </c>
      <c r="P198" s="24">
        <f t="shared" si="23"/>
        <v>0</v>
      </c>
      <c r="Q198" s="81"/>
      <c r="R198" s="82"/>
      <c r="S198" s="83"/>
      <c r="T198" s="84"/>
      <c r="U198" s="84"/>
      <c r="V198" s="83"/>
    </row>
    <row r="199" spans="1:22" x14ac:dyDescent="0.45">
      <c r="A199" s="23">
        <v>191</v>
      </c>
      <c r="B199" s="71"/>
      <c r="C199" s="72"/>
      <c r="D199" s="73"/>
      <c r="E199" s="73"/>
      <c r="F199" s="73"/>
      <c r="G199" s="74"/>
      <c r="H199" s="75"/>
      <c r="I199" s="75"/>
      <c r="J199" s="24">
        <f t="shared" si="20"/>
        <v>0</v>
      </c>
      <c r="K199" s="75"/>
      <c r="L199" s="75"/>
      <c r="M199" s="24">
        <f t="shared" si="21"/>
        <v>0</v>
      </c>
      <c r="N199" s="24">
        <f t="shared" si="22"/>
        <v>0</v>
      </c>
      <c r="O199" s="24">
        <f t="shared" si="19"/>
        <v>0</v>
      </c>
      <c r="P199" s="24">
        <f t="shared" si="23"/>
        <v>0</v>
      </c>
      <c r="Q199" s="81"/>
      <c r="R199" s="82"/>
      <c r="S199" s="83"/>
      <c r="T199" s="84"/>
      <c r="U199" s="84"/>
      <c r="V199" s="83"/>
    </row>
    <row r="200" spans="1:22" x14ac:dyDescent="0.45">
      <c r="A200" s="23">
        <v>192</v>
      </c>
      <c r="B200" s="71"/>
      <c r="C200" s="72"/>
      <c r="D200" s="73"/>
      <c r="E200" s="73"/>
      <c r="F200" s="73"/>
      <c r="G200" s="74"/>
      <c r="H200" s="75"/>
      <c r="I200" s="75"/>
      <c r="J200" s="24">
        <f t="shared" si="20"/>
        <v>0</v>
      </c>
      <c r="K200" s="75"/>
      <c r="L200" s="75"/>
      <c r="M200" s="24">
        <f t="shared" si="21"/>
        <v>0</v>
      </c>
      <c r="N200" s="24">
        <f t="shared" si="22"/>
        <v>0</v>
      </c>
      <c r="O200" s="24">
        <f t="shared" si="19"/>
        <v>0</v>
      </c>
      <c r="P200" s="24">
        <f t="shared" si="23"/>
        <v>0</v>
      </c>
      <c r="Q200" s="81"/>
      <c r="R200" s="82"/>
      <c r="S200" s="83"/>
      <c r="T200" s="84"/>
      <c r="U200" s="84"/>
      <c r="V200" s="83"/>
    </row>
    <row r="201" spans="1:22" x14ac:dyDescent="0.45">
      <c r="A201" s="23">
        <v>193</v>
      </c>
      <c r="B201" s="71"/>
      <c r="C201" s="72"/>
      <c r="D201" s="73"/>
      <c r="E201" s="73"/>
      <c r="F201" s="73"/>
      <c r="G201" s="74"/>
      <c r="H201" s="75"/>
      <c r="I201" s="75"/>
      <c r="J201" s="24">
        <f t="shared" si="20"/>
        <v>0</v>
      </c>
      <c r="K201" s="75"/>
      <c r="L201" s="75"/>
      <c r="M201" s="24">
        <f t="shared" si="21"/>
        <v>0</v>
      </c>
      <c r="N201" s="24">
        <f t="shared" si="22"/>
        <v>0</v>
      </c>
      <c r="O201" s="24">
        <f t="shared" ref="O201:O264" si="24">IF(L201&lt;&gt;"",IF(L201&gt;13200,13200,ROUNDDOWN(L201,-2)),0)</f>
        <v>0</v>
      </c>
      <c r="P201" s="24">
        <f t="shared" si="23"/>
        <v>0</v>
      </c>
      <c r="Q201" s="81"/>
      <c r="R201" s="82"/>
      <c r="S201" s="83"/>
      <c r="T201" s="84"/>
      <c r="U201" s="84"/>
      <c r="V201" s="83"/>
    </row>
    <row r="202" spans="1:22" x14ac:dyDescent="0.45">
      <c r="A202" s="23">
        <v>194</v>
      </c>
      <c r="B202" s="71"/>
      <c r="C202" s="72"/>
      <c r="D202" s="73"/>
      <c r="E202" s="73"/>
      <c r="F202" s="73"/>
      <c r="G202" s="74"/>
      <c r="H202" s="75"/>
      <c r="I202" s="75"/>
      <c r="J202" s="24">
        <f t="shared" ref="J202:J265" si="25">SUM(H202:I202)</f>
        <v>0</v>
      </c>
      <c r="K202" s="75"/>
      <c r="L202" s="75"/>
      <c r="M202" s="24">
        <f t="shared" ref="M202:M265" si="26">SUM(K202:L202)</f>
        <v>0</v>
      </c>
      <c r="N202" s="24">
        <f t="shared" ref="N202:N265" si="27">IF(K202&lt;&gt;"",IF(K202&gt;6800,6800,K202),0)</f>
        <v>0</v>
      </c>
      <c r="O202" s="24">
        <f t="shared" si="24"/>
        <v>0</v>
      </c>
      <c r="P202" s="24">
        <f t="shared" ref="P202:P265" si="28">SUM(N202:O202)</f>
        <v>0</v>
      </c>
      <c r="Q202" s="81"/>
      <c r="R202" s="82"/>
      <c r="S202" s="83"/>
      <c r="T202" s="84"/>
      <c r="U202" s="84"/>
      <c r="V202" s="83"/>
    </row>
    <row r="203" spans="1:22" x14ac:dyDescent="0.45">
      <c r="A203" s="23">
        <v>195</v>
      </c>
      <c r="B203" s="71"/>
      <c r="C203" s="72"/>
      <c r="D203" s="73"/>
      <c r="E203" s="73"/>
      <c r="F203" s="73"/>
      <c r="G203" s="74"/>
      <c r="H203" s="75"/>
      <c r="I203" s="75"/>
      <c r="J203" s="24">
        <f t="shared" si="25"/>
        <v>0</v>
      </c>
      <c r="K203" s="75"/>
      <c r="L203" s="75"/>
      <c r="M203" s="24">
        <f t="shared" si="26"/>
        <v>0</v>
      </c>
      <c r="N203" s="24">
        <f t="shared" si="27"/>
        <v>0</v>
      </c>
      <c r="O203" s="24">
        <f t="shared" si="24"/>
        <v>0</v>
      </c>
      <c r="P203" s="24">
        <f t="shared" si="28"/>
        <v>0</v>
      </c>
      <c r="Q203" s="81"/>
      <c r="R203" s="82"/>
      <c r="S203" s="83"/>
      <c r="T203" s="84"/>
      <c r="U203" s="84"/>
      <c r="V203" s="83"/>
    </row>
    <row r="204" spans="1:22" x14ac:dyDescent="0.45">
      <c r="A204" s="23">
        <v>196</v>
      </c>
      <c r="B204" s="71"/>
      <c r="C204" s="72"/>
      <c r="D204" s="73"/>
      <c r="E204" s="73"/>
      <c r="F204" s="73"/>
      <c r="G204" s="74"/>
      <c r="H204" s="75"/>
      <c r="I204" s="75"/>
      <c r="J204" s="24">
        <f t="shared" si="25"/>
        <v>0</v>
      </c>
      <c r="K204" s="75"/>
      <c r="L204" s="75"/>
      <c r="M204" s="24">
        <f t="shared" si="26"/>
        <v>0</v>
      </c>
      <c r="N204" s="24">
        <f t="shared" si="27"/>
        <v>0</v>
      </c>
      <c r="O204" s="24">
        <f t="shared" si="24"/>
        <v>0</v>
      </c>
      <c r="P204" s="24">
        <f t="shared" si="28"/>
        <v>0</v>
      </c>
      <c r="Q204" s="81"/>
      <c r="R204" s="82"/>
      <c r="S204" s="83"/>
      <c r="T204" s="84"/>
      <c r="U204" s="84"/>
      <c r="V204" s="83"/>
    </row>
    <row r="205" spans="1:22" x14ac:dyDescent="0.45">
      <c r="A205" s="23">
        <v>197</v>
      </c>
      <c r="B205" s="71"/>
      <c r="C205" s="72"/>
      <c r="D205" s="73"/>
      <c r="E205" s="73"/>
      <c r="F205" s="73"/>
      <c r="G205" s="74"/>
      <c r="H205" s="75"/>
      <c r="I205" s="75"/>
      <c r="J205" s="24">
        <f t="shared" si="25"/>
        <v>0</v>
      </c>
      <c r="K205" s="75"/>
      <c r="L205" s="75"/>
      <c r="M205" s="24">
        <f t="shared" si="26"/>
        <v>0</v>
      </c>
      <c r="N205" s="24">
        <f t="shared" si="27"/>
        <v>0</v>
      </c>
      <c r="O205" s="24">
        <f t="shared" si="24"/>
        <v>0</v>
      </c>
      <c r="P205" s="24">
        <f t="shared" si="28"/>
        <v>0</v>
      </c>
      <c r="Q205" s="81"/>
      <c r="R205" s="82"/>
      <c r="S205" s="83"/>
      <c r="T205" s="84"/>
      <c r="U205" s="84"/>
      <c r="V205" s="83"/>
    </row>
    <row r="206" spans="1:22" x14ac:dyDescent="0.45">
      <c r="A206" s="23">
        <v>198</v>
      </c>
      <c r="B206" s="71"/>
      <c r="C206" s="72"/>
      <c r="D206" s="73"/>
      <c r="E206" s="73"/>
      <c r="F206" s="73"/>
      <c r="G206" s="74"/>
      <c r="H206" s="75"/>
      <c r="I206" s="75"/>
      <c r="J206" s="24">
        <f t="shared" si="25"/>
        <v>0</v>
      </c>
      <c r="K206" s="75"/>
      <c r="L206" s="75"/>
      <c r="M206" s="24">
        <f t="shared" si="26"/>
        <v>0</v>
      </c>
      <c r="N206" s="24">
        <f t="shared" si="27"/>
        <v>0</v>
      </c>
      <c r="O206" s="24">
        <f t="shared" si="24"/>
        <v>0</v>
      </c>
      <c r="P206" s="24">
        <f t="shared" si="28"/>
        <v>0</v>
      </c>
      <c r="Q206" s="81"/>
      <c r="R206" s="82"/>
      <c r="S206" s="83"/>
      <c r="T206" s="84"/>
      <c r="U206" s="84"/>
      <c r="V206" s="83"/>
    </row>
    <row r="207" spans="1:22" x14ac:dyDescent="0.45">
      <c r="A207" s="23">
        <v>199</v>
      </c>
      <c r="B207" s="71"/>
      <c r="C207" s="72"/>
      <c r="D207" s="73"/>
      <c r="E207" s="73"/>
      <c r="F207" s="73"/>
      <c r="G207" s="74"/>
      <c r="H207" s="75"/>
      <c r="I207" s="75"/>
      <c r="J207" s="24">
        <f t="shared" si="25"/>
        <v>0</v>
      </c>
      <c r="K207" s="75"/>
      <c r="L207" s="75"/>
      <c r="M207" s="24">
        <f t="shared" si="26"/>
        <v>0</v>
      </c>
      <c r="N207" s="24">
        <f t="shared" si="27"/>
        <v>0</v>
      </c>
      <c r="O207" s="24">
        <f t="shared" si="24"/>
        <v>0</v>
      </c>
      <c r="P207" s="24">
        <f t="shared" si="28"/>
        <v>0</v>
      </c>
      <c r="Q207" s="81"/>
      <c r="R207" s="82"/>
      <c r="S207" s="83"/>
      <c r="T207" s="84"/>
      <c r="U207" s="84"/>
      <c r="V207" s="83"/>
    </row>
    <row r="208" spans="1:22" x14ac:dyDescent="0.45">
      <c r="A208" s="23">
        <v>200</v>
      </c>
      <c r="B208" s="71"/>
      <c r="C208" s="72"/>
      <c r="D208" s="73"/>
      <c r="E208" s="73"/>
      <c r="F208" s="73"/>
      <c r="G208" s="74"/>
      <c r="H208" s="75"/>
      <c r="I208" s="75"/>
      <c r="J208" s="24">
        <f t="shared" si="25"/>
        <v>0</v>
      </c>
      <c r="K208" s="75"/>
      <c r="L208" s="75"/>
      <c r="M208" s="24">
        <f t="shared" si="26"/>
        <v>0</v>
      </c>
      <c r="N208" s="24">
        <f t="shared" si="27"/>
        <v>0</v>
      </c>
      <c r="O208" s="24">
        <f t="shared" si="24"/>
        <v>0</v>
      </c>
      <c r="P208" s="24">
        <f t="shared" si="28"/>
        <v>0</v>
      </c>
      <c r="Q208" s="81"/>
      <c r="R208" s="82"/>
      <c r="S208" s="83"/>
      <c r="T208" s="84"/>
      <c r="U208" s="84"/>
      <c r="V208" s="83"/>
    </row>
    <row r="209" spans="1:22" x14ac:dyDescent="0.45">
      <c r="A209" s="23">
        <v>201</v>
      </c>
      <c r="B209" s="71"/>
      <c r="C209" s="72"/>
      <c r="D209" s="73"/>
      <c r="E209" s="73"/>
      <c r="F209" s="73"/>
      <c r="G209" s="74"/>
      <c r="H209" s="75"/>
      <c r="I209" s="75"/>
      <c r="J209" s="24">
        <f t="shared" si="25"/>
        <v>0</v>
      </c>
      <c r="K209" s="75"/>
      <c r="L209" s="75"/>
      <c r="M209" s="24">
        <f t="shared" si="26"/>
        <v>0</v>
      </c>
      <c r="N209" s="24">
        <f t="shared" si="27"/>
        <v>0</v>
      </c>
      <c r="O209" s="24">
        <f t="shared" si="24"/>
        <v>0</v>
      </c>
      <c r="P209" s="24">
        <f t="shared" si="28"/>
        <v>0</v>
      </c>
      <c r="Q209" s="81"/>
      <c r="R209" s="82"/>
      <c r="S209" s="83"/>
      <c r="T209" s="84"/>
      <c r="U209" s="84"/>
      <c r="V209" s="83"/>
    </row>
    <row r="210" spans="1:22" x14ac:dyDescent="0.45">
      <c r="A210" s="23">
        <v>202</v>
      </c>
      <c r="B210" s="71"/>
      <c r="C210" s="72"/>
      <c r="D210" s="73"/>
      <c r="E210" s="73"/>
      <c r="F210" s="73"/>
      <c r="G210" s="74"/>
      <c r="H210" s="75"/>
      <c r="I210" s="75"/>
      <c r="J210" s="24">
        <f t="shared" si="25"/>
        <v>0</v>
      </c>
      <c r="K210" s="75"/>
      <c r="L210" s="75"/>
      <c r="M210" s="24">
        <f t="shared" si="26"/>
        <v>0</v>
      </c>
      <c r="N210" s="24">
        <f t="shared" si="27"/>
        <v>0</v>
      </c>
      <c r="O210" s="24">
        <f t="shared" si="24"/>
        <v>0</v>
      </c>
      <c r="P210" s="24">
        <f t="shared" si="28"/>
        <v>0</v>
      </c>
      <c r="Q210" s="81"/>
      <c r="R210" s="82"/>
      <c r="S210" s="83"/>
      <c r="T210" s="84"/>
      <c r="U210" s="84"/>
      <c r="V210" s="83"/>
    </row>
    <row r="211" spans="1:22" x14ac:dyDescent="0.45">
      <c r="A211" s="23">
        <v>203</v>
      </c>
      <c r="B211" s="71"/>
      <c r="C211" s="72"/>
      <c r="D211" s="73"/>
      <c r="E211" s="73"/>
      <c r="F211" s="73"/>
      <c r="G211" s="74"/>
      <c r="H211" s="75"/>
      <c r="I211" s="75"/>
      <c r="J211" s="24">
        <f t="shared" si="25"/>
        <v>0</v>
      </c>
      <c r="K211" s="75"/>
      <c r="L211" s="75"/>
      <c r="M211" s="24">
        <f t="shared" si="26"/>
        <v>0</v>
      </c>
      <c r="N211" s="24">
        <f t="shared" si="27"/>
        <v>0</v>
      </c>
      <c r="O211" s="24">
        <f t="shared" si="24"/>
        <v>0</v>
      </c>
      <c r="P211" s="24">
        <f t="shared" si="28"/>
        <v>0</v>
      </c>
      <c r="Q211" s="81"/>
      <c r="R211" s="82"/>
      <c r="S211" s="83"/>
      <c r="T211" s="84"/>
      <c r="U211" s="84"/>
      <c r="V211" s="83"/>
    </row>
    <row r="212" spans="1:22" x14ac:dyDescent="0.45">
      <c r="A212" s="23">
        <v>204</v>
      </c>
      <c r="B212" s="71"/>
      <c r="C212" s="72"/>
      <c r="D212" s="73"/>
      <c r="E212" s="73"/>
      <c r="F212" s="73"/>
      <c r="G212" s="74"/>
      <c r="H212" s="75"/>
      <c r="I212" s="75"/>
      <c r="J212" s="24">
        <f t="shared" si="25"/>
        <v>0</v>
      </c>
      <c r="K212" s="75"/>
      <c r="L212" s="75"/>
      <c r="M212" s="24">
        <f t="shared" si="26"/>
        <v>0</v>
      </c>
      <c r="N212" s="24">
        <f t="shared" si="27"/>
        <v>0</v>
      </c>
      <c r="O212" s="24">
        <f t="shared" si="24"/>
        <v>0</v>
      </c>
      <c r="P212" s="24">
        <f t="shared" si="28"/>
        <v>0</v>
      </c>
      <c r="Q212" s="81"/>
      <c r="R212" s="82"/>
      <c r="S212" s="83"/>
      <c r="T212" s="84"/>
      <c r="U212" s="84"/>
      <c r="V212" s="83"/>
    </row>
    <row r="213" spans="1:22" x14ac:dyDescent="0.45">
      <c r="A213" s="23">
        <v>205</v>
      </c>
      <c r="B213" s="71"/>
      <c r="C213" s="72"/>
      <c r="D213" s="73"/>
      <c r="E213" s="73"/>
      <c r="F213" s="73"/>
      <c r="G213" s="74"/>
      <c r="H213" s="75"/>
      <c r="I213" s="75"/>
      <c r="J213" s="24">
        <f t="shared" si="25"/>
        <v>0</v>
      </c>
      <c r="K213" s="75"/>
      <c r="L213" s="75"/>
      <c r="M213" s="24">
        <f t="shared" si="26"/>
        <v>0</v>
      </c>
      <c r="N213" s="24">
        <f t="shared" si="27"/>
        <v>0</v>
      </c>
      <c r="O213" s="24">
        <f t="shared" si="24"/>
        <v>0</v>
      </c>
      <c r="P213" s="24">
        <f t="shared" si="28"/>
        <v>0</v>
      </c>
      <c r="Q213" s="81"/>
      <c r="R213" s="82"/>
      <c r="S213" s="83"/>
      <c r="T213" s="84"/>
      <c r="U213" s="84"/>
      <c r="V213" s="83"/>
    </row>
    <row r="214" spans="1:22" x14ac:dyDescent="0.45">
      <c r="A214" s="23">
        <v>206</v>
      </c>
      <c r="B214" s="71"/>
      <c r="C214" s="72"/>
      <c r="D214" s="73"/>
      <c r="E214" s="73"/>
      <c r="F214" s="73"/>
      <c r="G214" s="74"/>
      <c r="H214" s="75"/>
      <c r="I214" s="75"/>
      <c r="J214" s="24">
        <f t="shared" si="25"/>
        <v>0</v>
      </c>
      <c r="K214" s="75"/>
      <c r="L214" s="75"/>
      <c r="M214" s="24">
        <f t="shared" si="26"/>
        <v>0</v>
      </c>
      <c r="N214" s="24">
        <f t="shared" si="27"/>
        <v>0</v>
      </c>
      <c r="O214" s="24">
        <f t="shared" si="24"/>
        <v>0</v>
      </c>
      <c r="P214" s="24">
        <f t="shared" si="28"/>
        <v>0</v>
      </c>
      <c r="Q214" s="81"/>
      <c r="R214" s="82"/>
      <c r="S214" s="83"/>
      <c r="T214" s="84"/>
      <c r="U214" s="84"/>
      <c r="V214" s="83"/>
    </row>
    <row r="215" spans="1:22" x14ac:dyDescent="0.45">
      <c r="A215" s="23">
        <v>207</v>
      </c>
      <c r="B215" s="71"/>
      <c r="C215" s="72"/>
      <c r="D215" s="73"/>
      <c r="E215" s="73"/>
      <c r="F215" s="73"/>
      <c r="G215" s="74"/>
      <c r="H215" s="75"/>
      <c r="I215" s="75"/>
      <c r="J215" s="24">
        <f t="shared" si="25"/>
        <v>0</v>
      </c>
      <c r="K215" s="75"/>
      <c r="L215" s="75"/>
      <c r="M215" s="24">
        <f t="shared" si="26"/>
        <v>0</v>
      </c>
      <c r="N215" s="24">
        <f t="shared" si="27"/>
        <v>0</v>
      </c>
      <c r="O215" s="24">
        <f t="shared" si="24"/>
        <v>0</v>
      </c>
      <c r="P215" s="24">
        <f t="shared" si="28"/>
        <v>0</v>
      </c>
      <c r="Q215" s="81"/>
      <c r="R215" s="82"/>
      <c r="S215" s="83"/>
      <c r="T215" s="84"/>
      <c r="U215" s="84"/>
      <c r="V215" s="83"/>
    </row>
    <row r="216" spans="1:22" x14ac:dyDescent="0.45">
      <c r="A216" s="23">
        <v>208</v>
      </c>
      <c r="B216" s="71"/>
      <c r="C216" s="72"/>
      <c r="D216" s="73"/>
      <c r="E216" s="73"/>
      <c r="F216" s="73"/>
      <c r="G216" s="74"/>
      <c r="H216" s="75"/>
      <c r="I216" s="75"/>
      <c r="J216" s="24">
        <f t="shared" si="25"/>
        <v>0</v>
      </c>
      <c r="K216" s="75"/>
      <c r="L216" s="75"/>
      <c r="M216" s="24">
        <f t="shared" si="26"/>
        <v>0</v>
      </c>
      <c r="N216" s="24">
        <f t="shared" si="27"/>
        <v>0</v>
      </c>
      <c r="O216" s="24">
        <f t="shared" si="24"/>
        <v>0</v>
      </c>
      <c r="P216" s="24">
        <f t="shared" si="28"/>
        <v>0</v>
      </c>
      <c r="Q216" s="81"/>
      <c r="R216" s="82"/>
      <c r="S216" s="83"/>
      <c r="T216" s="84"/>
      <c r="U216" s="84"/>
      <c r="V216" s="83"/>
    </row>
    <row r="217" spans="1:22" x14ac:dyDescent="0.45">
      <c r="A217" s="23">
        <v>209</v>
      </c>
      <c r="B217" s="71"/>
      <c r="C217" s="72"/>
      <c r="D217" s="73"/>
      <c r="E217" s="73"/>
      <c r="F217" s="73"/>
      <c r="G217" s="74"/>
      <c r="H217" s="75"/>
      <c r="I217" s="75"/>
      <c r="J217" s="24">
        <f t="shared" si="25"/>
        <v>0</v>
      </c>
      <c r="K217" s="75"/>
      <c r="L217" s="75"/>
      <c r="M217" s="24">
        <f t="shared" si="26"/>
        <v>0</v>
      </c>
      <c r="N217" s="24">
        <f t="shared" si="27"/>
        <v>0</v>
      </c>
      <c r="O217" s="24">
        <f t="shared" si="24"/>
        <v>0</v>
      </c>
      <c r="P217" s="24">
        <f t="shared" si="28"/>
        <v>0</v>
      </c>
      <c r="Q217" s="81"/>
      <c r="R217" s="82"/>
      <c r="S217" s="83"/>
      <c r="T217" s="84"/>
      <c r="U217" s="84"/>
      <c r="V217" s="83"/>
    </row>
    <row r="218" spans="1:22" x14ac:dyDescent="0.45">
      <c r="A218" s="23">
        <v>210</v>
      </c>
      <c r="B218" s="71"/>
      <c r="C218" s="72"/>
      <c r="D218" s="73"/>
      <c r="E218" s="73"/>
      <c r="F218" s="73"/>
      <c r="G218" s="74"/>
      <c r="H218" s="75"/>
      <c r="I218" s="75"/>
      <c r="J218" s="24">
        <f t="shared" si="25"/>
        <v>0</v>
      </c>
      <c r="K218" s="75"/>
      <c r="L218" s="75"/>
      <c r="M218" s="24">
        <f t="shared" si="26"/>
        <v>0</v>
      </c>
      <c r="N218" s="24">
        <f t="shared" si="27"/>
        <v>0</v>
      </c>
      <c r="O218" s="24">
        <f t="shared" si="24"/>
        <v>0</v>
      </c>
      <c r="P218" s="24">
        <f t="shared" si="28"/>
        <v>0</v>
      </c>
      <c r="Q218" s="81"/>
      <c r="R218" s="82"/>
      <c r="S218" s="83"/>
      <c r="T218" s="84"/>
      <c r="U218" s="84"/>
      <c r="V218" s="83"/>
    </row>
    <row r="219" spans="1:22" x14ac:dyDescent="0.45">
      <c r="A219" s="23">
        <v>211</v>
      </c>
      <c r="B219" s="71"/>
      <c r="C219" s="72"/>
      <c r="D219" s="73"/>
      <c r="E219" s="73"/>
      <c r="F219" s="73"/>
      <c r="G219" s="74"/>
      <c r="H219" s="75"/>
      <c r="I219" s="75"/>
      <c r="J219" s="24">
        <f t="shared" si="25"/>
        <v>0</v>
      </c>
      <c r="K219" s="75"/>
      <c r="L219" s="75"/>
      <c r="M219" s="24">
        <f t="shared" si="26"/>
        <v>0</v>
      </c>
      <c r="N219" s="24">
        <f t="shared" si="27"/>
        <v>0</v>
      </c>
      <c r="O219" s="24">
        <f t="shared" si="24"/>
        <v>0</v>
      </c>
      <c r="P219" s="24">
        <f t="shared" si="28"/>
        <v>0</v>
      </c>
      <c r="Q219" s="81"/>
      <c r="R219" s="82"/>
      <c r="S219" s="83"/>
      <c r="T219" s="84"/>
      <c r="U219" s="84"/>
      <c r="V219" s="83"/>
    </row>
    <row r="220" spans="1:22" x14ac:dyDescent="0.45">
      <c r="A220" s="23">
        <v>212</v>
      </c>
      <c r="B220" s="71"/>
      <c r="C220" s="72"/>
      <c r="D220" s="73"/>
      <c r="E220" s="73"/>
      <c r="F220" s="73"/>
      <c r="G220" s="74"/>
      <c r="H220" s="75"/>
      <c r="I220" s="75"/>
      <c r="J220" s="24">
        <f t="shared" si="25"/>
        <v>0</v>
      </c>
      <c r="K220" s="75"/>
      <c r="L220" s="75"/>
      <c r="M220" s="24">
        <f t="shared" si="26"/>
        <v>0</v>
      </c>
      <c r="N220" s="24">
        <f t="shared" si="27"/>
        <v>0</v>
      </c>
      <c r="O220" s="24">
        <f t="shared" si="24"/>
        <v>0</v>
      </c>
      <c r="P220" s="24">
        <f t="shared" si="28"/>
        <v>0</v>
      </c>
      <c r="Q220" s="81"/>
      <c r="R220" s="82"/>
      <c r="S220" s="83"/>
      <c r="T220" s="84"/>
      <c r="U220" s="84"/>
      <c r="V220" s="83"/>
    </row>
    <row r="221" spans="1:22" x14ac:dyDescent="0.45">
      <c r="A221" s="23">
        <v>213</v>
      </c>
      <c r="B221" s="71"/>
      <c r="C221" s="72"/>
      <c r="D221" s="73"/>
      <c r="E221" s="73"/>
      <c r="F221" s="73"/>
      <c r="G221" s="74"/>
      <c r="H221" s="75"/>
      <c r="I221" s="75"/>
      <c r="J221" s="24">
        <f t="shared" si="25"/>
        <v>0</v>
      </c>
      <c r="K221" s="75"/>
      <c r="L221" s="75"/>
      <c r="M221" s="24">
        <f t="shared" si="26"/>
        <v>0</v>
      </c>
      <c r="N221" s="24">
        <f t="shared" si="27"/>
        <v>0</v>
      </c>
      <c r="O221" s="24">
        <f t="shared" si="24"/>
        <v>0</v>
      </c>
      <c r="P221" s="24">
        <f t="shared" si="28"/>
        <v>0</v>
      </c>
      <c r="Q221" s="81"/>
      <c r="R221" s="82"/>
      <c r="S221" s="83"/>
      <c r="T221" s="84"/>
      <c r="U221" s="84"/>
      <c r="V221" s="83"/>
    </row>
    <row r="222" spans="1:22" x14ac:dyDescent="0.45">
      <c r="A222" s="23">
        <v>214</v>
      </c>
      <c r="B222" s="71"/>
      <c r="C222" s="72"/>
      <c r="D222" s="73"/>
      <c r="E222" s="73"/>
      <c r="F222" s="73"/>
      <c r="G222" s="74"/>
      <c r="H222" s="75"/>
      <c r="I222" s="75"/>
      <c r="J222" s="24">
        <f t="shared" si="25"/>
        <v>0</v>
      </c>
      <c r="K222" s="75"/>
      <c r="L222" s="75"/>
      <c r="M222" s="24">
        <f t="shared" si="26"/>
        <v>0</v>
      </c>
      <c r="N222" s="24">
        <f t="shared" si="27"/>
        <v>0</v>
      </c>
      <c r="O222" s="24">
        <f t="shared" si="24"/>
        <v>0</v>
      </c>
      <c r="P222" s="24">
        <f t="shared" si="28"/>
        <v>0</v>
      </c>
      <c r="Q222" s="81"/>
      <c r="R222" s="82"/>
      <c r="S222" s="83"/>
      <c r="T222" s="84"/>
      <c r="U222" s="84"/>
      <c r="V222" s="83"/>
    </row>
    <row r="223" spans="1:22" x14ac:dyDescent="0.45">
      <c r="A223" s="23">
        <v>215</v>
      </c>
      <c r="B223" s="71"/>
      <c r="C223" s="72"/>
      <c r="D223" s="73"/>
      <c r="E223" s="73"/>
      <c r="F223" s="73"/>
      <c r="G223" s="74"/>
      <c r="H223" s="75"/>
      <c r="I223" s="75"/>
      <c r="J223" s="24">
        <f t="shared" si="25"/>
        <v>0</v>
      </c>
      <c r="K223" s="75"/>
      <c r="L223" s="75"/>
      <c r="M223" s="24">
        <f t="shared" si="26"/>
        <v>0</v>
      </c>
      <c r="N223" s="24">
        <f t="shared" si="27"/>
        <v>0</v>
      </c>
      <c r="O223" s="24">
        <f t="shared" si="24"/>
        <v>0</v>
      </c>
      <c r="P223" s="24">
        <f t="shared" si="28"/>
        <v>0</v>
      </c>
      <c r="Q223" s="81"/>
      <c r="R223" s="82"/>
      <c r="S223" s="83"/>
      <c r="T223" s="84"/>
      <c r="U223" s="84"/>
      <c r="V223" s="83"/>
    </row>
    <row r="224" spans="1:22" x14ac:dyDescent="0.45">
      <c r="A224" s="23">
        <v>216</v>
      </c>
      <c r="B224" s="71"/>
      <c r="C224" s="72"/>
      <c r="D224" s="73"/>
      <c r="E224" s="73"/>
      <c r="F224" s="73"/>
      <c r="G224" s="74"/>
      <c r="H224" s="75"/>
      <c r="I224" s="75"/>
      <c r="J224" s="24">
        <f t="shared" si="25"/>
        <v>0</v>
      </c>
      <c r="K224" s="75"/>
      <c r="L224" s="75"/>
      <c r="M224" s="24">
        <f t="shared" si="26"/>
        <v>0</v>
      </c>
      <c r="N224" s="24">
        <f t="shared" si="27"/>
        <v>0</v>
      </c>
      <c r="O224" s="24">
        <f t="shared" si="24"/>
        <v>0</v>
      </c>
      <c r="P224" s="24">
        <f t="shared" si="28"/>
        <v>0</v>
      </c>
      <c r="Q224" s="81"/>
      <c r="R224" s="82"/>
      <c r="S224" s="83"/>
      <c r="T224" s="84"/>
      <c r="U224" s="84"/>
      <c r="V224" s="83"/>
    </row>
    <row r="225" spans="1:22" x14ac:dyDescent="0.45">
      <c r="A225" s="23">
        <v>217</v>
      </c>
      <c r="B225" s="71"/>
      <c r="C225" s="72"/>
      <c r="D225" s="73"/>
      <c r="E225" s="73"/>
      <c r="F225" s="73"/>
      <c r="G225" s="74"/>
      <c r="H225" s="75"/>
      <c r="I225" s="75"/>
      <c r="J225" s="24">
        <f t="shared" si="25"/>
        <v>0</v>
      </c>
      <c r="K225" s="75"/>
      <c r="L225" s="75"/>
      <c r="M225" s="24">
        <f t="shared" si="26"/>
        <v>0</v>
      </c>
      <c r="N225" s="24">
        <f t="shared" si="27"/>
        <v>0</v>
      </c>
      <c r="O225" s="24">
        <f t="shared" si="24"/>
        <v>0</v>
      </c>
      <c r="P225" s="24">
        <f t="shared" si="28"/>
        <v>0</v>
      </c>
      <c r="Q225" s="81"/>
      <c r="R225" s="82"/>
      <c r="S225" s="83"/>
      <c r="T225" s="84"/>
      <c r="U225" s="84"/>
      <c r="V225" s="83"/>
    </row>
    <row r="226" spans="1:22" x14ac:dyDescent="0.45">
      <c r="A226" s="23">
        <v>218</v>
      </c>
      <c r="B226" s="71"/>
      <c r="C226" s="72"/>
      <c r="D226" s="73"/>
      <c r="E226" s="73"/>
      <c r="F226" s="73"/>
      <c r="G226" s="74"/>
      <c r="H226" s="75"/>
      <c r="I226" s="75"/>
      <c r="J226" s="24">
        <f t="shared" si="25"/>
        <v>0</v>
      </c>
      <c r="K226" s="75"/>
      <c r="L226" s="75"/>
      <c r="M226" s="24">
        <f t="shared" si="26"/>
        <v>0</v>
      </c>
      <c r="N226" s="24">
        <f t="shared" si="27"/>
        <v>0</v>
      </c>
      <c r="O226" s="24">
        <f t="shared" si="24"/>
        <v>0</v>
      </c>
      <c r="P226" s="24">
        <f t="shared" si="28"/>
        <v>0</v>
      </c>
      <c r="Q226" s="81"/>
      <c r="R226" s="82"/>
      <c r="S226" s="83"/>
      <c r="T226" s="84"/>
      <c r="U226" s="84"/>
      <c r="V226" s="83"/>
    </row>
    <row r="227" spans="1:22" x14ac:dyDescent="0.45">
      <c r="A227" s="23">
        <v>219</v>
      </c>
      <c r="B227" s="71"/>
      <c r="C227" s="72"/>
      <c r="D227" s="73"/>
      <c r="E227" s="73"/>
      <c r="F227" s="73"/>
      <c r="G227" s="74"/>
      <c r="H227" s="75"/>
      <c r="I227" s="75"/>
      <c r="J227" s="24">
        <f t="shared" si="25"/>
        <v>0</v>
      </c>
      <c r="K227" s="75"/>
      <c r="L227" s="75"/>
      <c r="M227" s="24">
        <f t="shared" si="26"/>
        <v>0</v>
      </c>
      <c r="N227" s="24">
        <f t="shared" si="27"/>
        <v>0</v>
      </c>
      <c r="O227" s="24">
        <f t="shared" si="24"/>
        <v>0</v>
      </c>
      <c r="P227" s="24">
        <f t="shared" si="28"/>
        <v>0</v>
      </c>
      <c r="Q227" s="81"/>
      <c r="R227" s="82"/>
      <c r="S227" s="83"/>
      <c r="T227" s="84"/>
      <c r="U227" s="84"/>
      <c r="V227" s="83"/>
    </row>
    <row r="228" spans="1:22" x14ac:dyDescent="0.45">
      <c r="A228" s="23">
        <v>220</v>
      </c>
      <c r="B228" s="71"/>
      <c r="C228" s="72"/>
      <c r="D228" s="73"/>
      <c r="E228" s="73"/>
      <c r="F228" s="73"/>
      <c r="G228" s="74"/>
      <c r="H228" s="75"/>
      <c r="I228" s="75"/>
      <c r="J228" s="24">
        <f t="shared" si="25"/>
        <v>0</v>
      </c>
      <c r="K228" s="75"/>
      <c r="L228" s="75"/>
      <c r="M228" s="24">
        <f t="shared" si="26"/>
        <v>0</v>
      </c>
      <c r="N228" s="24">
        <f t="shared" si="27"/>
        <v>0</v>
      </c>
      <c r="O228" s="24">
        <f t="shared" si="24"/>
        <v>0</v>
      </c>
      <c r="P228" s="24">
        <f t="shared" si="28"/>
        <v>0</v>
      </c>
      <c r="Q228" s="81"/>
      <c r="R228" s="82"/>
      <c r="S228" s="83"/>
      <c r="T228" s="84"/>
      <c r="U228" s="84"/>
      <c r="V228" s="83"/>
    </row>
    <row r="229" spans="1:22" x14ac:dyDescent="0.45">
      <c r="A229" s="23">
        <v>221</v>
      </c>
      <c r="B229" s="71"/>
      <c r="C229" s="72"/>
      <c r="D229" s="73"/>
      <c r="E229" s="73"/>
      <c r="F229" s="73"/>
      <c r="G229" s="74"/>
      <c r="H229" s="75"/>
      <c r="I229" s="75"/>
      <c r="J229" s="24">
        <f t="shared" si="25"/>
        <v>0</v>
      </c>
      <c r="K229" s="75"/>
      <c r="L229" s="75"/>
      <c r="M229" s="24">
        <f t="shared" si="26"/>
        <v>0</v>
      </c>
      <c r="N229" s="24">
        <f t="shared" si="27"/>
        <v>0</v>
      </c>
      <c r="O229" s="24">
        <f t="shared" si="24"/>
        <v>0</v>
      </c>
      <c r="P229" s="24">
        <f t="shared" si="28"/>
        <v>0</v>
      </c>
      <c r="Q229" s="81"/>
      <c r="R229" s="82"/>
      <c r="S229" s="83"/>
      <c r="T229" s="84"/>
      <c r="U229" s="84"/>
      <c r="V229" s="83"/>
    </row>
    <row r="230" spans="1:22" x14ac:dyDescent="0.45">
      <c r="A230" s="23">
        <v>222</v>
      </c>
      <c r="B230" s="71"/>
      <c r="C230" s="72"/>
      <c r="D230" s="73"/>
      <c r="E230" s="73"/>
      <c r="F230" s="73"/>
      <c r="G230" s="74"/>
      <c r="H230" s="75"/>
      <c r="I230" s="75"/>
      <c r="J230" s="24">
        <f t="shared" si="25"/>
        <v>0</v>
      </c>
      <c r="K230" s="75"/>
      <c r="L230" s="75"/>
      <c r="M230" s="24">
        <f t="shared" si="26"/>
        <v>0</v>
      </c>
      <c r="N230" s="24">
        <f t="shared" si="27"/>
        <v>0</v>
      </c>
      <c r="O230" s="24">
        <f t="shared" si="24"/>
        <v>0</v>
      </c>
      <c r="P230" s="24">
        <f t="shared" si="28"/>
        <v>0</v>
      </c>
      <c r="Q230" s="81"/>
      <c r="R230" s="82"/>
      <c r="S230" s="83"/>
      <c r="T230" s="84"/>
      <c r="U230" s="84"/>
      <c r="V230" s="83"/>
    </row>
    <row r="231" spans="1:22" x14ac:dyDescent="0.45">
      <c r="A231" s="23">
        <v>223</v>
      </c>
      <c r="B231" s="71"/>
      <c r="C231" s="72"/>
      <c r="D231" s="73"/>
      <c r="E231" s="73"/>
      <c r="F231" s="73"/>
      <c r="G231" s="74"/>
      <c r="H231" s="75"/>
      <c r="I231" s="75"/>
      <c r="J231" s="24">
        <f t="shared" si="25"/>
        <v>0</v>
      </c>
      <c r="K231" s="75"/>
      <c r="L231" s="75"/>
      <c r="M231" s="24">
        <f t="shared" si="26"/>
        <v>0</v>
      </c>
      <c r="N231" s="24">
        <f t="shared" si="27"/>
        <v>0</v>
      </c>
      <c r="O231" s="24">
        <f t="shared" si="24"/>
        <v>0</v>
      </c>
      <c r="P231" s="24">
        <f t="shared" si="28"/>
        <v>0</v>
      </c>
      <c r="Q231" s="81"/>
      <c r="R231" s="82"/>
      <c r="S231" s="83"/>
      <c r="T231" s="84"/>
      <c r="U231" s="84"/>
      <c r="V231" s="83"/>
    </row>
    <row r="232" spans="1:22" x14ac:dyDescent="0.45">
      <c r="A232" s="23">
        <v>224</v>
      </c>
      <c r="B232" s="71"/>
      <c r="C232" s="72"/>
      <c r="D232" s="73"/>
      <c r="E232" s="73"/>
      <c r="F232" s="73"/>
      <c r="G232" s="74"/>
      <c r="H232" s="75"/>
      <c r="I232" s="75"/>
      <c r="J232" s="24">
        <f t="shared" si="25"/>
        <v>0</v>
      </c>
      <c r="K232" s="75"/>
      <c r="L232" s="75"/>
      <c r="M232" s="24">
        <f t="shared" si="26"/>
        <v>0</v>
      </c>
      <c r="N232" s="24">
        <f t="shared" si="27"/>
        <v>0</v>
      </c>
      <c r="O232" s="24">
        <f t="shared" si="24"/>
        <v>0</v>
      </c>
      <c r="P232" s="24">
        <f t="shared" si="28"/>
        <v>0</v>
      </c>
      <c r="Q232" s="81"/>
      <c r="R232" s="82"/>
      <c r="S232" s="83"/>
      <c r="T232" s="84"/>
      <c r="U232" s="84"/>
      <c r="V232" s="83"/>
    </row>
    <row r="233" spans="1:22" x14ac:dyDescent="0.45">
      <c r="A233" s="23">
        <v>225</v>
      </c>
      <c r="B233" s="71"/>
      <c r="C233" s="72"/>
      <c r="D233" s="73"/>
      <c r="E233" s="73"/>
      <c r="F233" s="73"/>
      <c r="G233" s="74"/>
      <c r="H233" s="75"/>
      <c r="I233" s="75"/>
      <c r="J233" s="24">
        <f t="shared" si="25"/>
        <v>0</v>
      </c>
      <c r="K233" s="75"/>
      <c r="L233" s="75"/>
      <c r="M233" s="24">
        <f t="shared" si="26"/>
        <v>0</v>
      </c>
      <c r="N233" s="24">
        <f t="shared" si="27"/>
        <v>0</v>
      </c>
      <c r="O233" s="24">
        <f t="shared" si="24"/>
        <v>0</v>
      </c>
      <c r="P233" s="24">
        <f t="shared" si="28"/>
        <v>0</v>
      </c>
      <c r="Q233" s="81"/>
      <c r="R233" s="82"/>
      <c r="S233" s="83"/>
      <c r="T233" s="84"/>
      <c r="U233" s="84"/>
      <c r="V233" s="83"/>
    </row>
    <row r="234" spans="1:22" x14ac:dyDescent="0.45">
      <c r="A234" s="23">
        <v>226</v>
      </c>
      <c r="B234" s="71"/>
      <c r="C234" s="72"/>
      <c r="D234" s="73"/>
      <c r="E234" s="73"/>
      <c r="F234" s="73"/>
      <c r="G234" s="74"/>
      <c r="H234" s="75"/>
      <c r="I234" s="75"/>
      <c r="J234" s="24">
        <f t="shared" si="25"/>
        <v>0</v>
      </c>
      <c r="K234" s="75"/>
      <c r="L234" s="75"/>
      <c r="M234" s="24">
        <f t="shared" si="26"/>
        <v>0</v>
      </c>
      <c r="N234" s="24">
        <f t="shared" si="27"/>
        <v>0</v>
      </c>
      <c r="O234" s="24">
        <f t="shared" si="24"/>
        <v>0</v>
      </c>
      <c r="P234" s="24">
        <f t="shared" si="28"/>
        <v>0</v>
      </c>
      <c r="Q234" s="81"/>
      <c r="R234" s="82"/>
      <c r="S234" s="83"/>
      <c r="T234" s="84"/>
      <c r="U234" s="84"/>
      <c r="V234" s="83"/>
    </row>
    <row r="235" spans="1:22" x14ac:dyDescent="0.45">
      <c r="A235" s="23">
        <v>227</v>
      </c>
      <c r="B235" s="71"/>
      <c r="C235" s="72"/>
      <c r="D235" s="73"/>
      <c r="E235" s="73"/>
      <c r="F235" s="73"/>
      <c r="G235" s="74"/>
      <c r="H235" s="75"/>
      <c r="I235" s="75"/>
      <c r="J235" s="24">
        <f t="shared" si="25"/>
        <v>0</v>
      </c>
      <c r="K235" s="75"/>
      <c r="L235" s="75"/>
      <c r="M235" s="24">
        <f t="shared" si="26"/>
        <v>0</v>
      </c>
      <c r="N235" s="24">
        <f t="shared" si="27"/>
        <v>0</v>
      </c>
      <c r="O235" s="24">
        <f t="shared" si="24"/>
        <v>0</v>
      </c>
      <c r="P235" s="24">
        <f t="shared" si="28"/>
        <v>0</v>
      </c>
      <c r="Q235" s="81"/>
      <c r="R235" s="82"/>
      <c r="S235" s="83"/>
      <c r="T235" s="84"/>
      <c r="U235" s="84"/>
      <c r="V235" s="83"/>
    </row>
    <row r="236" spans="1:22" x14ac:dyDescent="0.45">
      <c r="A236" s="23">
        <v>228</v>
      </c>
      <c r="B236" s="71"/>
      <c r="C236" s="72"/>
      <c r="D236" s="73"/>
      <c r="E236" s="73"/>
      <c r="F236" s="73"/>
      <c r="G236" s="74"/>
      <c r="H236" s="75"/>
      <c r="I236" s="75"/>
      <c r="J236" s="24">
        <f t="shared" si="25"/>
        <v>0</v>
      </c>
      <c r="K236" s="75"/>
      <c r="L236" s="75"/>
      <c r="M236" s="24">
        <f t="shared" si="26"/>
        <v>0</v>
      </c>
      <c r="N236" s="24">
        <f t="shared" si="27"/>
        <v>0</v>
      </c>
      <c r="O236" s="24">
        <f t="shared" si="24"/>
        <v>0</v>
      </c>
      <c r="P236" s="24">
        <f t="shared" si="28"/>
        <v>0</v>
      </c>
      <c r="Q236" s="81"/>
      <c r="R236" s="82"/>
      <c r="S236" s="83"/>
      <c r="T236" s="84"/>
      <c r="U236" s="84"/>
      <c r="V236" s="83"/>
    </row>
    <row r="237" spans="1:22" x14ac:dyDescent="0.45">
      <c r="A237" s="23">
        <v>229</v>
      </c>
      <c r="B237" s="71"/>
      <c r="C237" s="72"/>
      <c r="D237" s="73"/>
      <c r="E237" s="73"/>
      <c r="F237" s="73"/>
      <c r="G237" s="74"/>
      <c r="H237" s="75"/>
      <c r="I237" s="75"/>
      <c r="J237" s="24">
        <f t="shared" si="25"/>
        <v>0</v>
      </c>
      <c r="K237" s="75"/>
      <c r="L237" s="75"/>
      <c r="M237" s="24">
        <f t="shared" si="26"/>
        <v>0</v>
      </c>
      <c r="N237" s="24">
        <f t="shared" si="27"/>
        <v>0</v>
      </c>
      <c r="O237" s="24">
        <f t="shared" si="24"/>
        <v>0</v>
      </c>
      <c r="P237" s="24">
        <f t="shared" si="28"/>
        <v>0</v>
      </c>
      <c r="Q237" s="81"/>
      <c r="R237" s="82"/>
      <c r="S237" s="83"/>
      <c r="T237" s="84"/>
      <c r="U237" s="84"/>
      <c r="V237" s="83"/>
    </row>
    <row r="238" spans="1:22" x14ac:dyDescent="0.45">
      <c r="A238" s="23">
        <v>230</v>
      </c>
      <c r="B238" s="71"/>
      <c r="C238" s="72"/>
      <c r="D238" s="73"/>
      <c r="E238" s="73"/>
      <c r="F238" s="73"/>
      <c r="G238" s="74"/>
      <c r="H238" s="75"/>
      <c r="I238" s="75"/>
      <c r="J238" s="24">
        <f t="shared" si="25"/>
        <v>0</v>
      </c>
      <c r="K238" s="75"/>
      <c r="L238" s="75"/>
      <c r="M238" s="24">
        <f t="shared" si="26"/>
        <v>0</v>
      </c>
      <c r="N238" s="24">
        <f t="shared" si="27"/>
        <v>0</v>
      </c>
      <c r="O238" s="24">
        <f t="shared" si="24"/>
        <v>0</v>
      </c>
      <c r="P238" s="24">
        <f t="shared" si="28"/>
        <v>0</v>
      </c>
      <c r="Q238" s="81"/>
      <c r="R238" s="82"/>
      <c r="S238" s="83"/>
      <c r="T238" s="84"/>
      <c r="U238" s="84"/>
      <c r="V238" s="83"/>
    </row>
    <row r="239" spans="1:22" x14ac:dyDescent="0.45">
      <c r="A239" s="23">
        <v>231</v>
      </c>
      <c r="B239" s="71"/>
      <c r="C239" s="72"/>
      <c r="D239" s="73"/>
      <c r="E239" s="73"/>
      <c r="F239" s="73"/>
      <c r="G239" s="74"/>
      <c r="H239" s="75"/>
      <c r="I239" s="75"/>
      <c r="J239" s="24">
        <f t="shared" si="25"/>
        <v>0</v>
      </c>
      <c r="K239" s="75"/>
      <c r="L239" s="75"/>
      <c r="M239" s="24">
        <f t="shared" si="26"/>
        <v>0</v>
      </c>
      <c r="N239" s="24">
        <f t="shared" si="27"/>
        <v>0</v>
      </c>
      <c r="O239" s="24">
        <f t="shared" si="24"/>
        <v>0</v>
      </c>
      <c r="P239" s="24">
        <f t="shared" si="28"/>
        <v>0</v>
      </c>
      <c r="Q239" s="81"/>
      <c r="R239" s="82"/>
      <c r="S239" s="83"/>
      <c r="T239" s="84"/>
      <c r="U239" s="84"/>
      <c r="V239" s="83"/>
    </row>
    <row r="240" spans="1:22" x14ac:dyDescent="0.45">
      <c r="A240" s="23">
        <v>232</v>
      </c>
      <c r="B240" s="71"/>
      <c r="C240" s="72"/>
      <c r="D240" s="73"/>
      <c r="E240" s="73"/>
      <c r="F240" s="73"/>
      <c r="G240" s="74"/>
      <c r="H240" s="75"/>
      <c r="I240" s="75"/>
      <c r="J240" s="24">
        <f t="shared" si="25"/>
        <v>0</v>
      </c>
      <c r="K240" s="75"/>
      <c r="L240" s="75"/>
      <c r="M240" s="24">
        <f t="shared" si="26"/>
        <v>0</v>
      </c>
      <c r="N240" s="24">
        <f t="shared" si="27"/>
        <v>0</v>
      </c>
      <c r="O240" s="24">
        <f t="shared" si="24"/>
        <v>0</v>
      </c>
      <c r="P240" s="24">
        <f t="shared" si="28"/>
        <v>0</v>
      </c>
      <c r="Q240" s="81"/>
      <c r="R240" s="82"/>
      <c r="S240" s="83"/>
      <c r="T240" s="84"/>
      <c r="U240" s="84"/>
      <c r="V240" s="83"/>
    </row>
    <row r="241" spans="1:22" x14ac:dyDescent="0.45">
      <c r="A241" s="23">
        <v>233</v>
      </c>
      <c r="B241" s="71"/>
      <c r="C241" s="72"/>
      <c r="D241" s="73"/>
      <c r="E241" s="73"/>
      <c r="F241" s="73"/>
      <c r="G241" s="74"/>
      <c r="H241" s="75"/>
      <c r="I241" s="75"/>
      <c r="J241" s="24">
        <f t="shared" si="25"/>
        <v>0</v>
      </c>
      <c r="K241" s="75"/>
      <c r="L241" s="75"/>
      <c r="M241" s="24">
        <f t="shared" si="26"/>
        <v>0</v>
      </c>
      <c r="N241" s="24">
        <f t="shared" si="27"/>
        <v>0</v>
      </c>
      <c r="O241" s="24">
        <f t="shared" si="24"/>
        <v>0</v>
      </c>
      <c r="P241" s="24">
        <f t="shared" si="28"/>
        <v>0</v>
      </c>
      <c r="Q241" s="81"/>
      <c r="R241" s="82"/>
      <c r="S241" s="83"/>
      <c r="T241" s="84"/>
      <c r="U241" s="84"/>
      <c r="V241" s="83"/>
    </row>
    <row r="242" spans="1:22" x14ac:dyDescent="0.45">
      <c r="A242" s="23">
        <v>234</v>
      </c>
      <c r="B242" s="71"/>
      <c r="C242" s="72"/>
      <c r="D242" s="73"/>
      <c r="E242" s="73"/>
      <c r="F242" s="73"/>
      <c r="G242" s="74"/>
      <c r="H242" s="75"/>
      <c r="I242" s="75"/>
      <c r="J242" s="24">
        <f t="shared" si="25"/>
        <v>0</v>
      </c>
      <c r="K242" s="75"/>
      <c r="L242" s="75"/>
      <c r="M242" s="24">
        <f t="shared" si="26"/>
        <v>0</v>
      </c>
      <c r="N242" s="24">
        <f t="shared" si="27"/>
        <v>0</v>
      </c>
      <c r="O242" s="24">
        <f t="shared" si="24"/>
        <v>0</v>
      </c>
      <c r="P242" s="24">
        <f t="shared" si="28"/>
        <v>0</v>
      </c>
      <c r="Q242" s="81"/>
      <c r="R242" s="82"/>
      <c r="S242" s="83"/>
      <c r="T242" s="84"/>
      <c r="U242" s="84"/>
      <c r="V242" s="83"/>
    </row>
    <row r="243" spans="1:22" x14ac:dyDescent="0.45">
      <c r="A243" s="23">
        <v>235</v>
      </c>
      <c r="B243" s="71"/>
      <c r="C243" s="72"/>
      <c r="D243" s="73"/>
      <c r="E243" s="73"/>
      <c r="F243" s="73"/>
      <c r="G243" s="74"/>
      <c r="H243" s="75"/>
      <c r="I243" s="75"/>
      <c r="J243" s="24">
        <f t="shared" si="25"/>
        <v>0</v>
      </c>
      <c r="K243" s="75"/>
      <c r="L243" s="75"/>
      <c r="M243" s="24">
        <f t="shared" si="26"/>
        <v>0</v>
      </c>
      <c r="N243" s="24">
        <f t="shared" si="27"/>
        <v>0</v>
      </c>
      <c r="O243" s="24">
        <f t="shared" si="24"/>
        <v>0</v>
      </c>
      <c r="P243" s="24">
        <f t="shared" si="28"/>
        <v>0</v>
      </c>
      <c r="Q243" s="81"/>
      <c r="R243" s="82"/>
      <c r="S243" s="83"/>
      <c r="T243" s="84"/>
      <c r="U243" s="84"/>
      <c r="V243" s="83"/>
    </row>
    <row r="244" spans="1:22" x14ac:dyDescent="0.45">
      <c r="A244" s="23">
        <v>236</v>
      </c>
      <c r="B244" s="71"/>
      <c r="C244" s="72"/>
      <c r="D244" s="73"/>
      <c r="E244" s="73"/>
      <c r="F244" s="73"/>
      <c r="G244" s="74"/>
      <c r="H244" s="75"/>
      <c r="I244" s="75"/>
      <c r="J244" s="24">
        <f t="shared" si="25"/>
        <v>0</v>
      </c>
      <c r="K244" s="75"/>
      <c r="L244" s="75"/>
      <c r="M244" s="24">
        <f t="shared" si="26"/>
        <v>0</v>
      </c>
      <c r="N244" s="24">
        <f t="shared" si="27"/>
        <v>0</v>
      </c>
      <c r="O244" s="24">
        <f t="shared" si="24"/>
        <v>0</v>
      </c>
      <c r="P244" s="24">
        <f t="shared" si="28"/>
        <v>0</v>
      </c>
      <c r="Q244" s="81"/>
      <c r="R244" s="82"/>
      <c r="S244" s="83"/>
      <c r="T244" s="84"/>
      <c r="U244" s="84"/>
      <c r="V244" s="83"/>
    </row>
    <row r="245" spans="1:22" x14ac:dyDescent="0.45">
      <c r="A245" s="23">
        <v>237</v>
      </c>
      <c r="B245" s="71"/>
      <c r="C245" s="72"/>
      <c r="D245" s="73"/>
      <c r="E245" s="73"/>
      <c r="F245" s="73"/>
      <c r="G245" s="74"/>
      <c r="H245" s="75"/>
      <c r="I245" s="75"/>
      <c r="J245" s="24">
        <f t="shared" si="25"/>
        <v>0</v>
      </c>
      <c r="K245" s="75"/>
      <c r="L245" s="75"/>
      <c r="M245" s="24">
        <f t="shared" si="26"/>
        <v>0</v>
      </c>
      <c r="N245" s="24">
        <f t="shared" si="27"/>
        <v>0</v>
      </c>
      <c r="O245" s="24">
        <f t="shared" si="24"/>
        <v>0</v>
      </c>
      <c r="P245" s="24">
        <f t="shared" si="28"/>
        <v>0</v>
      </c>
      <c r="Q245" s="81"/>
      <c r="R245" s="82"/>
      <c r="S245" s="83"/>
      <c r="T245" s="84"/>
      <c r="U245" s="84"/>
      <c r="V245" s="83"/>
    </row>
    <row r="246" spans="1:22" x14ac:dyDescent="0.45">
      <c r="A246" s="23">
        <v>238</v>
      </c>
      <c r="B246" s="71"/>
      <c r="C246" s="72"/>
      <c r="D246" s="73"/>
      <c r="E246" s="73"/>
      <c r="F246" s="73"/>
      <c r="G246" s="74"/>
      <c r="H246" s="75"/>
      <c r="I246" s="75"/>
      <c r="J246" s="24">
        <f t="shared" si="25"/>
        <v>0</v>
      </c>
      <c r="K246" s="75"/>
      <c r="L246" s="75"/>
      <c r="M246" s="24">
        <f t="shared" si="26"/>
        <v>0</v>
      </c>
      <c r="N246" s="24">
        <f t="shared" si="27"/>
        <v>0</v>
      </c>
      <c r="O246" s="24">
        <f t="shared" si="24"/>
        <v>0</v>
      </c>
      <c r="P246" s="24">
        <f t="shared" si="28"/>
        <v>0</v>
      </c>
      <c r="Q246" s="81"/>
      <c r="R246" s="82"/>
      <c r="S246" s="83"/>
      <c r="T246" s="84"/>
      <c r="U246" s="84"/>
      <c r="V246" s="83"/>
    </row>
    <row r="247" spans="1:22" x14ac:dyDescent="0.45">
      <c r="A247" s="23">
        <v>239</v>
      </c>
      <c r="B247" s="71"/>
      <c r="C247" s="72"/>
      <c r="D247" s="73"/>
      <c r="E247" s="73"/>
      <c r="F247" s="73"/>
      <c r="G247" s="74"/>
      <c r="H247" s="75"/>
      <c r="I247" s="75"/>
      <c r="J247" s="24">
        <f t="shared" si="25"/>
        <v>0</v>
      </c>
      <c r="K247" s="75"/>
      <c r="L247" s="75"/>
      <c r="M247" s="24">
        <f t="shared" si="26"/>
        <v>0</v>
      </c>
      <c r="N247" s="24">
        <f t="shared" si="27"/>
        <v>0</v>
      </c>
      <c r="O247" s="24">
        <f t="shared" si="24"/>
        <v>0</v>
      </c>
      <c r="P247" s="24">
        <f t="shared" si="28"/>
        <v>0</v>
      </c>
      <c r="Q247" s="81"/>
      <c r="R247" s="82"/>
      <c r="S247" s="83"/>
      <c r="T247" s="84"/>
      <c r="U247" s="84"/>
      <c r="V247" s="83"/>
    </row>
    <row r="248" spans="1:22" x14ac:dyDescent="0.45">
      <c r="A248" s="23">
        <v>240</v>
      </c>
      <c r="B248" s="71"/>
      <c r="C248" s="72"/>
      <c r="D248" s="73"/>
      <c r="E248" s="73"/>
      <c r="F248" s="73"/>
      <c r="G248" s="74"/>
      <c r="H248" s="75"/>
      <c r="I248" s="75"/>
      <c r="J248" s="24">
        <f t="shared" si="25"/>
        <v>0</v>
      </c>
      <c r="K248" s="75"/>
      <c r="L248" s="75"/>
      <c r="M248" s="24">
        <f t="shared" si="26"/>
        <v>0</v>
      </c>
      <c r="N248" s="24">
        <f t="shared" si="27"/>
        <v>0</v>
      </c>
      <c r="O248" s="24">
        <f t="shared" si="24"/>
        <v>0</v>
      </c>
      <c r="P248" s="24">
        <f t="shared" si="28"/>
        <v>0</v>
      </c>
      <c r="Q248" s="81"/>
      <c r="R248" s="82"/>
      <c r="S248" s="83"/>
      <c r="T248" s="84"/>
      <c r="U248" s="84"/>
      <c r="V248" s="83"/>
    </row>
    <row r="249" spans="1:22" x14ac:dyDescent="0.45">
      <c r="A249" s="23">
        <v>241</v>
      </c>
      <c r="B249" s="71"/>
      <c r="C249" s="72"/>
      <c r="D249" s="73"/>
      <c r="E249" s="73"/>
      <c r="F249" s="73"/>
      <c r="G249" s="74"/>
      <c r="H249" s="75"/>
      <c r="I249" s="75"/>
      <c r="J249" s="24">
        <f t="shared" si="25"/>
        <v>0</v>
      </c>
      <c r="K249" s="75"/>
      <c r="L249" s="75"/>
      <c r="M249" s="24">
        <f t="shared" si="26"/>
        <v>0</v>
      </c>
      <c r="N249" s="24">
        <f t="shared" si="27"/>
        <v>0</v>
      </c>
      <c r="O249" s="24">
        <f t="shared" si="24"/>
        <v>0</v>
      </c>
      <c r="P249" s="24">
        <f t="shared" si="28"/>
        <v>0</v>
      </c>
      <c r="Q249" s="81"/>
      <c r="R249" s="82"/>
      <c r="S249" s="83"/>
      <c r="T249" s="84"/>
      <c r="U249" s="84"/>
      <c r="V249" s="83"/>
    </row>
    <row r="250" spans="1:22" x14ac:dyDescent="0.45">
      <c r="A250" s="23">
        <v>242</v>
      </c>
      <c r="B250" s="71"/>
      <c r="C250" s="72"/>
      <c r="D250" s="73"/>
      <c r="E250" s="73"/>
      <c r="F250" s="73"/>
      <c r="G250" s="74"/>
      <c r="H250" s="75"/>
      <c r="I250" s="75"/>
      <c r="J250" s="24">
        <f t="shared" si="25"/>
        <v>0</v>
      </c>
      <c r="K250" s="75"/>
      <c r="L250" s="75"/>
      <c r="M250" s="24">
        <f t="shared" si="26"/>
        <v>0</v>
      </c>
      <c r="N250" s="24">
        <f t="shared" si="27"/>
        <v>0</v>
      </c>
      <c r="O250" s="24">
        <f t="shared" si="24"/>
        <v>0</v>
      </c>
      <c r="P250" s="24">
        <f t="shared" si="28"/>
        <v>0</v>
      </c>
      <c r="Q250" s="81"/>
      <c r="R250" s="82"/>
      <c r="S250" s="83"/>
      <c r="T250" s="84"/>
      <c r="U250" s="84"/>
      <c r="V250" s="83"/>
    </row>
    <row r="251" spans="1:22" x14ac:dyDescent="0.45">
      <c r="A251" s="23">
        <v>243</v>
      </c>
      <c r="B251" s="71"/>
      <c r="C251" s="72"/>
      <c r="D251" s="73"/>
      <c r="E251" s="73"/>
      <c r="F251" s="73"/>
      <c r="G251" s="74"/>
      <c r="H251" s="75"/>
      <c r="I251" s="75"/>
      <c r="J251" s="24">
        <f t="shared" si="25"/>
        <v>0</v>
      </c>
      <c r="K251" s="75"/>
      <c r="L251" s="75"/>
      <c r="M251" s="24">
        <f t="shared" si="26"/>
        <v>0</v>
      </c>
      <c r="N251" s="24">
        <f t="shared" si="27"/>
        <v>0</v>
      </c>
      <c r="O251" s="24">
        <f t="shared" si="24"/>
        <v>0</v>
      </c>
      <c r="P251" s="24">
        <f t="shared" si="28"/>
        <v>0</v>
      </c>
      <c r="Q251" s="81"/>
      <c r="R251" s="82"/>
      <c r="S251" s="83"/>
      <c r="T251" s="84"/>
      <c r="U251" s="84"/>
      <c r="V251" s="83"/>
    </row>
    <row r="252" spans="1:22" x14ac:dyDescent="0.45">
      <c r="A252" s="23">
        <v>244</v>
      </c>
      <c r="B252" s="71"/>
      <c r="C252" s="72"/>
      <c r="D252" s="73"/>
      <c r="E252" s="73"/>
      <c r="F252" s="73"/>
      <c r="G252" s="74"/>
      <c r="H252" s="75"/>
      <c r="I252" s="75"/>
      <c r="J252" s="24">
        <f t="shared" si="25"/>
        <v>0</v>
      </c>
      <c r="K252" s="75"/>
      <c r="L252" s="75"/>
      <c r="M252" s="24">
        <f t="shared" si="26"/>
        <v>0</v>
      </c>
      <c r="N252" s="24">
        <f t="shared" si="27"/>
        <v>0</v>
      </c>
      <c r="O252" s="24">
        <f t="shared" si="24"/>
        <v>0</v>
      </c>
      <c r="P252" s="24">
        <f t="shared" si="28"/>
        <v>0</v>
      </c>
      <c r="Q252" s="81"/>
      <c r="R252" s="82"/>
      <c r="S252" s="83"/>
      <c r="T252" s="84"/>
      <c r="U252" s="84"/>
      <c r="V252" s="83"/>
    </row>
    <row r="253" spans="1:22" x14ac:dyDescent="0.45">
      <c r="A253" s="23">
        <v>245</v>
      </c>
      <c r="B253" s="71"/>
      <c r="C253" s="72"/>
      <c r="D253" s="73"/>
      <c r="E253" s="73"/>
      <c r="F253" s="73"/>
      <c r="G253" s="74"/>
      <c r="H253" s="75"/>
      <c r="I253" s="75"/>
      <c r="J253" s="24">
        <f t="shared" si="25"/>
        <v>0</v>
      </c>
      <c r="K253" s="75"/>
      <c r="L253" s="75"/>
      <c r="M253" s="24">
        <f t="shared" si="26"/>
        <v>0</v>
      </c>
      <c r="N253" s="24">
        <f t="shared" si="27"/>
        <v>0</v>
      </c>
      <c r="O253" s="24">
        <f t="shared" si="24"/>
        <v>0</v>
      </c>
      <c r="P253" s="24">
        <f t="shared" si="28"/>
        <v>0</v>
      </c>
      <c r="Q253" s="81"/>
      <c r="R253" s="82"/>
      <c r="S253" s="83"/>
      <c r="T253" s="84"/>
      <c r="U253" s="84"/>
      <c r="V253" s="83"/>
    </row>
    <row r="254" spans="1:22" x14ac:dyDescent="0.45">
      <c r="A254" s="23">
        <v>246</v>
      </c>
      <c r="B254" s="71"/>
      <c r="C254" s="72"/>
      <c r="D254" s="73"/>
      <c r="E254" s="73"/>
      <c r="F254" s="73"/>
      <c r="G254" s="74"/>
      <c r="H254" s="75"/>
      <c r="I254" s="75"/>
      <c r="J254" s="24">
        <f t="shared" si="25"/>
        <v>0</v>
      </c>
      <c r="K254" s="75"/>
      <c r="L254" s="75"/>
      <c r="M254" s="24">
        <f t="shared" si="26"/>
        <v>0</v>
      </c>
      <c r="N254" s="24">
        <f t="shared" si="27"/>
        <v>0</v>
      </c>
      <c r="O254" s="24">
        <f t="shared" si="24"/>
        <v>0</v>
      </c>
      <c r="P254" s="24">
        <f t="shared" si="28"/>
        <v>0</v>
      </c>
      <c r="Q254" s="81"/>
      <c r="R254" s="82"/>
      <c r="S254" s="83"/>
      <c r="T254" s="84"/>
      <c r="U254" s="84"/>
      <c r="V254" s="83"/>
    </row>
    <row r="255" spans="1:22" x14ac:dyDescent="0.45">
      <c r="A255" s="23">
        <v>247</v>
      </c>
      <c r="B255" s="71"/>
      <c r="C255" s="72"/>
      <c r="D255" s="73"/>
      <c r="E255" s="73"/>
      <c r="F255" s="73"/>
      <c r="G255" s="74"/>
      <c r="H255" s="75"/>
      <c r="I255" s="75"/>
      <c r="J255" s="24">
        <f t="shared" si="25"/>
        <v>0</v>
      </c>
      <c r="K255" s="75"/>
      <c r="L255" s="75"/>
      <c r="M255" s="24">
        <f t="shared" si="26"/>
        <v>0</v>
      </c>
      <c r="N255" s="24">
        <f t="shared" si="27"/>
        <v>0</v>
      </c>
      <c r="O255" s="24">
        <f t="shared" si="24"/>
        <v>0</v>
      </c>
      <c r="P255" s="24">
        <f t="shared" si="28"/>
        <v>0</v>
      </c>
      <c r="Q255" s="81"/>
      <c r="R255" s="82"/>
      <c r="S255" s="83"/>
      <c r="T255" s="84"/>
      <c r="U255" s="84"/>
      <c r="V255" s="83"/>
    </row>
    <row r="256" spans="1:22" x14ac:dyDescent="0.45">
      <c r="A256" s="23">
        <v>248</v>
      </c>
      <c r="B256" s="71"/>
      <c r="C256" s="72"/>
      <c r="D256" s="73"/>
      <c r="E256" s="73"/>
      <c r="F256" s="73"/>
      <c r="G256" s="74"/>
      <c r="H256" s="75"/>
      <c r="I256" s="75"/>
      <c r="J256" s="24">
        <f t="shared" si="25"/>
        <v>0</v>
      </c>
      <c r="K256" s="75"/>
      <c r="L256" s="75"/>
      <c r="M256" s="24">
        <f t="shared" si="26"/>
        <v>0</v>
      </c>
      <c r="N256" s="24">
        <f t="shared" si="27"/>
        <v>0</v>
      </c>
      <c r="O256" s="24">
        <f t="shared" si="24"/>
        <v>0</v>
      </c>
      <c r="P256" s="24">
        <f t="shared" si="28"/>
        <v>0</v>
      </c>
      <c r="Q256" s="81"/>
      <c r="R256" s="82"/>
      <c r="S256" s="83"/>
      <c r="T256" s="84"/>
      <c r="U256" s="84"/>
      <c r="V256" s="83"/>
    </row>
    <row r="257" spans="1:22" x14ac:dyDescent="0.45">
      <c r="A257" s="23">
        <v>249</v>
      </c>
      <c r="B257" s="71"/>
      <c r="C257" s="72"/>
      <c r="D257" s="73"/>
      <c r="E257" s="73"/>
      <c r="F257" s="73"/>
      <c r="G257" s="74"/>
      <c r="H257" s="75"/>
      <c r="I257" s="75"/>
      <c r="J257" s="24">
        <f t="shared" si="25"/>
        <v>0</v>
      </c>
      <c r="K257" s="75"/>
      <c r="L257" s="75"/>
      <c r="M257" s="24">
        <f t="shared" si="26"/>
        <v>0</v>
      </c>
      <c r="N257" s="24">
        <f t="shared" si="27"/>
        <v>0</v>
      </c>
      <c r="O257" s="24">
        <f t="shared" si="24"/>
        <v>0</v>
      </c>
      <c r="P257" s="24">
        <f t="shared" si="28"/>
        <v>0</v>
      </c>
      <c r="Q257" s="81"/>
      <c r="R257" s="82"/>
      <c r="S257" s="83"/>
      <c r="T257" s="84"/>
      <c r="U257" s="84"/>
      <c r="V257" s="83"/>
    </row>
    <row r="258" spans="1:22" x14ac:dyDescent="0.45">
      <c r="A258" s="23">
        <v>250</v>
      </c>
      <c r="B258" s="71"/>
      <c r="C258" s="72"/>
      <c r="D258" s="73"/>
      <c r="E258" s="73"/>
      <c r="F258" s="73"/>
      <c r="G258" s="74"/>
      <c r="H258" s="75"/>
      <c r="I258" s="75"/>
      <c r="J258" s="24">
        <f t="shared" si="25"/>
        <v>0</v>
      </c>
      <c r="K258" s="75"/>
      <c r="L258" s="75"/>
      <c r="M258" s="24">
        <f t="shared" si="26"/>
        <v>0</v>
      </c>
      <c r="N258" s="24">
        <f t="shared" si="27"/>
        <v>0</v>
      </c>
      <c r="O258" s="24">
        <f t="shared" si="24"/>
        <v>0</v>
      </c>
      <c r="P258" s="24">
        <f t="shared" si="28"/>
        <v>0</v>
      </c>
      <c r="Q258" s="81"/>
      <c r="R258" s="82"/>
      <c r="S258" s="83"/>
      <c r="T258" s="84"/>
      <c r="U258" s="84"/>
      <c r="V258" s="83"/>
    </row>
    <row r="259" spans="1:22" x14ac:dyDescent="0.45">
      <c r="A259" s="23">
        <v>251</v>
      </c>
      <c r="B259" s="71"/>
      <c r="C259" s="72"/>
      <c r="D259" s="73"/>
      <c r="E259" s="73"/>
      <c r="F259" s="73"/>
      <c r="G259" s="74"/>
      <c r="H259" s="75"/>
      <c r="I259" s="75"/>
      <c r="J259" s="24">
        <f t="shared" si="25"/>
        <v>0</v>
      </c>
      <c r="K259" s="75"/>
      <c r="L259" s="75"/>
      <c r="M259" s="24">
        <f t="shared" si="26"/>
        <v>0</v>
      </c>
      <c r="N259" s="24">
        <f t="shared" si="27"/>
        <v>0</v>
      </c>
      <c r="O259" s="24">
        <f t="shared" si="24"/>
        <v>0</v>
      </c>
      <c r="P259" s="24">
        <f t="shared" si="28"/>
        <v>0</v>
      </c>
      <c r="Q259" s="81"/>
      <c r="R259" s="82"/>
      <c r="S259" s="83"/>
      <c r="T259" s="84"/>
      <c r="U259" s="84"/>
      <c r="V259" s="83"/>
    </row>
    <row r="260" spans="1:22" x14ac:dyDescent="0.45">
      <c r="A260" s="23">
        <v>252</v>
      </c>
      <c r="B260" s="71"/>
      <c r="C260" s="72"/>
      <c r="D260" s="73"/>
      <c r="E260" s="73"/>
      <c r="F260" s="73"/>
      <c r="G260" s="74"/>
      <c r="H260" s="75"/>
      <c r="I260" s="75"/>
      <c r="J260" s="24">
        <f t="shared" si="25"/>
        <v>0</v>
      </c>
      <c r="K260" s="75"/>
      <c r="L260" s="75"/>
      <c r="M260" s="24">
        <f t="shared" si="26"/>
        <v>0</v>
      </c>
      <c r="N260" s="24">
        <f t="shared" si="27"/>
        <v>0</v>
      </c>
      <c r="O260" s="24">
        <f t="shared" si="24"/>
        <v>0</v>
      </c>
      <c r="P260" s="24">
        <f t="shared" si="28"/>
        <v>0</v>
      </c>
      <c r="Q260" s="81"/>
      <c r="R260" s="82"/>
      <c r="S260" s="83"/>
      <c r="T260" s="84"/>
      <c r="U260" s="84"/>
      <c r="V260" s="83"/>
    </row>
    <row r="261" spans="1:22" x14ac:dyDescent="0.45">
      <c r="A261" s="23">
        <v>253</v>
      </c>
      <c r="B261" s="71"/>
      <c r="C261" s="72"/>
      <c r="D261" s="73"/>
      <c r="E261" s="73"/>
      <c r="F261" s="73"/>
      <c r="G261" s="74"/>
      <c r="H261" s="75"/>
      <c r="I261" s="75"/>
      <c r="J261" s="24">
        <f t="shared" si="25"/>
        <v>0</v>
      </c>
      <c r="K261" s="75"/>
      <c r="L261" s="75"/>
      <c r="M261" s="24">
        <f t="shared" si="26"/>
        <v>0</v>
      </c>
      <c r="N261" s="24">
        <f t="shared" si="27"/>
        <v>0</v>
      </c>
      <c r="O261" s="24">
        <f t="shared" si="24"/>
        <v>0</v>
      </c>
      <c r="P261" s="24">
        <f t="shared" si="28"/>
        <v>0</v>
      </c>
      <c r="Q261" s="81"/>
      <c r="R261" s="82"/>
      <c r="S261" s="83"/>
      <c r="T261" s="84"/>
      <c r="U261" s="84"/>
      <c r="V261" s="83"/>
    </row>
    <row r="262" spans="1:22" x14ac:dyDescent="0.45">
      <c r="A262" s="23">
        <v>254</v>
      </c>
      <c r="B262" s="71"/>
      <c r="C262" s="72"/>
      <c r="D262" s="73"/>
      <c r="E262" s="73"/>
      <c r="F262" s="73"/>
      <c r="G262" s="74"/>
      <c r="H262" s="75"/>
      <c r="I262" s="75"/>
      <c r="J262" s="24">
        <f t="shared" si="25"/>
        <v>0</v>
      </c>
      <c r="K262" s="75"/>
      <c r="L262" s="75"/>
      <c r="M262" s="24">
        <f t="shared" si="26"/>
        <v>0</v>
      </c>
      <c r="N262" s="24">
        <f t="shared" si="27"/>
        <v>0</v>
      </c>
      <c r="O262" s="24">
        <f t="shared" si="24"/>
        <v>0</v>
      </c>
      <c r="P262" s="24">
        <f t="shared" si="28"/>
        <v>0</v>
      </c>
      <c r="Q262" s="81"/>
      <c r="R262" s="82"/>
      <c r="S262" s="83"/>
      <c r="T262" s="84"/>
      <c r="U262" s="84"/>
      <c r="V262" s="83"/>
    </row>
    <row r="263" spans="1:22" x14ac:dyDescent="0.45">
      <c r="A263" s="23">
        <v>255</v>
      </c>
      <c r="B263" s="71"/>
      <c r="C263" s="72"/>
      <c r="D263" s="73"/>
      <c r="E263" s="73"/>
      <c r="F263" s="73"/>
      <c r="G263" s="74"/>
      <c r="H263" s="75"/>
      <c r="I263" s="75"/>
      <c r="J263" s="24">
        <f t="shared" si="25"/>
        <v>0</v>
      </c>
      <c r="K263" s="75"/>
      <c r="L263" s="75"/>
      <c r="M263" s="24">
        <f t="shared" si="26"/>
        <v>0</v>
      </c>
      <c r="N263" s="24">
        <f t="shared" si="27"/>
        <v>0</v>
      </c>
      <c r="O263" s="24">
        <f t="shared" si="24"/>
        <v>0</v>
      </c>
      <c r="P263" s="24">
        <f t="shared" si="28"/>
        <v>0</v>
      </c>
      <c r="Q263" s="81"/>
      <c r="R263" s="82"/>
      <c r="S263" s="83"/>
      <c r="T263" s="84"/>
      <c r="U263" s="84"/>
      <c r="V263" s="83"/>
    </row>
    <row r="264" spans="1:22" x14ac:dyDescent="0.45">
      <c r="A264" s="23">
        <v>256</v>
      </c>
      <c r="B264" s="71"/>
      <c r="C264" s="72"/>
      <c r="D264" s="73"/>
      <c r="E264" s="73"/>
      <c r="F264" s="73"/>
      <c r="G264" s="74"/>
      <c r="H264" s="75"/>
      <c r="I264" s="75"/>
      <c r="J264" s="24">
        <f t="shared" si="25"/>
        <v>0</v>
      </c>
      <c r="K264" s="75"/>
      <c r="L264" s="75"/>
      <c r="M264" s="24">
        <f t="shared" si="26"/>
        <v>0</v>
      </c>
      <c r="N264" s="24">
        <f t="shared" si="27"/>
        <v>0</v>
      </c>
      <c r="O264" s="24">
        <f t="shared" si="24"/>
        <v>0</v>
      </c>
      <c r="P264" s="24">
        <f t="shared" si="28"/>
        <v>0</v>
      </c>
      <c r="Q264" s="81"/>
      <c r="R264" s="82"/>
      <c r="S264" s="83"/>
      <c r="T264" s="84"/>
      <c r="U264" s="84"/>
      <c r="V264" s="83"/>
    </row>
    <row r="265" spans="1:22" x14ac:dyDescent="0.45">
      <c r="A265" s="23">
        <v>257</v>
      </c>
      <c r="B265" s="71"/>
      <c r="C265" s="72"/>
      <c r="D265" s="73"/>
      <c r="E265" s="73"/>
      <c r="F265" s="73"/>
      <c r="G265" s="74"/>
      <c r="H265" s="75"/>
      <c r="I265" s="75"/>
      <c r="J265" s="24">
        <f t="shared" si="25"/>
        <v>0</v>
      </c>
      <c r="K265" s="75"/>
      <c r="L265" s="75"/>
      <c r="M265" s="24">
        <f t="shared" si="26"/>
        <v>0</v>
      </c>
      <c r="N265" s="24">
        <f t="shared" si="27"/>
        <v>0</v>
      </c>
      <c r="O265" s="24">
        <f t="shared" ref="O265:O308" si="29">IF(L265&lt;&gt;"",IF(L265&gt;13200,13200,ROUNDDOWN(L265,-2)),0)</f>
        <v>0</v>
      </c>
      <c r="P265" s="24">
        <f t="shared" si="28"/>
        <v>0</v>
      </c>
      <c r="Q265" s="81"/>
      <c r="R265" s="82"/>
      <c r="S265" s="83"/>
      <c r="T265" s="84"/>
      <c r="U265" s="84"/>
      <c r="V265" s="83"/>
    </row>
    <row r="266" spans="1:22" x14ac:dyDescent="0.45">
      <c r="A266" s="23">
        <v>258</v>
      </c>
      <c r="B266" s="71"/>
      <c r="C266" s="72"/>
      <c r="D266" s="73"/>
      <c r="E266" s="73"/>
      <c r="F266" s="73"/>
      <c r="G266" s="74"/>
      <c r="H266" s="75"/>
      <c r="I266" s="75"/>
      <c r="J266" s="24">
        <f t="shared" ref="J266:J308" si="30">SUM(H266:I266)</f>
        <v>0</v>
      </c>
      <c r="K266" s="75"/>
      <c r="L266" s="75"/>
      <c r="M266" s="24">
        <f t="shared" ref="M266:M308" si="31">SUM(K266:L266)</f>
        <v>0</v>
      </c>
      <c r="N266" s="24">
        <f t="shared" ref="N266:N308" si="32">IF(K266&lt;&gt;"",IF(K266&gt;6800,6800,K266),0)</f>
        <v>0</v>
      </c>
      <c r="O266" s="24">
        <f t="shared" si="29"/>
        <v>0</v>
      </c>
      <c r="P266" s="24">
        <f t="shared" ref="P266:P308" si="33">SUM(N266:O266)</f>
        <v>0</v>
      </c>
      <c r="Q266" s="81"/>
      <c r="R266" s="82"/>
      <c r="S266" s="83"/>
      <c r="T266" s="84"/>
      <c r="U266" s="84"/>
      <c r="V266" s="83"/>
    </row>
    <row r="267" spans="1:22" x14ac:dyDescent="0.45">
      <c r="A267" s="23">
        <v>259</v>
      </c>
      <c r="B267" s="71"/>
      <c r="C267" s="72"/>
      <c r="D267" s="73"/>
      <c r="E267" s="73"/>
      <c r="F267" s="73"/>
      <c r="G267" s="74"/>
      <c r="H267" s="75"/>
      <c r="I267" s="75"/>
      <c r="J267" s="24">
        <f t="shared" si="30"/>
        <v>0</v>
      </c>
      <c r="K267" s="75"/>
      <c r="L267" s="75"/>
      <c r="M267" s="24">
        <f t="shared" si="31"/>
        <v>0</v>
      </c>
      <c r="N267" s="24">
        <f t="shared" si="32"/>
        <v>0</v>
      </c>
      <c r="O267" s="24">
        <f t="shared" si="29"/>
        <v>0</v>
      </c>
      <c r="P267" s="24">
        <f t="shared" si="33"/>
        <v>0</v>
      </c>
      <c r="Q267" s="81"/>
      <c r="R267" s="82"/>
      <c r="S267" s="83"/>
      <c r="T267" s="84"/>
      <c r="U267" s="84"/>
      <c r="V267" s="83"/>
    </row>
    <row r="268" spans="1:22" x14ac:dyDescent="0.45">
      <c r="A268" s="23">
        <v>260</v>
      </c>
      <c r="B268" s="71"/>
      <c r="C268" s="72"/>
      <c r="D268" s="73"/>
      <c r="E268" s="73"/>
      <c r="F268" s="73"/>
      <c r="G268" s="74"/>
      <c r="H268" s="75"/>
      <c r="I268" s="75"/>
      <c r="J268" s="24">
        <f t="shared" si="30"/>
        <v>0</v>
      </c>
      <c r="K268" s="75"/>
      <c r="L268" s="75"/>
      <c r="M268" s="24">
        <f t="shared" si="31"/>
        <v>0</v>
      </c>
      <c r="N268" s="24">
        <f t="shared" si="32"/>
        <v>0</v>
      </c>
      <c r="O268" s="24">
        <f t="shared" si="29"/>
        <v>0</v>
      </c>
      <c r="P268" s="24">
        <f t="shared" si="33"/>
        <v>0</v>
      </c>
      <c r="Q268" s="81"/>
      <c r="R268" s="82"/>
      <c r="S268" s="83"/>
      <c r="T268" s="84"/>
      <c r="U268" s="84"/>
      <c r="V268" s="83"/>
    </row>
    <row r="269" spans="1:22" x14ac:dyDescent="0.45">
      <c r="A269" s="23">
        <v>261</v>
      </c>
      <c r="B269" s="71"/>
      <c r="C269" s="72"/>
      <c r="D269" s="73"/>
      <c r="E269" s="73"/>
      <c r="F269" s="73"/>
      <c r="G269" s="74"/>
      <c r="H269" s="75"/>
      <c r="I269" s="75"/>
      <c r="J269" s="24">
        <f t="shared" si="30"/>
        <v>0</v>
      </c>
      <c r="K269" s="75"/>
      <c r="L269" s="75"/>
      <c r="M269" s="24">
        <f t="shared" si="31"/>
        <v>0</v>
      </c>
      <c r="N269" s="24">
        <f t="shared" si="32"/>
        <v>0</v>
      </c>
      <c r="O269" s="24">
        <f t="shared" si="29"/>
        <v>0</v>
      </c>
      <c r="P269" s="24">
        <f t="shared" si="33"/>
        <v>0</v>
      </c>
      <c r="Q269" s="81"/>
      <c r="R269" s="82"/>
      <c r="S269" s="83"/>
      <c r="T269" s="84"/>
      <c r="U269" s="84"/>
      <c r="V269" s="83"/>
    </row>
    <row r="270" spans="1:22" x14ac:dyDescent="0.45">
      <c r="A270" s="23">
        <v>262</v>
      </c>
      <c r="B270" s="71"/>
      <c r="C270" s="72"/>
      <c r="D270" s="73"/>
      <c r="E270" s="73"/>
      <c r="F270" s="73"/>
      <c r="G270" s="74"/>
      <c r="H270" s="75"/>
      <c r="I270" s="75"/>
      <c r="J270" s="24">
        <f t="shared" si="30"/>
        <v>0</v>
      </c>
      <c r="K270" s="75"/>
      <c r="L270" s="75"/>
      <c r="M270" s="24">
        <f t="shared" si="31"/>
        <v>0</v>
      </c>
      <c r="N270" s="24">
        <f t="shared" si="32"/>
        <v>0</v>
      </c>
      <c r="O270" s="24">
        <f t="shared" si="29"/>
        <v>0</v>
      </c>
      <c r="P270" s="24">
        <f t="shared" si="33"/>
        <v>0</v>
      </c>
      <c r="Q270" s="81"/>
      <c r="R270" s="82"/>
      <c r="S270" s="83"/>
      <c r="T270" s="84"/>
      <c r="U270" s="84"/>
      <c r="V270" s="83"/>
    </row>
    <row r="271" spans="1:22" x14ac:dyDescent="0.45">
      <c r="A271" s="23">
        <v>263</v>
      </c>
      <c r="B271" s="71"/>
      <c r="C271" s="72"/>
      <c r="D271" s="73"/>
      <c r="E271" s="73"/>
      <c r="F271" s="73"/>
      <c r="G271" s="74"/>
      <c r="H271" s="75"/>
      <c r="I271" s="75"/>
      <c r="J271" s="24">
        <f t="shared" si="30"/>
        <v>0</v>
      </c>
      <c r="K271" s="75"/>
      <c r="L271" s="75"/>
      <c r="M271" s="24">
        <f t="shared" si="31"/>
        <v>0</v>
      </c>
      <c r="N271" s="24">
        <f t="shared" si="32"/>
        <v>0</v>
      </c>
      <c r="O271" s="24">
        <f t="shared" si="29"/>
        <v>0</v>
      </c>
      <c r="P271" s="24">
        <f t="shared" si="33"/>
        <v>0</v>
      </c>
      <c r="Q271" s="81"/>
      <c r="R271" s="82"/>
      <c r="S271" s="83"/>
      <c r="T271" s="84"/>
      <c r="U271" s="84"/>
      <c r="V271" s="83"/>
    </row>
    <row r="272" spans="1:22" x14ac:dyDescent="0.45">
      <c r="A272" s="23">
        <v>264</v>
      </c>
      <c r="B272" s="71"/>
      <c r="C272" s="72"/>
      <c r="D272" s="73"/>
      <c r="E272" s="73"/>
      <c r="F272" s="73"/>
      <c r="G272" s="74"/>
      <c r="H272" s="75"/>
      <c r="I272" s="75"/>
      <c r="J272" s="24">
        <f t="shared" si="30"/>
        <v>0</v>
      </c>
      <c r="K272" s="75"/>
      <c r="L272" s="75"/>
      <c r="M272" s="24">
        <f t="shared" si="31"/>
        <v>0</v>
      </c>
      <c r="N272" s="24">
        <f t="shared" si="32"/>
        <v>0</v>
      </c>
      <c r="O272" s="24">
        <f t="shared" si="29"/>
        <v>0</v>
      </c>
      <c r="P272" s="24">
        <f t="shared" si="33"/>
        <v>0</v>
      </c>
      <c r="Q272" s="81"/>
      <c r="R272" s="82"/>
      <c r="S272" s="83"/>
      <c r="T272" s="84"/>
      <c r="U272" s="84"/>
      <c r="V272" s="83"/>
    </row>
    <row r="273" spans="1:22" x14ac:dyDescent="0.45">
      <c r="A273" s="23">
        <v>265</v>
      </c>
      <c r="B273" s="71"/>
      <c r="C273" s="72"/>
      <c r="D273" s="73"/>
      <c r="E273" s="73"/>
      <c r="F273" s="73"/>
      <c r="G273" s="74"/>
      <c r="H273" s="75"/>
      <c r="I273" s="75"/>
      <c r="J273" s="24">
        <f t="shared" si="30"/>
        <v>0</v>
      </c>
      <c r="K273" s="75"/>
      <c r="L273" s="75"/>
      <c r="M273" s="24">
        <f t="shared" si="31"/>
        <v>0</v>
      </c>
      <c r="N273" s="24">
        <f t="shared" si="32"/>
        <v>0</v>
      </c>
      <c r="O273" s="24">
        <f t="shared" si="29"/>
        <v>0</v>
      </c>
      <c r="P273" s="24">
        <f t="shared" si="33"/>
        <v>0</v>
      </c>
      <c r="Q273" s="81"/>
      <c r="R273" s="82"/>
      <c r="S273" s="83"/>
      <c r="T273" s="84"/>
      <c r="U273" s="84"/>
      <c r="V273" s="83"/>
    </row>
    <row r="274" spans="1:22" x14ac:dyDescent="0.45">
      <c r="A274" s="23">
        <v>266</v>
      </c>
      <c r="B274" s="71"/>
      <c r="C274" s="72"/>
      <c r="D274" s="73"/>
      <c r="E274" s="73"/>
      <c r="F274" s="73"/>
      <c r="G274" s="74"/>
      <c r="H274" s="75"/>
      <c r="I274" s="75"/>
      <c r="J274" s="24">
        <f t="shared" si="30"/>
        <v>0</v>
      </c>
      <c r="K274" s="75"/>
      <c r="L274" s="75"/>
      <c r="M274" s="24">
        <f t="shared" si="31"/>
        <v>0</v>
      </c>
      <c r="N274" s="24">
        <f t="shared" si="32"/>
        <v>0</v>
      </c>
      <c r="O274" s="24">
        <f t="shared" si="29"/>
        <v>0</v>
      </c>
      <c r="P274" s="24">
        <f t="shared" si="33"/>
        <v>0</v>
      </c>
      <c r="Q274" s="81"/>
      <c r="R274" s="82"/>
      <c r="S274" s="83"/>
      <c r="T274" s="84"/>
      <c r="U274" s="84"/>
      <c r="V274" s="83"/>
    </row>
    <row r="275" spans="1:22" x14ac:dyDescent="0.45">
      <c r="A275" s="23">
        <v>267</v>
      </c>
      <c r="B275" s="71"/>
      <c r="C275" s="72"/>
      <c r="D275" s="73"/>
      <c r="E275" s="73"/>
      <c r="F275" s="73"/>
      <c r="G275" s="74"/>
      <c r="H275" s="75"/>
      <c r="I275" s="75"/>
      <c r="J275" s="24">
        <f t="shared" si="30"/>
        <v>0</v>
      </c>
      <c r="K275" s="75"/>
      <c r="L275" s="75"/>
      <c r="M275" s="24">
        <f t="shared" si="31"/>
        <v>0</v>
      </c>
      <c r="N275" s="24">
        <f t="shared" si="32"/>
        <v>0</v>
      </c>
      <c r="O275" s="24">
        <f t="shared" si="29"/>
        <v>0</v>
      </c>
      <c r="P275" s="24">
        <f t="shared" si="33"/>
        <v>0</v>
      </c>
      <c r="Q275" s="81"/>
      <c r="R275" s="82"/>
      <c r="S275" s="83"/>
      <c r="T275" s="84"/>
      <c r="U275" s="84"/>
      <c r="V275" s="83"/>
    </row>
    <row r="276" spans="1:22" x14ac:dyDescent="0.45">
      <c r="A276" s="23">
        <v>268</v>
      </c>
      <c r="B276" s="71"/>
      <c r="C276" s="72"/>
      <c r="D276" s="73"/>
      <c r="E276" s="73"/>
      <c r="F276" s="73"/>
      <c r="G276" s="74"/>
      <c r="H276" s="75"/>
      <c r="I276" s="75"/>
      <c r="J276" s="24">
        <f t="shared" si="30"/>
        <v>0</v>
      </c>
      <c r="K276" s="75"/>
      <c r="L276" s="75"/>
      <c r="M276" s="24">
        <f t="shared" si="31"/>
        <v>0</v>
      </c>
      <c r="N276" s="24">
        <f t="shared" si="32"/>
        <v>0</v>
      </c>
      <c r="O276" s="24">
        <f t="shared" si="29"/>
        <v>0</v>
      </c>
      <c r="P276" s="24">
        <f t="shared" si="33"/>
        <v>0</v>
      </c>
      <c r="Q276" s="81"/>
      <c r="R276" s="82"/>
      <c r="S276" s="83"/>
      <c r="T276" s="84"/>
      <c r="U276" s="84"/>
      <c r="V276" s="83"/>
    </row>
    <row r="277" spans="1:22" x14ac:dyDescent="0.45">
      <c r="A277" s="23">
        <v>269</v>
      </c>
      <c r="B277" s="71"/>
      <c r="C277" s="72"/>
      <c r="D277" s="73"/>
      <c r="E277" s="73"/>
      <c r="F277" s="73"/>
      <c r="G277" s="74"/>
      <c r="H277" s="75"/>
      <c r="I277" s="75"/>
      <c r="J277" s="24">
        <f t="shared" si="30"/>
        <v>0</v>
      </c>
      <c r="K277" s="75"/>
      <c r="L277" s="75"/>
      <c r="M277" s="24">
        <f t="shared" si="31"/>
        <v>0</v>
      </c>
      <c r="N277" s="24">
        <f t="shared" si="32"/>
        <v>0</v>
      </c>
      <c r="O277" s="24">
        <f t="shared" si="29"/>
        <v>0</v>
      </c>
      <c r="P277" s="24">
        <f t="shared" si="33"/>
        <v>0</v>
      </c>
      <c r="Q277" s="81"/>
      <c r="R277" s="82"/>
      <c r="S277" s="83"/>
      <c r="T277" s="84"/>
      <c r="U277" s="84"/>
      <c r="V277" s="83"/>
    </row>
    <row r="278" spans="1:22" x14ac:dyDescent="0.45">
      <c r="A278" s="23">
        <v>270</v>
      </c>
      <c r="B278" s="71"/>
      <c r="C278" s="72"/>
      <c r="D278" s="73"/>
      <c r="E278" s="73"/>
      <c r="F278" s="73"/>
      <c r="G278" s="74"/>
      <c r="H278" s="75"/>
      <c r="I278" s="75"/>
      <c r="J278" s="24">
        <f t="shared" si="30"/>
        <v>0</v>
      </c>
      <c r="K278" s="75"/>
      <c r="L278" s="75"/>
      <c r="M278" s="24">
        <f t="shared" si="31"/>
        <v>0</v>
      </c>
      <c r="N278" s="24">
        <f t="shared" si="32"/>
        <v>0</v>
      </c>
      <c r="O278" s="24">
        <f t="shared" si="29"/>
        <v>0</v>
      </c>
      <c r="P278" s="24">
        <f t="shared" si="33"/>
        <v>0</v>
      </c>
      <c r="Q278" s="81"/>
      <c r="R278" s="82"/>
      <c r="S278" s="83"/>
      <c r="T278" s="84"/>
      <c r="U278" s="84"/>
      <c r="V278" s="83"/>
    </row>
    <row r="279" spans="1:22" x14ac:dyDescent="0.45">
      <c r="A279" s="23">
        <v>271</v>
      </c>
      <c r="B279" s="71"/>
      <c r="C279" s="72"/>
      <c r="D279" s="73"/>
      <c r="E279" s="73"/>
      <c r="F279" s="73"/>
      <c r="G279" s="74"/>
      <c r="H279" s="75"/>
      <c r="I279" s="75"/>
      <c r="J279" s="24">
        <f t="shared" si="30"/>
        <v>0</v>
      </c>
      <c r="K279" s="75"/>
      <c r="L279" s="75"/>
      <c r="M279" s="24">
        <f t="shared" si="31"/>
        <v>0</v>
      </c>
      <c r="N279" s="24">
        <f t="shared" si="32"/>
        <v>0</v>
      </c>
      <c r="O279" s="24">
        <f t="shared" si="29"/>
        <v>0</v>
      </c>
      <c r="P279" s="24">
        <f t="shared" si="33"/>
        <v>0</v>
      </c>
      <c r="Q279" s="81"/>
      <c r="R279" s="82"/>
      <c r="S279" s="83"/>
      <c r="T279" s="84"/>
      <c r="U279" s="84"/>
      <c r="V279" s="83"/>
    </row>
    <row r="280" spans="1:22" x14ac:dyDescent="0.45">
      <c r="A280" s="23">
        <v>272</v>
      </c>
      <c r="B280" s="71"/>
      <c r="C280" s="72"/>
      <c r="D280" s="73"/>
      <c r="E280" s="73"/>
      <c r="F280" s="73"/>
      <c r="G280" s="74"/>
      <c r="H280" s="75"/>
      <c r="I280" s="75"/>
      <c r="J280" s="24">
        <f t="shared" si="30"/>
        <v>0</v>
      </c>
      <c r="K280" s="75"/>
      <c r="L280" s="75"/>
      <c r="M280" s="24">
        <f t="shared" si="31"/>
        <v>0</v>
      </c>
      <c r="N280" s="24">
        <f t="shared" si="32"/>
        <v>0</v>
      </c>
      <c r="O280" s="24">
        <f t="shared" si="29"/>
        <v>0</v>
      </c>
      <c r="P280" s="24">
        <f t="shared" si="33"/>
        <v>0</v>
      </c>
      <c r="Q280" s="81"/>
      <c r="R280" s="82"/>
      <c r="S280" s="83"/>
      <c r="T280" s="84"/>
      <c r="U280" s="84"/>
      <c r="V280" s="83"/>
    </row>
    <row r="281" spans="1:22" x14ac:dyDescent="0.45">
      <c r="A281" s="23">
        <v>273</v>
      </c>
      <c r="B281" s="71"/>
      <c r="C281" s="72"/>
      <c r="D281" s="73"/>
      <c r="E281" s="73"/>
      <c r="F281" s="73"/>
      <c r="G281" s="74"/>
      <c r="H281" s="75"/>
      <c r="I281" s="75"/>
      <c r="J281" s="24">
        <f t="shared" si="30"/>
        <v>0</v>
      </c>
      <c r="K281" s="75"/>
      <c r="L281" s="75"/>
      <c r="M281" s="24">
        <f t="shared" si="31"/>
        <v>0</v>
      </c>
      <c r="N281" s="24">
        <f t="shared" si="32"/>
        <v>0</v>
      </c>
      <c r="O281" s="24">
        <f t="shared" si="29"/>
        <v>0</v>
      </c>
      <c r="P281" s="24">
        <f t="shared" si="33"/>
        <v>0</v>
      </c>
      <c r="Q281" s="81"/>
      <c r="R281" s="82"/>
      <c r="S281" s="83"/>
      <c r="T281" s="84"/>
      <c r="U281" s="84"/>
      <c r="V281" s="83"/>
    </row>
    <row r="282" spans="1:22" x14ac:dyDescent="0.45">
      <c r="A282" s="23">
        <v>274</v>
      </c>
      <c r="B282" s="71"/>
      <c r="C282" s="72"/>
      <c r="D282" s="73"/>
      <c r="E282" s="73"/>
      <c r="F282" s="73"/>
      <c r="G282" s="74"/>
      <c r="H282" s="75"/>
      <c r="I282" s="75"/>
      <c r="J282" s="24">
        <f t="shared" si="30"/>
        <v>0</v>
      </c>
      <c r="K282" s="75"/>
      <c r="L282" s="75"/>
      <c r="M282" s="24">
        <f t="shared" si="31"/>
        <v>0</v>
      </c>
      <c r="N282" s="24">
        <f t="shared" si="32"/>
        <v>0</v>
      </c>
      <c r="O282" s="24">
        <f t="shared" si="29"/>
        <v>0</v>
      </c>
      <c r="P282" s="24">
        <f t="shared" si="33"/>
        <v>0</v>
      </c>
      <c r="Q282" s="81"/>
      <c r="R282" s="82"/>
      <c r="S282" s="83"/>
      <c r="T282" s="84"/>
      <c r="U282" s="84"/>
      <c r="V282" s="83"/>
    </row>
    <row r="283" spans="1:22" x14ac:dyDescent="0.45">
      <c r="A283" s="23">
        <v>275</v>
      </c>
      <c r="B283" s="71"/>
      <c r="C283" s="72"/>
      <c r="D283" s="73"/>
      <c r="E283" s="73"/>
      <c r="F283" s="73"/>
      <c r="G283" s="74"/>
      <c r="H283" s="75"/>
      <c r="I283" s="75"/>
      <c r="J283" s="24">
        <f t="shared" si="30"/>
        <v>0</v>
      </c>
      <c r="K283" s="75"/>
      <c r="L283" s="75"/>
      <c r="M283" s="24">
        <f t="shared" si="31"/>
        <v>0</v>
      </c>
      <c r="N283" s="24">
        <f t="shared" si="32"/>
        <v>0</v>
      </c>
      <c r="O283" s="24">
        <f t="shared" si="29"/>
        <v>0</v>
      </c>
      <c r="P283" s="24">
        <f t="shared" si="33"/>
        <v>0</v>
      </c>
      <c r="Q283" s="81"/>
      <c r="R283" s="82"/>
      <c r="S283" s="83"/>
      <c r="T283" s="84"/>
      <c r="U283" s="84"/>
      <c r="V283" s="83"/>
    </row>
    <row r="284" spans="1:22" x14ac:dyDescent="0.45">
      <c r="A284" s="23">
        <v>276</v>
      </c>
      <c r="B284" s="71"/>
      <c r="C284" s="72"/>
      <c r="D284" s="73"/>
      <c r="E284" s="73"/>
      <c r="F284" s="73"/>
      <c r="G284" s="74"/>
      <c r="H284" s="75"/>
      <c r="I284" s="75"/>
      <c r="J284" s="24">
        <f t="shared" si="30"/>
        <v>0</v>
      </c>
      <c r="K284" s="75"/>
      <c r="L284" s="75"/>
      <c r="M284" s="24">
        <f t="shared" si="31"/>
        <v>0</v>
      </c>
      <c r="N284" s="24">
        <f t="shared" si="32"/>
        <v>0</v>
      </c>
      <c r="O284" s="24">
        <f t="shared" si="29"/>
        <v>0</v>
      </c>
      <c r="P284" s="24">
        <f t="shared" si="33"/>
        <v>0</v>
      </c>
      <c r="Q284" s="81"/>
      <c r="R284" s="82"/>
      <c r="S284" s="83"/>
      <c r="T284" s="84"/>
      <c r="U284" s="84"/>
      <c r="V284" s="83"/>
    </row>
    <row r="285" spans="1:22" x14ac:dyDescent="0.45">
      <c r="A285" s="23">
        <v>277</v>
      </c>
      <c r="B285" s="71"/>
      <c r="C285" s="72"/>
      <c r="D285" s="73"/>
      <c r="E285" s="73"/>
      <c r="F285" s="73"/>
      <c r="G285" s="74"/>
      <c r="H285" s="75"/>
      <c r="I285" s="75"/>
      <c r="J285" s="24">
        <f t="shared" si="30"/>
        <v>0</v>
      </c>
      <c r="K285" s="75"/>
      <c r="L285" s="75"/>
      <c r="M285" s="24">
        <f t="shared" si="31"/>
        <v>0</v>
      </c>
      <c r="N285" s="24">
        <f t="shared" si="32"/>
        <v>0</v>
      </c>
      <c r="O285" s="24">
        <f t="shared" si="29"/>
        <v>0</v>
      </c>
      <c r="P285" s="24">
        <f t="shared" si="33"/>
        <v>0</v>
      </c>
      <c r="Q285" s="81"/>
      <c r="R285" s="82"/>
      <c r="S285" s="83"/>
      <c r="T285" s="84"/>
      <c r="U285" s="84"/>
      <c r="V285" s="83"/>
    </row>
    <row r="286" spans="1:22" x14ac:dyDescent="0.45">
      <c r="A286" s="23">
        <v>278</v>
      </c>
      <c r="B286" s="71"/>
      <c r="C286" s="72"/>
      <c r="D286" s="73"/>
      <c r="E286" s="73"/>
      <c r="F286" s="73"/>
      <c r="G286" s="74"/>
      <c r="H286" s="75"/>
      <c r="I286" s="75"/>
      <c r="J286" s="24">
        <f t="shared" si="30"/>
        <v>0</v>
      </c>
      <c r="K286" s="75"/>
      <c r="L286" s="75"/>
      <c r="M286" s="24">
        <f t="shared" si="31"/>
        <v>0</v>
      </c>
      <c r="N286" s="24">
        <f t="shared" si="32"/>
        <v>0</v>
      </c>
      <c r="O286" s="24">
        <f t="shared" si="29"/>
        <v>0</v>
      </c>
      <c r="P286" s="24">
        <f t="shared" si="33"/>
        <v>0</v>
      </c>
      <c r="Q286" s="81"/>
      <c r="R286" s="82"/>
      <c r="S286" s="83"/>
      <c r="T286" s="84"/>
      <c r="U286" s="84"/>
      <c r="V286" s="83"/>
    </row>
    <row r="287" spans="1:22" x14ac:dyDescent="0.45">
      <c r="A287" s="23">
        <v>279</v>
      </c>
      <c r="B287" s="71"/>
      <c r="C287" s="72"/>
      <c r="D287" s="73"/>
      <c r="E287" s="73"/>
      <c r="F287" s="73"/>
      <c r="G287" s="74"/>
      <c r="H287" s="75"/>
      <c r="I287" s="75"/>
      <c r="J287" s="24">
        <f t="shared" si="30"/>
        <v>0</v>
      </c>
      <c r="K287" s="75"/>
      <c r="L287" s="75"/>
      <c r="M287" s="24">
        <f t="shared" si="31"/>
        <v>0</v>
      </c>
      <c r="N287" s="24">
        <f t="shared" si="32"/>
        <v>0</v>
      </c>
      <c r="O287" s="24">
        <f t="shared" si="29"/>
        <v>0</v>
      </c>
      <c r="P287" s="24">
        <f t="shared" si="33"/>
        <v>0</v>
      </c>
      <c r="Q287" s="81"/>
      <c r="R287" s="82"/>
      <c r="S287" s="83"/>
      <c r="T287" s="84"/>
      <c r="U287" s="84"/>
      <c r="V287" s="83"/>
    </row>
    <row r="288" spans="1:22" x14ac:dyDescent="0.45">
      <c r="A288" s="23">
        <v>280</v>
      </c>
      <c r="B288" s="71"/>
      <c r="C288" s="72"/>
      <c r="D288" s="73"/>
      <c r="E288" s="73"/>
      <c r="F288" s="73"/>
      <c r="G288" s="74"/>
      <c r="H288" s="75"/>
      <c r="I288" s="75"/>
      <c r="J288" s="24">
        <f t="shared" si="30"/>
        <v>0</v>
      </c>
      <c r="K288" s="75"/>
      <c r="L288" s="75"/>
      <c r="M288" s="24">
        <f t="shared" si="31"/>
        <v>0</v>
      </c>
      <c r="N288" s="24">
        <f t="shared" si="32"/>
        <v>0</v>
      </c>
      <c r="O288" s="24">
        <f t="shared" si="29"/>
        <v>0</v>
      </c>
      <c r="P288" s="24">
        <f t="shared" si="33"/>
        <v>0</v>
      </c>
      <c r="Q288" s="81"/>
      <c r="R288" s="82"/>
      <c r="S288" s="83"/>
      <c r="T288" s="84"/>
      <c r="U288" s="84"/>
      <c r="V288" s="83"/>
    </row>
    <row r="289" spans="1:22" x14ac:dyDescent="0.45">
      <c r="A289" s="23">
        <v>281</v>
      </c>
      <c r="B289" s="71"/>
      <c r="C289" s="72"/>
      <c r="D289" s="73"/>
      <c r="E289" s="73"/>
      <c r="F289" s="73"/>
      <c r="G289" s="74"/>
      <c r="H289" s="75"/>
      <c r="I289" s="75"/>
      <c r="J289" s="24">
        <f t="shared" si="30"/>
        <v>0</v>
      </c>
      <c r="K289" s="75"/>
      <c r="L289" s="75"/>
      <c r="M289" s="24">
        <f t="shared" si="31"/>
        <v>0</v>
      </c>
      <c r="N289" s="24">
        <f t="shared" si="32"/>
        <v>0</v>
      </c>
      <c r="O289" s="24">
        <f t="shared" si="29"/>
        <v>0</v>
      </c>
      <c r="P289" s="24">
        <f t="shared" si="33"/>
        <v>0</v>
      </c>
      <c r="Q289" s="81"/>
      <c r="R289" s="82"/>
      <c r="S289" s="83"/>
      <c r="T289" s="84"/>
      <c r="U289" s="84"/>
      <c r="V289" s="83"/>
    </row>
    <row r="290" spans="1:22" x14ac:dyDescent="0.45">
      <c r="A290" s="23">
        <v>282</v>
      </c>
      <c r="B290" s="71"/>
      <c r="C290" s="72"/>
      <c r="D290" s="73"/>
      <c r="E290" s="73"/>
      <c r="F290" s="73"/>
      <c r="G290" s="74"/>
      <c r="H290" s="75"/>
      <c r="I290" s="75"/>
      <c r="J290" s="24">
        <f t="shared" si="30"/>
        <v>0</v>
      </c>
      <c r="K290" s="75"/>
      <c r="L290" s="75"/>
      <c r="M290" s="24">
        <f t="shared" si="31"/>
        <v>0</v>
      </c>
      <c r="N290" s="24">
        <f t="shared" si="32"/>
        <v>0</v>
      </c>
      <c r="O290" s="24">
        <f t="shared" si="29"/>
        <v>0</v>
      </c>
      <c r="P290" s="24">
        <f t="shared" si="33"/>
        <v>0</v>
      </c>
      <c r="Q290" s="81"/>
      <c r="R290" s="82"/>
      <c r="S290" s="83"/>
      <c r="T290" s="84"/>
      <c r="U290" s="84"/>
      <c r="V290" s="83"/>
    </row>
    <row r="291" spans="1:22" x14ac:dyDescent="0.45">
      <c r="A291" s="23">
        <v>283</v>
      </c>
      <c r="B291" s="71"/>
      <c r="C291" s="72"/>
      <c r="D291" s="73"/>
      <c r="E291" s="73"/>
      <c r="F291" s="73"/>
      <c r="G291" s="74"/>
      <c r="H291" s="75"/>
      <c r="I291" s="75"/>
      <c r="J291" s="24">
        <f t="shared" si="30"/>
        <v>0</v>
      </c>
      <c r="K291" s="75"/>
      <c r="L291" s="75"/>
      <c r="M291" s="24">
        <f t="shared" si="31"/>
        <v>0</v>
      </c>
      <c r="N291" s="24">
        <f t="shared" si="32"/>
        <v>0</v>
      </c>
      <c r="O291" s="24">
        <f t="shared" si="29"/>
        <v>0</v>
      </c>
      <c r="P291" s="24">
        <f t="shared" si="33"/>
        <v>0</v>
      </c>
      <c r="Q291" s="81"/>
      <c r="R291" s="82"/>
      <c r="S291" s="83"/>
      <c r="T291" s="84"/>
      <c r="U291" s="84"/>
      <c r="V291" s="83"/>
    </row>
    <row r="292" spans="1:22" x14ac:dyDescent="0.45">
      <c r="A292" s="23">
        <v>284</v>
      </c>
      <c r="B292" s="71"/>
      <c r="C292" s="72"/>
      <c r="D292" s="73"/>
      <c r="E292" s="73"/>
      <c r="F292" s="73"/>
      <c r="G292" s="74"/>
      <c r="H292" s="75"/>
      <c r="I292" s="75"/>
      <c r="J292" s="24">
        <f t="shared" si="30"/>
        <v>0</v>
      </c>
      <c r="K292" s="75"/>
      <c r="L292" s="75"/>
      <c r="M292" s="24">
        <f t="shared" si="31"/>
        <v>0</v>
      </c>
      <c r="N292" s="24">
        <f t="shared" si="32"/>
        <v>0</v>
      </c>
      <c r="O292" s="24">
        <f t="shared" si="29"/>
        <v>0</v>
      </c>
      <c r="P292" s="24">
        <f t="shared" si="33"/>
        <v>0</v>
      </c>
      <c r="Q292" s="81"/>
      <c r="R292" s="82"/>
      <c r="S292" s="83"/>
      <c r="T292" s="84"/>
      <c r="U292" s="84"/>
      <c r="V292" s="83"/>
    </row>
    <row r="293" spans="1:22" x14ac:dyDescent="0.45">
      <c r="A293" s="23">
        <v>285</v>
      </c>
      <c r="B293" s="71"/>
      <c r="C293" s="72"/>
      <c r="D293" s="73"/>
      <c r="E293" s="73"/>
      <c r="F293" s="73"/>
      <c r="G293" s="74"/>
      <c r="H293" s="75"/>
      <c r="I293" s="75"/>
      <c r="J293" s="24">
        <f t="shared" si="30"/>
        <v>0</v>
      </c>
      <c r="K293" s="75"/>
      <c r="L293" s="75"/>
      <c r="M293" s="24">
        <f t="shared" si="31"/>
        <v>0</v>
      </c>
      <c r="N293" s="24">
        <f t="shared" si="32"/>
        <v>0</v>
      </c>
      <c r="O293" s="24">
        <f t="shared" si="29"/>
        <v>0</v>
      </c>
      <c r="P293" s="24">
        <f t="shared" si="33"/>
        <v>0</v>
      </c>
      <c r="Q293" s="81"/>
      <c r="R293" s="82"/>
      <c r="S293" s="83"/>
      <c r="T293" s="84"/>
      <c r="U293" s="84"/>
      <c r="V293" s="83"/>
    </row>
    <row r="294" spans="1:22" x14ac:dyDescent="0.45">
      <c r="A294" s="23">
        <v>286</v>
      </c>
      <c r="B294" s="71"/>
      <c r="C294" s="72"/>
      <c r="D294" s="73"/>
      <c r="E294" s="73"/>
      <c r="F294" s="73"/>
      <c r="G294" s="74"/>
      <c r="H294" s="75"/>
      <c r="I294" s="75"/>
      <c r="J294" s="24">
        <f t="shared" si="30"/>
        <v>0</v>
      </c>
      <c r="K294" s="75"/>
      <c r="L294" s="75"/>
      <c r="M294" s="24">
        <f t="shared" si="31"/>
        <v>0</v>
      </c>
      <c r="N294" s="24">
        <f t="shared" si="32"/>
        <v>0</v>
      </c>
      <c r="O294" s="24">
        <f t="shared" si="29"/>
        <v>0</v>
      </c>
      <c r="P294" s="24">
        <f t="shared" si="33"/>
        <v>0</v>
      </c>
      <c r="Q294" s="81"/>
      <c r="R294" s="82"/>
      <c r="S294" s="83"/>
      <c r="T294" s="84"/>
      <c r="U294" s="84"/>
      <c r="V294" s="83"/>
    </row>
    <row r="295" spans="1:22" x14ac:dyDescent="0.45">
      <c r="A295" s="23">
        <v>287</v>
      </c>
      <c r="B295" s="71"/>
      <c r="C295" s="72"/>
      <c r="D295" s="73"/>
      <c r="E295" s="73"/>
      <c r="F295" s="73"/>
      <c r="G295" s="74"/>
      <c r="H295" s="75"/>
      <c r="I295" s="75"/>
      <c r="J295" s="24">
        <f t="shared" si="30"/>
        <v>0</v>
      </c>
      <c r="K295" s="75"/>
      <c r="L295" s="75"/>
      <c r="M295" s="24">
        <f t="shared" si="31"/>
        <v>0</v>
      </c>
      <c r="N295" s="24">
        <f t="shared" si="32"/>
        <v>0</v>
      </c>
      <c r="O295" s="24">
        <f t="shared" si="29"/>
        <v>0</v>
      </c>
      <c r="P295" s="24">
        <f t="shared" si="33"/>
        <v>0</v>
      </c>
      <c r="Q295" s="81"/>
      <c r="R295" s="82"/>
      <c r="S295" s="83"/>
      <c r="T295" s="84"/>
      <c r="U295" s="84"/>
      <c r="V295" s="83"/>
    </row>
    <row r="296" spans="1:22" x14ac:dyDescent="0.45">
      <c r="A296" s="23">
        <v>288</v>
      </c>
      <c r="B296" s="71"/>
      <c r="C296" s="72"/>
      <c r="D296" s="73"/>
      <c r="E296" s="73"/>
      <c r="F296" s="73"/>
      <c r="G296" s="74"/>
      <c r="H296" s="75"/>
      <c r="I296" s="75"/>
      <c r="J296" s="24">
        <f t="shared" si="30"/>
        <v>0</v>
      </c>
      <c r="K296" s="75"/>
      <c r="L296" s="75"/>
      <c r="M296" s="24">
        <f t="shared" si="31"/>
        <v>0</v>
      </c>
      <c r="N296" s="24">
        <f t="shared" si="32"/>
        <v>0</v>
      </c>
      <c r="O296" s="24">
        <f t="shared" si="29"/>
        <v>0</v>
      </c>
      <c r="P296" s="24">
        <f t="shared" si="33"/>
        <v>0</v>
      </c>
      <c r="Q296" s="81"/>
      <c r="R296" s="82"/>
      <c r="S296" s="83"/>
      <c r="T296" s="84"/>
      <c r="U296" s="84"/>
      <c r="V296" s="83"/>
    </row>
    <row r="297" spans="1:22" x14ac:dyDescent="0.45">
      <c r="A297" s="23">
        <v>289</v>
      </c>
      <c r="B297" s="71"/>
      <c r="C297" s="72"/>
      <c r="D297" s="73"/>
      <c r="E297" s="73"/>
      <c r="F297" s="73"/>
      <c r="G297" s="74"/>
      <c r="H297" s="75"/>
      <c r="I297" s="75"/>
      <c r="J297" s="24">
        <f t="shared" si="30"/>
        <v>0</v>
      </c>
      <c r="K297" s="75"/>
      <c r="L297" s="75"/>
      <c r="M297" s="24">
        <f t="shared" si="31"/>
        <v>0</v>
      </c>
      <c r="N297" s="24">
        <f t="shared" si="32"/>
        <v>0</v>
      </c>
      <c r="O297" s="24">
        <f t="shared" si="29"/>
        <v>0</v>
      </c>
      <c r="P297" s="24">
        <f t="shared" si="33"/>
        <v>0</v>
      </c>
      <c r="Q297" s="81"/>
      <c r="R297" s="82"/>
      <c r="S297" s="83"/>
      <c r="T297" s="84"/>
      <c r="U297" s="84"/>
      <c r="V297" s="83"/>
    </row>
    <row r="298" spans="1:22" x14ac:dyDescent="0.45">
      <c r="A298" s="23">
        <v>290</v>
      </c>
      <c r="B298" s="71"/>
      <c r="C298" s="72"/>
      <c r="D298" s="73"/>
      <c r="E298" s="73"/>
      <c r="F298" s="73"/>
      <c r="G298" s="74"/>
      <c r="H298" s="75"/>
      <c r="I298" s="75"/>
      <c r="J298" s="24">
        <f t="shared" si="30"/>
        <v>0</v>
      </c>
      <c r="K298" s="75"/>
      <c r="L298" s="75"/>
      <c r="M298" s="24">
        <f t="shared" si="31"/>
        <v>0</v>
      </c>
      <c r="N298" s="24">
        <f t="shared" si="32"/>
        <v>0</v>
      </c>
      <c r="O298" s="24">
        <f t="shared" si="29"/>
        <v>0</v>
      </c>
      <c r="P298" s="24">
        <f t="shared" si="33"/>
        <v>0</v>
      </c>
      <c r="Q298" s="81"/>
      <c r="R298" s="82"/>
      <c r="S298" s="83"/>
      <c r="T298" s="84"/>
      <c r="U298" s="84"/>
      <c r="V298" s="83"/>
    </row>
    <row r="299" spans="1:22" x14ac:dyDescent="0.45">
      <c r="A299" s="23">
        <v>291</v>
      </c>
      <c r="B299" s="71"/>
      <c r="C299" s="72"/>
      <c r="D299" s="73"/>
      <c r="E299" s="73"/>
      <c r="F299" s="73"/>
      <c r="G299" s="74"/>
      <c r="H299" s="75"/>
      <c r="I299" s="75"/>
      <c r="J299" s="24">
        <f t="shared" si="30"/>
        <v>0</v>
      </c>
      <c r="K299" s="75"/>
      <c r="L299" s="75"/>
      <c r="M299" s="24">
        <f t="shared" si="31"/>
        <v>0</v>
      </c>
      <c r="N299" s="24">
        <f t="shared" si="32"/>
        <v>0</v>
      </c>
      <c r="O299" s="24">
        <f t="shared" si="29"/>
        <v>0</v>
      </c>
      <c r="P299" s="24">
        <f t="shared" si="33"/>
        <v>0</v>
      </c>
      <c r="Q299" s="81"/>
      <c r="R299" s="82"/>
      <c r="S299" s="83"/>
      <c r="T299" s="84"/>
      <c r="U299" s="84"/>
      <c r="V299" s="83"/>
    </row>
    <row r="300" spans="1:22" x14ac:dyDescent="0.45">
      <c r="A300" s="23">
        <v>292</v>
      </c>
      <c r="B300" s="71"/>
      <c r="C300" s="72"/>
      <c r="D300" s="73"/>
      <c r="E300" s="73"/>
      <c r="F300" s="73"/>
      <c r="G300" s="74"/>
      <c r="H300" s="75"/>
      <c r="I300" s="75"/>
      <c r="J300" s="24">
        <f t="shared" si="30"/>
        <v>0</v>
      </c>
      <c r="K300" s="75"/>
      <c r="L300" s="75"/>
      <c r="M300" s="24">
        <f t="shared" si="31"/>
        <v>0</v>
      </c>
      <c r="N300" s="24">
        <f t="shared" si="32"/>
        <v>0</v>
      </c>
      <c r="O300" s="24">
        <f t="shared" si="29"/>
        <v>0</v>
      </c>
      <c r="P300" s="24">
        <f t="shared" si="33"/>
        <v>0</v>
      </c>
      <c r="Q300" s="81"/>
      <c r="R300" s="82"/>
      <c r="S300" s="83"/>
      <c r="T300" s="84"/>
      <c r="U300" s="84"/>
      <c r="V300" s="83"/>
    </row>
    <row r="301" spans="1:22" x14ac:dyDescent="0.45">
      <c r="A301" s="23">
        <v>293</v>
      </c>
      <c r="B301" s="71"/>
      <c r="C301" s="72"/>
      <c r="D301" s="73"/>
      <c r="E301" s="73"/>
      <c r="F301" s="73"/>
      <c r="G301" s="74"/>
      <c r="H301" s="75"/>
      <c r="I301" s="75"/>
      <c r="J301" s="24">
        <f t="shared" si="30"/>
        <v>0</v>
      </c>
      <c r="K301" s="75"/>
      <c r="L301" s="75"/>
      <c r="M301" s="24">
        <f t="shared" si="31"/>
        <v>0</v>
      </c>
      <c r="N301" s="24">
        <f t="shared" si="32"/>
        <v>0</v>
      </c>
      <c r="O301" s="24">
        <f t="shared" si="29"/>
        <v>0</v>
      </c>
      <c r="P301" s="24">
        <f t="shared" si="33"/>
        <v>0</v>
      </c>
      <c r="Q301" s="81"/>
      <c r="R301" s="82"/>
      <c r="S301" s="83"/>
      <c r="T301" s="84"/>
      <c r="U301" s="84"/>
      <c r="V301" s="83"/>
    </row>
    <row r="302" spans="1:22" x14ac:dyDescent="0.45">
      <c r="A302" s="23">
        <v>294</v>
      </c>
      <c r="B302" s="71"/>
      <c r="C302" s="72"/>
      <c r="D302" s="73"/>
      <c r="E302" s="73"/>
      <c r="F302" s="73"/>
      <c r="G302" s="74"/>
      <c r="H302" s="75"/>
      <c r="I302" s="75"/>
      <c r="J302" s="24">
        <f t="shared" si="30"/>
        <v>0</v>
      </c>
      <c r="K302" s="75"/>
      <c r="L302" s="75"/>
      <c r="M302" s="24">
        <f t="shared" si="31"/>
        <v>0</v>
      </c>
      <c r="N302" s="24">
        <f t="shared" si="32"/>
        <v>0</v>
      </c>
      <c r="O302" s="24">
        <f t="shared" si="29"/>
        <v>0</v>
      </c>
      <c r="P302" s="24">
        <f t="shared" si="33"/>
        <v>0</v>
      </c>
      <c r="Q302" s="81"/>
      <c r="R302" s="82"/>
      <c r="S302" s="83"/>
      <c r="T302" s="84"/>
      <c r="U302" s="84"/>
      <c r="V302" s="83"/>
    </row>
    <row r="303" spans="1:22" x14ac:dyDescent="0.45">
      <c r="A303" s="23">
        <v>295</v>
      </c>
      <c r="B303" s="71"/>
      <c r="C303" s="72"/>
      <c r="D303" s="73"/>
      <c r="E303" s="73"/>
      <c r="F303" s="73"/>
      <c r="G303" s="74"/>
      <c r="H303" s="75"/>
      <c r="I303" s="75"/>
      <c r="J303" s="24">
        <f t="shared" si="30"/>
        <v>0</v>
      </c>
      <c r="K303" s="75"/>
      <c r="L303" s="75"/>
      <c r="M303" s="24">
        <f t="shared" si="31"/>
        <v>0</v>
      </c>
      <c r="N303" s="24">
        <f t="shared" si="32"/>
        <v>0</v>
      </c>
      <c r="O303" s="24">
        <f t="shared" si="29"/>
        <v>0</v>
      </c>
      <c r="P303" s="24">
        <f t="shared" si="33"/>
        <v>0</v>
      </c>
      <c r="Q303" s="81"/>
      <c r="R303" s="82"/>
      <c r="S303" s="83"/>
      <c r="T303" s="84"/>
      <c r="U303" s="84"/>
      <c r="V303" s="83"/>
    </row>
    <row r="304" spans="1:22" x14ac:dyDescent="0.45">
      <c r="A304" s="23">
        <v>296</v>
      </c>
      <c r="B304" s="71"/>
      <c r="C304" s="72"/>
      <c r="D304" s="73"/>
      <c r="E304" s="73"/>
      <c r="F304" s="73"/>
      <c r="G304" s="74"/>
      <c r="H304" s="75"/>
      <c r="I304" s="75"/>
      <c r="J304" s="24">
        <f t="shared" si="30"/>
        <v>0</v>
      </c>
      <c r="K304" s="75"/>
      <c r="L304" s="75"/>
      <c r="M304" s="24">
        <f t="shared" si="31"/>
        <v>0</v>
      </c>
      <c r="N304" s="24">
        <f t="shared" si="32"/>
        <v>0</v>
      </c>
      <c r="O304" s="24">
        <f t="shared" si="29"/>
        <v>0</v>
      </c>
      <c r="P304" s="24">
        <f t="shared" si="33"/>
        <v>0</v>
      </c>
      <c r="Q304" s="81"/>
      <c r="R304" s="82"/>
      <c r="S304" s="83"/>
      <c r="T304" s="84"/>
      <c r="U304" s="84"/>
      <c r="V304" s="83"/>
    </row>
    <row r="305" spans="1:22" x14ac:dyDescent="0.45">
      <c r="A305" s="23">
        <v>297</v>
      </c>
      <c r="B305" s="71"/>
      <c r="C305" s="72"/>
      <c r="D305" s="73"/>
      <c r="E305" s="73"/>
      <c r="F305" s="73"/>
      <c r="G305" s="74"/>
      <c r="H305" s="75"/>
      <c r="I305" s="75"/>
      <c r="J305" s="24">
        <f t="shared" si="30"/>
        <v>0</v>
      </c>
      <c r="K305" s="75"/>
      <c r="L305" s="75"/>
      <c r="M305" s="24">
        <f t="shared" si="31"/>
        <v>0</v>
      </c>
      <c r="N305" s="24">
        <f t="shared" si="32"/>
        <v>0</v>
      </c>
      <c r="O305" s="24">
        <f t="shared" si="29"/>
        <v>0</v>
      </c>
      <c r="P305" s="24">
        <f t="shared" si="33"/>
        <v>0</v>
      </c>
      <c r="Q305" s="81"/>
      <c r="R305" s="82"/>
      <c r="S305" s="83"/>
      <c r="T305" s="84"/>
      <c r="U305" s="84"/>
      <c r="V305" s="83"/>
    </row>
    <row r="306" spans="1:22" x14ac:dyDescent="0.45">
      <c r="A306" s="23">
        <v>298</v>
      </c>
      <c r="B306" s="71"/>
      <c r="C306" s="72"/>
      <c r="D306" s="73"/>
      <c r="E306" s="73"/>
      <c r="F306" s="73"/>
      <c r="G306" s="74"/>
      <c r="H306" s="75"/>
      <c r="I306" s="75"/>
      <c r="J306" s="24">
        <f t="shared" si="30"/>
        <v>0</v>
      </c>
      <c r="K306" s="75"/>
      <c r="L306" s="75"/>
      <c r="M306" s="24">
        <f t="shared" si="31"/>
        <v>0</v>
      </c>
      <c r="N306" s="24">
        <f t="shared" si="32"/>
        <v>0</v>
      </c>
      <c r="O306" s="24">
        <f t="shared" si="29"/>
        <v>0</v>
      </c>
      <c r="P306" s="24">
        <f t="shared" si="33"/>
        <v>0</v>
      </c>
      <c r="Q306" s="81"/>
      <c r="R306" s="82"/>
      <c r="S306" s="83"/>
      <c r="T306" s="84"/>
      <c r="U306" s="84"/>
      <c r="V306" s="83"/>
    </row>
    <row r="307" spans="1:22" x14ac:dyDescent="0.45">
      <c r="A307" s="23">
        <v>299</v>
      </c>
      <c r="B307" s="71"/>
      <c r="C307" s="72"/>
      <c r="D307" s="73"/>
      <c r="E307" s="73"/>
      <c r="F307" s="73"/>
      <c r="G307" s="74"/>
      <c r="H307" s="75"/>
      <c r="I307" s="75"/>
      <c r="J307" s="24">
        <f t="shared" si="30"/>
        <v>0</v>
      </c>
      <c r="K307" s="75"/>
      <c r="L307" s="75"/>
      <c r="M307" s="24">
        <f t="shared" si="31"/>
        <v>0</v>
      </c>
      <c r="N307" s="24">
        <f t="shared" si="32"/>
        <v>0</v>
      </c>
      <c r="O307" s="24">
        <f t="shared" si="29"/>
        <v>0</v>
      </c>
      <c r="P307" s="24">
        <f t="shared" si="33"/>
        <v>0</v>
      </c>
      <c r="Q307" s="81"/>
      <c r="R307" s="82"/>
      <c r="S307" s="83"/>
      <c r="T307" s="84"/>
      <c r="U307" s="84"/>
      <c r="V307" s="83"/>
    </row>
    <row r="308" spans="1:22" x14ac:dyDescent="0.45">
      <c r="A308" s="23">
        <v>300</v>
      </c>
      <c r="B308" s="71"/>
      <c r="C308" s="72"/>
      <c r="D308" s="73"/>
      <c r="E308" s="73"/>
      <c r="F308" s="73"/>
      <c r="G308" s="74"/>
      <c r="H308" s="75"/>
      <c r="I308" s="75"/>
      <c r="J308" s="24">
        <f t="shared" si="30"/>
        <v>0</v>
      </c>
      <c r="K308" s="75"/>
      <c r="L308" s="75"/>
      <c r="M308" s="24">
        <f t="shared" si="31"/>
        <v>0</v>
      </c>
      <c r="N308" s="24">
        <f t="shared" si="32"/>
        <v>0</v>
      </c>
      <c r="O308" s="24">
        <f t="shared" si="29"/>
        <v>0</v>
      </c>
      <c r="P308" s="24">
        <f t="shared" si="33"/>
        <v>0</v>
      </c>
      <c r="Q308" s="81"/>
      <c r="R308" s="82"/>
      <c r="S308" s="83"/>
      <c r="T308" s="84"/>
      <c r="U308" s="84"/>
      <c r="V308" s="83"/>
    </row>
  </sheetData>
  <sheetProtection algorithmName="SHA-512" hashValue="jPXESjJCLNPptERA+UpSw022hm6UAuhMKDuu3ChlWlwWgfbm71tONU+54yU5SvNePKNZKPim4mbQ+UwdQnw8iQ==" saltValue="i5RRLSSW6Dw/lN97kvkEEw==" spinCount="100000" sheet="1" objects="1" scenarios="1"/>
  <mergeCells count="19">
    <mergeCell ref="G6:G7"/>
    <mergeCell ref="K6:M6"/>
    <mergeCell ref="N6:P6"/>
    <mergeCell ref="Q6:S6"/>
    <mergeCell ref="T6:V6"/>
    <mergeCell ref="A1:B5"/>
    <mergeCell ref="D1:D2"/>
    <mergeCell ref="E6:F6"/>
    <mergeCell ref="E1:E2"/>
    <mergeCell ref="F1:F2"/>
    <mergeCell ref="C6:C7"/>
    <mergeCell ref="A6:A7"/>
    <mergeCell ref="B6:B7"/>
    <mergeCell ref="D6:D7"/>
    <mergeCell ref="H1:J1"/>
    <mergeCell ref="K1:M1"/>
    <mergeCell ref="N1:P1"/>
    <mergeCell ref="G1:G2"/>
    <mergeCell ref="H6:J6"/>
  </mergeCells>
  <phoneticPr fontId="1"/>
  <conditionalFormatting sqref="B9:I308">
    <cfRule type="containsBlanks" dxfId="46" priority="11">
      <formula>LEN(TRIM(B9))=0</formula>
    </cfRule>
  </conditionalFormatting>
  <conditionalFormatting sqref="E9:E308">
    <cfRule type="expression" dxfId="45" priority="7" stopIfTrue="1">
      <formula>IF($F9="○",TRUE,FALSE)</formula>
    </cfRule>
  </conditionalFormatting>
  <conditionalFormatting sqref="F9:F308">
    <cfRule type="expression" dxfId="44" priority="6" stopIfTrue="1">
      <formula>IF($E9="○",TRUE,FALSE)</formula>
    </cfRule>
  </conditionalFormatting>
  <conditionalFormatting sqref="I9:I308 L9:L308 O9:O308">
    <cfRule type="expression" dxfId="43" priority="1" stopIfTrue="1">
      <formula>IF($E9="○",TRUE,FALSE)</formula>
    </cfRule>
  </conditionalFormatting>
  <conditionalFormatting sqref="K9:L308 Q9:Q308">
    <cfRule type="containsBlanks" dxfId="42" priority="10">
      <formula>LEN(TRIM(K9))=0</formula>
    </cfRule>
  </conditionalFormatting>
  <conditionalFormatting sqref="K9:Q308">
    <cfRule type="expression" dxfId="41" priority="9" stopIfTrue="1">
      <formula>IF($G9="",TRUE,FALSE)</formula>
    </cfRule>
  </conditionalFormatting>
  <conditionalFormatting sqref="R9:S308">
    <cfRule type="expression" dxfId="40" priority="4" stopIfTrue="1">
      <formula>IF(OR($Q9="",$Q9=1),TRUE,FALSE)</formula>
    </cfRule>
  </conditionalFormatting>
  <conditionalFormatting sqref="R9:V308">
    <cfRule type="containsBlanks" dxfId="39" priority="5">
      <formula>LEN(TRIM(R9))=0</formula>
    </cfRule>
  </conditionalFormatting>
  <conditionalFormatting sqref="T9:V308">
    <cfRule type="expression" dxfId="38" priority="2" stopIfTrue="1">
      <formula>IF($G9="",TRUE,FALSE)</formula>
    </cfRule>
    <cfRule type="expression" dxfId="37" priority="3">
      <formula>IF($F9&lt;&gt;"○",TRUE,FALSE)</formula>
    </cfRule>
  </conditionalFormatting>
  <pageMargins left="0.70866141732283472" right="0.70866141732283472" top="0.35433070866141736" bottom="0.35433070866141736" header="0.31496062992125984" footer="0.31496062992125984"/>
  <pageSetup paperSize="9" scale="52" fitToHeight="0"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リスト!$C$1:$C$2</xm:f>
          </x14:formula1>
          <xm:sqref>D8:D308</xm:sqref>
        </x14:dataValidation>
        <x14:dataValidation type="list" allowBlank="1" showInputMessage="1" showErrorMessage="1">
          <x14:formula1>
            <xm:f>リスト!$E$1</xm:f>
          </x14:formula1>
          <xm:sqref>E8:F308</xm:sqref>
        </x14:dataValidation>
        <x14:dataValidation type="list" allowBlank="1" showInputMessage="1" showErrorMessage="1">
          <x14:formula1>
            <xm:f>リスト!$G$1:$G$2</xm:f>
          </x14:formula1>
          <xm:sqref>Q8:Q308</xm:sqref>
        </x14:dataValidation>
        <x14:dataValidation type="list" allowBlank="1" showInputMessage="1" showErrorMessage="1">
          <x14:formula1>
            <xm:f>リスト!$H$4:$H$7</xm:f>
          </x14:formula1>
          <xm:sqref>U8:U308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AQ36"/>
  <sheetViews>
    <sheetView view="pageBreakPreview" topLeftCell="A10" zoomScaleNormal="115" zoomScaleSheetLayoutView="100" workbookViewId="0">
      <selection activeCell="F15" sqref="F15:H15"/>
    </sheetView>
  </sheetViews>
  <sheetFormatPr defaultColWidth="9" defaultRowHeight="16.2" x14ac:dyDescent="0.45"/>
  <cols>
    <col min="1" max="40" width="3.5" style="1" customWidth="1"/>
    <col min="41" max="41" width="3.5" style="1" hidden="1" customWidth="1"/>
    <col min="42" max="42" width="6.69921875" style="1" hidden="1" customWidth="1"/>
    <col min="43" max="43" width="3.5" style="1" hidden="1" customWidth="1"/>
    <col min="44" max="48" width="3.5" style="1" customWidth="1"/>
    <col min="49" max="16384" width="9" style="1"/>
  </cols>
  <sheetData>
    <row r="1" spans="1:22" x14ac:dyDescent="0.45">
      <c r="A1" s="1" t="s">
        <v>139</v>
      </c>
      <c r="V1" s="13"/>
    </row>
    <row r="2" spans="1:22" ht="18.75" customHeight="1" x14ac:dyDescent="0.45">
      <c r="M2" s="217" t="s">
        <v>17</v>
      </c>
      <c r="N2" s="234"/>
      <c r="O2" s="210" t="s">
        <v>3</v>
      </c>
      <c r="P2" s="211"/>
      <c r="Q2" s="14"/>
      <c r="R2" s="7" t="s">
        <v>2</v>
      </c>
      <c r="S2" s="14"/>
      <c r="T2" s="7" t="s">
        <v>1</v>
      </c>
      <c r="U2" s="14"/>
      <c r="V2" s="8" t="s">
        <v>0</v>
      </c>
    </row>
    <row r="3" spans="1:22" x14ac:dyDescent="0.45">
      <c r="B3" s="1" t="s">
        <v>4</v>
      </c>
    </row>
    <row r="4" spans="1:22" ht="9.9" customHeight="1" x14ac:dyDescent="0.45"/>
    <row r="5" spans="1:22" ht="17.399999999999999" x14ac:dyDescent="0.45">
      <c r="A5" s="239" t="s">
        <v>332</v>
      </c>
      <c r="B5" s="239"/>
      <c r="C5" s="239"/>
      <c r="D5" s="239"/>
      <c r="E5" s="239"/>
      <c r="F5" s="239"/>
      <c r="G5" s="239"/>
      <c r="H5" s="239"/>
      <c r="I5" s="239"/>
      <c r="J5" s="239"/>
      <c r="K5" s="239"/>
      <c r="L5" s="239"/>
      <c r="M5" s="239"/>
      <c r="N5" s="239"/>
      <c r="O5" s="239"/>
      <c r="P5" s="239"/>
      <c r="Q5" s="239"/>
      <c r="R5" s="239"/>
      <c r="S5" s="239"/>
      <c r="T5" s="239"/>
      <c r="U5" s="239"/>
      <c r="V5" s="239"/>
    </row>
    <row r="6" spans="1:22" ht="9.9" customHeight="1" x14ac:dyDescent="0.45"/>
    <row r="7" spans="1:22" x14ac:dyDescent="0.45">
      <c r="A7" s="1" t="s">
        <v>471</v>
      </c>
    </row>
    <row r="8" spans="1:22" x14ac:dyDescent="0.45">
      <c r="A8" s="1" t="s">
        <v>470</v>
      </c>
    </row>
    <row r="9" spans="1:22" ht="16.2" customHeight="1" x14ac:dyDescent="0.45">
      <c r="A9" s="1" t="s">
        <v>5</v>
      </c>
    </row>
    <row r="10" spans="1:22" x14ac:dyDescent="0.45">
      <c r="A10" s="241" t="s">
        <v>26</v>
      </c>
      <c r="B10" s="241"/>
      <c r="C10" s="241"/>
      <c r="D10" s="241"/>
      <c r="E10" s="241"/>
      <c r="F10" s="243"/>
      <c r="G10" s="243"/>
      <c r="H10" s="243"/>
      <c r="I10" s="242" t="s">
        <v>25</v>
      </c>
      <c r="J10" s="242"/>
      <c r="K10" s="242"/>
      <c r="L10" s="242"/>
      <c r="M10" s="242"/>
      <c r="N10" s="242"/>
      <c r="O10" s="242"/>
      <c r="P10" s="242"/>
      <c r="Q10" s="242"/>
      <c r="R10" s="242"/>
      <c r="S10" s="242"/>
      <c r="T10" s="242"/>
      <c r="U10" s="242"/>
      <c r="V10" s="242"/>
    </row>
    <row r="11" spans="1:22" ht="30" customHeight="1" x14ac:dyDescent="0.45">
      <c r="A11" s="240" t="s">
        <v>13</v>
      </c>
      <c r="B11" s="241"/>
      <c r="C11" s="241"/>
      <c r="D11" s="241"/>
      <c r="E11" s="241"/>
      <c r="F11" s="217" t="s">
        <v>78</v>
      </c>
      <c r="G11" s="218"/>
      <c r="H11" s="218"/>
      <c r="I11" s="204"/>
      <c r="J11" s="205"/>
      <c r="K11" s="205"/>
      <c r="L11" s="205"/>
      <c r="M11" s="205"/>
      <c r="N11" s="205"/>
      <c r="O11" s="205"/>
      <c r="P11" s="205"/>
      <c r="Q11" s="205"/>
      <c r="R11" s="205"/>
      <c r="S11" s="205"/>
      <c r="T11" s="205"/>
      <c r="U11" s="205"/>
      <c r="V11" s="206"/>
    </row>
    <row r="12" spans="1:22" ht="30" customHeight="1" x14ac:dyDescent="0.45">
      <c r="A12" s="240" t="s">
        <v>14</v>
      </c>
      <c r="B12" s="241"/>
      <c r="C12" s="241"/>
      <c r="D12" s="241"/>
      <c r="E12" s="241"/>
      <c r="F12" s="244"/>
      <c r="G12" s="244"/>
      <c r="H12" s="244"/>
      <c r="I12" s="244"/>
      <c r="J12" s="244"/>
      <c r="K12" s="244"/>
      <c r="L12" s="244"/>
      <c r="M12" s="244"/>
      <c r="N12" s="244"/>
      <c r="O12" s="244"/>
      <c r="P12" s="244"/>
      <c r="Q12" s="244"/>
      <c r="R12" s="244"/>
      <c r="S12" s="244"/>
      <c r="T12" s="244"/>
      <c r="U12" s="244"/>
      <c r="V12" s="244"/>
    </row>
    <row r="13" spans="1:22" ht="30" customHeight="1" x14ac:dyDescent="0.45">
      <c r="A13" s="241" t="s">
        <v>15</v>
      </c>
      <c r="B13" s="241"/>
      <c r="C13" s="241"/>
      <c r="D13" s="241"/>
      <c r="E13" s="241"/>
      <c r="F13" s="236"/>
      <c r="G13" s="237"/>
      <c r="H13" s="237"/>
      <c r="I13" s="237"/>
      <c r="J13" s="237"/>
      <c r="K13" s="237"/>
      <c r="L13" s="238"/>
      <c r="M13" s="217" t="s">
        <v>16</v>
      </c>
      <c r="N13" s="218"/>
      <c r="O13" s="218"/>
      <c r="P13" s="216"/>
      <c r="Q13" s="216"/>
      <c r="R13" s="216"/>
      <c r="S13" s="216"/>
      <c r="T13" s="216"/>
      <c r="U13" s="216"/>
      <c r="V13" s="216"/>
    </row>
    <row r="14" spans="1:22" ht="30" customHeight="1" x14ac:dyDescent="0.45">
      <c r="A14" s="235" t="s">
        <v>19</v>
      </c>
      <c r="B14" s="218"/>
      <c r="C14" s="218"/>
      <c r="D14" s="218"/>
      <c r="E14" s="234"/>
      <c r="F14" s="210"/>
      <c r="G14" s="211"/>
      <c r="H14" s="212"/>
      <c r="I14" s="213" t="s">
        <v>20</v>
      </c>
      <c r="J14" s="214"/>
      <c r="K14" s="214"/>
      <c r="L14" s="214"/>
      <c r="M14" s="214"/>
      <c r="N14" s="214"/>
      <c r="O14" s="214"/>
      <c r="P14" s="214"/>
      <c r="Q14" s="214"/>
      <c r="R14" s="214"/>
      <c r="S14" s="214"/>
      <c r="T14" s="214"/>
      <c r="U14" s="214"/>
      <c r="V14" s="215"/>
    </row>
    <row r="15" spans="1:22" ht="23.25" customHeight="1" x14ac:dyDescent="0.45">
      <c r="A15" s="222" t="s">
        <v>18</v>
      </c>
      <c r="B15" s="223"/>
      <c r="C15" s="223"/>
      <c r="D15" s="223"/>
      <c r="E15" s="224"/>
      <c r="F15" s="210"/>
      <c r="G15" s="211"/>
      <c r="H15" s="211"/>
      <c r="I15" s="207" t="s">
        <v>77</v>
      </c>
      <c r="J15" s="208"/>
      <c r="K15" s="208"/>
      <c r="L15" s="208"/>
      <c r="M15" s="208"/>
      <c r="N15" s="208"/>
      <c r="O15" s="208"/>
      <c r="P15" s="208"/>
      <c r="Q15" s="208"/>
      <c r="R15" s="208"/>
      <c r="S15" s="208"/>
      <c r="T15" s="208"/>
      <c r="U15" s="208"/>
      <c r="V15" s="209"/>
    </row>
    <row r="16" spans="1:22" ht="64.2" customHeight="1" x14ac:dyDescent="0.45">
      <c r="A16" s="225"/>
      <c r="B16" s="226"/>
      <c r="C16" s="226"/>
      <c r="D16" s="226"/>
      <c r="E16" s="227"/>
      <c r="F16" s="219" t="s">
        <v>356</v>
      </c>
      <c r="G16" s="220"/>
      <c r="H16" s="220"/>
      <c r="I16" s="220"/>
      <c r="J16" s="220"/>
      <c r="K16" s="220"/>
      <c r="L16" s="220"/>
      <c r="M16" s="220"/>
      <c r="N16" s="220"/>
      <c r="O16" s="220"/>
      <c r="P16" s="220"/>
      <c r="Q16" s="220"/>
      <c r="R16" s="220"/>
      <c r="S16" s="220"/>
      <c r="T16" s="220"/>
      <c r="U16" s="220"/>
      <c r="V16" s="221"/>
    </row>
    <row r="17" spans="1:42" ht="30" customHeight="1" x14ac:dyDescent="0.45">
      <c r="A17" s="229" t="s">
        <v>23</v>
      </c>
      <c r="B17" s="230"/>
      <c r="C17" s="230"/>
      <c r="D17" s="230"/>
      <c r="E17" s="231"/>
      <c r="F17" s="232"/>
      <c r="G17" s="233"/>
      <c r="H17" s="233"/>
      <c r="I17" s="233"/>
      <c r="J17" s="233"/>
      <c r="K17" s="201" t="s">
        <v>10</v>
      </c>
      <c r="L17" s="201"/>
      <c r="M17" s="198" t="s">
        <v>21</v>
      </c>
      <c r="N17" s="199"/>
      <c r="O17" s="200"/>
      <c r="P17" s="228"/>
      <c r="Q17" s="228"/>
      <c r="R17" s="228"/>
      <c r="S17" s="228"/>
      <c r="T17" s="228"/>
      <c r="U17" s="201" t="s">
        <v>22</v>
      </c>
      <c r="V17" s="202"/>
    </row>
    <row r="18" spans="1:42" ht="23.25" customHeight="1" x14ac:dyDescent="0.45">
      <c r="A18" s="188" t="s">
        <v>12</v>
      </c>
      <c r="B18" s="203" t="s">
        <v>268</v>
      </c>
      <c r="C18" s="203"/>
      <c r="D18" s="203"/>
      <c r="E18" s="203"/>
      <c r="F18" s="236"/>
      <c r="G18" s="237"/>
      <c r="H18" s="237"/>
      <c r="I18" s="237"/>
      <c r="J18" s="237"/>
      <c r="K18" s="237"/>
      <c r="L18" s="238"/>
      <c r="M18" s="217" t="s">
        <v>269</v>
      </c>
      <c r="N18" s="218"/>
      <c r="O18" s="218"/>
      <c r="P18" s="216"/>
      <c r="Q18" s="216"/>
      <c r="R18" s="216"/>
      <c r="S18" s="216"/>
      <c r="T18" s="216"/>
      <c r="U18" s="216"/>
      <c r="V18" s="216"/>
    </row>
    <row r="19" spans="1:42" ht="23.25" customHeight="1" x14ac:dyDescent="0.45">
      <c r="A19" s="261"/>
      <c r="B19" s="203" t="s">
        <v>6</v>
      </c>
      <c r="C19" s="203"/>
      <c r="D19" s="203"/>
      <c r="E19" s="203"/>
      <c r="F19" s="248"/>
      <c r="G19" s="216"/>
      <c r="H19" s="216"/>
      <c r="I19" s="216"/>
      <c r="J19" s="216"/>
      <c r="K19" s="216"/>
      <c r="L19" s="216"/>
      <c r="M19" s="216"/>
      <c r="N19" s="216"/>
      <c r="O19" s="216"/>
      <c r="P19" s="216"/>
      <c r="Q19" s="216"/>
      <c r="R19" s="216"/>
      <c r="S19" s="216"/>
      <c r="T19" s="216"/>
      <c r="U19" s="216"/>
      <c r="V19" s="216"/>
    </row>
    <row r="20" spans="1:42" ht="23.25" customHeight="1" x14ac:dyDescent="0.45">
      <c r="A20" s="261"/>
      <c r="B20" s="203" t="s">
        <v>7</v>
      </c>
      <c r="C20" s="203"/>
      <c r="D20" s="203"/>
      <c r="E20" s="203"/>
      <c r="F20" s="6" t="s">
        <v>8</v>
      </c>
      <c r="G20" s="243"/>
      <c r="H20" s="243"/>
      <c r="I20" s="6" t="s">
        <v>9</v>
      </c>
      <c r="J20" s="269"/>
      <c r="K20" s="269"/>
      <c r="L20" s="269"/>
      <c r="M20" s="241" t="s">
        <v>270</v>
      </c>
      <c r="N20" s="241"/>
      <c r="O20" s="241"/>
      <c r="P20" s="260"/>
      <c r="Q20" s="260"/>
      <c r="R20" s="260"/>
      <c r="S20" s="260"/>
      <c r="T20" s="260"/>
      <c r="U20" s="260"/>
      <c r="V20" s="260"/>
    </row>
    <row r="21" spans="1:42" ht="23.25" customHeight="1" x14ac:dyDescent="0.45">
      <c r="A21" s="189"/>
      <c r="B21" s="203"/>
      <c r="C21" s="203"/>
      <c r="D21" s="203"/>
      <c r="E21" s="203"/>
      <c r="F21" s="216"/>
      <c r="G21" s="216"/>
      <c r="H21" s="216"/>
      <c r="I21" s="216"/>
      <c r="J21" s="216"/>
      <c r="K21" s="216"/>
      <c r="L21" s="216"/>
      <c r="M21" s="216"/>
      <c r="N21" s="216"/>
      <c r="O21" s="216"/>
      <c r="P21" s="216"/>
      <c r="Q21" s="216"/>
      <c r="R21" s="216"/>
      <c r="S21" s="216"/>
      <c r="T21" s="216"/>
      <c r="U21" s="216"/>
      <c r="V21" s="216"/>
    </row>
    <row r="22" spans="1:42" ht="9.9" customHeight="1" x14ac:dyDescent="0.45">
      <c r="A22" s="2"/>
      <c r="B22" s="3"/>
      <c r="C22" s="3"/>
      <c r="D22" s="3"/>
      <c r="E22" s="3"/>
    </row>
    <row r="23" spans="1:42" ht="16.8" customHeight="1" thickBot="1" x14ac:dyDescent="0.5">
      <c r="A23" s="1" t="s">
        <v>152</v>
      </c>
    </row>
    <row r="24" spans="1:42" ht="15" customHeight="1" thickTop="1" x14ac:dyDescent="0.45">
      <c r="A24" s="253" t="s">
        <v>153</v>
      </c>
      <c r="B24" s="254"/>
      <c r="C24" s="254"/>
      <c r="D24" s="255"/>
      <c r="E24" s="249" t="s">
        <v>53</v>
      </c>
      <c r="F24" s="230"/>
      <c r="G24" s="230"/>
      <c r="H24" s="230"/>
      <c r="I24" s="230"/>
      <c r="J24" s="231"/>
      <c r="K24" s="250" t="s">
        <v>52</v>
      </c>
      <c r="L24" s="251"/>
      <c r="M24" s="251"/>
      <c r="N24" s="251"/>
      <c r="O24" s="251"/>
      <c r="P24" s="252"/>
      <c r="Q24" s="245" t="s">
        <v>51</v>
      </c>
      <c r="R24" s="246"/>
      <c r="S24" s="246"/>
      <c r="T24" s="246"/>
      <c r="U24" s="246"/>
      <c r="V24" s="247"/>
    </row>
    <row r="25" spans="1:42" ht="15" customHeight="1" thickBot="1" x14ac:dyDescent="0.5">
      <c r="A25" s="256"/>
      <c r="B25" s="257"/>
      <c r="C25" s="257"/>
      <c r="D25" s="258"/>
      <c r="E25" s="270">
        <f>'様式第２号（事前名簿）'!F33</f>
        <v>0</v>
      </c>
      <c r="F25" s="271"/>
      <c r="G25" s="271"/>
      <c r="H25" s="271"/>
      <c r="I25" s="271"/>
      <c r="J25" s="8" t="s">
        <v>10</v>
      </c>
      <c r="K25" s="270">
        <f>'様式第２号（事前名簿）'!L33</f>
        <v>0</v>
      </c>
      <c r="L25" s="271"/>
      <c r="M25" s="271"/>
      <c r="N25" s="271"/>
      <c r="O25" s="271"/>
      <c r="P25" s="7" t="s">
        <v>10</v>
      </c>
      <c r="Q25" s="266">
        <f>'様式第２号（事前名簿）'!R33</f>
        <v>0</v>
      </c>
      <c r="R25" s="267"/>
      <c r="S25" s="267"/>
      <c r="T25" s="267"/>
      <c r="U25" s="267"/>
      <c r="V25" s="12" t="s">
        <v>10</v>
      </c>
    </row>
    <row r="26" spans="1:42" ht="30" customHeight="1" thickTop="1" thickBot="1" x14ac:dyDescent="0.5">
      <c r="A26" s="235" t="s">
        <v>154</v>
      </c>
      <c r="B26" s="262"/>
      <c r="C26" s="262"/>
      <c r="D26" s="262"/>
      <c r="E26" s="262"/>
      <c r="F26" s="262"/>
      <c r="G26" s="262"/>
      <c r="H26" s="262"/>
      <c r="I26" s="262"/>
      <c r="J26" s="262"/>
      <c r="K26" s="262"/>
      <c r="L26" s="262"/>
      <c r="M26" s="262"/>
      <c r="N26" s="262"/>
      <c r="O26" s="262"/>
      <c r="P26" s="262"/>
      <c r="Q26" s="42" t="s">
        <v>133</v>
      </c>
      <c r="R26" s="264">
        <f>'様式第２号（事前名簿）'!S39</f>
        <v>0</v>
      </c>
      <c r="S26" s="265"/>
      <c r="T26" s="265"/>
      <c r="U26" s="265"/>
      <c r="V26" s="16" t="s">
        <v>11</v>
      </c>
    </row>
    <row r="27" spans="1:42" ht="30" customHeight="1" thickTop="1" thickBot="1" x14ac:dyDescent="0.5">
      <c r="A27" s="235" t="s">
        <v>135</v>
      </c>
      <c r="B27" s="262"/>
      <c r="C27" s="262"/>
      <c r="D27" s="262"/>
      <c r="E27" s="262"/>
      <c r="F27" s="262"/>
      <c r="G27" s="262"/>
      <c r="H27" s="262"/>
      <c r="I27" s="262"/>
      <c r="J27" s="262"/>
      <c r="K27" s="262"/>
      <c r="L27" s="262"/>
      <c r="M27" s="262"/>
      <c r="N27" s="262"/>
      <c r="O27" s="262"/>
      <c r="P27" s="263"/>
      <c r="Q27" s="42" t="s">
        <v>134</v>
      </c>
      <c r="R27" s="264">
        <v>200000</v>
      </c>
      <c r="S27" s="265"/>
      <c r="T27" s="265"/>
      <c r="U27" s="265"/>
      <c r="V27" s="16" t="s">
        <v>11</v>
      </c>
    </row>
    <row r="28" spans="1:42" ht="30" customHeight="1" thickTop="1" thickBot="1" x14ac:dyDescent="0.5">
      <c r="A28" s="235" t="s">
        <v>212</v>
      </c>
      <c r="B28" s="262"/>
      <c r="C28" s="262"/>
      <c r="D28" s="262"/>
      <c r="E28" s="262"/>
      <c r="F28" s="262"/>
      <c r="G28" s="262"/>
      <c r="H28" s="262"/>
      <c r="I28" s="262"/>
      <c r="J28" s="262"/>
      <c r="K28" s="262"/>
      <c r="L28" s="262"/>
      <c r="M28" s="262"/>
      <c r="N28" s="262"/>
      <c r="O28" s="262"/>
      <c r="P28" s="262"/>
      <c r="Q28" s="268">
        <f>IF(R26&lt;R27,R26,R27)</f>
        <v>0</v>
      </c>
      <c r="R28" s="265"/>
      <c r="S28" s="265"/>
      <c r="T28" s="265"/>
      <c r="U28" s="265"/>
      <c r="V28" s="16" t="s">
        <v>11</v>
      </c>
    </row>
    <row r="29" spans="1:42" ht="9.9" customHeight="1" thickTop="1" x14ac:dyDescent="0.45"/>
    <row r="30" spans="1:42" ht="12" customHeight="1" x14ac:dyDescent="0.45">
      <c r="A30" s="4" t="s">
        <v>80</v>
      </c>
    </row>
    <row r="31" spans="1:42" ht="15" customHeight="1" x14ac:dyDescent="0.45">
      <c r="C31" s="4" t="s">
        <v>155</v>
      </c>
      <c r="AP31" s="76" t="b">
        <v>0</v>
      </c>
    </row>
    <row r="32" spans="1:42" ht="15" customHeight="1" x14ac:dyDescent="0.45">
      <c r="C32" s="4" t="s">
        <v>156</v>
      </c>
      <c r="AP32" s="76" t="b">
        <v>0</v>
      </c>
    </row>
    <row r="33" spans="1:42" ht="9.9" customHeight="1" x14ac:dyDescent="0.45"/>
    <row r="34" spans="1:42" ht="12" customHeight="1" x14ac:dyDescent="0.45">
      <c r="A34" s="4" t="s">
        <v>24</v>
      </c>
      <c r="T34" s="241" t="s">
        <v>255</v>
      </c>
      <c r="U34" s="241"/>
      <c r="V34" s="241"/>
    </row>
    <row r="35" spans="1:42" ht="15" customHeight="1" x14ac:dyDescent="0.45">
      <c r="C35" s="4" t="s">
        <v>137</v>
      </c>
      <c r="T35" s="259" t="str" cm="1">
        <f t="array" ref="T35">IF(AND(F17="",P17=""),"",IF(INDEX(リスト!$H$30:$H$33,'様式第１号（事前申請書）'!$F$14)&lt;2,"〇","×"))</f>
        <v/>
      </c>
      <c r="U35" s="259"/>
      <c r="V35" s="259"/>
      <c r="AP35" s="76" t="b">
        <v>0</v>
      </c>
    </row>
    <row r="36" spans="1:42" ht="15" customHeight="1" x14ac:dyDescent="0.45">
      <c r="C36" s="4" t="s">
        <v>123</v>
      </c>
      <c r="T36" s="259"/>
      <c r="U36" s="259"/>
      <c r="V36" s="259"/>
      <c r="AP36" s="76" t="b">
        <v>0</v>
      </c>
    </row>
  </sheetData>
  <mergeCells count="56">
    <mergeCell ref="T34:V34"/>
    <mergeCell ref="T35:V36"/>
    <mergeCell ref="M20:O20"/>
    <mergeCell ref="P20:V20"/>
    <mergeCell ref="A18:A21"/>
    <mergeCell ref="A26:P26"/>
    <mergeCell ref="A27:P27"/>
    <mergeCell ref="R27:U27"/>
    <mergeCell ref="R26:U26"/>
    <mergeCell ref="Q25:U25"/>
    <mergeCell ref="A28:P28"/>
    <mergeCell ref="Q28:U28"/>
    <mergeCell ref="J20:L20"/>
    <mergeCell ref="E25:I25"/>
    <mergeCell ref="K25:O25"/>
    <mergeCell ref="F21:V21"/>
    <mergeCell ref="Q24:V24"/>
    <mergeCell ref="F19:V19"/>
    <mergeCell ref="M18:O18"/>
    <mergeCell ref="P18:V18"/>
    <mergeCell ref="E24:J24"/>
    <mergeCell ref="K24:P24"/>
    <mergeCell ref="B20:E21"/>
    <mergeCell ref="G20:H20"/>
    <mergeCell ref="B18:E18"/>
    <mergeCell ref="F18:L18"/>
    <mergeCell ref="A24:D25"/>
    <mergeCell ref="M2:N2"/>
    <mergeCell ref="O2:P2"/>
    <mergeCell ref="A14:E14"/>
    <mergeCell ref="F13:L13"/>
    <mergeCell ref="A5:V5"/>
    <mergeCell ref="A11:E11"/>
    <mergeCell ref="A13:E13"/>
    <mergeCell ref="A10:E10"/>
    <mergeCell ref="I10:V10"/>
    <mergeCell ref="F10:H10"/>
    <mergeCell ref="F12:V12"/>
    <mergeCell ref="A12:E12"/>
    <mergeCell ref="M13:O13"/>
    <mergeCell ref="M17:O17"/>
    <mergeCell ref="U17:V17"/>
    <mergeCell ref="B19:E19"/>
    <mergeCell ref="I11:V11"/>
    <mergeCell ref="I15:V15"/>
    <mergeCell ref="F15:H15"/>
    <mergeCell ref="F14:H14"/>
    <mergeCell ref="I14:V14"/>
    <mergeCell ref="P13:V13"/>
    <mergeCell ref="F11:H11"/>
    <mergeCell ref="F16:V16"/>
    <mergeCell ref="A15:E16"/>
    <mergeCell ref="P17:T17"/>
    <mergeCell ref="K17:L17"/>
    <mergeCell ref="A17:E17"/>
    <mergeCell ref="F17:J17"/>
  </mergeCells>
  <phoneticPr fontId="1"/>
  <conditionalFormatting sqref="B31">
    <cfRule type="expression" dxfId="36" priority="6">
      <formula>IF($AP$31=TRUE,FALSE,TRUE)</formula>
    </cfRule>
  </conditionalFormatting>
  <conditionalFormatting sqref="B32">
    <cfRule type="expression" dxfId="35" priority="5">
      <formula>IF($AP$32=TRUE,FALSE,TRUE)</formula>
    </cfRule>
  </conditionalFormatting>
  <conditionalFormatting sqref="B35">
    <cfRule type="expression" dxfId="34" priority="4">
      <formula>IF($AP$35=TRUE,FALSE,TRUE)</formula>
    </cfRule>
  </conditionalFormatting>
  <conditionalFormatting sqref="B36">
    <cfRule type="expression" dxfId="33" priority="3">
      <formula>IF($AP$36=TRUE,FALSE,TRUE)</formula>
    </cfRule>
  </conditionalFormatting>
  <conditionalFormatting sqref="F13:L13 P13 P17">
    <cfRule type="expression" dxfId="32" priority="2">
      <formula>IF($F$10=2,TRUE,FALSE)</formula>
    </cfRule>
    <cfRule type="expression" dxfId="31" priority="7">
      <formula>IF($F$10=1,TRUE,IF($F$10="",TRUE,FALSE))</formula>
    </cfRule>
  </conditionalFormatting>
  <conditionalFormatting sqref="F13:L13 P13:V13 P17">
    <cfRule type="notContainsBlanks" priority="1" stopIfTrue="1">
      <formula>LEN(TRIM(F13))&gt;0</formula>
    </cfRule>
  </conditionalFormatting>
  <conditionalFormatting sqref="O2:Q2 S2 U2 F10 I11 F12 F14:F15 F17:F18 P18 F19:V19 G20 J20 P20 F21">
    <cfRule type="containsBlanks" dxfId="30" priority="9">
      <formula>LEN(TRIM(F2))=0</formula>
    </cfRule>
  </conditionalFormatting>
  <pageMargins left="0.70866141732283472" right="0.70866141732283472" top="0.55118110236220474"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xdr:col>
                    <xdr:colOff>30480</xdr:colOff>
                    <xdr:row>33</xdr:row>
                    <xdr:rowOff>114300</xdr:rowOff>
                  </from>
                  <to>
                    <xdr:col>2</xdr:col>
                    <xdr:colOff>22860</xdr:colOff>
                    <xdr:row>35</xdr:row>
                    <xdr:rowOff>22860</xdr:rowOff>
                  </to>
                </anchor>
              </controlPr>
            </control>
          </mc:Choice>
        </mc:AlternateContent>
        <mc:AlternateContent xmlns:mc="http://schemas.openxmlformats.org/markup-compatibility/2006">
          <mc:Choice Requires="x14">
            <control shapeId="8198" r:id="rId5" name="Check Box 6">
              <controlPr locked="0" defaultSize="0" autoFill="0" autoLine="0" autoPict="0">
                <anchor moveWithCells="1">
                  <from>
                    <xdr:col>1</xdr:col>
                    <xdr:colOff>30480</xdr:colOff>
                    <xdr:row>34</xdr:row>
                    <xdr:rowOff>152400</xdr:rowOff>
                  </from>
                  <to>
                    <xdr:col>2</xdr:col>
                    <xdr:colOff>22860</xdr:colOff>
                    <xdr:row>36</xdr:row>
                    <xdr:rowOff>22860</xdr:rowOff>
                  </to>
                </anchor>
              </controlPr>
            </control>
          </mc:Choice>
        </mc:AlternateContent>
        <mc:AlternateContent xmlns:mc="http://schemas.openxmlformats.org/markup-compatibility/2006">
          <mc:Choice Requires="x14">
            <control shapeId="8199" r:id="rId6" name="Check Box 7">
              <controlPr locked="0" defaultSize="0" autoFill="0" autoLine="0" autoPict="0">
                <anchor moveWithCells="1">
                  <from>
                    <xdr:col>1</xdr:col>
                    <xdr:colOff>30480</xdr:colOff>
                    <xdr:row>29</xdr:row>
                    <xdr:rowOff>114300</xdr:rowOff>
                  </from>
                  <to>
                    <xdr:col>2</xdr:col>
                    <xdr:colOff>22860</xdr:colOff>
                    <xdr:row>31</xdr:row>
                    <xdr:rowOff>22860</xdr:rowOff>
                  </to>
                </anchor>
              </controlPr>
            </control>
          </mc:Choice>
        </mc:AlternateContent>
        <mc:AlternateContent xmlns:mc="http://schemas.openxmlformats.org/markup-compatibility/2006">
          <mc:Choice Requires="x14">
            <control shapeId="8201" r:id="rId7" name="Check Box 9">
              <controlPr locked="0" defaultSize="0" autoFill="0" autoLine="0" autoPict="0">
                <anchor moveWithCells="1">
                  <from>
                    <xdr:col>1</xdr:col>
                    <xdr:colOff>30480</xdr:colOff>
                    <xdr:row>30</xdr:row>
                    <xdr:rowOff>160020</xdr:rowOff>
                  </from>
                  <to>
                    <xdr:col>2</xdr:col>
                    <xdr:colOff>22860</xdr:colOff>
                    <xdr:row>32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リスト!$B$4:$B$5</xm:f>
          </x14:formula1>
          <xm:sqref>F10:H10</xm:sqref>
        </x14:dataValidation>
        <x14:dataValidation type="list" allowBlank="1" showInputMessage="1" showErrorMessage="1">
          <x14:formula1>
            <xm:f>リスト!$B$7:$B$10</xm:f>
          </x14:formula1>
          <xm:sqref>F14:H14</xm:sqref>
        </x14:dataValidation>
        <x14:dataValidation type="list" allowBlank="1" showInputMessage="1" showErrorMessage="1">
          <x14:formula1>
            <xm:f>リスト!$B$12:$B$26</xm:f>
          </x14:formula1>
          <xm:sqref>F15:H15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G45"/>
  <sheetViews>
    <sheetView view="pageBreakPreview" zoomScaleNormal="100" zoomScaleSheetLayoutView="100" workbookViewId="0">
      <selection activeCell="F10" sqref="F10:I29"/>
    </sheetView>
  </sheetViews>
  <sheetFormatPr defaultColWidth="9" defaultRowHeight="16.2" x14ac:dyDescent="0.45"/>
  <cols>
    <col min="1" max="24" width="3.5" style="1" customWidth="1"/>
    <col min="25" max="30" width="9" style="1"/>
    <col min="31" max="33" width="0" style="1" hidden="1" customWidth="1"/>
    <col min="34" max="16384" width="9" style="1"/>
  </cols>
  <sheetData>
    <row r="1" spans="1:33" x14ac:dyDescent="0.45">
      <c r="A1" s="1" t="s">
        <v>140</v>
      </c>
      <c r="V1" s="13"/>
    </row>
    <row r="2" spans="1:33" ht="18.75" customHeight="1" x14ac:dyDescent="0.45">
      <c r="H2" s="217" t="s">
        <v>30</v>
      </c>
      <c r="I2" s="218"/>
      <c r="J2" s="234"/>
      <c r="K2" s="275">
        <f>'様式第１号（事前申請書）'!F12</f>
        <v>0</v>
      </c>
      <c r="L2" s="276"/>
      <c r="M2" s="276"/>
      <c r="N2" s="276"/>
      <c r="O2" s="276"/>
      <c r="P2" s="276"/>
      <c r="Q2" s="276"/>
      <c r="R2" s="276"/>
      <c r="S2" s="276"/>
      <c r="T2" s="276"/>
      <c r="U2" s="276"/>
      <c r="V2" s="277"/>
    </row>
    <row r="3" spans="1:33" ht="9.9" customHeight="1" x14ac:dyDescent="0.45">
      <c r="A3" s="2"/>
      <c r="B3" s="3"/>
      <c r="C3" s="3"/>
      <c r="D3" s="3"/>
      <c r="E3" s="3"/>
    </row>
    <row r="4" spans="1:33" ht="18.75" customHeight="1" x14ac:dyDescent="0.45">
      <c r="A4" s="278" t="s">
        <v>136</v>
      </c>
      <c r="B4" s="278"/>
      <c r="C4" s="278"/>
      <c r="D4" s="278"/>
      <c r="E4" s="278"/>
      <c r="F4" s="278"/>
      <c r="G4" s="278"/>
      <c r="H4" s="278"/>
      <c r="I4" s="278"/>
      <c r="J4" s="278"/>
      <c r="K4" s="278"/>
      <c r="L4" s="278"/>
      <c r="M4" s="278"/>
      <c r="N4" s="278"/>
      <c r="O4" s="278"/>
      <c r="P4" s="278"/>
      <c r="Q4" s="278"/>
      <c r="R4" s="278"/>
      <c r="S4" s="278"/>
      <c r="T4" s="278"/>
      <c r="U4" s="278"/>
      <c r="V4" s="278"/>
    </row>
    <row r="5" spans="1:33" ht="18.75" customHeight="1" x14ac:dyDescent="0.45">
      <c r="A5" s="1" t="s">
        <v>119</v>
      </c>
      <c r="B5" s="11"/>
      <c r="C5" s="11"/>
      <c r="D5" s="11"/>
      <c r="E5" s="11"/>
      <c r="F5" s="11"/>
      <c r="G5" s="11"/>
      <c r="H5" s="11"/>
      <c r="I5" s="11"/>
      <c r="J5" s="11"/>
      <c r="K5" s="11"/>
      <c r="L5" s="11"/>
      <c r="M5" s="11"/>
      <c r="N5" s="11"/>
      <c r="O5" s="11"/>
      <c r="P5" s="11"/>
      <c r="Q5" s="11"/>
      <c r="R5" s="11"/>
      <c r="S5" s="11"/>
      <c r="T5" s="11"/>
      <c r="U5" s="11"/>
      <c r="V5" s="11"/>
    </row>
    <row r="6" spans="1:33" ht="13.2" customHeight="1" x14ac:dyDescent="0.45">
      <c r="A6" s="279" t="s">
        <v>29</v>
      </c>
      <c r="B6" s="222" t="s">
        <v>27</v>
      </c>
      <c r="C6" s="223"/>
      <c r="D6" s="223"/>
      <c r="E6" s="224"/>
      <c r="F6" s="283" t="s">
        <v>28</v>
      </c>
      <c r="G6" s="284"/>
      <c r="H6" s="284"/>
      <c r="I6" s="285"/>
      <c r="J6" s="292" t="s">
        <v>124</v>
      </c>
      <c r="K6" s="293"/>
      <c r="L6" s="298" t="s">
        <v>157</v>
      </c>
      <c r="M6" s="298"/>
      <c r="N6" s="298"/>
      <c r="O6" s="298"/>
      <c r="P6" s="298"/>
      <c r="Q6" s="298"/>
      <c r="R6" s="298"/>
      <c r="S6" s="298"/>
      <c r="T6" s="292" t="s">
        <v>130</v>
      </c>
      <c r="U6" s="299"/>
      <c r="V6" s="293"/>
      <c r="AE6" s="1">
        <v>1</v>
      </c>
      <c r="AF6" s="1">
        <v>6800</v>
      </c>
    </row>
    <row r="7" spans="1:33" ht="13.2" customHeight="1" x14ac:dyDescent="0.45">
      <c r="A7" s="279"/>
      <c r="B7" s="280"/>
      <c r="C7" s="281"/>
      <c r="D7" s="281"/>
      <c r="E7" s="282"/>
      <c r="F7" s="286"/>
      <c r="G7" s="287"/>
      <c r="H7" s="287"/>
      <c r="I7" s="288"/>
      <c r="J7" s="294"/>
      <c r="K7" s="295"/>
      <c r="L7" s="298"/>
      <c r="M7" s="298"/>
      <c r="N7" s="298"/>
      <c r="O7" s="298"/>
      <c r="P7" s="298"/>
      <c r="Q7" s="298"/>
      <c r="R7" s="298"/>
      <c r="S7" s="298"/>
      <c r="T7" s="294"/>
      <c r="U7" s="301"/>
      <c r="V7" s="295"/>
      <c r="AE7" s="1">
        <v>2</v>
      </c>
      <c r="AF7" s="1">
        <v>20000</v>
      </c>
    </row>
    <row r="8" spans="1:33" ht="25.8" customHeight="1" x14ac:dyDescent="0.45">
      <c r="A8" s="279"/>
      <c r="B8" s="280"/>
      <c r="C8" s="281"/>
      <c r="D8" s="281"/>
      <c r="E8" s="282"/>
      <c r="F8" s="286"/>
      <c r="G8" s="287"/>
      <c r="H8" s="287"/>
      <c r="I8" s="288"/>
      <c r="J8" s="294"/>
      <c r="K8" s="295"/>
      <c r="L8" s="283" t="s">
        <v>128</v>
      </c>
      <c r="M8" s="284"/>
      <c r="N8" s="284"/>
      <c r="O8" s="285"/>
      <c r="P8" s="292" t="s">
        <v>129</v>
      </c>
      <c r="Q8" s="299"/>
      <c r="R8" s="299"/>
      <c r="S8" s="293"/>
      <c r="T8" s="294"/>
      <c r="U8" s="301"/>
      <c r="V8" s="295"/>
    </row>
    <row r="9" spans="1:33" ht="15" customHeight="1" x14ac:dyDescent="0.45">
      <c r="A9" s="279"/>
      <c r="B9" s="225"/>
      <c r="C9" s="226"/>
      <c r="D9" s="226"/>
      <c r="E9" s="227"/>
      <c r="F9" s="289"/>
      <c r="G9" s="290"/>
      <c r="H9" s="290"/>
      <c r="I9" s="291"/>
      <c r="J9" s="296"/>
      <c r="K9" s="297"/>
      <c r="L9" s="289"/>
      <c r="M9" s="290"/>
      <c r="N9" s="290"/>
      <c r="O9" s="291"/>
      <c r="P9" s="296"/>
      <c r="Q9" s="300"/>
      <c r="R9" s="300"/>
      <c r="S9" s="297"/>
      <c r="T9" s="296"/>
      <c r="U9" s="300"/>
      <c r="V9" s="297"/>
    </row>
    <row r="10" spans="1:33" ht="18" customHeight="1" x14ac:dyDescent="0.45">
      <c r="A10" s="10">
        <v>1</v>
      </c>
      <c r="B10" s="272">
        <f>名簿入力シート!B9</f>
        <v>0</v>
      </c>
      <c r="C10" s="273"/>
      <c r="D10" s="273"/>
      <c r="E10" s="274"/>
      <c r="F10" s="302" t="str">
        <f>IF(名簿入力シート!C9="","",名簿入力シート!C9)</f>
        <v/>
      </c>
      <c r="G10" s="303"/>
      <c r="H10" s="303"/>
      <c r="I10" s="304"/>
      <c r="J10" s="305">
        <f>名簿入力シート!D9</f>
        <v>0</v>
      </c>
      <c r="K10" s="306"/>
      <c r="L10" s="319">
        <f>名簿入力シート!E9</f>
        <v>0</v>
      </c>
      <c r="M10" s="320"/>
      <c r="N10" s="320"/>
      <c r="O10" s="321"/>
      <c r="P10" s="319">
        <f>名簿入力シート!F9</f>
        <v>0</v>
      </c>
      <c r="Q10" s="320"/>
      <c r="R10" s="320"/>
      <c r="S10" s="321"/>
      <c r="T10" s="319">
        <f>IF(AG10=2,$AF$7,IF(AG10=1,$AF$6,0))</f>
        <v>0</v>
      </c>
      <c r="U10" s="320"/>
      <c r="V10" s="37" t="s">
        <v>11</v>
      </c>
      <c r="AE10" s="1">
        <f>IF(L10="○",1,0)</f>
        <v>0</v>
      </c>
      <c r="AF10" s="1">
        <f>IF(P10="○",2,0)</f>
        <v>0</v>
      </c>
      <c r="AG10" s="1">
        <f>SUM(AE10:AF10)</f>
        <v>0</v>
      </c>
    </row>
    <row r="11" spans="1:33" ht="18" customHeight="1" x14ac:dyDescent="0.45">
      <c r="A11" s="10">
        <v>2</v>
      </c>
      <c r="B11" s="272">
        <f>名簿入力シート!B10</f>
        <v>0</v>
      </c>
      <c r="C11" s="273"/>
      <c r="D11" s="273"/>
      <c r="E11" s="274"/>
      <c r="F11" s="302" t="str">
        <f>IF(名簿入力シート!C10="","",名簿入力シート!C10)</f>
        <v/>
      </c>
      <c r="G11" s="303"/>
      <c r="H11" s="303"/>
      <c r="I11" s="304"/>
      <c r="J11" s="305">
        <f>名簿入力シート!D10</f>
        <v>0</v>
      </c>
      <c r="K11" s="306"/>
      <c r="L11" s="319">
        <f>名簿入力シート!E10</f>
        <v>0</v>
      </c>
      <c r="M11" s="320"/>
      <c r="N11" s="320"/>
      <c r="O11" s="321"/>
      <c r="P11" s="319">
        <f>名簿入力シート!F10</f>
        <v>0</v>
      </c>
      <c r="Q11" s="320"/>
      <c r="R11" s="320"/>
      <c r="S11" s="321"/>
      <c r="T11" s="319">
        <f t="shared" ref="T11:T29" si="0">IF(AG11=2,$AF$7,IF(AG11=1,$AF$6,0))</f>
        <v>0</v>
      </c>
      <c r="U11" s="320"/>
      <c r="V11" s="37" t="s">
        <v>11</v>
      </c>
      <c r="AE11" s="1">
        <f t="shared" ref="AE11:AE29" si="1">IF(L11="○",1,0)</f>
        <v>0</v>
      </c>
      <c r="AF11" s="1">
        <f t="shared" ref="AF11:AF29" si="2">IF(P11="○",2,0)</f>
        <v>0</v>
      </c>
      <c r="AG11" s="1">
        <f t="shared" ref="AG11:AG29" si="3">SUM(AE11:AF11)</f>
        <v>0</v>
      </c>
    </row>
    <row r="12" spans="1:33" ht="18" customHeight="1" x14ac:dyDescent="0.45">
      <c r="A12" s="10">
        <v>3</v>
      </c>
      <c r="B12" s="272">
        <f>名簿入力シート!B11</f>
        <v>0</v>
      </c>
      <c r="C12" s="273"/>
      <c r="D12" s="273"/>
      <c r="E12" s="274"/>
      <c r="F12" s="302" t="str">
        <f>IF(名簿入力シート!C11="","",名簿入力シート!C11)</f>
        <v/>
      </c>
      <c r="G12" s="303"/>
      <c r="H12" s="303"/>
      <c r="I12" s="304"/>
      <c r="J12" s="305">
        <f>名簿入力シート!D11</f>
        <v>0</v>
      </c>
      <c r="K12" s="306"/>
      <c r="L12" s="319">
        <f>名簿入力シート!E11</f>
        <v>0</v>
      </c>
      <c r="M12" s="320"/>
      <c r="N12" s="320"/>
      <c r="O12" s="321"/>
      <c r="P12" s="319">
        <f>名簿入力シート!F11</f>
        <v>0</v>
      </c>
      <c r="Q12" s="320"/>
      <c r="R12" s="320"/>
      <c r="S12" s="321"/>
      <c r="T12" s="319">
        <f t="shared" si="0"/>
        <v>0</v>
      </c>
      <c r="U12" s="320"/>
      <c r="V12" s="37" t="s">
        <v>11</v>
      </c>
      <c r="AE12" s="1">
        <f t="shared" si="1"/>
        <v>0</v>
      </c>
      <c r="AF12" s="1">
        <f t="shared" si="2"/>
        <v>0</v>
      </c>
      <c r="AG12" s="1">
        <f t="shared" si="3"/>
        <v>0</v>
      </c>
    </row>
    <row r="13" spans="1:33" ht="18" customHeight="1" x14ac:dyDescent="0.45">
      <c r="A13" s="10">
        <v>4</v>
      </c>
      <c r="B13" s="272">
        <f>名簿入力シート!B12</f>
        <v>0</v>
      </c>
      <c r="C13" s="273"/>
      <c r="D13" s="273"/>
      <c r="E13" s="274"/>
      <c r="F13" s="302" t="str">
        <f>IF(名簿入力シート!C12="","",名簿入力シート!C12)</f>
        <v/>
      </c>
      <c r="G13" s="303"/>
      <c r="H13" s="303"/>
      <c r="I13" s="304"/>
      <c r="J13" s="305">
        <f>名簿入力シート!D12</f>
        <v>0</v>
      </c>
      <c r="K13" s="306"/>
      <c r="L13" s="319">
        <f>名簿入力シート!E12</f>
        <v>0</v>
      </c>
      <c r="M13" s="320"/>
      <c r="N13" s="320"/>
      <c r="O13" s="321"/>
      <c r="P13" s="319">
        <f>名簿入力シート!F12</f>
        <v>0</v>
      </c>
      <c r="Q13" s="320"/>
      <c r="R13" s="320"/>
      <c r="S13" s="321"/>
      <c r="T13" s="319">
        <f t="shared" si="0"/>
        <v>0</v>
      </c>
      <c r="U13" s="320"/>
      <c r="V13" s="37" t="s">
        <v>11</v>
      </c>
      <c r="AE13" s="1">
        <f t="shared" si="1"/>
        <v>0</v>
      </c>
      <c r="AF13" s="1">
        <f t="shared" si="2"/>
        <v>0</v>
      </c>
      <c r="AG13" s="1">
        <f t="shared" si="3"/>
        <v>0</v>
      </c>
    </row>
    <row r="14" spans="1:33" ht="18" customHeight="1" x14ac:dyDescent="0.45">
      <c r="A14" s="10">
        <v>5</v>
      </c>
      <c r="B14" s="272">
        <f>名簿入力シート!B13</f>
        <v>0</v>
      </c>
      <c r="C14" s="273"/>
      <c r="D14" s="273"/>
      <c r="E14" s="274"/>
      <c r="F14" s="302" t="str">
        <f>IF(名簿入力シート!C13="","",名簿入力シート!C13)</f>
        <v/>
      </c>
      <c r="G14" s="303"/>
      <c r="H14" s="303"/>
      <c r="I14" s="304"/>
      <c r="J14" s="305">
        <f>名簿入力シート!D13</f>
        <v>0</v>
      </c>
      <c r="K14" s="306"/>
      <c r="L14" s="319">
        <f>名簿入力シート!E13</f>
        <v>0</v>
      </c>
      <c r="M14" s="320"/>
      <c r="N14" s="320"/>
      <c r="O14" s="321"/>
      <c r="P14" s="319">
        <f>名簿入力シート!F13</f>
        <v>0</v>
      </c>
      <c r="Q14" s="320"/>
      <c r="R14" s="320"/>
      <c r="S14" s="321"/>
      <c r="T14" s="319">
        <f t="shared" si="0"/>
        <v>0</v>
      </c>
      <c r="U14" s="320"/>
      <c r="V14" s="37" t="s">
        <v>11</v>
      </c>
      <c r="AE14" s="1">
        <f t="shared" si="1"/>
        <v>0</v>
      </c>
      <c r="AF14" s="1">
        <f t="shared" si="2"/>
        <v>0</v>
      </c>
      <c r="AG14" s="1">
        <f t="shared" si="3"/>
        <v>0</v>
      </c>
    </row>
    <row r="15" spans="1:33" ht="18" customHeight="1" x14ac:dyDescent="0.45">
      <c r="A15" s="10">
        <v>6</v>
      </c>
      <c r="B15" s="272">
        <f>名簿入力シート!B14</f>
        <v>0</v>
      </c>
      <c r="C15" s="273"/>
      <c r="D15" s="273"/>
      <c r="E15" s="274"/>
      <c r="F15" s="302" t="str">
        <f>IF(名簿入力シート!C14="","",名簿入力シート!C14)</f>
        <v/>
      </c>
      <c r="G15" s="303"/>
      <c r="H15" s="303"/>
      <c r="I15" s="304"/>
      <c r="J15" s="305">
        <f>名簿入力シート!D14</f>
        <v>0</v>
      </c>
      <c r="K15" s="306"/>
      <c r="L15" s="319">
        <f>名簿入力シート!E14</f>
        <v>0</v>
      </c>
      <c r="M15" s="320"/>
      <c r="N15" s="320"/>
      <c r="O15" s="321"/>
      <c r="P15" s="319">
        <f>名簿入力シート!F14</f>
        <v>0</v>
      </c>
      <c r="Q15" s="320"/>
      <c r="R15" s="320"/>
      <c r="S15" s="321"/>
      <c r="T15" s="319">
        <f t="shared" si="0"/>
        <v>0</v>
      </c>
      <c r="U15" s="320"/>
      <c r="V15" s="37" t="s">
        <v>11</v>
      </c>
      <c r="AE15" s="1">
        <f t="shared" si="1"/>
        <v>0</v>
      </c>
      <c r="AF15" s="1">
        <f t="shared" si="2"/>
        <v>0</v>
      </c>
      <c r="AG15" s="1">
        <f t="shared" si="3"/>
        <v>0</v>
      </c>
    </row>
    <row r="16" spans="1:33" ht="18" customHeight="1" x14ac:dyDescent="0.45">
      <c r="A16" s="10">
        <v>7</v>
      </c>
      <c r="B16" s="272">
        <f>名簿入力シート!B15</f>
        <v>0</v>
      </c>
      <c r="C16" s="273"/>
      <c r="D16" s="273"/>
      <c r="E16" s="274"/>
      <c r="F16" s="302" t="str">
        <f>IF(名簿入力シート!C15="","",名簿入力シート!C15)</f>
        <v/>
      </c>
      <c r="G16" s="303"/>
      <c r="H16" s="303"/>
      <c r="I16" s="304"/>
      <c r="J16" s="305">
        <f>名簿入力シート!D15</f>
        <v>0</v>
      </c>
      <c r="K16" s="306"/>
      <c r="L16" s="319">
        <f>名簿入力シート!E15</f>
        <v>0</v>
      </c>
      <c r="M16" s="320"/>
      <c r="N16" s="320"/>
      <c r="O16" s="321"/>
      <c r="P16" s="319">
        <f>名簿入力シート!F15</f>
        <v>0</v>
      </c>
      <c r="Q16" s="320"/>
      <c r="R16" s="320"/>
      <c r="S16" s="321"/>
      <c r="T16" s="319">
        <f t="shared" si="0"/>
        <v>0</v>
      </c>
      <c r="U16" s="320"/>
      <c r="V16" s="37" t="s">
        <v>11</v>
      </c>
      <c r="AE16" s="1">
        <f t="shared" si="1"/>
        <v>0</v>
      </c>
      <c r="AF16" s="1">
        <f t="shared" si="2"/>
        <v>0</v>
      </c>
      <c r="AG16" s="1">
        <f t="shared" si="3"/>
        <v>0</v>
      </c>
    </row>
    <row r="17" spans="1:33" ht="18" customHeight="1" x14ac:dyDescent="0.45">
      <c r="A17" s="10">
        <v>8</v>
      </c>
      <c r="B17" s="272">
        <f>名簿入力シート!B16</f>
        <v>0</v>
      </c>
      <c r="C17" s="273"/>
      <c r="D17" s="273"/>
      <c r="E17" s="274"/>
      <c r="F17" s="302" t="str">
        <f>IF(名簿入力シート!C16="","",名簿入力シート!C16)</f>
        <v/>
      </c>
      <c r="G17" s="303"/>
      <c r="H17" s="303"/>
      <c r="I17" s="304"/>
      <c r="J17" s="305">
        <f>名簿入力シート!D16</f>
        <v>0</v>
      </c>
      <c r="K17" s="306"/>
      <c r="L17" s="319">
        <f>名簿入力シート!E16</f>
        <v>0</v>
      </c>
      <c r="M17" s="320"/>
      <c r="N17" s="320"/>
      <c r="O17" s="321"/>
      <c r="P17" s="319">
        <f>名簿入力シート!F16</f>
        <v>0</v>
      </c>
      <c r="Q17" s="320"/>
      <c r="R17" s="320"/>
      <c r="S17" s="321"/>
      <c r="T17" s="319">
        <f t="shared" si="0"/>
        <v>0</v>
      </c>
      <c r="U17" s="320"/>
      <c r="V17" s="37" t="s">
        <v>11</v>
      </c>
      <c r="AE17" s="1">
        <f t="shared" si="1"/>
        <v>0</v>
      </c>
      <c r="AF17" s="1">
        <f t="shared" si="2"/>
        <v>0</v>
      </c>
      <c r="AG17" s="1">
        <f t="shared" si="3"/>
        <v>0</v>
      </c>
    </row>
    <row r="18" spans="1:33" ht="18" customHeight="1" x14ac:dyDescent="0.45">
      <c r="A18" s="10">
        <v>9</v>
      </c>
      <c r="B18" s="272">
        <f>名簿入力シート!B17</f>
        <v>0</v>
      </c>
      <c r="C18" s="273"/>
      <c r="D18" s="273"/>
      <c r="E18" s="274"/>
      <c r="F18" s="302" t="str">
        <f>IF(名簿入力シート!C17="","",名簿入力シート!C17)</f>
        <v/>
      </c>
      <c r="G18" s="303"/>
      <c r="H18" s="303"/>
      <c r="I18" s="304"/>
      <c r="J18" s="305">
        <f>名簿入力シート!D17</f>
        <v>0</v>
      </c>
      <c r="K18" s="306"/>
      <c r="L18" s="319">
        <f>名簿入力シート!E17</f>
        <v>0</v>
      </c>
      <c r="M18" s="320"/>
      <c r="N18" s="320"/>
      <c r="O18" s="321"/>
      <c r="P18" s="319">
        <f>名簿入力シート!F17</f>
        <v>0</v>
      </c>
      <c r="Q18" s="320"/>
      <c r="R18" s="320"/>
      <c r="S18" s="321"/>
      <c r="T18" s="319">
        <f t="shared" si="0"/>
        <v>0</v>
      </c>
      <c r="U18" s="320"/>
      <c r="V18" s="37" t="s">
        <v>11</v>
      </c>
      <c r="AE18" s="1">
        <f t="shared" si="1"/>
        <v>0</v>
      </c>
      <c r="AF18" s="1">
        <f t="shared" si="2"/>
        <v>0</v>
      </c>
      <c r="AG18" s="1">
        <f t="shared" si="3"/>
        <v>0</v>
      </c>
    </row>
    <row r="19" spans="1:33" ht="18" customHeight="1" x14ac:dyDescent="0.45">
      <c r="A19" s="10">
        <v>10</v>
      </c>
      <c r="B19" s="272">
        <f>名簿入力シート!B18</f>
        <v>0</v>
      </c>
      <c r="C19" s="273"/>
      <c r="D19" s="273"/>
      <c r="E19" s="274"/>
      <c r="F19" s="302" t="str">
        <f>IF(名簿入力シート!C18="","",名簿入力シート!C18)</f>
        <v/>
      </c>
      <c r="G19" s="303"/>
      <c r="H19" s="303"/>
      <c r="I19" s="304"/>
      <c r="J19" s="305">
        <f>名簿入力シート!D18</f>
        <v>0</v>
      </c>
      <c r="K19" s="306"/>
      <c r="L19" s="319">
        <f>名簿入力シート!E18</f>
        <v>0</v>
      </c>
      <c r="M19" s="320"/>
      <c r="N19" s="320"/>
      <c r="O19" s="321"/>
      <c r="P19" s="319">
        <f>名簿入力シート!F18</f>
        <v>0</v>
      </c>
      <c r="Q19" s="320"/>
      <c r="R19" s="320"/>
      <c r="S19" s="321"/>
      <c r="T19" s="319">
        <f t="shared" si="0"/>
        <v>0</v>
      </c>
      <c r="U19" s="320"/>
      <c r="V19" s="37" t="s">
        <v>11</v>
      </c>
      <c r="AE19" s="1">
        <f t="shared" si="1"/>
        <v>0</v>
      </c>
      <c r="AF19" s="1">
        <f t="shared" si="2"/>
        <v>0</v>
      </c>
      <c r="AG19" s="1">
        <f t="shared" si="3"/>
        <v>0</v>
      </c>
    </row>
    <row r="20" spans="1:33" ht="18" customHeight="1" x14ac:dyDescent="0.45">
      <c r="A20" s="10">
        <v>11</v>
      </c>
      <c r="B20" s="272">
        <f>名簿入力シート!B19</f>
        <v>0</v>
      </c>
      <c r="C20" s="273"/>
      <c r="D20" s="273"/>
      <c r="E20" s="274"/>
      <c r="F20" s="302" t="str">
        <f>IF(名簿入力シート!C19="","",名簿入力シート!C19)</f>
        <v/>
      </c>
      <c r="G20" s="303"/>
      <c r="H20" s="303"/>
      <c r="I20" s="304"/>
      <c r="J20" s="305">
        <f>名簿入力シート!D19</f>
        <v>0</v>
      </c>
      <c r="K20" s="306"/>
      <c r="L20" s="319">
        <f>名簿入力シート!E19</f>
        <v>0</v>
      </c>
      <c r="M20" s="320"/>
      <c r="N20" s="320"/>
      <c r="O20" s="321"/>
      <c r="P20" s="319">
        <f>名簿入力シート!F19</f>
        <v>0</v>
      </c>
      <c r="Q20" s="320"/>
      <c r="R20" s="320"/>
      <c r="S20" s="321"/>
      <c r="T20" s="319">
        <f t="shared" si="0"/>
        <v>0</v>
      </c>
      <c r="U20" s="320"/>
      <c r="V20" s="37" t="s">
        <v>11</v>
      </c>
      <c r="AE20" s="1">
        <f t="shared" si="1"/>
        <v>0</v>
      </c>
      <c r="AF20" s="1">
        <f t="shared" si="2"/>
        <v>0</v>
      </c>
      <c r="AG20" s="1">
        <f t="shared" si="3"/>
        <v>0</v>
      </c>
    </row>
    <row r="21" spans="1:33" ht="18" customHeight="1" x14ac:dyDescent="0.45">
      <c r="A21" s="10">
        <v>12</v>
      </c>
      <c r="B21" s="272">
        <f>名簿入力シート!B20</f>
        <v>0</v>
      </c>
      <c r="C21" s="273"/>
      <c r="D21" s="273"/>
      <c r="E21" s="274"/>
      <c r="F21" s="302" t="str">
        <f>IF(名簿入力シート!C20="","",名簿入力シート!C20)</f>
        <v/>
      </c>
      <c r="G21" s="303"/>
      <c r="H21" s="303"/>
      <c r="I21" s="304"/>
      <c r="J21" s="305">
        <f>名簿入力シート!D20</f>
        <v>0</v>
      </c>
      <c r="K21" s="306"/>
      <c r="L21" s="319">
        <f>名簿入力シート!E20</f>
        <v>0</v>
      </c>
      <c r="M21" s="320"/>
      <c r="N21" s="320"/>
      <c r="O21" s="321"/>
      <c r="P21" s="319">
        <f>名簿入力シート!F20</f>
        <v>0</v>
      </c>
      <c r="Q21" s="320"/>
      <c r="R21" s="320"/>
      <c r="S21" s="321"/>
      <c r="T21" s="319">
        <f t="shared" si="0"/>
        <v>0</v>
      </c>
      <c r="U21" s="320"/>
      <c r="V21" s="37" t="s">
        <v>11</v>
      </c>
      <c r="AE21" s="1">
        <f t="shared" si="1"/>
        <v>0</v>
      </c>
      <c r="AF21" s="1">
        <f t="shared" si="2"/>
        <v>0</v>
      </c>
      <c r="AG21" s="1">
        <f t="shared" si="3"/>
        <v>0</v>
      </c>
    </row>
    <row r="22" spans="1:33" ht="18" customHeight="1" x14ac:dyDescent="0.45">
      <c r="A22" s="10">
        <v>13</v>
      </c>
      <c r="B22" s="272">
        <f>名簿入力シート!B21</f>
        <v>0</v>
      </c>
      <c r="C22" s="273"/>
      <c r="D22" s="273"/>
      <c r="E22" s="274"/>
      <c r="F22" s="302" t="str">
        <f>IF(名簿入力シート!C21="","",名簿入力シート!C21)</f>
        <v/>
      </c>
      <c r="G22" s="303"/>
      <c r="H22" s="303"/>
      <c r="I22" s="304"/>
      <c r="J22" s="305">
        <f>名簿入力シート!D21</f>
        <v>0</v>
      </c>
      <c r="K22" s="306"/>
      <c r="L22" s="319">
        <f>名簿入力シート!E21</f>
        <v>0</v>
      </c>
      <c r="M22" s="320"/>
      <c r="N22" s="320"/>
      <c r="O22" s="321"/>
      <c r="P22" s="319">
        <f>名簿入力シート!F21</f>
        <v>0</v>
      </c>
      <c r="Q22" s="320"/>
      <c r="R22" s="320"/>
      <c r="S22" s="321"/>
      <c r="T22" s="319">
        <f t="shared" si="0"/>
        <v>0</v>
      </c>
      <c r="U22" s="320"/>
      <c r="V22" s="37" t="s">
        <v>11</v>
      </c>
      <c r="AE22" s="1">
        <f t="shared" si="1"/>
        <v>0</v>
      </c>
      <c r="AF22" s="1">
        <f t="shared" si="2"/>
        <v>0</v>
      </c>
      <c r="AG22" s="1">
        <f t="shared" si="3"/>
        <v>0</v>
      </c>
    </row>
    <row r="23" spans="1:33" ht="18" customHeight="1" x14ac:dyDescent="0.45">
      <c r="A23" s="10">
        <v>14</v>
      </c>
      <c r="B23" s="272">
        <f>名簿入力シート!B22</f>
        <v>0</v>
      </c>
      <c r="C23" s="273"/>
      <c r="D23" s="273"/>
      <c r="E23" s="274"/>
      <c r="F23" s="302" t="str">
        <f>IF(名簿入力シート!C22="","",名簿入力シート!C22)</f>
        <v/>
      </c>
      <c r="G23" s="303"/>
      <c r="H23" s="303"/>
      <c r="I23" s="304"/>
      <c r="J23" s="305">
        <f>名簿入力シート!D22</f>
        <v>0</v>
      </c>
      <c r="K23" s="306"/>
      <c r="L23" s="319">
        <f>名簿入力シート!E22</f>
        <v>0</v>
      </c>
      <c r="M23" s="320"/>
      <c r="N23" s="320"/>
      <c r="O23" s="321"/>
      <c r="P23" s="319">
        <f>名簿入力シート!F22</f>
        <v>0</v>
      </c>
      <c r="Q23" s="320"/>
      <c r="R23" s="320"/>
      <c r="S23" s="321"/>
      <c r="T23" s="319">
        <f t="shared" si="0"/>
        <v>0</v>
      </c>
      <c r="U23" s="320"/>
      <c r="V23" s="37" t="s">
        <v>11</v>
      </c>
      <c r="AE23" s="1">
        <f t="shared" si="1"/>
        <v>0</v>
      </c>
      <c r="AF23" s="1">
        <f t="shared" si="2"/>
        <v>0</v>
      </c>
      <c r="AG23" s="1">
        <f t="shared" si="3"/>
        <v>0</v>
      </c>
    </row>
    <row r="24" spans="1:33" ht="18" customHeight="1" x14ac:dyDescent="0.45">
      <c r="A24" s="10">
        <v>15</v>
      </c>
      <c r="B24" s="272">
        <f>名簿入力シート!B23</f>
        <v>0</v>
      </c>
      <c r="C24" s="273"/>
      <c r="D24" s="273"/>
      <c r="E24" s="274"/>
      <c r="F24" s="302" t="str">
        <f>IF(名簿入力シート!C23="","",名簿入力シート!C23)</f>
        <v/>
      </c>
      <c r="G24" s="303"/>
      <c r="H24" s="303"/>
      <c r="I24" s="304"/>
      <c r="J24" s="305">
        <f>名簿入力シート!D23</f>
        <v>0</v>
      </c>
      <c r="K24" s="306"/>
      <c r="L24" s="319">
        <f>名簿入力シート!E23</f>
        <v>0</v>
      </c>
      <c r="M24" s="320"/>
      <c r="N24" s="320"/>
      <c r="O24" s="321"/>
      <c r="P24" s="319">
        <f>名簿入力シート!F23</f>
        <v>0</v>
      </c>
      <c r="Q24" s="320"/>
      <c r="R24" s="320"/>
      <c r="S24" s="321"/>
      <c r="T24" s="319">
        <f t="shared" si="0"/>
        <v>0</v>
      </c>
      <c r="U24" s="320"/>
      <c r="V24" s="37" t="s">
        <v>11</v>
      </c>
      <c r="AE24" s="1">
        <f t="shared" si="1"/>
        <v>0</v>
      </c>
      <c r="AF24" s="1">
        <f t="shared" si="2"/>
        <v>0</v>
      </c>
      <c r="AG24" s="1">
        <f t="shared" si="3"/>
        <v>0</v>
      </c>
    </row>
    <row r="25" spans="1:33" ht="18" customHeight="1" x14ac:dyDescent="0.45">
      <c r="A25" s="10">
        <v>16</v>
      </c>
      <c r="B25" s="272">
        <f>名簿入力シート!B24</f>
        <v>0</v>
      </c>
      <c r="C25" s="273"/>
      <c r="D25" s="273"/>
      <c r="E25" s="274"/>
      <c r="F25" s="302" t="str">
        <f>IF(名簿入力シート!C24="","",名簿入力シート!C24)</f>
        <v/>
      </c>
      <c r="G25" s="303"/>
      <c r="H25" s="303"/>
      <c r="I25" s="304"/>
      <c r="J25" s="305">
        <f>名簿入力シート!D24</f>
        <v>0</v>
      </c>
      <c r="K25" s="306"/>
      <c r="L25" s="319">
        <f>名簿入力シート!E24</f>
        <v>0</v>
      </c>
      <c r="M25" s="320"/>
      <c r="N25" s="320"/>
      <c r="O25" s="321"/>
      <c r="P25" s="319">
        <f>名簿入力シート!F24</f>
        <v>0</v>
      </c>
      <c r="Q25" s="320"/>
      <c r="R25" s="320"/>
      <c r="S25" s="321"/>
      <c r="T25" s="319">
        <f t="shared" si="0"/>
        <v>0</v>
      </c>
      <c r="U25" s="320"/>
      <c r="V25" s="37" t="s">
        <v>11</v>
      </c>
      <c r="AE25" s="1">
        <f t="shared" si="1"/>
        <v>0</v>
      </c>
      <c r="AF25" s="1">
        <f t="shared" si="2"/>
        <v>0</v>
      </c>
      <c r="AG25" s="1">
        <f t="shared" si="3"/>
        <v>0</v>
      </c>
    </row>
    <row r="26" spans="1:33" ht="18" customHeight="1" x14ac:dyDescent="0.45">
      <c r="A26" s="10">
        <v>17</v>
      </c>
      <c r="B26" s="272">
        <f>名簿入力シート!B25</f>
        <v>0</v>
      </c>
      <c r="C26" s="273"/>
      <c r="D26" s="273"/>
      <c r="E26" s="274"/>
      <c r="F26" s="302" t="str">
        <f>IF(名簿入力シート!C25="","",名簿入力シート!C25)</f>
        <v/>
      </c>
      <c r="G26" s="303"/>
      <c r="H26" s="303"/>
      <c r="I26" s="304"/>
      <c r="J26" s="305">
        <f>名簿入力シート!D25</f>
        <v>0</v>
      </c>
      <c r="K26" s="306"/>
      <c r="L26" s="319">
        <f>名簿入力シート!E25</f>
        <v>0</v>
      </c>
      <c r="M26" s="320"/>
      <c r="N26" s="320"/>
      <c r="O26" s="321"/>
      <c r="P26" s="319">
        <f>名簿入力シート!F25</f>
        <v>0</v>
      </c>
      <c r="Q26" s="320"/>
      <c r="R26" s="320"/>
      <c r="S26" s="321"/>
      <c r="T26" s="319">
        <f t="shared" si="0"/>
        <v>0</v>
      </c>
      <c r="U26" s="320"/>
      <c r="V26" s="37" t="s">
        <v>11</v>
      </c>
      <c r="AE26" s="1">
        <f t="shared" si="1"/>
        <v>0</v>
      </c>
      <c r="AF26" s="1">
        <f t="shared" si="2"/>
        <v>0</v>
      </c>
      <c r="AG26" s="1">
        <f t="shared" si="3"/>
        <v>0</v>
      </c>
    </row>
    <row r="27" spans="1:33" ht="18" customHeight="1" x14ac:dyDescent="0.45">
      <c r="A27" s="10">
        <v>18</v>
      </c>
      <c r="B27" s="272">
        <f>名簿入力シート!B26</f>
        <v>0</v>
      </c>
      <c r="C27" s="273"/>
      <c r="D27" s="273"/>
      <c r="E27" s="274"/>
      <c r="F27" s="302" t="str">
        <f>IF(名簿入力シート!C26="","",名簿入力シート!C26)</f>
        <v/>
      </c>
      <c r="G27" s="303"/>
      <c r="H27" s="303"/>
      <c r="I27" s="304"/>
      <c r="J27" s="305">
        <f>名簿入力シート!D26</f>
        <v>0</v>
      </c>
      <c r="K27" s="306"/>
      <c r="L27" s="319">
        <f>名簿入力シート!E26</f>
        <v>0</v>
      </c>
      <c r="M27" s="320"/>
      <c r="N27" s="320"/>
      <c r="O27" s="321"/>
      <c r="P27" s="319">
        <f>名簿入力シート!F26</f>
        <v>0</v>
      </c>
      <c r="Q27" s="320"/>
      <c r="R27" s="320"/>
      <c r="S27" s="321"/>
      <c r="T27" s="319">
        <f t="shared" si="0"/>
        <v>0</v>
      </c>
      <c r="U27" s="320"/>
      <c r="V27" s="37" t="s">
        <v>11</v>
      </c>
      <c r="AE27" s="1">
        <f t="shared" si="1"/>
        <v>0</v>
      </c>
      <c r="AF27" s="1">
        <f t="shared" si="2"/>
        <v>0</v>
      </c>
      <c r="AG27" s="1">
        <f t="shared" si="3"/>
        <v>0</v>
      </c>
    </row>
    <row r="28" spans="1:33" ht="18" customHeight="1" x14ac:dyDescent="0.45">
      <c r="A28" s="10">
        <v>19</v>
      </c>
      <c r="B28" s="272">
        <f>名簿入力シート!B27</f>
        <v>0</v>
      </c>
      <c r="C28" s="273"/>
      <c r="D28" s="273"/>
      <c r="E28" s="274"/>
      <c r="F28" s="302" t="str">
        <f>IF(名簿入力シート!C27="","",名簿入力シート!C27)</f>
        <v/>
      </c>
      <c r="G28" s="303"/>
      <c r="H28" s="303"/>
      <c r="I28" s="304"/>
      <c r="J28" s="305">
        <f>名簿入力シート!D27</f>
        <v>0</v>
      </c>
      <c r="K28" s="306"/>
      <c r="L28" s="319">
        <f>名簿入力シート!E27</f>
        <v>0</v>
      </c>
      <c r="M28" s="320"/>
      <c r="N28" s="320"/>
      <c r="O28" s="321"/>
      <c r="P28" s="319">
        <f>名簿入力シート!F27</f>
        <v>0</v>
      </c>
      <c r="Q28" s="320"/>
      <c r="R28" s="320"/>
      <c r="S28" s="321"/>
      <c r="T28" s="319">
        <f t="shared" si="0"/>
        <v>0</v>
      </c>
      <c r="U28" s="320"/>
      <c r="V28" s="37" t="s">
        <v>11</v>
      </c>
      <c r="AE28" s="1">
        <f t="shared" si="1"/>
        <v>0</v>
      </c>
      <c r="AF28" s="1">
        <f t="shared" si="2"/>
        <v>0</v>
      </c>
      <c r="AG28" s="1">
        <f t="shared" si="3"/>
        <v>0</v>
      </c>
    </row>
    <row r="29" spans="1:33" ht="18" customHeight="1" x14ac:dyDescent="0.45">
      <c r="A29" s="10">
        <v>20</v>
      </c>
      <c r="B29" s="272">
        <f>名簿入力シート!B28</f>
        <v>0</v>
      </c>
      <c r="C29" s="273"/>
      <c r="D29" s="273"/>
      <c r="E29" s="274"/>
      <c r="F29" s="302" t="str">
        <f>IF(名簿入力シート!C28="","",名簿入力シート!C28)</f>
        <v/>
      </c>
      <c r="G29" s="303"/>
      <c r="H29" s="303"/>
      <c r="I29" s="304"/>
      <c r="J29" s="305">
        <f>名簿入力シート!D28</f>
        <v>0</v>
      </c>
      <c r="K29" s="306"/>
      <c r="L29" s="319">
        <f>名簿入力シート!E28</f>
        <v>0</v>
      </c>
      <c r="M29" s="320"/>
      <c r="N29" s="320"/>
      <c r="O29" s="321"/>
      <c r="P29" s="319">
        <f>名簿入力シート!F28</f>
        <v>0</v>
      </c>
      <c r="Q29" s="320"/>
      <c r="R29" s="320"/>
      <c r="S29" s="321"/>
      <c r="T29" s="319">
        <f t="shared" si="0"/>
        <v>0</v>
      </c>
      <c r="U29" s="320"/>
      <c r="V29" s="37" t="s">
        <v>11</v>
      </c>
      <c r="AE29" s="1">
        <f t="shared" si="1"/>
        <v>0</v>
      </c>
      <c r="AF29" s="1">
        <f t="shared" si="2"/>
        <v>0</v>
      </c>
      <c r="AG29" s="1">
        <f t="shared" si="3"/>
        <v>0</v>
      </c>
    </row>
    <row r="30" spans="1:33" ht="9.9" customHeight="1" x14ac:dyDescent="0.45">
      <c r="A30" s="2"/>
      <c r="B30" s="3"/>
      <c r="C30" s="3"/>
      <c r="D30" s="3"/>
      <c r="E30" s="3"/>
      <c r="N30" s="44" t="s">
        <v>176</v>
      </c>
      <c r="Q30" s="44"/>
    </row>
    <row r="31" spans="1:33" ht="16.5" customHeight="1" x14ac:dyDescent="0.45">
      <c r="A31" s="5" t="s">
        <v>120</v>
      </c>
      <c r="B31" s="3"/>
      <c r="C31" s="3"/>
      <c r="D31" s="3"/>
      <c r="E31" s="3"/>
    </row>
    <row r="32" spans="1:33" ht="15" customHeight="1" x14ac:dyDescent="0.45">
      <c r="A32" s="283" t="s">
        <v>158</v>
      </c>
      <c r="B32" s="223"/>
      <c r="C32" s="223"/>
      <c r="D32" s="223"/>
      <c r="E32" s="223"/>
      <c r="F32" s="240" t="s">
        <v>86</v>
      </c>
      <c r="G32" s="240"/>
      <c r="H32" s="240"/>
      <c r="I32" s="240"/>
      <c r="J32" s="240"/>
      <c r="K32" s="240"/>
      <c r="L32" s="240" t="s">
        <v>79</v>
      </c>
      <c r="M32" s="240"/>
      <c r="N32" s="240"/>
      <c r="O32" s="240"/>
      <c r="P32" s="240"/>
      <c r="Q32" s="240"/>
      <c r="R32" s="240" t="s">
        <v>51</v>
      </c>
      <c r="S32" s="240"/>
      <c r="T32" s="240"/>
      <c r="U32" s="240"/>
      <c r="V32" s="240"/>
    </row>
    <row r="33" spans="1:22" ht="15" customHeight="1" x14ac:dyDescent="0.45">
      <c r="A33" s="225"/>
      <c r="B33" s="226"/>
      <c r="C33" s="226"/>
      <c r="D33" s="226"/>
      <c r="E33" s="226"/>
      <c r="F33" s="270">
        <f>名簿入力シート!E3+名簿入力シート!F3</f>
        <v>0</v>
      </c>
      <c r="G33" s="271"/>
      <c r="H33" s="271"/>
      <c r="I33" s="271"/>
      <c r="J33" s="271"/>
      <c r="K33" s="39" t="s">
        <v>10</v>
      </c>
      <c r="L33" s="270">
        <f>名簿入力シート!E4+名簿入力シート!F4</f>
        <v>0</v>
      </c>
      <c r="M33" s="271"/>
      <c r="N33" s="271"/>
      <c r="O33" s="271"/>
      <c r="P33" s="271"/>
      <c r="Q33" s="8" t="s">
        <v>10</v>
      </c>
      <c r="R33" s="270">
        <f>F33+L33</f>
        <v>0</v>
      </c>
      <c r="S33" s="271"/>
      <c r="T33" s="271"/>
      <c r="U33" s="271"/>
      <c r="V33" s="8" t="s">
        <v>10</v>
      </c>
    </row>
    <row r="34" spans="1:22" ht="9.9" customHeight="1" x14ac:dyDescent="0.45">
      <c r="A34" s="2"/>
      <c r="B34" s="3"/>
      <c r="C34" s="3"/>
      <c r="D34" s="3"/>
      <c r="E34" s="3"/>
      <c r="O34" s="38"/>
      <c r="P34" s="38"/>
      <c r="Q34" s="38"/>
      <c r="R34" s="38"/>
      <c r="S34" s="38"/>
      <c r="T34" s="38"/>
      <c r="U34" s="19"/>
    </row>
    <row r="35" spans="1:22" ht="15" customHeight="1" x14ac:dyDescent="0.45">
      <c r="A35" s="240" t="s">
        <v>159</v>
      </c>
      <c r="B35" s="240"/>
      <c r="C35" s="240"/>
      <c r="D35" s="240"/>
      <c r="E35" s="240"/>
      <c r="F35" s="241" t="s">
        <v>104</v>
      </c>
      <c r="G35" s="241"/>
      <c r="H35" s="241"/>
      <c r="I35" s="241"/>
      <c r="J35" s="241"/>
      <c r="K35" s="241"/>
      <c r="L35" s="307" t="s">
        <v>125</v>
      </c>
      <c r="M35" s="307"/>
      <c r="N35" s="307"/>
      <c r="O35" s="307"/>
      <c r="P35" s="307"/>
      <c r="Q35" s="307"/>
      <c r="R35" s="308" t="s">
        <v>51</v>
      </c>
      <c r="S35" s="308"/>
      <c r="T35" s="308"/>
      <c r="U35" s="308"/>
      <c r="V35" s="308"/>
    </row>
    <row r="36" spans="1:22" ht="30" customHeight="1" x14ac:dyDescent="0.45">
      <c r="A36" s="240" t="s">
        <v>122</v>
      </c>
      <c r="B36" s="240"/>
      <c r="C36" s="240"/>
      <c r="D36" s="240"/>
      <c r="E36" s="240"/>
      <c r="F36" s="322">
        <f>名簿入力シート!E5</f>
        <v>0</v>
      </c>
      <c r="G36" s="322"/>
      <c r="H36" s="322"/>
      <c r="I36" s="322"/>
      <c r="J36" s="270"/>
      <c r="K36" s="8" t="s">
        <v>10</v>
      </c>
      <c r="L36" s="323">
        <v>6800</v>
      </c>
      <c r="M36" s="323"/>
      <c r="N36" s="323"/>
      <c r="O36" s="323"/>
      <c r="P36" s="324"/>
      <c r="Q36" s="39" t="s">
        <v>11</v>
      </c>
      <c r="R36" s="41" t="s">
        <v>131</v>
      </c>
      <c r="S36" s="325">
        <f>F36*L36</f>
        <v>0</v>
      </c>
      <c r="T36" s="325"/>
      <c r="U36" s="325"/>
      <c r="V36" s="39" t="s">
        <v>11</v>
      </c>
    </row>
    <row r="37" spans="1:22" ht="30" customHeight="1" x14ac:dyDescent="0.45">
      <c r="A37" s="240" t="s">
        <v>126</v>
      </c>
      <c r="B37" s="240"/>
      <c r="C37" s="240"/>
      <c r="D37" s="240"/>
      <c r="E37" s="240"/>
      <c r="F37" s="322">
        <f>名簿入力シート!F5</f>
        <v>0</v>
      </c>
      <c r="G37" s="322"/>
      <c r="H37" s="322"/>
      <c r="I37" s="322"/>
      <c r="J37" s="270"/>
      <c r="K37" s="8" t="s">
        <v>10</v>
      </c>
      <c r="L37" s="323">
        <v>20000</v>
      </c>
      <c r="M37" s="323"/>
      <c r="N37" s="323"/>
      <c r="O37" s="323"/>
      <c r="P37" s="324"/>
      <c r="Q37" s="39" t="s">
        <v>11</v>
      </c>
      <c r="R37" s="41" t="s">
        <v>132</v>
      </c>
      <c r="S37" s="325">
        <f>F37*L37</f>
        <v>0</v>
      </c>
      <c r="T37" s="325"/>
      <c r="U37" s="325"/>
      <c r="V37" s="39" t="s">
        <v>11</v>
      </c>
    </row>
    <row r="38" spans="1:22" ht="9.9" customHeight="1" thickBot="1" x14ac:dyDescent="0.5">
      <c r="A38" s="2"/>
      <c r="B38" s="3"/>
      <c r="C38" s="3"/>
      <c r="D38" s="3"/>
      <c r="E38" s="3"/>
      <c r="O38" s="38"/>
      <c r="P38" s="38"/>
      <c r="Q38" s="38"/>
      <c r="R38" s="38"/>
      <c r="S38" s="38"/>
      <c r="T38" s="38"/>
      <c r="U38" s="19"/>
    </row>
    <row r="39" spans="1:22" ht="15" customHeight="1" thickTop="1" x14ac:dyDescent="0.45">
      <c r="A39" s="283" t="s">
        <v>160</v>
      </c>
      <c r="B39" s="284"/>
      <c r="C39" s="284"/>
      <c r="D39" s="284"/>
      <c r="E39" s="284"/>
      <c r="F39" s="284"/>
      <c r="G39" s="284"/>
      <c r="H39" s="284"/>
      <c r="I39" s="284"/>
      <c r="J39" s="284"/>
      <c r="K39" s="284"/>
      <c r="L39" s="284"/>
      <c r="M39" s="284"/>
      <c r="N39" s="284"/>
      <c r="O39" s="284"/>
      <c r="P39" s="284"/>
      <c r="Q39" s="317"/>
      <c r="R39" s="309" t="s">
        <v>133</v>
      </c>
      <c r="S39" s="311">
        <f>S36+S37</f>
        <v>0</v>
      </c>
      <c r="T39" s="311"/>
      <c r="U39" s="311"/>
      <c r="V39" s="313" t="s">
        <v>11</v>
      </c>
    </row>
    <row r="40" spans="1:22" ht="15" customHeight="1" thickBot="1" x14ac:dyDescent="0.5">
      <c r="A40" s="289"/>
      <c r="B40" s="290"/>
      <c r="C40" s="290"/>
      <c r="D40" s="290"/>
      <c r="E40" s="290"/>
      <c r="F40" s="290"/>
      <c r="G40" s="290"/>
      <c r="H40" s="290"/>
      <c r="I40" s="290"/>
      <c r="J40" s="290"/>
      <c r="K40" s="290"/>
      <c r="L40" s="290"/>
      <c r="M40" s="290"/>
      <c r="N40" s="290"/>
      <c r="O40" s="290"/>
      <c r="P40" s="290"/>
      <c r="Q40" s="318"/>
      <c r="R40" s="310"/>
      <c r="S40" s="312"/>
      <c r="T40" s="312"/>
      <c r="U40" s="312"/>
      <c r="V40" s="314"/>
    </row>
    <row r="41" spans="1:22" ht="15" customHeight="1" thickTop="1" x14ac:dyDescent="0.45">
      <c r="A41" s="240" t="s">
        <v>135</v>
      </c>
      <c r="B41" s="240"/>
      <c r="C41" s="240"/>
      <c r="D41" s="240"/>
      <c r="E41" s="240"/>
      <c r="F41" s="240"/>
      <c r="G41" s="240"/>
      <c r="H41" s="240"/>
      <c r="I41" s="240"/>
      <c r="J41" s="240"/>
      <c r="K41" s="240"/>
      <c r="L41" s="240"/>
      <c r="M41" s="240"/>
      <c r="N41" s="240"/>
      <c r="O41" s="240"/>
      <c r="P41" s="240"/>
      <c r="Q41" s="240"/>
      <c r="R41" s="309" t="s">
        <v>134</v>
      </c>
      <c r="S41" s="311">
        <v>200000</v>
      </c>
      <c r="T41" s="311"/>
      <c r="U41" s="311"/>
      <c r="V41" s="313" t="s">
        <v>11</v>
      </c>
    </row>
    <row r="42" spans="1:22" ht="15" customHeight="1" thickBot="1" x14ac:dyDescent="0.5">
      <c r="A42" s="240"/>
      <c r="B42" s="240"/>
      <c r="C42" s="240"/>
      <c r="D42" s="240"/>
      <c r="E42" s="240"/>
      <c r="F42" s="240"/>
      <c r="G42" s="240"/>
      <c r="H42" s="240"/>
      <c r="I42" s="240"/>
      <c r="J42" s="240"/>
      <c r="K42" s="240"/>
      <c r="L42" s="240"/>
      <c r="M42" s="240"/>
      <c r="N42" s="240"/>
      <c r="O42" s="240"/>
      <c r="P42" s="240"/>
      <c r="Q42" s="240"/>
      <c r="R42" s="310"/>
      <c r="S42" s="312"/>
      <c r="T42" s="312"/>
      <c r="U42" s="312"/>
      <c r="V42" s="314"/>
    </row>
    <row r="43" spans="1:22" ht="15" customHeight="1" thickTop="1" x14ac:dyDescent="0.45">
      <c r="A43" s="240" t="s">
        <v>213</v>
      </c>
      <c r="B43" s="240"/>
      <c r="C43" s="240"/>
      <c r="D43" s="240"/>
      <c r="E43" s="240"/>
      <c r="F43" s="240"/>
      <c r="G43" s="240"/>
      <c r="H43" s="240"/>
      <c r="I43" s="240"/>
      <c r="J43" s="240"/>
      <c r="K43" s="240"/>
      <c r="L43" s="240"/>
      <c r="M43" s="240"/>
      <c r="N43" s="240"/>
      <c r="O43" s="240"/>
      <c r="P43" s="240"/>
      <c r="Q43" s="240"/>
      <c r="R43" s="315">
        <f>IF(S39&lt;S41,S39,S41)</f>
        <v>0</v>
      </c>
      <c r="S43" s="311"/>
      <c r="T43" s="311"/>
      <c r="U43" s="311"/>
      <c r="V43" s="313" t="s">
        <v>11</v>
      </c>
    </row>
    <row r="44" spans="1:22" ht="15" customHeight="1" thickBot="1" x14ac:dyDescent="0.5">
      <c r="A44" s="240"/>
      <c r="B44" s="240"/>
      <c r="C44" s="240"/>
      <c r="D44" s="240"/>
      <c r="E44" s="240"/>
      <c r="F44" s="240"/>
      <c r="G44" s="240"/>
      <c r="H44" s="240"/>
      <c r="I44" s="240"/>
      <c r="J44" s="240"/>
      <c r="K44" s="240"/>
      <c r="L44" s="240"/>
      <c r="M44" s="240"/>
      <c r="N44" s="240"/>
      <c r="O44" s="240"/>
      <c r="P44" s="240"/>
      <c r="Q44" s="240"/>
      <c r="R44" s="316"/>
      <c r="S44" s="312"/>
      <c r="T44" s="312"/>
      <c r="U44" s="312"/>
      <c r="V44" s="314"/>
    </row>
    <row r="45" spans="1:22" ht="16.8" thickTop="1" x14ac:dyDescent="0.45"/>
  </sheetData>
  <sheetProtection algorithmName="SHA-512" hashValue="YSo0t5k0RtGt9vUN9K85ZrN0HczYshTU6TudEb1Qv10aHpg9srjgYMSRffaoJ2toabaBnkbmoAbyX0AheHbLMw==" saltValue="1LR/gFJOJ87neWbdasRFbw==" spinCount="100000" sheet="1" objects="1" scenarios="1"/>
  <mergeCells count="161">
    <mergeCell ref="S36:U36"/>
    <mergeCell ref="S37:U37"/>
    <mergeCell ref="T22:U22"/>
    <mergeCell ref="T23:U23"/>
    <mergeCell ref="T24:U24"/>
    <mergeCell ref="T25:U25"/>
    <mergeCell ref="T26:U26"/>
    <mergeCell ref="T27:U27"/>
    <mergeCell ref="T21:U21"/>
    <mergeCell ref="T10:U10"/>
    <mergeCell ref="T11:U11"/>
    <mergeCell ref="T12:U12"/>
    <mergeCell ref="T13:U13"/>
    <mergeCell ref="T14:U14"/>
    <mergeCell ref="F27:I27"/>
    <mergeCell ref="J27:K27"/>
    <mergeCell ref="L27:O27"/>
    <mergeCell ref="P27:S27"/>
    <mergeCell ref="F25:I25"/>
    <mergeCell ref="J25:K25"/>
    <mergeCell ref="L25:O25"/>
    <mergeCell ref="P25:S25"/>
    <mergeCell ref="F26:I26"/>
    <mergeCell ref="J26:K26"/>
    <mergeCell ref="L26:O26"/>
    <mergeCell ref="P26:S26"/>
    <mergeCell ref="L23:O23"/>
    <mergeCell ref="P23:S23"/>
    <mergeCell ref="F24:I24"/>
    <mergeCell ref="J24:K24"/>
    <mergeCell ref="L24:O24"/>
    <mergeCell ref="P24:S24"/>
    <mergeCell ref="F20:I20"/>
    <mergeCell ref="L12:O12"/>
    <mergeCell ref="P12:S12"/>
    <mergeCell ref="L14:O14"/>
    <mergeCell ref="L22:O22"/>
    <mergeCell ref="F13:I13"/>
    <mergeCell ref="J13:K13"/>
    <mergeCell ref="L13:O13"/>
    <mergeCell ref="P13:S13"/>
    <mergeCell ref="L10:O10"/>
    <mergeCell ref="P10:S10"/>
    <mergeCell ref="F11:I11"/>
    <mergeCell ref="J11:K11"/>
    <mergeCell ref="L11:O11"/>
    <mergeCell ref="P11:S11"/>
    <mergeCell ref="F12:I12"/>
    <mergeCell ref="J12:K12"/>
    <mergeCell ref="J18:K18"/>
    <mergeCell ref="L18:O18"/>
    <mergeCell ref="P18:S18"/>
    <mergeCell ref="F15:I15"/>
    <mergeCell ref="J15:K15"/>
    <mergeCell ref="L15:O15"/>
    <mergeCell ref="P15:S15"/>
    <mergeCell ref="F16:I16"/>
    <mergeCell ref="A37:E37"/>
    <mergeCell ref="A36:E36"/>
    <mergeCell ref="F36:J36"/>
    <mergeCell ref="F37:J37"/>
    <mergeCell ref="L36:P36"/>
    <mergeCell ref="L37:P37"/>
    <mergeCell ref="T28:U28"/>
    <mergeCell ref="T29:U29"/>
    <mergeCell ref="P19:S19"/>
    <mergeCell ref="P22:S22"/>
    <mergeCell ref="L19:O19"/>
    <mergeCell ref="T19:U19"/>
    <mergeCell ref="T20:U20"/>
    <mergeCell ref="F29:I29"/>
    <mergeCell ref="J29:K29"/>
    <mergeCell ref="L29:O29"/>
    <mergeCell ref="P29:S29"/>
    <mergeCell ref="F28:I28"/>
    <mergeCell ref="J28:K28"/>
    <mergeCell ref="L28:O28"/>
    <mergeCell ref="P28:S28"/>
    <mergeCell ref="J20:K20"/>
    <mergeCell ref="L20:O20"/>
    <mergeCell ref="P20:S20"/>
    <mergeCell ref="P14:S14"/>
    <mergeCell ref="F22:I22"/>
    <mergeCell ref="J22:K22"/>
    <mergeCell ref="F23:I23"/>
    <mergeCell ref="J23:K23"/>
    <mergeCell ref="F17:I17"/>
    <mergeCell ref="J17:K17"/>
    <mergeCell ref="F19:I19"/>
    <mergeCell ref="J19:K19"/>
    <mergeCell ref="F14:I14"/>
    <mergeCell ref="J14:K14"/>
    <mergeCell ref="J16:K16"/>
    <mergeCell ref="L16:O16"/>
    <mergeCell ref="P16:S16"/>
    <mergeCell ref="P17:S17"/>
    <mergeCell ref="F18:I18"/>
    <mergeCell ref="T15:U15"/>
    <mergeCell ref="T16:U16"/>
    <mergeCell ref="T17:U17"/>
    <mergeCell ref="T18:U18"/>
    <mergeCell ref="F21:I21"/>
    <mergeCell ref="J21:K21"/>
    <mergeCell ref="L21:O21"/>
    <mergeCell ref="P21:S21"/>
    <mergeCell ref="L17:O17"/>
    <mergeCell ref="A41:Q42"/>
    <mergeCell ref="R41:R42"/>
    <mergeCell ref="S41:U42"/>
    <mergeCell ref="V41:V42"/>
    <mergeCell ref="A43:Q44"/>
    <mergeCell ref="R43:U44"/>
    <mergeCell ref="V43:V44"/>
    <mergeCell ref="R39:R40"/>
    <mergeCell ref="S39:U40"/>
    <mergeCell ref="V39:V40"/>
    <mergeCell ref="A39:Q40"/>
    <mergeCell ref="A35:E35"/>
    <mergeCell ref="F35:K35"/>
    <mergeCell ref="L35:Q35"/>
    <mergeCell ref="R35:V35"/>
    <mergeCell ref="A32:E33"/>
    <mergeCell ref="F32:K32"/>
    <mergeCell ref="L32:Q32"/>
    <mergeCell ref="R32:V32"/>
    <mergeCell ref="F33:J33"/>
    <mergeCell ref="L33:P33"/>
    <mergeCell ref="R33:U33"/>
    <mergeCell ref="B29:E29"/>
    <mergeCell ref="B28:E28"/>
    <mergeCell ref="B27:E27"/>
    <mergeCell ref="B26:E26"/>
    <mergeCell ref="B25:E25"/>
    <mergeCell ref="B24:E24"/>
    <mergeCell ref="B23:E23"/>
    <mergeCell ref="B22:E22"/>
    <mergeCell ref="B21:E21"/>
    <mergeCell ref="B11:E11"/>
    <mergeCell ref="B10:E10"/>
    <mergeCell ref="H2:J2"/>
    <mergeCell ref="K2:V2"/>
    <mergeCell ref="A4:V4"/>
    <mergeCell ref="A6:A9"/>
    <mergeCell ref="B6:E9"/>
    <mergeCell ref="B20:E20"/>
    <mergeCell ref="B19:E19"/>
    <mergeCell ref="B18:E18"/>
    <mergeCell ref="B17:E17"/>
    <mergeCell ref="B16:E16"/>
    <mergeCell ref="B15:E15"/>
    <mergeCell ref="B14:E14"/>
    <mergeCell ref="B13:E13"/>
    <mergeCell ref="B12:E12"/>
    <mergeCell ref="F6:I9"/>
    <mergeCell ref="J6:K9"/>
    <mergeCell ref="L6:S7"/>
    <mergeCell ref="L8:O9"/>
    <mergeCell ref="P8:S9"/>
    <mergeCell ref="T6:V9"/>
    <mergeCell ref="F10:I10"/>
    <mergeCell ref="J10:K10"/>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G289"/>
  <sheetViews>
    <sheetView view="pageBreakPreview" zoomScaleNormal="100" zoomScaleSheetLayoutView="100" workbookViewId="0">
      <pane xSplit="1" ySplit="9" topLeftCell="B279" activePane="bottomRight" state="frozen"/>
      <selection activeCell="I15" sqref="I15:V15"/>
      <selection pane="topRight" activeCell="I15" sqref="I15:V15"/>
      <selection pane="bottomLeft" activeCell="I15" sqref="I15:V15"/>
      <selection pane="bottomRight" activeCell="F10" sqref="F10:I289"/>
    </sheetView>
  </sheetViews>
  <sheetFormatPr defaultColWidth="9" defaultRowHeight="16.2" x14ac:dyDescent="0.45"/>
  <cols>
    <col min="1" max="24" width="3.5" style="1" customWidth="1"/>
    <col min="25" max="30" width="9" style="1"/>
    <col min="31" max="33" width="0" style="1" hidden="1" customWidth="1"/>
    <col min="34" max="16384" width="9" style="1"/>
  </cols>
  <sheetData>
    <row r="1" spans="1:33" x14ac:dyDescent="0.45">
      <c r="A1" s="1" t="s">
        <v>141</v>
      </c>
      <c r="V1" s="13"/>
    </row>
    <row r="2" spans="1:33" ht="18.75" customHeight="1" x14ac:dyDescent="0.45">
      <c r="H2" s="217" t="s">
        <v>30</v>
      </c>
      <c r="I2" s="218"/>
      <c r="J2" s="234"/>
      <c r="K2" s="275">
        <f>'様式第１号（事前申請書）'!F12</f>
        <v>0</v>
      </c>
      <c r="L2" s="276"/>
      <c r="M2" s="276"/>
      <c r="N2" s="276"/>
      <c r="O2" s="276"/>
      <c r="P2" s="276"/>
      <c r="Q2" s="276"/>
      <c r="R2" s="276"/>
      <c r="S2" s="276"/>
      <c r="T2" s="276"/>
      <c r="U2" s="276"/>
      <c r="V2" s="277"/>
    </row>
    <row r="3" spans="1:33" ht="9.9" customHeight="1" x14ac:dyDescent="0.45">
      <c r="A3" s="2"/>
      <c r="B3" s="3"/>
      <c r="C3" s="3"/>
      <c r="D3" s="3"/>
      <c r="E3" s="3"/>
    </row>
    <row r="4" spans="1:33" ht="18.75" customHeight="1" x14ac:dyDescent="0.45">
      <c r="A4" s="278" t="s">
        <v>136</v>
      </c>
      <c r="B4" s="278"/>
      <c r="C4" s="278"/>
      <c r="D4" s="278"/>
      <c r="E4" s="278"/>
      <c r="F4" s="278"/>
      <c r="G4" s="278"/>
      <c r="H4" s="278"/>
      <c r="I4" s="278"/>
      <c r="J4" s="278"/>
      <c r="K4" s="278"/>
      <c r="L4" s="278"/>
      <c r="M4" s="278"/>
      <c r="N4" s="278"/>
      <c r="O4" s="278"/>
      <c r="P4" s="278"/>
      <c r="Q4" s="278"/>
      <c r="R4" s="278"/>
      <c r="S4" s="278"/>
      <c r="T4" s="278"/>
      <c r="U4" s="278"/>
      <c r="V4" s="278"/>
    </row>
    <row r="5" spans="1:33" ht="18.75" customHeight="1" x14ac:dyDescent="0.45">
      <c r="A5" s="1" t="s">
        <v>119</v>
      </c>
      <c r="B5" s="11"/>
      <c r="C5" s="11"/>
      <c r="D5" s="11"/>
      <c r="E5" s="11"/>
      <c r="F5" s="11"/>
      <c r="G5" s="11"/>
      <c r="H5" s="11"/>
      <c r="I5" s="11"/>
      <c r="J5" s="11"/>
      <c r="K5" s="11"/>
      <c r="L5" s="11"/>
      <c r="M5" s="11"/>
      <c r="N5" s="11"/>
      <c r="O5" s="11"/>
      <c r="P5" s="11"/>
      <c r="Q5" s="11"/>
      <c r="R5" s="11"/>
      <c r="S5" s="11"/>
      <c r="T5" s="11"/>
      <c r="U5" s="11"/>
      <c r="V5" s="11"/>
    </row>
    <row r="6" spans="1:33" ht="13.2" customHeight="1" x14ac:dyDescent="0.45">
      <c r="A6" s="279" t="s">
        <v>29</v>
      </c>
      <c r="B6" s="222" t="s">
        <v>27</v>
      </c>
      <c r="C6" s="223"/>
      <c r="D6" s="223"/>
      <c r="E6" s="224"/>
      <c r="F6" s="283" t="s">
        <v>28</v>
      </c>
      <c r="G6" s="284"/>
      <c r="H6" s="284"/>
      <c r="I6" s="285"/>
      <c r="J6" s="292" t="s">
        <v>124</v>
      </c>
      <c r="K6" s="293"/>
      <c r="L6" s="298" t="s">
        <v>157</v>
      </c>
      <c r="M6" s="298"/>
      <c r="N6" s="298"/>
      <c r="O6" s="298"/>
      <c r="P6" s="298"/>
      <c r="Q6" s="298"/>
      <c r="R6" s="298"/>
      <c r="S6" s="298"/>
      <c r="T6" s="292" t="s">
        <v>130</v>
      </c>
      <c r="U6" s="299"/>
      <c r="V6" s="293"/>
      <c r="AF6" s="1">
        <v>20000</v>
      </c>
    </row>
    <row r="7" spans="1:33" ht="13.2" customHeight="1" x14ac:dyDescent="0.45">
      <c r="A7" s="279"/>
      <c r="B7" s="280"/>
      <c r="C7" s="281"/>
      <c r="D7" s="281"/>
      <c r="E7" s="282"/>
      <c r="F7" s="286"/>
      <c r="G7" s="287"/>
      <c r="H7" s="287"/>
      <c r="I7" s="288"/>
      <c r="J7" s="294"/>
      <c r="K7" s="295"/>
      <c r="L7" s="298"/>
      <c r="M7" s="298"/>
      <c r="N7" s="298"/>
      <c r="O7" s="298"/>
      <c r="P7" s="298"/>
      <c r="Q7" s="298"/>
      <c r="R7" s="298"/>
      <c r="S7" s="298"/>
      <c r="T7" s="294"/>
      <c r="U7" s="301"/>
      <c r="V7" s="295"/>
      <c r="AF7" s="1">
        <v>6800</v>
      </c>
    </row>
    <row r="8" spans="1:33" ht="25.8" customHeight="1" x14ac:dyDescent="0.45">
      <c r="A8" s="279"/>
      <c r="B8" s="280"/>
      <c r="C8" s="281"/>
      <c r="D8" s="281"/>
      <c r="E8" s="282"/>
      <c r="F8" s="286"/>
      <c r="G8" s="287"/>
      <c r="H8" s="287"/>
      <c r="I8" s="288"/>
      <c r="J8" s="294"/>
      <c r="K8" s="295"/>
      <c r="L8" s="283" t="s">
        <v>128</v>
      </c>
      <c r="M8" s="284"/>
      <c r="N8" s="284"/>
      <c r="O8" s="285"/>
      <c r="P8" s="292" t="s">
        <v>129</v>
      </c>
      <c r="Q8" s="299"/>
      <c r="R8" s="299"/>
      <c r="S8" s="293"/>
      <c r="T8" s="294"/>
      <c r="U8" s="301"/>
      <c r="V8" s="295"/>
    </row>
    <row r="9" spans="1:33" ht="15" customHeight="1" x14ac:dyDescent="0.45">
      <c r="A9" s="279"/>
      <c r="B9" s="225"/>
      <c r="C9" s="226"/>
      <c r="D9" s="226"/>
      <c r="E9" s="227"/>
      <c r="F9" s="289"/>
      <c r="G9" s="290"/>
      <c r="H9" s="290"/>
      <c r="I9" s="291"/>
      <c r="J9" s="296"/>
      <c r="K9" s="297"/>
      <c r="L9" s="289"/>
      <c r="M9" s="290"/>
      <c r="N9" s="290"/>
      <c r="O9" s="291"/>
      <c r="P9" s="296"/>
      <c r="Q9" s="300"/>
      <c r="R9" s="300"/>
      <c r="S9" s="297"/>
      <c r="T9" s="296"/>
      <c r="U9" s="300"/>
      <c r="V9" s="297"/>
    </row>
    <row r="10" spans="1:33" ht="18" customHeight="1" x14ac:dyDescent="0.45">
      <c r="A10" s="10">
        <v>21</v>
      </c>
      <c r="B10" s="329">
        <f>名簿入力シート!B29</f>
        <v>0</v>
      </c>
      <c r="C10" s="329"/>
      <c r="D10" s="329"/>
      <c r="E10" s="329"/>
      <c r="F10" s="326" t="str">
        <f>IF(名簿入力シート!C29="","",名簿入力シート!C29)</f>
        <v/>
      </c>
      <c r="G10" s="326"/>
      <c r="H10" s="326"/>
      <c r="I10" s="326"/>
      <c r="J10" s="327">
        <f>名簿入力シート!D29</f>
        <v>0</v>
      </c>
      <c r="K10" s="327"/>
      <c r="L10" s="328">
        <f>名簿入力シート!E29</f>
        <v>0</v>
      </c>
      <c r="M10" s="328"/>
      <c r="N10" s="328"/>
      <c r="O10" s="328"/>
      <c r="P10" s="328">
        <f>名簿入力シート!F29</f>
        <v>0</v>
      </c>
      <c r="Q10" s="328"/>
      <c r="R10" s="328"/>
      <c r="S10" s="328"/>
      <c r="T10" s="319">
        <f>IF(AG10=2,$AF$6,IF(AG10=1,$AF$7,0))</f>
        <v>0</v>
      </c>
      <c r="U10" s="320"/>
      <c r="V10" s="37" t="s">
        <v>177</v>
      </c>
      <c r="AE10" s="1">
        <f>IF(L10="○",1,0)</f>
        <v>0</v>
      </c>
      <c r="AF10" s="1">
        <f>IF(P10="○",2,0)</f>
        <v>0</v>
      </c>
      <c r="AG10" s="1">
        <f>SUM(AE10:AF10)</f>
        <v>0</v>
      </c>
    </row>
    <row r="11" spans="1:33" ht="18" customHeight="1" x14ac:dyDescent="0.45">
      <c r="A11" s="10">
        <v>22</v>
      </c>
      <c r="B11" s="329">
        <f>名簿入力シート!B30</f>
        <v>0</v>
      </c>
      <c r="C11" s="329"/>
      <c r="D11" s="329"/>
      <c r="E11" s="329"/>
      <c r="F11" s="326" t="str">
        <f>IF(名簿入力シート!C30="","",名簿入力シート!C30)</f>
        <v/>
      </c>
      <c r="G11" s="326"/>
      <c r="H11" s="326"/>
      <c r="I11" s="326"/>
      <c r="J11" s="327">
        <f>名簿入力シート!D30</f>
        <v>0</v>
      </c>
      <c r="K11" s="327"/>
      <c r="L11" s="328">
        <f>名簿入力シート!E30</f>
        <v>0</v>
      </c>
      <c r="M11" s="328"/>
      <c r="N11" s="328"/>
      <c r="O11" s="328"/>
      <c r="P11" s="328">
        <f>名簿入力シート!F30</f>
        <v>0</v>
      </c>
      <c r="Q11" s="328"/>
      <c r="R11" s="328"/>
      <c r="S11" s="328"/>
      <c r="T11" s="319">
        <f t="shared" ref="T11:T74" si="0">IF(AG11=2,$AF$6,IF(AG11=1,$AF$7,0))</f>
        <v>0</v>
      </c>
      <c r="U11" s="320"/>
      <c r="V11" s="37" t="s">
        <v>11</v>
      </c>
      <c r="AE11" s="1">
        <f t="shared" ref="AE11:AE29" si="1">IF(M11="○",1,0)</f>
        <v>0</v>
      </c>
      <c r="AF11" s="1">
        <f t="shared" ref="AF11:AF74" si="2">IF(P11="○",2,0)</f>
        <v>0</v>
      </c>
      <c r="AG11" s="1">
        <f t="shared" ref="AG11:AG29" si="3">SUM(AE11:AF11)</f>
        <v>0</v>
      </c>
    </row>
    <row r="12" spans="1:33" ht="18" customHeight="1" x14ac:dyDescent="0.45">
      <c r="A12" s="10">
        <v>23</v>
      </c>
      <c r="B12" s="329">
        <f>名簿入力シート!B31</f>
        <v>0</v>
      </c>
      <c r="C12" s="329"/>
      <c r="D12" s="329"/>
      <c r="E12" s="329"/>
      <c r="F12" s="326" t="str">
        <f>IF(名簿入力シート!C31="","",名簿入力シート!C31)</f>
        <v/>
      </c>
      <c r="G12" s="326"/>
      <c r="H12" s="326"/>
      <c r="I12" s="326"/>
      <c r="J12" s="327">
        <f>名簿入力シート!D31</f>
        <v>0</v>
      </c>
      <c r="K12" s="327"/>
      <c r="L12" s="328">
        <f>名簿入力シート!E31</f>
        <v>0</v>
      </c>
      <c r="M12" s="328"/>
      <c r="N12" s="328"/>
      <c r="O12" s="328"/>
      <c r="P12" s="328">
        <f>名簿入力シート!F31</f>
        <v>0</v>
      </c>
      <c r="Q12" s="328"/>
      <c r="R12" s="328"/>
      <c r="S12" s="328"/>
      <c r="T12" s="319">
        <f t="shared" si="0"/>
        <v>0</v>
      </c>
      <c r="U12" s="320"/>
      <c r="V12" s="37" t="s">
        <v>11</v>
      </c>
      <c r="AE12" s="1">
        <f t="shared" si="1"/>
        <v>0</v>
      </c>
      <c r="AF12" s="1">
        <f t="shared" si="2"/>
        <v>0</v>
      </c>
      <c r="AG12" s="1">
        <f t="shared" si="3"/>
        <v>0</v>
      </c>
    </row>
    <row r="13" spans="1:33" ht="18" customHeight="1" x14ac:dyDescent="0.45">
      <c r="A13" s="10">
        <v>24</v>
      </c>
      <c r="B13" s="329">
        <f>名簿入力シート!B32</f>
        <v>0</v>
      </c>
      <c r="C13" s="329"/>
      <c r="D13" s="329"/>
      <c r="E13" s="329"/>
      <c r="F13" s="326" t="str">
        <f>IF(名簿入力シート!C32="","",名簿入力シート!C32)</f>
        <v/>
      </c>
      <c r="G13" s="326"/>
      <c r="H13" s="326"/>
      <c r="I13" s="326"/>
      <c r="J13" s="327">
        <f>名簿入力シート!D32</f>
        <v>0</v>
      </c>
      <c r="K13" s="327"/>
      <c r="L13" s="328">
        <f>名簿入力シート!E32</f>
        <v>0</v>
      </c>
      <c r="M13" s="328"/>
      <c r="N13" s="328"/>
      <c r="O13" s="328"/>
      <c r="P13" s="328">
        <f>名簿入力シート!F32</f>
        <v>0</v>
      </c>
      <c r="Q13" s="328"/>
      <c r="R13" s="328"/>
      <c r="S13" s="328"/>
      <c r="T13" s="319">
        <f t="shared" si="0"/>
        <v>0</v>
      </c>
      <c r="U13" s="320"/>
      <c r="V13" s="37" t="s">
        <v>11</v>
      </c>
      <c r="AE13" s="1">
        <f t="shared" si="1"/>
        <v>0</v>
      </c>
      <c r="AF13" s="1">
        <f t="shared" si="2"/>
        <v>0</v>
      </c>
      <c r="AG13" s="1">
        <f t="shared" si="3"/>
        <v>0</v>
      </c>
    </row>
    <row r="14" spans="1:33" ht="18" customHeight="1" x14ac:dyDescent="0.45">
      <c r="A14" s="10">
        <v>25</v>
      </c>
      <c r="B14" s="329">
        <f>名簿入力シート!B33</f>
        <v>0</v>
      </c>
      <c r="C14" s="329"/>
      <c r="D14" s="329"/>
      <c r="E14" s="329"/>
      <c r="F14" s="326" t="str">
        <f>IF(名簿入力シート!C33="","",名簿入力シート!C33)</f>
        <v/>
      </c>
      <c r="G14" s="326"/>
      <c r="H14" s="326"/>
      <c r="I14" s="326"/>
      <c r="J14" s="327">
        <f>名簿入力シート!D33</f>
        <v>0</v>
      </c>
      <c r="K14" s="327"/>
      <c r="L14" s="328">
        <f>名簿入力シート!E33</f>
        <v>0</v>
      </c>
      <c r="M14" s="328"/>
      <c r="N14" s="328"/>
      <c r="O14" s="328"/>
      <c r="P14" s="328">
        <f>名簿入力シート!F33</f>
        <v>0</v>
      </c>
      <c r="Q14" s="328"/>
      <c r="R14" s="328"/>
      <c r="S14" s="328"/>
      <c r="T14" s="319">
        <f t="shared" si="0"/>
        <v>0</v>
      </c>
      <c r="U14" s="320"/>
      <c r="V14" s="37" t="s">
        <v>11</v>
      </c>
      <c r="AE14" s="1">
        <f t="shared" si="1"/>
        <v>0</v>
      </c>
      <c r="AF14" s="1">
        <f t="shared" si="2"/>
        <v>0</v>
      </c>
      <c r="AG14" s="1">
        <f t="shared" si="3"/>
        <v>0</v>
      </c>
    </row>
    <row r="15" spans="1:33" ht="18" customHeight="1" x14ac:dyDescent="0.45">
      <c r="A15" s="10">
        <v>26</v>
      </c>
      <c r="B15" s="329">
        <f>名簿入力シート!B34</f>
        <v>0</v>
      </c>
      <c r="C15" s="329"/>
      <c r="D15" s="329"/>
      <c r="E15" s="329"/>
      <c r="F15" s="326" t="str">
        <f>IF(名簿入力シート!C34="","",名簿入力シート!C34)</f>
        <v/>
      </c>
      <c r="G15" s="326"/>
      <c r="H15" s="326"/>
      <c r="I15" s="326"/>
      <c r="J15" s="327">
        <f>名簿入力シート!D34</f>
        <v>0</v>
      </c>
      <c r="K15" s="327"/>
      <c r="L15" s="328">
        <f>名簿入力シート!E34</f>
        <v>0</v>
      </c>
      <c r="M15" s="328"/>
      <c r="N15" s="328"/>
      <c r="O15" s="328"/>
      <c r="P15" s="328">
        <f>名簿入力シート!F34</f>
        <v>0</v>
      </c>
      <c r="Q15" s="328"/>
      <c r="R15" s="328"/>
      <c r="S15" s="328"/>
      <c r="T15" s="319">
        <f t="shared" si="0"/>
        <v>0</v>
      </c>
      <c r="U15" s="320"/>
      <c r="V15" s="37" t="s">
        <v>11</v>
      </c>
      <c r="AE15" s="1">
        <f t="shared" si="1"/>
        <v>0</v>
      </c>
      <c r="AF15" s="1">
        <f t="shared" si="2"/>
        <v>0</v>
      </c>
      <c r="AG15" s="1">
        <f t="shared" si="3"/>
        <v>0</v>
      </c>
    </row>
    <row r="16" spans="1:33" ht="18" customHeight="1" x14ac:dyDescent="0.45">
      <c r="A16" s="10">
        <v>27</v>
      </c>
      <c r="B16" s="329">
        <f>名簿入力シート!B35</f>
        <v>0</v>
      </c>
      <c r="C16" s="329"/>
      <c r="D16" s="329"/>
      <c r="E16" s="329"/>
      <c r="F16" s="326" t="str">
        <f>IF(名簿入力シート!C35="","",名簿入力シート!C35)</f>
        <v/>
      </c>
      <c r="G16" s="326"/>
      <c r="H16" s="326"/>
      <c r="I16" s="326"/>
      <c r="J16" s="327">
        <f>名簿入力シート!D35</f>
        <v>0</v>
      </c>
      <c r="K16" s="327"/>
      <c r="L16" s="328">
        <f>名簿入力シート!E35</f>
        <v>0</v>
      </c>
      <c r="M16" s="328"/>
      <c r="N16" s="328"/>
      <c r="O16" s="328"/>
      <c r="P16" s="328">
        <f>名簿入力シート!F35</f>
        <v>0</v>
      </c>
      <c r="Q16" s="328"/>
      <c r="R16" s="328"/>
      <c r="S16" s="328"/>
      <c r="T16" s="319">
        <f t="shared" si="0"/>
        <v>0</v>
      </c>
      <c r="U16" s="320"/>
      <c r="V16" s="37" t="s">
        <v>11</v>
      </c>
      <c r="AE16" s="1">
        <f t="shared" si="1"/>
        <v>0</v>
      </c>
      <c r="AF16" s="1">
        <f t="shared" si="2"/>
        <v>0</v>
      </c>
      <c r="AG16" s="1">
        <f t="shared" si="3"/>
        <v>0</v>
      </c>
    </row>
    <row r="17" spans="1:33" ht="18" customHeight="1" x14ac:dyDescent="0.45">
      <c r="A17" s="10">
        <v>28</v>
      </c>
      <c r="B17" s="329">
        <f>名簿入力シート!B36</f>
        <v>0</v>
      </c>
      <c r="C17" s="329"/>
      <c r="D17" s="329"/>
      <c r="E17" s="329"/>
      <c r="F17" s="326" t="str">
        <f>IF(名簿入力シート!C36="","",名簿入力シート!C36)</f>
        <v/>
      </c>
      <c r="G17" s="326"/>
      <c r="H17" s="326"/>
      <c r="I17" s="326"/>
      <c r="J17" s="327">
        <f>名簿入力シート!D36</f>
        <v>0</v>
      </c>
      <c r="K17" s="327"/>
      <c r="L17" s="328">
        <f>名簿入力シート!E36</f>
        <v>0</v>
      </c>
      <c r="M17" s="328"/>
      <c r="N17" s="328"/>
      <c r="O17" s="328"/>
      <c r="P17" s="328">
        <f>名簿入力シート!F36</f>
        <v>0</v>
      </c>
      <c r="Q17" s="328"/>
      <c r="R17" s="328"/>
      <c r="S17" s="328"/>
      <c r="T17" s="319">
        <f t="shared" si="0"/>
        <v>0</v>
      </c>
      <c r="U17" s="320"/>
      <c r="V17" s="37" t="s">
        <v>11</v>
      </c>
      <c r="AE17" s="1">
        <f t="shared" si="1"/>
        <v>0</v>
      </c>
      <c r="AF17" s="1">
        <f t="shared" si="2"/>
        <v>0</v>
      </c>
      <c r="AG17" s="1">
        <f t="shared" si="3"/>
        <v>0</v>
      </c>
    </row>
    <row r="18" spans="1:33" ht="18" customHeight="1" x14ac:dyDescent="0.45">
      <c r="A18" s="10">
        <v>29</v>
      </c>
      <c r="B18" s="329">
        <f>名簿入力シート!B37</f>
        <v>0</v>
      </c>
      <c r="C18" s="329"/>
      <c r="D18" s="329"/>
      <c r="E18" s="329"/>
      <c r="F18" s="326" t="str">
        <f>IF(名簿入力シート!C37="","",名簿入力シート!C37)</f>
        <v/>
      </c>
      <c r="G18" s="326"/>
      <c r="H18" s="326"/>
      <c r="I18" s="326"/>
      <c r="J18" s="327">
        <f>名簿入力シート!D37</f>
        <v>0</v>
      </c>
      <c r="K18" s="327"/>
      <c r="L18" s="328">
        <f>名簿入力シート!E37</f>
        <v>0</v>
      </c>
      <c r="M18" s="328"/>
      <c r="N18" s="328"/>
      <c r="O18" s="328"/>
      <c r="P18" s="328">
        <f>名簿入力シート!F37</f>
        <v>0</v>
      </c>
      <c r="Q18" s="328"/>
      <c r="R18" s="328"/>
      <c r="S18" s="328"/>
      <c r="T18" s="319">
        <f t="shared" si="0"/>
        <v>0</v>
      </c>
      <c r="U18" s="320"/>
      <c r="V18" s="37" t="s">
        <v>11</v>
      </c>
      <c r="AE18" s="1">
        <f t="shared" si="1"/>
        <v>0</v>
      </c>
      <c r="AF18" s="1">
        <f t="shared" si="2"/>
        <v>0</v>
      </c>
      <c r="AG18" s="1">
        <f t="shared" si="3"/>
        <v>0</v>
      </c>
    </row>
    <row r="19" spans="1:33" ht="18" customHeight="1" x14ac:dyDescent="0.45">
      <c r="A19" s="10">
        <v>30</v>
      </c>
      <c r="B19" s="329">
        <f>名簿入力シート!B38</f>
        <v>0</v>
      </c>
      <c r="C19" s="329"/>
      <c r="D19" s="329"/>
      <c r="E19" s="329"/>
      <c r="F19" s="326" t="str">
        <f>IF(名簿入力シート!C38="","",名簿入力シート!C38)</f>
        <v/>
      </c>
      <c r="G19" s="326"/>
      <c r="H19" s="326"/>
      <c r="I19" s="326"/>
      <c r="J19" s="327">
        <f>名簿入力シート!D38</f>
        <v>0</v>
      </c>
      <c r="K19" s="327"/>
      <c r="L19" s="328">
        <f>名簿入力シート!E38</f>
        <v>0</v>
      </c>
      <c r="M19" s="328"/>
      <c r="N19" s="328"/>
      <c r="O19" s="328"/>
      <c r="P19" s="328">
        <f>名簿入力シート!F38</f>
        <v>0</v>
      </c>
      <c r="Q19" s="328"/>
      <c r="R19" s="328"/>
      <c r="S19" s="328"/>
      <c r="T19" s="319">
        <f t="shared" si="0"/>
        <v>0</v>
      </c>
      <c r="U19" s="320"/>
      <c r="V19" s="37" t="s">
        <v>11</v>
      </c>
      <c r="AE19" s="1">
        <f t="shared" si="1"/>
        <v>0</v>
      </c>
      <c r="AF19" s="1">
        <f t="shared" si="2"/>
        <v>0</v>
      </c>
      <c r="AG19" s="1">
        <f t="shared" si="3"/>
        <v>0</v>
      </c>
    </row>
    <row r="20" spans="1:33" ht="18" customHeight="1" x14ac:dyDescent="0.45">
      <c r="A20" s="10">
        <v>31</v>
      </c>
      <c r="B20" s="329">
        <f>名簿入力シート!B39</f>
        <v>0</v>
      </c>
      <c r="C20" s="329"/>
      <c r="D20" s="329"/>
      <c r="E20" s="329"/>
      <c r="F20" s="326" t="str">
        <f>IF(名簿入力シート!C39="","",名簿入力シート!C39)</f>
        <v/>
      </c>
      <c r="G20" s="326"/>
      <c r="H20" s="326"/>
      <c r="I20" s="326"/>
      <c r="J20" s="327">
        <f>名簿入力シート!D39</f>
        <v>0</v>
      </c>
      <c r="K20" s="327"/>
      <c r="L20" s="328">
        <f>名簿入力シート!E39</f>
        <v>0</v>
      </c>
      <c r="M20" s="328"/>
      <c r="N20" s="328"/>
      <c r="O20" s="328"/>
      <c r="P20" s="328">
        <f>名簿入力シート!F39</f>
        <v>0</v>
      </c>
      <c r="Q20" s="328"/>
      <c r="R20" s="328"/>
      <c r="S20" s="328"/>
      <c r="T20" s="319">
        <f t="shared" si="0"/>
        <v>0</v>
      </c>
      <c r="U20" s="320"/>
      <c r="V20" s="37" t="s">
        <v>11</v>
      </c>
      <c r="AE20" s="1">
        <f t="shared" si="1"/>
        <v>0</v>
      </c>
      <c r="AF20" s="1">
        <f t="shared" si="2"/>
        <v>0</v>
      </c>
      <c r="AG20" s="1">
        <f t="shared" si="3"/>
        <v>0</v>
      </c>
    </row>
    <row r="21" spans="1:33" ht="18" customHeight="1" x14ac:dyDescent="0.45">
      <c r="A21" s="10">
        <v>32</v>
      </c>
      <c r="B21" s="329">
        <f>名簿入力シート!B40</f>
        <v>0</v>
      </c>
      <c r="C21" s="329"/>
      <c r="D21" s="329"/>
      <c r="E21" s="329"/>
      <c r="F21" s="326" t="str">
        <f>IF(名簿入力シート!C40="","",名簿入力シート!C40)</f>
        <v/>
      </c>
      <c r="G21" s="326"/>
      <c r="H21" s="326"/>
      <c r="I21" s="326"/>
      <c r="J21" s="327">
        <f>名簿入力シート!D40</f>
        <v>0</v>
      </c>
      <c r="K21" s="327"/>
      <c r="L21" s="328">
        <f>名簿入力シート!E40</f>
        <v>0</v>
      </c>
      <c r="M21" s="328"/>
      <c r="N21" s="328"/>
      <c r="O21" s="328"/>
      <c r="P21" s="328">
        <f>名簿入力シート!F40</f>
        <v>0</v>
      </c>
      <c r="Q21" s="328"/>
      <c r="R21" s="328"/>
      <c r="S21" s="328"/>
      <c r="T21" s="319">
        <f t="shared" si="0"/>
        <v>0</v>
      </c>
      <c r="U21" s="320"/>
      <c r="V21" s="37" t="s">
        <v>11</v>
      </c>
      <c r="AE21" s="1">
        <f t="shared" si="1"/>
        <v>0</v>
      </c>
      <c r="AF21" s="1">
        <f t="shared" si="2"/>
        <v>0</v>
      </c>
      <c r="AG21" s="1">
        <f t="shared" si="3"/>
        <v>0</v>
      </c>
    </row>
    <row r="22" spans="1:33" ht="18" customHeight="1" x14ac:dyDescent="0.45">
      <c r="A22" s="10">
        <v>33</v>
      </c>
      <c r="B22" s="329">
        <f>名簿入力シート!B41</f>
        <v>0</v>
      </c>
      <c r="C22" s="329"/>
      <c r="D22" s="329"/>
      <c r="E22" s="329"/>
      <c r="F22" s="326" t="str">
        <f>IF(名簿入力シート!C41="","",名簿入力シート!C41)</f>
        <v/>
      </c>
      <c r="G22" s="326"/>
      <c r="H22" s="326"/>
      <c r="I22" s="326"/>
      <c r="J22" s="327">
        <f>名簿入力シート!D41</f>
        <v>0</v>
      </c>
      <c r="K22" s="327"/>
      <c r="L22" s="328">
        <f>名簿入力シート!E41</f>
        <v>0</v>
      </c>
      <c r="M22" s="328"/>
      <c r="N22" s="328"/>
      <c r="O22" s="328"/>
      <c r="P22" s="328">
        <f>名簿入力シート!F41</f>
        <v>0</v>
      </c>
      <c r="Q22" s="328"/>
      <c r="R22" s="328"/>
      <c r="S22" s="328"/>
      <c r="T22" s="319">
        <f t="shared" si="0"/>
        <v>0</v>
      </c>
      <c r="U22" s="320"/>
      <c r="V22" s="37" t="s">
        <v>11</v>
      </c>
      <c r="AE22" s="1">
        <f t="shared" si="1"/>
        <v>0</v>
      </c>
      <c r="AF22" s="1">
        <f t="shared" si="2"/>
        <v>0</v>
      </c>
      <c r="AG22" s="1">
        <f t="shared" si="3"/>
        <v>0</v>
      </c>
    </row>
    <row r="23" spans="1:33" ht="18" customHeight="1" x14ac:dyDescent="0.45">
      <c r="A23" s="10">
        <v>34</v>
      </c>
      <c r="B23" s="329">
        <f>名簿入力シート!B42</f>
        <v>0</v>
      </c>
      <c r="C23" s="329"/>
      <c r="D23" s="329"/>
      <c r="E23" s="329"/>
      <c r="F23" s="326" t="str">
        <f>IF(名簿入力シート!C42="","",名簿入力シート!C42)</f>
        <v/>
      </c>
      <c r="G23" s="326"/>
      <c r="H23" s="326"/>
      <c r="I23" s="326"/>
      <c r="J23" s="327">
        <f>名簿入力シート!D42</f>
        <v>0</v>
      </c>
      <c r="K23" s="327"/>
      <c r="L23" s="328">
        <f>名簿入力シート!E42</f>
        <v>0</v>
      </c>
      <c r="M23" s="328"/>
      <c r="N23" s="328"/>
      <c r="O23" s="328"/>
      <c r="P23" s="328">
        <f>名簿入力シート!F42</f>
        <v>0</v>
      </c>
      <c r="Q23" s="328"/>
      <c r="R23" s="328"/>
      <c r="S23" s="328"/>
      <c r="T23" s="319">
        <f t="shared" si="0"/>
        <v>0</v>
      </c>
      <c r="U23" s="320"/>
      <c r="V23" s="37" t="s">
        <v>11</v>
      </c>
      <c r="AE23" s="1">
        <f t="shared" si="1"/>
        <v>0</v>
      </c>
      <c r="AF23" s="1">
        <f t="shared" si="2"/>
        <v>0</v>
      </c>
      <c r="AG23" s="1">
        <f t="shared" si="3"/>
        <v>0</v>
      </c>
    </row>
    <row r="24" spans="1:33" ht="18" customHeight="1" x14ac:dyDescent="0.45">
      <c r="A24" s="10">
        <v>35</v>
      </c>
      <c r="B24" s="329">
        <f>名簿入力シート!B43</f>
        <v>0</v>
      </c>
      <c r="C24" s="329"/>
      <c r="D24" s="329"/>
      <c r="E24" s="329"/>
      <c r="F24" s="326" t="str">
        <f>IF(名簿入力シート!C43="","",名簿入力シート!C43)</f>
        <v/>
      </c>
      <c r="G24" s="326"/>
      <c r="H24" s="326"/>
      <c r="I24" s="326"/>
      <c r="J24" s="327">
        <f>名簿入力シート!D43</f>
        <v>0</v>
      </c>
      <c r="K24" s="327"/>
      <c r="L24" s="328">
        <f>名簿入力シート!E43</f>
        <v>0</v>
      </c>
      <c r="M24" s="328"/>
      <c r="N24" s="328"/>
      <c r="O24" s="328"/>
      <c r="P24" s="328">
        <f>名簿入力シート!F43</f>
        <v>0</v>
      </c>
      <c r="Q24" s="328"/>
      <c r="R24" s="328"/>
      <c r="S24" s="328"/>
      <c r="T24" s="319">
        <f t="shared" si="0"/>
        <v>0</v>
      </c>
      <c r="U24" s="320"/>
      <c r="V24" s="37" t="s">
        <v>11</v>
      </c>
      <c r="AE24" s="1">
        <f t="shared" si="1"/>
        <v>0</v>
      </c>
      <c r="AF24" s="1">
        <f t="shared" si="2"/>
        <v>0</v>
      </c>
      <c r="AG24" s="1">
        <f t="shared" si="3"/>
        <v>0</v>
      </c>
    </row>
    <row r="25" spans="1:33" ht="18" customHeight="1" x14ac:dyDescent="0.45">
      <c r="A25" s="10">
        <v>36</v>
      </c>
      <c r="B25" s="329">
        <f>名簿入力シート!B44</f>
        <v>0</v>
      </c>
      <c r="C25" s="329"/>
      <c r="D25" s="329"/>
      <c r="E25" s="329"/>
      <c r="F25" s="326" t="str">
        <f>IF(名簿入力シート!C44="","",名簿入力シート!C44)</f>
        <v/>
      </c>
      <c r="G25" s="326"/>
      <c r="H25" s="326"/>
      <c r="I25" s="326"/>
      <c r="J25" s="327">
        <f>名簿入力シート!D44</f>
        <v>0</v>
      </c>
      <c r="K25" s="327"/>
      <c r="L25" s="328">
        <f>名簿入力シート!E44</f>
        <v>0</v>
      </c>
      <c r="M25" s="328"/>
      <c r="N25" s="328"/>
      <c r="O25" s="328"/>
      <c r="P25" s="328">
        <f>名簿入力シート!F44</f>
        <v>0</v>
      </c>
      <c r="Q25" s="328"/>
      <c r="R25" s="328"/>
      <c r="S25" s="328"/>
      <c r="T25" s="319">
        <f t="shared" si="0"/>
        <v>0</v>
      </c>
      <c r="U25" s="320"/>
      <c r="V25" s="37" t="s">
        <v>11</v>
      </c>
      <c r="AE25" s="1">
        <f t="shared" si="1"/>
        <v>0</v>
      </c>
      <c r="AF25" s="1">
        <f t="shared" si="2"/>
        <v>0</v>
      </c>
      <c r="AG25" s="1">
        <f t="shared" si="3"/>
        <v>0</v>
      </c>
    </row>
    <row r="26" spans="1:33" ht="18" customHeight="1" x14ac:dyDescent="0.45">
      <c r="A26" s="10">
        <v>37</v>
      </c>
      <c r="B26" s="329">
        <f>名簿入力シート!B45</f>
        <v>0</v>
      </c>
      <c r="C26" s="329"/>
      <c r="D26" s="329"/>
      <c r="E26" s="329"/>
      <c r="F26" s="326" t="str">
        <f>IF(名簿入力シート!C45="","",名簿入力シート!C45)</f>
        <v/>
      </c>
      <c r="G26" s="326"/>
      <c r="H26" s="326"/>
      <c r="I26" s="326"/>
      <c r="J26" s="327">
        <f>名簿入力シート!D45</f>
        <v>0</v>
      </c>
      <c r="K26" s="327"/>
      <c r="L26" s="328">
        <f>名簿入力シート!E45</f>
        <v>0</v>
      </c>
      <c r="M26" s="328"/>
      <c r="N26" s="328"/>
      <c r="O26" s="328"/>
      <c r="P26" s="328">
        <f>名簿入力シート!F45</f>
        <v>0</v>
      </c>
      <c r="Q26" s="328"/>
      <c r="R26" s="328"/>
      <c r="S26" s="328"/>
      <c r="T26" s="319">
        <f t="shared" si="0"/>
        <v>0</v>
      </c>
      <c r="U26" s="320"/>
      <c r="V26" s="37" t="s">
        <v>11</v>
      </c>
      <c r="AE26" s="1">
        <f t="shared" si="1"/>
        <v>0</v>
      </c>
      <c r="AF26" s="1">
        <f t="shared" si="2"/>
        <v>0</v>
      </c>
      <c r="AG26" s="1">
        <f t="shared" si="3"/>
        <v>0</v>
      </c>
    </row>
    <row r="27" spans="1:33" ht="18" customHeight="1" x14ac:dyDescent="0.45">
      <c r="A27" s="10">
        <v>38</v>
      </c>
      <c r="B27" s="329">
        <f>名簿入力シート!B46</f>
        <v>0</v>
      </c>
      <c r="C27" s="329"/>
      <c r="D27" s="329"/>
      <c r="E27" s="329"/>
      <c r="F27" s="326" t="str">
        <f>IF(名簿入力シート!C46="","",名簿入力シート!C46)</f>
        <v/>
      </c>
      <c r="G27" s="326"/>
      <c r="H27" s="326"/>
      <c r="I27" s="326"/>
      <c r="J27" s="327">
        <f>名簿入力シート!D46</f>
        <v>0</v>
      </c>
      <c r="K27" s="327"/>
      <c r="L27" s="328">
        <f>名簿入力シート!E46</f>
        <v>0</v>
      </c>
      <c r="M27" s="328"/>
      <c r="N27" s="328"/>
      <c r="O27" s="328"/>
      <c r="P27" s="328">
        <f>名簿入力シート!F46</f>
        <v>0</v>
      </c>
      <c r="Q27" s="328"/>
      <c r="R27" s="328"/>
      <c r="S27" s="328"/>
      <c r="T27" s="319">
        <f t="shared" si="0"/>
        <v>0</v>
      </c>
      <c r="U27" s="320"/>
      <c r="V27" s="37" t="s">
        <v>11</v>
      </c>
      <c r="AE27" s="1">
        <f t="shared" si="1"/>
        <v>0</v>
      </c>
      <c r="AF27" s="1">
        <f t="shared" si="2"/>
        <v>0</v>
      </c>
      <c r="AG27" s="1">
        <f t="shared" si="3"/>
        <v>0</v>
      </c>
    </row>
    <row r="28" spans="1:33" ht="18" customHeight="1" x14ac:dyDescent="0.45">
      <c r="A28" s="10">
        <v>39</v>
      </c>
      <c r="B28" s="329">
        <f>名簿入力シート!B47</f>
        <v>0</v>
      </c>
      <c r="C28" s="329"/>
      <c r="D28" s="329"/>
      <c r="E28" s="329"/>
      <c r="F28" s="326" t="str">
        <f>IF(名簿入力シート!C47="","",名簿入力シート!C47)</f>
        <v/>
      </c>
      <c r="G28" s="326"/>
      <c r="H28" s="326"/>
      <c r="I28" s="326"/>
      <c r="J28" s="327">
        <f>名簿入力シート!D47</f>
        <v>0</v>
      </c>
      <c r="K28" s="327"/>
      <c r="L28" s="328">
        <f>名簿入力シート!E47</f>
        <v>0</v>
      </c>
      <c r="M28" s="328"/>
      <c r="N28" s="328"/>
      <c r="O28" s="328"/>
      <c r="P28" s="328">
        <f>名簿入力シート!F47</f>
        <v>0</v>
      </c>
      <c r="Q28" s="328"/>
      <c r="R28" s="328"/>
      <c r="S28" s="328"/>
      <c r="T28" s="319">
        <f t="shared" si="0"/>
        <v>0</v>
      </c>
      <c r="U28" s="320"/>
      <c r="V28" s="37" t="s">
        <v>11</v>
      </c>
      <c r="AE28" s="1">
        <f t="shared" si="1"/>
        <v>0</v>
      </c>
      <c r="AF28" s="1">
        <f t="shared" si="2"/>
        <v>0</v>
      </c>
      <c r="AG28" s="1">
        <f t="shared" si="3"/>
        <v>0</v>
      </c>
    </row>
    <row r="29" spans="1:33" ht="18" customHeight="1" x14ac:dyDescent="0.45">
      <c r="A29" s="10">
        <v>40</v>
      </c>
      <c r="B29" s="329">
        <f>名簿入力シート!B48</f>
        <v>0</v>
      </c>
      <c r="C29" s="329"/>
      <c r="D29" s="329"/>
      <c r="E29" s="329"/>
      <c r="F29" s="326" t="str">
        <f>IF(名簿入力シート!C48="","",名簿入力シート!C48)</f>
        <v/>
      </c>
      <c r="G29" s="326"/>
      <c r="H29" s="326"/>
      <c r="I29" s="326"/>
      <c r="J29" s="327">
        <f>名簿入力シート!D48</f>
        <v>0</v>
      </c>
      <c r="K29" s="327"/>
      <c r="L29" s="328">
        <f>名簿入力シート!E48</f>
        <v>0</v>
      </c>
      <c r="M29" s="328"/>
      <c r="N29" s="328"/>
      <c r="O29" s="328"/>
      <c r="P29" s="328">
        <f>名簿入力シート!F48</f>
        <v>0</v>
      </c>
      <c r="Q29" s="328"/>
      <c r="R29" s="328"/>
      <c r="S29" s="328"/>
      <c r="T29" s="319">
        <f t="shared" si="0"/>
        <v>0</v>
      </c>
      <c r="U29" s="320"/>
      <c r="V29" s="37" t="s">
        <v>11</v>
      </c>
      <c r="AE29" s="1">
        <f t="shared" si="1"/>
        <v>0</v>
      </c>
      <c r="AF29" s="1">
        <f t="shared" si="2"/>
        <v>0</v>
      </c>
      <c r="AG29" s="1">
        <f t="shared" si="3"/>
        <v>0</v>
      </c>
    </row>
    <row r="30" spans="1:33" x14ac:dyDescent="0.45">
      <c r="A30" s="10">
        <v>41</v>
      </c>
      <c r="B30" s="329">
        <f>名簿入力シート!B49</f>
        <v>0</v>
      </c>
      <c r="C30" s="329"/>
      <c r="D30" s="329"/>
      <c r="E30" s="329"/>
      <c r="F30" s="326" t="str">
        <f>IF(名簿入力シート!C49="","",名簿入力シート!C49)</f>
        <v/>
      </c>
      <c r="G30" s="326"/>
      <c r="H30" s="326"/>
      <c r="I30" s="326"/>
      <c r="J30" s="327">
        <f>名簿入力シート!D49</f>
        <v>0</v>
      </c>
      <c r="K30" s="327"/>
      <c r="L30" s="328">
        <f>名簿入力シート!E49</f>
        <v>0</v>
      </c>
      <c r="M30" s="328"/>
      <c r="N30" s="328"/>
      <c r="O30" s="328"/>
      <c r="P30" s="328">
        <f>名簿入力シート!F49</f>
        <v>0</v>
      </c>
      <c r="Q30" s="328"/>
      <c r="R30" s="328"/>
      <c r="S30" s="328"/>
      <c r="T30" s="319">
        <f t="shared" si="0"/>
        <v>0</v>
      </c>
      <c r="U30" s="320"/>
      <c r="V30" s="37" t="s">
        <v>11</v>
      </c>
      <c r="AE30" s="1">
        <f t="shared" ref="AE30:AE93" si="4">IF(M30="○",1,0)</f>
        <v>0</v>
      </c>
      <c r="AF30" s="1">
        <f t="shared" si="2"/>
        <v>0</v>
      </c>
      <c r="AG30" s="1">
        <f t="shared" ref="AG30:AG93" si="5">SUM(AE30:AF30)</f>
        <v>0</v>
      </c>
    </row>
    <row r="31" spans="1:33" x14ac:dyDescent="0.45">
      <c r="A31" s="10">
        <v>42</v>
      </c>
      <c r="B31" s="329">
        <f>名簿入力シート!B50</f>
        <v>0</v>
      </c>
      <c r="C31" s="329"/>
      <c r="D31" s="329"/>
      <c r="E31" s="329"/>
      <c r="F31" s="326" t="str">
        <f>IF(名簿入力シート!C50="","",名簿入力シート!C50)</f>
        <v/>
      </c>
      <c r="G31" s="326"/>
      <c r="H31" s="326"/>
      <c r="I31" s="326"/>
      <c r="J31" s="327">
        <f>名簿入力シート!D50</f>
        <v>0</v>
      </c>
      <c r="K31" s="327"/>
      <c r="L31" s="328">
        <f>名簿入力シート!E50</f>
        <v>0</v>
      </c>
      <c r="M31" s="328"/>
      <c r="N31" s="328"/>
      <c r="O31" s="328"/>
      <c r="P31" s="328">
        <f>名簿入力シート!F50</f>
        <v>0</v>
      </c>
      <c r="Q31" s="328"/>
      <c r="R31" s="328"/>
      <c r="S31" s="328"/>
      <c r="T31" s="319">
        <f t="shared" si="0"/>
        <v>0</v>
      </c>
      <c r="U31" s="320"/>
      <c r="V31" s="37" t="s">
        <v>11</v>
      </c>
      <c r="AE31" s="1">
        <f t="shared" si="4"/>
        <v>0</v>
      </c>
      <c r="AF31" s="1">
        <f t="shared" si="2"/>
        <v>0</v>
      </c>
      <c r="AG31" s="1">
        <f t="shared" si="5"/>
        <v>0</v>
      </c>
    </row>
    <row r="32" spans="1:33" x14ac:dyDescent="0.45">
      <c r="A32" s="10">
        <v>43</v>
      </c>
      <c r="B32" s="329">
        <f>名簿入力シート!B51</f>
        <v>0</v>
      </c>
      <c r="C32" s="329"/>
      <c r="D32" s="329"/>
      <c r="E32" s="329"/>
      <c r="F32" s="326" t="str">
        <f>IF(名簿入力シート!C51="","",名簿入力シート!C51)</f>
        <v/>
      </c>
      <c r="G32" s="326"/>
      <c r="H32" s="326"/>
      <c r="I32" s="326"/>
      <c r="J32" s="327">
        <f>名簿入力シート!D51</f>
        <v>0</v>
      </c>
      <c r="K32" s="327"/>
      <c r="L32" s="328">
        <f>名簿入力シート!E51</f>
        <v>0</v>
      </c>
      <c r="M32" s="328"/>
      <c r="N32" s="328"/>
      <c r="O32" s="328"/>
      <c r="P32" s="328">
        <f>名簿入力シート!F51</f>
        <v>0</v>
      </c>
      <c r="Q32" s="328"/>
      <c r="R32" s="328"/>
      <c r="S32" s="328"/>
      <c r="T32" s="319">
        <f t="shared" si="0"/>
        <v>0</v>
      </c>
      <c r="U32" s="320"/>
      <c r="V32" s="37" t="s">
        <v>11</v>
      </c>
      <c r="AE32" s="1">
        <f t="shared" si="4"/>
        <v>0</v>
      </c>
      <c r="AF32" s="1">
        <f t="shared" si="2"/>
        <v>0</v>
      </c>
      <c r="AG32" s="1">
        <f t="shared" si="5"/>
        <v>0</v>
      </c>
    </row>
    <row r="33" spans="1:33" x14ac:dyDescent="0.45">
      <c r="A33" s="10">
        <v>44</v>
      </c>
      <c r="B33" s="329">
        <f>名簿入力シート!B52</f>
        <v>0</v>
      </c>
      <c r="C33" s="329"/>
      <c r="D33" s="329"/>
      <c r="E33" s="329"/>
      <c r="F33" s="326" t="str">
        <f>IF(名簿入力シート!C52="","",名簿入力シート!C52)</f>
        <v/>
      </c>
      <c r="G33" s="326"/>
      <c r="H33" s="326"/>
      <c r="I33" s="326"/>
      <c r="J33" s="327">
        <f>名簿入力シート!D52</f>
        <v>0</v>
      </c>
      <c r="K33" s="327"/>
      <c r="L33" s="328">
        <f>名簿入力シート!E52</f>
        <v>0</v>
      </c>
      <c r="M33" s="328"/>
      <c r="N33" s="328"/>
      <c r="O33" s="328"/>
      <c r="P33" s="328">
        <f>名簿入力シート!F52</f>
        <v>0</v>
      </c>
      <c r="Q33" s="328"/>
      <c r="R33" s="328"/>
      <c r="S33" s="328"/>
      <c r="T33" s="319">
        <f t="shared" si="0"/>
        <v>0</v>
      </c>
      <c r="U33" s="320"/>
      <c r="V33" s="37" t="s">
        <v>11</v>
      </c>
      <c r="AE33" s="1">
        <f t="shared" si="4"/>
        <v>0</v>
      </c>
      <c r="AF33" s="1">
        <f t="shared" si="2"/>
        <v>0</v>
      </c>
      <c r="AG33" s="1">
        <f t="shared" si="5"/>
        <v>0</v>
      </c>
    </row>
    <row r="34" spans="1:33" x14ac:dyDescent="0.45">
      <c r="A34" s="10">
        <v>45</v>
      </c>
      <c r="B34" s="329">
        <f>名簿入力シート!B53</f>
        <v>0</v>
      </c>
      <c r="C34" s="329"/>
      <c r="D34" s="329"/>
      <c r="E34" s="329"/>
      <c r="F34" s="326" t="str">
        <f>IF(名簿入力シート!C53="","",名簿入力シート!C53)</f>
        <v/>
      </c>
      <c r="G34" s="326"/>
      <c r="H34" s="326"/>
      <c r="I34" s="326"/>
      <c r="J34" s="327">
        <f>名簿入力シート!D53</f>
        <v>0</v>
      </c>
      <c r="K34" s="327"/>
      <c r="L34" s="328">
        <f>名簿入力シート!E53</f>
        <v>0</v>
      </c>
      <c r="M34" s="328"/>
      <c r="N34" s="328"/>
      <c r="O34" s="328"/>
      <c r="P34" s="328">
        <f>名簿入力シート!F53</f>
        <v>0</v>
      </c>
      <c r="Q34" s="328"/>
      <c r="R34" s="328"/>
      <c r="S34" s="328"/>
      <c r="T34" s="319">
        <f t="shared" si="0"/>
        <v>0</v>
      </c>
      <c r="U34" s="320"/>
      <c r="V34" s="37" t="s">
        <v>11</v>
      </c>
      <c r="AE34" s="1">
        <f t="shared" si="4"/>
        <v>0</v>
      </c>
      <c r="AF34" s="1">
        <f t="shared" si="2"/>
        <v>0</v>
      </c>
      <c r="AG34" s="1">
        <f t="shared" si="5"/>
        <v>0</v>
      </c>
    </row>
    <row r="35" spans="1:33" x14ac:dyDescent="0.45">
      <c r="A35" s="10">
        <v>46</v>
      </c>
      <c r="B35" s="329">
        <f>名簿入力シート!B54</f>
        <v>0</v>
      </c>
      <c r="C35" s="329"/>
      <c r="D35" s="329"/>
      <c r="E35" s="329"/>
      <c r="F35" s="326" t="str">
        <f>IF(名簿入力シート!C54="","",名簿入力シート!C54)</f>
        <v/>
      </c>
      <c r="G35" s="326"/>
      <c r="H35" s="326"/>
      <c r="I35" s="326"/>
      <c r="J35" s="327">
        <f>名簿入力シート!D54</f>
        <v>0</v>
      </c>
      <c r="K35" s="327"/>
      <c r="L35" s="328">
        <f>名簿入力シート!E54</f>
        <v>0</v>
      </c>
      <c r="M35" s="328"/>
      <c r="N35" s="328"/>
      <c r="O35" s="328"/>
      <c r="P35" s="328">
        <f>名簿入力シート!F54</f>
        <v>0</v>
      </c>
      <c r="Q35" s="328"/>
      <c r="R35" s="328"/>
      <c r="S35" s="328"/>
      <c r="T35" s="319">
        <f t="shared" si="0"/>
        <v>0</v>
      </c>
      <c r="U35" s="320"/>
      <c r="V35" s="37" t="s">
        <v>11</v>
      </c>
      <c r="AE35" s="1">
        <f t="shared" si="4"/>
        <v>0</v>
      </c>
      <c r="AF35" s="1">
        <f t="shared" si="2"/>
        <v>0</v>
      </c>
      <c r="AG35" s="1">
        <f t="shared" si="5"/>
        <v>0</v>
      </c>
    </row>
    <row r="36" spans="1:33" x14ac:dyDescent="0.45">
      <c r="A36" s="10">
        <v>47</v>
      </c>
      <c r="B36" s="329">
        <f>名簿入力シート!B55</f>
        <v>0</v>
      </c>
      <c r="C36" s="329"/>
      <c r="D36" s="329"/>
      <c r="E36" s="329"/>
      <c r="F36" s="326" t="str">
        <f>IF(名簿入力シート!C55="","",名簿入力シート!C55)</f>
        <v/>
      </c>
      <c r="G36" s="326"/>
      <c r="H36" s="326"/>
      <c r="I36" s="326"/>
      <c r="J36" s="327">
        <f>名簿入力シート!D55</f>
        <v>0</v>
      </c>
      <c r="K36" s="327"/>
      <c r="L36" s="328">
        <f>名簿入力シート!E55</f>
        <v>0</v>
      </c>
      <c r="M36" s="328"/>
      <c r="N36" s="328"/>
      <c r="O36" s="328"/>
      <c r="P36" s="328">
        <f>名簿入力シート!F55</f>
        <v>0</v>
      </c>
      <c r="Q36" s="328"/>
      <c r="R36" s="328"/>
      <c r="S36" s="328"/>
      <c r="T36" s="319">
        <f t="shared" si="0"/>
        <v>0</v>
      </c>
      <c r="U36" s="320"/>
      <c r="V36" s="37" t="s">
        <v>11</v>
      </c>
      <c r="AE36" s="1">
        <f t="shared" si="4"/>
        <v>0</v>
      </c>
      <c r="AF36" s="1">
        <f t="shared" si="2"/>
        <v>0</v>
      </c>
      <c r="AG36" s="1">
        <f t="shared" si="5"/>
        <v>0</v>
      </c>
    </row>
    <row r="37" spans="1:33" x14ac:dyDescent="0.45">
      <c r="A37" s="10">
        <v>48</v>
      </c>
      <c r="B37" s="329">
        <f>名簿入力シート!B56</f>
        <v>0</v>
      </c>
      <c r="C37" s="329"/>
      <c r="D37" s="329"/>
      <c r="E37" s="329"/>
      <c r="F37" s="326" t="str">
        <f>IF(名簿入力シート!C56="","",名簿入力シート!C56)</f>
        <v/>
      </c>
      <c r="G37" s="326"/>
      <c r="H37" s="326"/>
      <c r="I37" s="326"/>
      <c r="J37" s="327">
        <f>名簿入力シート!D56</f>
        <v>0</v>
      </c>
      <c r="K37" s="327"/>
      <c r="L37" s="328">
        <f>名簿入力シート!E56</f>
        <v>0</v>
      </c>
      <c r="M37" s="328"/>
      <c r="N37" s="328"/>
      <c r="O37" s="328"/>
      <c r="P37" s="328">
        <f>名簿入力シート!F56</f>
        <v>0</v>
      </c>
      <c r="Q37" s="328"/>
      <c r="R37" s="328"/>
      <c r="S37" s="328"/>
      <c r="T37" s="319">
        <f t="shared" si="0"/>
        <v>0</v>
      </c>
      <c r="U37" s="320"/>
      <c r="V37" s="37" t="s">
        <v>11</v>
      </c>
      <c r="AE37" s="1">
        <f t="shared" si="4"/>
        <v>0</v>
      </c>
      <c r="AF37" s="1">
        <f t="shared" si="2"/>
        <v>0</v>
      </c>
      <c r="AG37" s="1">
        <f t="shared" si="5"/>
        <v>0</v>
      </c>
    </row>
    <row r="38" spans="1:33" x14ac:dyDescent="0.45">
      <c r="A38" s="10">
        <v>49</v>
      </c>
      <c r="B38" s="329">
        <f>名簿入力シート!B57</f>
        <v>0</v>
      </c>
      <c r="C38" s="329"/>
      <c r="D38" s="329"/>
      <c r="E38" s="329"/>
      <c r="F38" s="326" t="str">
        <f>IF(名簿入力シート!C57="","",名簿入力シート!C57)</f>
        <v/>
      </c>
      <c r="G38" s="326"/>
      <c r="H38" s="326"/>
      <c r="I38" s="326"/>
      <c r="J38" s="327">
        <f>名簿入力シート!D57</f>
        <v>0</v>
      </c>
      <c r="K38" s="327"/>
      <c r="L38" s="328">
        <f>名簿入力シート!E57</f>
        <v>0</v>
      </c>
      <c r="M38" s="328"/>
      <c r="N38" s="328"/>
      <c r="O38" s="328"/>
      <c r="P38" s="328">
        <f>名簿入力シート!F57</f>
        <v>0</v>
      </c>
      <c r="Q38" s="328"/>
      <c r="R38" s="328"/>
      <c r="S38" s="328"/>
      <c r="T38" s="319">
        <f t="shared" si="0"/>
        <v>0</v>
      </c>
      <c r="U38" s="320"/>
      <c r="V38" s="37" t="s">
        <v>11</v>
      </c>
      <c r="AE38" s="1">
        <f t="shared" si="4"/>
        <v>0</v>
      </c>
      <c r="AF38" s="1">
        <f t="shared" si="2"/>
        <v>0</v>
      </c>
      <c r="AG38" s="1">
        <f t="shared" si="5"/>
        <v>0</v>
      </c>
    </row>
    <row r="39" spans="1:33" x14ac:dyDescent="0.45">
      <c r="A39" s="10">
        <v>50</v>
      </c>
      <c r="B39" s="329">
        <f>名簿入力シート!B58</f>
        <v>0</v>
      </c>
      <c r="C39" s="329"/>
      <c r="D39" s="329"/>
      <c r="E39" s="329"/>
      <c r="F39" s="326" t="str">
        <f>IF(名簿入力シート!C58="","",名簿入力シート!C58)</f>
        <v/>
      </c>
      <c r="G39" s="326"/>
      <c r="H39" s="326"/>
      <c r="I39" s="326"/>
      <c r="J39" s="327">
        <f>名簿入力シート!D58</f>
        <v>0</v>
      </c>
      <c r="K39" s="327"/>
      <c r="L39" s="328">
        <f>名簿入力シート!E58</f>
        <v>0</v>
      </c>
      <c r="M39" s="328"/>
      <c r="N39" s="328"/>
      <c r="O39" s="328"/>
      <c r="P39" s="328">
        <f>名簿入力シート!F58</f>
        <v>0</v>
      </c>
      <c r="Q39" s="328"/>
      <c r="R39" s="328"/>
      <c r="S39" s="328"/>
      <c r="T39" s="319">
        <f t="shared" si="0"/>
        <v>0</v>
      </c>
      <c r="U39" s="320"/>
      <c r="V39" s="37" t="s">
        <v>11</v>
      </c>
      <c r="AE39" s="1">
        <f t="shared" si="4"/>
        <v>0</v>
      </c>
      <c r="AF39" s="1">
        <f t="shared" si="2"/>
        <v>0</v>
      </c>
      <c r="AG39" s="1">
        <f t="shared" si="5"/>
        <v>0</v>
      </c>
    </row>
    <row r="40" spans="1:33" x14ac:dyDescent="0.45">
      <c r="A40" s="10">
        <v>51</v>
      </c>
      <c r="B40" s="329">
        <f>名簿入力シート!B59</f>
        <v>0</v>
      </c>
      <c r="C40" s="329"/>
      <c r="D40" s="329"/>
      <c r="E40" s="329"/>
      <c r="F40" s="326" t="str">
        <f>IF(名簿入力シート!C59="","",名簿入力シート!C59)</f>
        <v/>
      </c>
      <c r="G40" s="326"/>
      <c r="H40" s="326"/>
      <c r="I40" s="326"/>
      <c r="J40" s="327">
        <f>名簿入力シート!D59</f>
        <v>0</v>
      </c>
      <c r="K40" s="327"/>
      <c r="L40" s="328">
        <f>名簿入力シート!E59</f>
        <v>0</v>
      </c>
      <c r="M40" s="328"/>
      <c r="N40" s="328"/>
      <c r="O40" s="328"/>
      <c r="P40" s="328">
        <f>名簿入力シート!F59</f>
        <v>0</v>
      </c>
      <c r="Q40" s="328"/>
      <c r="R40" s="328"/>
      <c r="S40" s="328"/>
      <c r="T40" s="319">
        <f t="shared" si="0"/>
        <v>0</v>
      </c>
      <c r="U40" s="320"/>
      <c r="V40" s="37" t="s">
        <v>11</v>
      </c>
      <c r="AE40" s="1">
        <f t="shared" si="4"/>
        <v>0</v>
      </c>
      <c r="AF40" s="1">
        <f t="shared" si="2"/>
        <v>0</v>
      </c>
      <c r="AG40" s="1">
        <f t="shared" si="5"/>
        <v>0</v>
      </c>
    </row>
    <row r="41" spans="1:33" x14ac:dyDescent="0.45">
      <c r="A41" s="10">
        <v>52</v>
      </c>
      <c r="B41" s="329">
        <f>名簿入力シート!B60</f>
        <v>0</v>
      </c>
      <c r="C41" s="329"/>
      <c r="D41" s="329"/>
      <c r="E41" s="329"/>
      <c r="F41" s="326" t="str">
        <f>IF(名簿入力シート!C60="","",名簿入力シート!C60)</f>
        <v/>
      </c>
      <c r="G41" s="326"/>
      <c r="H41" s="326"/>
      <c r="I41" s="326"/>
      <c r="J41" s="327">
        <f>名簿入力シート!D60</f>
        <v>0</v>
      </c>
      <c r="K41" s="327"/>
      <c r="L41" s="328">
        <f>名簿入力シート!E60</f>
        <v>0</v>
      </c>
      <c r="M41" s="328"/>
      <c r="N41" s="328"/>
      <c r="O41" s="328"/>
      <c r="P41" s="328">
        <f>名簿入力シート!F60</f>
        <v>0</v>
      </c>
      <c r="Q41" s="328"/>
      <c r="R41" s="328"/>
      <c r="S41" s="328"/>
      <c r="T41" s="319">
        <f t="shared" si="0"/>
        <v>0</v>
      </c>
      <c r="U41" s="320"/>
      <c r="V41" s="37" t="s">
        <v>11</v>
      </c>
      <c r="AE41" s="1">
        <f t="shared" si="4"/>
        <v>0</v>
      </c>
      <c r="AF41" s="1">
        <f t="shared" si="2"/>
        <v>0</v>
      </c>
      <c r="AG41" s="1">
        <f t="shared" si="5"/>
        <v>0</v>
      </c>
    </row>
    <row r="42" spans="1:33" x14ac:dyDescent="0.45">
      <c r="A42" s="10">
        <v>53</v>
      </c>
      <c r="B42" s="329">
        <f>名簿入力シート!B61</f>
        <v>0</v>
      </c>
      <c r="C42" s="329"/>
      <c r="D42" s="329"/>
      <c r="E42" s="329"/>
      <c r="F42" s="326" t="str">
        <f>IF(名簿入力シート!C61="","",名簿入力シート!C61)</f>
        <v/>
      </c>
      <c r="G42" s="326"/>
      <c r="H42" s="326"/>
      <c r="I42" s="326"/>
      <c r="J42" s="327">
        <f>名簿入力シート!D61</f>
        <v>0</v>
      </c>
      <c r="K42" s="327"/>
      <c r="L42" s="328">
        <f>名簿入力シート!E61</f>
        <v>0</v>
      </c>
      <c r="M42" s="328"/>
      <c r="N42" s="328"/>
      <c r="O42" s="328"/>
      <c r="P42" s="328">
        <f>名簿入力シート!F61</f>
        <v>0</v>
      </c>
      <c r="Q42" s="328"/>
      <c r="R42" s="328"/>
      <c r="S42" s="328"/>
      <c r="T42" s="319">
        <f t="shared" si="0"/>
        <v>0</v>
      </c>
      <c r="U42" s="320"/>
      <c r="V42" s="37" t="s">
        <v>11</v>
      </c>
      <c r="AE42" s="1">
        <f t="shared" si="4"/>
        <v>0</v>
      </c>
      <c r="AF42" s="1">
        <f t="shared" si="2"/>
        <v>0</v>
      </c>
      <c r="AG42" s="1">
        <f t="shared" si="5"/>
        <v>0</v>
      </c>
    </row>
    <row r="43" spans="1:33" x14ac:dyDescent="0.45">
      <c r="A43" s="10">
        <v>54</v>
      </c>
      <c r="B43" s="329">
        <f>名簿入力シート!B62</f>
        <v>0</v>
      </c>
      <c r="C43" s="329"/>
      <c r="D43" s="329"/>
      <c r="E43" s="329"/>
      <c r="F43" s="326" t="str">
        <f>IF(名簿入力シート!C62="","",名簿入力シート!C62)</f>
        <v/>
      </c>
      <c r="G43" s="326"/>
      <c r="H43" s="326"/>
      <c r="I43" s="326"/>
      <c r="J43" s="327">
        <f>名簿入力シート!D62</f>
        <v>0</v>
      </c>
      <c r="K43" s="327"/>
      <c r="L43" s="328">
        <f>名簿入力シート!E62</f>
        <v>0</v>
      </c>
      <c r="M43" s="328"/>
      <c r="N43" s="328"/>
      <c r="O43" s="328"/>
      <c r="P43" s="328">
        <f>名簿入力シート!F62</f>
        <v>0</v>
      </c>
      <c r="Q43" s="328"/>
      <c r="R43" s="328"/>
      <c r="S43" s="328"/>
      <c r="T43" s="319">
        <f t="shared" si="0"/>
        <v>0</v>
      </c>
      <c r="U43" s="320"/>
      <c r="V43" s="37" t="s">
        <v>11</v>
      </c>
      <c r="AE43" s="1">
        <f t="shared" si="4"/>
        <v>0</v>
      </c>
      <c r="AF43" s="1">
        <f t="shared" si="2"/>
        <v>0</v>
      </c>
      <c r="AG43" s="1">
        <f t="shared" si="5"/>
        <v>0</v>
      </c>
    </row>
    <row r="44" spans="1:33" x14ac:dyDescent="0.45">
      <c r="A44" s="10">
        <v>55</v>
      </c>
      <c r="B44" s="329">
        <f>名簿入力シート!B63</f>
        <v>0</v>
      </c>
      <c r="C44" s="329"/>
      <c r="D44" s="329"/>
      <c r="E44" s="329"/>
      <c r="F44" s="326" t="str">
        <f>IF(名簿入力シート!C63="","",名簿入力シート!C63)</f>
        <v/>
      </c>
      <c r="G44" s="326"/>
      <c r="H44" s="326"/>
      <c r="I44" s="326"/>
      <c r="J44" s="327">
        <f>名簿入力シート!D63</f>
        <v>0</v>
      </c>
      <c r="K44" s="327"/>
      <c r="L44" s="328">
        <f>名簿入力シート!E63</f>
        <v>0</v>
      </c>
      <c r="M44" s="328"/>
      <c r="N44" s="328"/>
      <c r="O44" s="328"/>
      <c r="P44" s="328">
        <f>名簿入力シート!F63</f>
        <v>0</v>
      </c>
      <c r="Q44" s="328"/>
      <c r="R44" s="328"/>
      <c r="S44" s="328"/>
      <c r="T44" s="319">
        <f t="shared" si="0"/>
        <v>0</v>
      </c>
      <c r="U44" s="320"/>
      <c r="V44" s="37" t="s">
        <v>11</v>
      </c>
      <c r="AE44" s="1">
        <f t="shared" si="4"/>
        <v>0</v>
      </c>
      <c r="AF44" s="1">
        <f t="shared" si="2"/>
        <v>0</v>
      </c>
      <c r="AG44" s="1">
        <f t="shared" si="5"/>
        <v>0</v>
      </c>
    </row>
    <row r="45" spans="1:33" x14ac:dyDescent="0.45">
      <c r="A45" s="10">
        <v>56</v>
      </c>
      <c r="B45" s="329">
        <f>名簿入力シート!B64</f>
        <v>0</v>
      </c>
      <c r="C45" s="329"/>
      <c r="D45" s="329"/>
      <c r="E45" s="329"/>
      <c r="F45" s="326" t="str">
        <f>IF(名簿入力シート!C64="","",名簿入力シート!C64)</f>
        <v/>
      </c>
      <c r="G45" s="326"/>
      <c r="H45" s="326"/>
      <c r="I45" s="326"/>
      <c r="J45" s="327">
        <f>名簿入力シート!D64</f>
        <v>0</v>
      </c>
      <c r="K45" s="327"/>
      <c r="L45" s="328">
        <f>名簿入力シート!E64</f>
        <v>0</v>
      </c>
      <c r="M45" s="328"/>
      <c r="N45" s="328"/>
      <c r="O45" s="328"/>
      <c r="P45" s="328">
        <f>名簿入力シート!F64</f>
        <v>0</v>
      </c>
      <c r="Q45" s="328"/>
      <c r="R45" s="328"/>
      <c r="S45" s="328"/>
      <c r="T45" s="319">
        <f t="shared" si="0"/>
        <v>0</v>
      </c>
      <c r="U45" s="320"/>
      <c r="V45" s="37" t="s">
        <v>11</v>
      </c>
      <c r="AE45" s="1">
        <f t="shared" si="4"/>
        <v>0</v>
      </c>
      <c r="AF45" s="1">
        <f t="shared" si="2"/>
        <v>0</v>
      </c>
      <c r="AG45" s="1">
        <f t="shared" si="5"/>
        <v>0</v>
      </c>
    </row>
    <row r="46" spans="1:33" x14ac:dyDescent="0.45">
      <c r="A46" s="10">
        <v>57</v>
      </c>
      <c r="B46" s="329">
        <f>名簿入力シート!B65</f>
        <v>0</v>
      </c>
      <c r="C46" s="329"/>
      <c r="D46" s="329"/>
      <c r="E46" s="329"/>
      <c r="F46" s="326" t="str">
        <f>IF(名簿入力シート!C65="","",名簿入力シート!C65)</f>
        <v/>
      </c>
      <c r="G46" s="326"/>
      <c r="H46" s="326"/>
      <c r="I46" s="326"/>
      <c r="J46" s="327">
        <f>名簿入力シート!D65</f>
        <v>0</v>
      </c>
      <c r="K46" s="327"/>
      <c r="L46" s="328">
        <f>名簿入力シート!E65</f>
        <v>0</v>
      </c>
      <c r="M46" s="328"/>
      <c r="N46" s="328"/>
      <c r="O46" s="328"/>
      <c r="P46" s="328">
        <f>名簿入力シート!F65</f>
        <v>0</v>
      </c>
      <c r="Q46" s="328"/>
      <c r="R46" s="328"/>
      <c r="S46" s="328"/>
      <c r="T46" s="319">
        <f t="shared" si="0"/>
        <v>0</v>
      </c>
      <c r="U46" s="320"/>
      <c r="V46" s="37" t="s">
        <v>11</v>
      </c>
      <c r="AE46" s="1">
        <f t="shared" si="4"/>
        <v>0</v>
      </c>
      <c r="AF46" s="1">
        <f t="shared" si="2"/>
        <v>0</v>
      </c>
      <c r="AG46" s="1">
        <f t="shared" si="5"/>
        <v>0</v>
      </c>
    </row>
    <row r="47" spans="1:33" x14ac:dyDescent="0.45">
      <c r="A47" s="10">
        <v>58</v>
      </c>
      <c r="B47" s="329">
        <f>名簿入力シート!B66</f>
        <v>0</v>
      </c>
      <c r="C47" s="329"/>
      <c r="D47" s="329"/>
      <c r="E47" s="329"/>
      <c r="F47" s="326" t="str">
        <f>IF(名簿入力シート!C66="","",名簿入力シート!C66)</f>
        <v/>
      </c>
      <c r="G47" s="326"/>
      <c r="H47" s="326"/>
      <c r="I47" s="326"/>
      <c r="J47" s="327">
        <f>名簿入力シート!D66</f>
        <v>0</v>
      </c>
      <c r="K47" s="327"/>
      <c r="L47" s="328">
        <f>名簿入力シート!E66</f>
        <v>0</v>
      </c>
      <c r="M47" s="328"/>
      <c r="N47" s="328"/>
      <c r="O47" s="328"/>
      <c r="P47" s="328">
        <f>名簿入力シート!F66</f>
        <v>0</v>
      </c>
      <c r="Q47" s="328"/>
      <c r="R47" s="328"/>
      <c r="S47" s="328"/>
      <c r="T47" s="319">
        <f t="shared" si="0"/>
        <v>0</v>
      </c>
      <c r="U47" s="320"/>
      <c r="V47" s="37" t="s">
        <v>11</v>
      </c>
      <c r="AE47" s="1">
        <f t="shared" si="4"/>
        <v>0</v>
      </c>
      <c r="AF47" s="1">
        <f t="shared" si="2"/>
        <v>0</v>
      </c>
      <c r="AG47" s="1">
        <f t="shared" si="5"/>
        <v>0</v>
      </c>
    </row>
    <row r="48" spans="1:33" x14ac:dyDescent="0.45">
      <c r="A48" s="10">
        <v>59</v>
      </c>
      <c r="B48" s="329">
        <f>名簿入力シート!B67</f>
        <v>0</v>
      </c>
      <c r="C48" s="329"/>
      <c r="D48" s="329"/>
      <c r="E48" s="329"/>
      <c r="F48" s="326" t="str">
        <f>IF(名簿入力シート!C67="","",名簿入力シート!C67)</f>
        <v/>
      </c>
      <c r="G48" s="326"/>
      <c r="H48" s="326"/>
      <c r="I48" s="326"/>
      <c r="J48" s="327">
        <f>名簿入力シート!D67</f>
        <v>0</v>
      </c>
      <c r="K48" s="327"/>
      <c r="L48" s="328">
        <f>名簿入力シート!E67</f>
        <v>0</v>
      </c>
      <c r="M48" s="328"/>
      <c r="N48" s="328"/>
      <c r="O48" s="328"/>
      <c r="P48" s="328">
        <f>名簿入力シート!F67</f>
        <v>0</v>
      </c>
      <c r="Q48" s="328"/>
      <c r="R48" s="328"/>
      <c r="S48" s="328"/>
      <c r="T48" s="319">
        <f t="shared" si="0"/>
        <v>0</v>
      </c>
      <c r="U48" s="320"/>
      <c r="V48" s="37" t="s">
        <v>11</v>
      </c>
      <c r="AE48" s="1">
        <f t="shared" si="4"/>
        <v>0</v>
      </c>
      <c r="AF48" s="1">
        <f t="shared" si="2"/>
        <v>0</v>
      </c>
      <c r="AG48" s="1">
        <f t="shared" si="5"/>
        <v>0</v>
      </c>
    </row>
    <row r="49" spans="1:33" x14ac:dyDescent="0.45">
      <c r="A49" s="10">
        <v>60</v>
      </c>
      <c r="B49" s="329">
        <f>名簿入力シート!B68</f>
        <v>0</v>
      </c>
      <c r="C49" s="329"/>
      <c r="D49" s="329"/>
      <c r="E49" s="329"/>
      <c r="F49" s="326" t="str">
        <f>IF(名簿入力シート!C68="","",名簿入力シート!C68)</f>
        <v/>
      </c>
      <c r="G49" s="326"/>
      <c r="H49" s="326"/>
      <c r="I49" s="326"/>
      <c r="J49" s="327">
        <f>名簿入力シート!D68</f>
        <v>0</v>
      </c>
      <c r="K49" s="327"/>
      <c r="L49" s="328">
        <f>名簿入力シート!E68</f>
        <v>0</v>
      </c>
      <c r="M49" s="328"/>
      <c r="N49" s="328"/>
      <c r="O49" s="328"/>
      <c r="P49" s="328">
        <f>名簿入力シート!F68</f>
        <v>0</v>
      </c>
      <c r="Q49" s="328"/>
      <c r="R49" s="328"/>
      <c r="S49" s="328"/>
      <c r="T49" s="319">
        <f t="shared" si="0"/>
        <v>0</v>
      </c>
      <c r="U49" s="320"/>
      <c r="V49" s="37" t="s">
        <v>11</v>
      </c>
      <c r="AE49" s="1">
        <f t="shared" si="4"/>
        <v>0</v>
      </c>
      <c r="AF49" s="1">
        <f t="shared" si="2"/>
        <v>0</v>
      </c>
      <c r="AG49" s="1">
        <f t="shared" si="5"/>
        <v>0</v>
      </c>
    </row>
    <row r="50" spans="1:33" x14ac:dyDescent="0.45">
      <c r="A50" s="10">
        <v>61</v>
      </c>
      <c r="B50" s="329">
        <f>名簿入力シート!B69</f>
        <v>0</v>
      </c>
      <c r="C50" s="329"/>
      <c r="D50" s="329"/>
      <c r="E50" s="329"/>
      <c r="F50" s="326" t="str">
        <f>IF(名簿入力シート!C69="","",名簿入力シート!C69)</f>
        <v/>
      </c>
      <c r="G50" s="326"/>
      <c r="H50" s="326"/>
      <c r="I50" s="326"/>
      <c r="J50" s="327">
        <f>名簿入力シート!D69</f>
        <v>0</v>
      </c>
      <c r="K50" s="327"/>
      <c r="L50" s="328">
        <f>名簿入力シート!E69</f>
        <v>0</v>
      </c>
      <c r="M50" s="328"/>
      <c r="N50" s="328"/>
      <c r="O50" s="328"/>
      <c r="P50" s="328">
        <f>名簿入力シート!F69</f>
        <v>0</v>
      </c>
      <c r="Q50" s="328"/>
      <c r="R50" s="328"/>
      <c r="S50" s="328"/>
      <c r="T50" s="319">
        <f t="shared" si="0"/>
        <v>0</v>
      </c>
      <c r="U50" s="320"/>
      <c r="V50" s="37" t="s">
        <v>11</v>
      </c>
      <c r="AE50" s="1">
        <f t="shared" si="4"/>
        <v>0</v>
      </c>
      <c r="AF50" s="1">
        <f t="shared" si="2"/>
        <v>0</v>
      </c>
      <c r="AG50" s="1">
        <f t="shared" si="5"/>
        <v>0</v>
      </c>
    </row>
    <row r="51" spans="1:33" x14ac:dyDescent="0.45">
      <c r="A51" s="10">
        <v>62</v>
      </c>
      <c r="B51" s="329">
        <f>名簿入力シート!B70</f>
        <v>0</v>
      </c>
      <c r="C51" s="329"/>
      <c r="D51" s="329"/>
      <c r="E51" s="329"/>
      <c r="F51" s="326" t="str">
        <f>IF(名簿入力シート!C70="","",名簿入力シート!C70)</f>
        <v/>
      </c>
      <c r="G51" s="326"/>
      <c r="H51" s="326"/>
      <c r="I51" s="326"/>
      <c r="J51" s="327">
        <f>名簿入力シート!D70</f>
        <v>0</v>
      </c>
      <c r="K51" s="327"/>
      <c r="L51" s="328">
        <f>名簿入力シート!E70</f>
        <v>0</v>
      </c>
      <c r="M51" s="328"/>
      <c r="N51" s="328"/>
      <c r="O51" s="328"/>
      <c r="P51" s="328">
        <f>名簿入力シート!F70</f>
        <v>0</v>
      </c>
      <c r="Q51" s="328"/>
      <c r="R51" s="328"/>
      <c r="S51" s="328"/>
      <c r="T51" s="319">
        <f t="shared" si="0"/>
        <v>0</v>
      </c>
      <c r="U51" s="320"/>
      <c r="V51" s="37" t="s">
        <v>11</v>
      </c>
      <c r="AE51" s="1">
        <f t="shared" si="4"/>
        <v>0</v>
      </c>
      <c r="AF51" s="1">
        <f t="shared" si="2"/>
        <v>0</v>
      </c>
      <c r="AG51" s="1">
        <f t="shared" si="5"/>
        <v>0</v>
      </c>
    </row>
    <row r="52" spans="1:33" x14ac:dyDescent="0.45">
      <c r="A52" s="10">
        <v>63</v>
      </c>
      <c r="B52" s="329">
        <f>名簿入力シート!B71</f>
        <v>0</v>
      </c>
      <c r="C52" s="329"/>
      <c r="D52" s="329"/>
      <c r="E52" s="329"/>
      <c r="F52" s="326" t="str">
        <f>IF(名簿入力シート!C71="","",名簿入力シート!C71)</f>
        <v/>
      </c>
      <c r="G52" s="326"/>
      <c r="H52" s="326"/>
      <c r="I52" s="326"/>
      <c r="J52" s="327">
        <f>名簿入力シート!D71</f>
        <v>0</v>
      </c>
      <c r="K52" s="327"/>
      <c r="L52" s="328">
        <f>名簿入力シート!E71</f>
        <v>0</v>
      </c>
      <c r="M52" s="328"/>
      <c r="N52" s="328"/>
      <c r="O52" s="328"/>
      <c r="P52" s="328">
        <f>名簿入力シート!F71</f>
        <v>0</v>
      </c>
      <c r="Q52" s="328"/>
      <c r="R52" s="328"/>
      <c r="S52" s="328"/>
      <c r="T52" s="319">
        <f t="shared" si="0"/>
        <v>0</v>
      </c>
      <c r="U52" s="320"/>
      <c r="V52" s="37" t="s">
        <v>11</v>
      </c>
      <c r="AE52" s="1">
        <f t="shared" si="4"/>
        <v>0</v>
      </c>
      <c r="AF52" s="1">
        <f t="shared" si="2"/>
        <v>0</v>
      </c>
      <c r="AG52" s="1">
        <f t="shared" si="5"/>
        <v>0</v>
      </c>
    </row>
    <row r="53" spans="1:33" x14ac:dyDescent="0.45">
      <c r="A53" s="10">
        <v>64</v>
      </c>
      <c r="B53" s="329">
        <f>名簿入力シート!B72</f>
        <v>0</v>
      </c>
      <c r="C53" s="329"/>
      <c r="D53" s="329"/>
      <c r="E53" s="329"/>
      <c r="F53" s="326" t="str">
        <f>IF(名簿入力シート!C72="","",名簿入力シート!C72)</f>
        <v/>
      </c>
      <c r="G53" s="326"/>
      <c r="H53" s="326"/>
      <c r="I53" s="326"/>
      <c r="J53" s="327">
        <f>名簿入力シート!D72</f>
        <v>0</v>
      </c>
      <c r="K53" s="327"/>
      <c r="L53" s="328">
        <f>名簿入力シート!E72</f>
        <v>0</v>
      </c>
      <c r="M53" s="328"/>
      <c r="N53" s="328"/>
      <c r="O53" s="328"/>
      <c r="P53" s="328">
        <f>名簿入力シート!F72</f>
        <v>0</v>
      </c>
      <c r="Q53" s="328"/>
      <c r="R53" s="328"/>
      <c r="S53" s="328"/>
      <c r="T53" s="319">
        <f t="shared" si="0"/>
        <v>0</v>
      </c>
      <c r="U53" s="320"/>
      <c r="V53" s="37" t="s">
        <v>11</v>
      </c>
      <c r="AE53" s="1">
        <f t="shared" si="4"/>
        <v>0</v>
      </c>
      <c r="AF53" s="1">
        <f t="shared" si="2"/>
        <v>0</v>
      </c>
      <c r="AG53" s="1">
        <f t="shared" si="5"/>
        <v>0</v>
      </c>
    </row>
    <row r="54" spans="1:33" x14ac:dyDescent="0.45">
      <c r="A54" s="10">
        <v>65</v>
      </c>
      <c r="B54" s="329">
        <f>名簿入力シート!B73</f>
        <v>0</v>
      </c>
      <c r="C54" s="329"/>
      <c r="D54" s="329"/>
      <c r="E54" s="329"/>
      <c r="F54" s="326" t="str">
        <f>IF(名簿入力シート!C73="","",名簿入力シート!C73)</f>
        <v/>
      </c>
      <c r="G54" s="326"/>
      <c r="H54" s="326"/>
      <c r="I54" s="326"/>
      <c r="J54" s="327">
        <f>名簿入力シート!D73</f>
        <v>0</v>
      </c>
      <c r="K54" s="327"/>
      <c r="L54" s="328">
        <f>名簿入力シート!E73</f>
        <v>0</v>
      </c>
      <c r="M54" s="328"/>
      <c r="N54" s="328"/>
      <c r="O54" s="328"/>
      <c r="P54" s="328">
        <f>名簿入力シート!F73</f>
        <v>0</v>
      </c>
      <c r="Q54" s="328"/>
      <c r="R54" s="328"/>
      <c r="S54" s="328"/>
      <c r="T54" s="319">
        <f t="shared" si="0"/>
        <v>0</v>
      </c>
      <c r="U54" s="320"/>
      <c r="V54" s="37" t="s">
        <v>11</v>
      </c>
      <c r="AE54" s="1">
        <f t="shared" si="4"/>
        <v>0</v>
      </c>
      <c r="AF54" s="1">
        <f t="shared" si="2"/>
        <v>0</v>
      </c>
      <c r="AG54" s="1">
        <f t="shared" si="5"/>
        <v>0</v>
      </c>
    </row>
    <row r="55" spans="1:33" x14ac:dyDescent="0.45">
      <c r="A55" s="10">
        <v>66</v>
      </c>
      <c r="B55" s="329">
        <f>名簿入力シート!B74</f>
        <v>0</v>
      </c>
      <c r="C55" s="329"/>
      <c r="D55" s="329"/>
      <c r="E55" s="329"/>
      <c r="F55" s="326" t="str">
        <f>IF(名簿入力シート!C74="","",名簿入力シート!C74)</f>
        <v/>
      </c>
      <c r="G55" s="326"/>
      <c r="H55" s="326"/>
      <c r="I55" s="326"/>
      <c r="J55" s="327">
        <f>名簿入力シート!D74</f>
        <v>0</v>
      </c>
      <c r="K55" s="327"/>
      <c r="L55" s="328">
        <f>名簿入力シート!E74</f>
        <v>0</v>
      </c>
      <c r="M55" s="328"/>
      <c r="N55" s="328"/>
      <c r="O55" s="328"/>
      <c r="P55" s="328">
        <f>名簿入力シート!F74</f>
        <v>0</v>
      </c>
      <c r="Q55" s="328"/>
      <c r="R55" s="328"/>
      <c r="S55" s="328"/>
      <c r="T55" s="319">
        <f t="shared" si="0"/>
        <v>0</v>
      </c>
      <c r="U55" s="320"/>
      <c r="V55" s="37" t="s">
        <v>11</v>
      </c>
      <c r="AE55" s="1">
        <f t="shared" si="4"/>
        <v>0</v>
      </c>
      <c r="AF55" s="1">
        <f t="shared" si="2"/>
        <v>0</v>
      </c>
      <c r="AG55" s="1">
        <f t="shared" si="5"/>
        <v>0</v>
      </c>
    </row>
    <row r="56" spans="1:33" x14ac:dyDescent="0.45">
      <c r="A56" s="10">
        <v>67</v>
      </c>
      <c r="B56" s="329">
        <f>名簿入力シート!B75</f>
        <v>0</v>
      </c>
      <c r="C56" s="329"/>
      <c r="D56" s="329"/>
      <c r="E56" s="329"/>
      <c r="F56" s="326" t="str">
        <f>IF(名簿入力シート!C75="","",名簿入力シート!C75)</f>
        <v/>
      </c>
      <c r="G56" s="326"/>
      <c r="H56" s="326"/>
      <c r="I56" s="326"/>
      <c r="J56" s="327">
        <f>名簿入力シート!D75</f>
        <v>0</v>
      </c>
      <c r="K56" s="327"/>
      <c r="L56" s="328">
        <f>名簿入力シート!E75</f>
        <v>0</v>
      </c>
      <c r="M56" s="328"/>
      <c r="N56" s="328"/>
      <c r="O56" s="328"/>
      <c r="P56" s="328">
        <f>名簿入力シート!F75</f>
        <v>0</v>
      </c>
      <c r="Q56" s="328"/>
      <c r="R56" s="328"/>
      <c r="S56" s="328"/>
      <c r="T56" s="319">
        <f t="shared" si="0"/>
        <v>0</v>
      </c>
      <c r="U56" s="320"/>
      <c r="V56" s="37" t="s">
        <v>11</v>
      </c>
      <c r="AE56" s="1">
        <f t="shared" si="4"/>
        <v>0</v>
      </c>
      <c r="AF56" s="1">
        <f t="shared" si="2"/>
        <v>0</v>
      </c>
      <c r="AG56" s="1">
        <f t="shared" si="5"/>
        <v>0</v>
      </c>
    </row>
    <row r="57" spans="1:33" x14ac:dyDescent="0.45">
      <c r="A57" s="10">
        <v>68</v>
      </c>
      <c r="B57" s="329">
        <f>名簿入力シート!B76</f>
        <v>0</v>
      </c>
      <c r="C57" s="329"/>
      <c r="D57" s="329"/>
      <c r="E57" s="329"/>
      <c r="F57" s="326" t="str">
        <f>IF(名簿入力シート!C76="","",名簿入力シート!C76)</f>
        <v/>
      </c>
      <c r="G57" s="326"/>
      <c r="H57" s="326"/>
      <c r="I57" s="326"/>
      <c r="J57" s="327">
        <f>名簿入力シート!D76</f>
        <v>0</v>
      </c>
      <c r="K57" s="327"/>
      <c r="L57" s="328">
        <f>名簿入力シート!E76</f>
        <v>0</v>
      </c>
      <c r="M57" s="328"/>
      <c r="N57" s="328"/>
      <c r="O57" s="328"/>
      <c r="P57" s="328">
        <f>名簿入力シート!F76</f>
        <v>0</v>
      </c>
      <c r="Q57" s="328"/>
      <c r="R57" s="328"/>
      <c r="S57" s="328"/>
      <c r="T57" s="319">
        <f t="shared" si="0"/>
        <v>0</v>
      </c>
      <c r="U57" s="320"/>
      <c r="V57" s="37" t="s">
        <v>11</v>
      </c>
      <c r="AE57" s="1">
        <f t="shared" si="4"/>
        <v>0</v>
      </c>
      <c r="AF57" s="1">
        <f t="shared" si="2"/>
        <v>0</v>
      </c>
      <c r="AG57" s="1">
        <f t="shared" si="5"/>
        <v>0</v>
      </c>
    </row>
    <row r="58" spans="1:33" x14ac:dyDescent="0.45">
      <c r="A58" s="10">
        <v>69</v>
      </c>
      <c r="B58" s="329">
        <f>名簿入力シート!B77</f>
        <v>0</v>
      </c>
      <c r="C58" s="329"/>
      <c r="D58" s="329"/>
      <c r="E58" s="329"/>
      <c r="F58" s="326" t="str">
        <f>IF(名簿入力シート!C77="","",名簿入力シート!C77)</f>
        <v/>
      </c>
      <c r="G58" s="326"/>
      <c r="H58" s="326"/>
      <c r="I58" s="326"/>
      <c r="J58" s="327">
        <f>名簿入力シート!D77</f>
        <v>0</v>
      </c>
      <c r="K58" s="327"/>
      <c r="L58" s="328">
        <f>名簿入力シート!E77</f>
        <v>0</v>
      </c>
      <c r="M58" s="328"/>
      <c r="N58" s="328"/>
      <c r="O58" s="328"/>
      <c r="P58" s="328">
        <f>名簿入力シート!F77</f>
        <v>0</v>
      </c>
      <c r="Q58" s="328"/>
      <c r="R58" s="328"/>
      <c r="S58" s="328"/>
      <c r="T58" s="319">
        <f t="shared" si="0"/>
        <v>0</v>
      </c>
      <c r="U58" s="320"/>
      <c r="V58" s="37" t="s">
        <v>11</v>
      </c>
      <c r="AE58" s="1">
        <f t="shared" si="4"/>
        <v>0</v>
      </c>
      <c r="AF58" s="1">
        <f t="shared" si="2"/>
        <v>0</v>
      </c>
      <c r="AG58" s="1">
        <f t="shared" si="5"/>
        <v>0</v>
      </c>
    </row>
    <row r="59" spans="1:33" x14ac:dyDescent="0.45">
      <c r="A59" s="10">
        <v>70</v>
      </c>
      <c r="B59" s="329">
        <f>名簿入力シート!B78</f>
        <v>0</v>
      </c>
      <c r="C59" s="329"/>
      <c r="D59" s="329"/>
      <c r="E59" s="329"/>
      <c r="F59" s="326" t="str">
        <f>IF(名簿入力シート!C78="","",名簿入力シート!C78)</f>
        <v/>
      </c>
      <c r="G59" s="326"/>
      <c r="H59" s="326"/>
      <c r="I59" s="326"/>
      <c r="J59" s="327">
        <f>名簿入力シート!D78</f>
        <v>0</v>
      </c>
      <c r="K59" s="327"/>
      <c r="L59" s="328">
        <f>名簿入力シート!E78</f>
        <v>0</v>
      </c>
      <c r="M59" s="328"/>
      <c r="N59" s="328"/>
      <c r="O59" s="328"/>
      <c r="P59" s="328">
        <f>名簿入力シート!F78</f>
        <v>0</v>
      </c>
      <c r="Q59" s="328"/>
      <c r="R59" s="328"/>
      <c r="S59" s="328"/>
      <c r="T59" s="319">
        <f t="shared" si="0"/>
        <v>0</v>
      </c>
      <c r="U59" s="320"/>
      <c r="V59" s="37" t="s">
        <v>11</v>
      </c>
      <c r="AE59" s="1">
        <f t="shared" si="4"/>
        <v>0</v>
      </c>
      <c r="AF59" s="1">
        <f t="shared" si="2"/>
        <v>0</v>
      </c>
      <c r="AG59" s="1">
        <f t="shared" si="5"/>
        <v>0</v>
      </c>
    </row>
    <row r="60" spans="1:33" x14ac:dyDescent="0.45">
      <c r="A60" s="10">
        <v>71</v>
      </c>
      <c r="B60" s="329">
        <f>名簿入力シート!B79</f>
        <v>0</v>
      </c>
      <c r="C60" s="329"/>
      <c r="D60" s="329"/>
      <c r="E60" s="329"/>
      <c r="F60" s="326" t="str">
        <f>IF(名簿入力シート!C79="","",名簿入力シート!C79)</f>
        <v/>
      </c>
      <c r="G60" s="326"/>
      <c r="H60" s="326"/>
      <c r="I60" s="326"/>
      <c r="J60" s="327">
        <f>名簿入力シート!D79</f>
        <v>0</v>
      </c>
      <c r="K60" s="327"/>
      <c r="L60" s="328">
        <f>名簿入力シート!E79</f>
        <v>0</v>
      </c>
      <c r="M60" s="328"/>
      <c r="N60" s="328"/>
      <c r="O60" s="328"/>
      <c r="P60" s="328">
        <f>名簿入力シート!F79</f>
        <v>0</v>
      </c>
      <c r="Q60" s="328"/>
      <c r="R60" s="328"/>
      <c r="S60" s="328"/>
      <c r="T60" s="319">
        <f t="shared" si="0"/>
        <v>0</v>
      </c>
      <c r="U60" s="320"/>
      <c r="V60" s="37" t="s">
        <v>11</v>
      </c>
      <c r="AE60" s="1">
        <f t="shared" si="4"/>
        <v>0</v>
      </c>
      <c r="AF60" s="1">
        <f t="shared" si="2"/>
        <v>0</v>
      </c>
      <c r="AG60" s="1">
        <f t="shared" si="5"/>
        <v>0</v>
      </c>
    </row>
    <row r="61" spans="1:33" x14ac:dyDescent="0.45">
      <c r="A61" s="10">
        <v>72</v>
      </c>
      <c r="B61" s="329">
        <f>名簿入力シート!B80</f>
        <v>0</v>
      </c>
      <c r="C61" s="329"/>
      <c r="D61" s="329"/>
      <c r="E61" s="329"/>
      <c r="F61" s="326" t="str">
        <f>IF(名簿入力シート!C80="","",名簿入力シート!C80)</f>
        <v/>
      </c>
      <c r="G61" s="326"/>
      <c r="H61" s="326"/>
      <c r="I61" s="326"/>
      <c r="J61" s="327">
        <f>名簿入力シート!D80</f>
        <v>0</v>
      </c>
      <c r="K61" s="327"/>
      <c r="L61" s="328">
        <f>名簿入力シート!E80</f>
        <v>0</v>
      </c>
      <c r="M61" s="328"/>
      <c r="N61" s="328"/>
      <c r="O61" s="328"/>
      <c r="P61" s="328">
        <f>名簿入力シート!F80</f>
        <v>0</v>
      </c>
      <c r="Q61" s="328"/>
      <c r="R61" s="328"/>
      <c r="S61" s="328"/>
      <c r="T61" s="319">
        <f t="shared" si="0"/>
        <v>0</v>
      </c>
      <c r="U61" s="320"/>
      <c r="V61" s="37" t="s">
        <v>11</v>
      </c>
      <c r="AE61" s="1">
        <f t="shared" si="4"/>
        <v>0</v>
      </c>
      <c r="AF61" s="1">
        <f t="shared" si="2"/>
        <v>0</v>
      </c>
      <c r="AG61" s="1">
        <f t="shared" si="5"/>
        <v>0</v>
      </c>
    </row>
    <row r="62" spans="1:33" x14ac:dyDescent="0.45">
      <c r="A62" s="10">
        <v>73</v>
      </c>
      <c r="B62" s="329">
        <f>名簿入力シート!B81</f>
        <v>0</v>
      </c>
      <c r="C62" s="329"/>
      <c r="D62" s="329"/>
      <c r="E62" s="329"/>
      <c r="F62" s="326" t="str">
        <f>IF(名簿入力シート!C81="","",名簿入力シート!C81)</f>
        <v/>
      </c>
      <c r="G62" s="326"/>
      <c r="H62" s="326"/>
      <c r="I62" s="326"/>
      <c r="J62" s="327">
        <f>名簿入力シート!D81</f>
        <v>0</v>
      </c>
      <c r="K62" s="327"/>
      <c r="L62" s="328">
        <f>名簿入力シート!E81</f>
        <v>0</v>
      </c>
      <c r="M62" s="328"/>
      <c r="N62" s="328"/>
      <c r="O62" s="328"/>
      <c r="P62" s="328">
        <f>名簿入力シート!F81</f>
        <v>0</v>
      </c>
      <c r="Q62" s="328"/>
      <c r="R62" s="328"/>
      <c r="S62" s="328"/>
      <c r="T62" s="319">
        <f t="shared" si="0"/>
        <v>0</v>
      </c>
      <c r="U62" s="320"/>
      <c r="V62" s="37" t="s">
        <v>11</v>
      </c>
      <c r="AE62" s="1">
        <f t="shared" si="4"/>
        <v>0</v>
      </c>
      <c r="AF62" s="1">
        <f t="shared" si="2"/>
        <v>0</v>
      </c>
      <c r="AG62" s="1">
        <f t="shared" si="5"/>
        <v>0</v>
      </c>
    </row>
    <row r="63" spans="1:33" x14ac:dyDescent="0.45">
      <c r="A63" s="10">
        <v>74</v>
      </c>
      <c r="B63" s="329">
        <f>名簿入力シート!B82</f>
        <v>0</v>
      </c>
      <c r="C63" s="329"/>
      <c r="D63" s="329"/>
      <c r="E63" s="329"/>
      <c r="F63" s="326" t="str">
        <f>IF(名簿入力シート!C82="","",名簿入力シート!C82)</f>
        <v/>
      </c>
      <c r="G63" s="326"/>
      <c r="H63" s="326"/>
      <c r="I63" s="326"/>
      <c r="J63" s="327">
        <f>名簿入力シート!D82</f>
        <v>0</v>
      </c>
      <c r="K63" s="327"/>
      <c r="L63" s="328">
        <f>名簿入力シート!E82</f>
        <v>0</v>
      </c>
      <c r="M63" s="328"/>
      <c r="N63" s="328"/>
      <c r="O63" s="328"/>
      <c r="P63" s="328">
        <f>名簿入力シート!F82</f>
        <v>0</v>
      </c>
      <c r="Q63" s="328"/>
      <c r="R63" s="328"/>
      <c r="S63" s="328"/>
      <c r="T63" s="319">
        <f t="shared" si="0"/>
        <v>0</v>
      </c>
      <c r="U63" s="320"/>
      <c r="V63" s="37" t="s">
        <v>11</v>
      </c>
      <c r="AE63" s="1">
        <f t="shared" si="4"/>
        <v>0</v>
      </c>
      <c r="AF63" s="1">
        <f t="shared" si="2"/>
        <v>0</v>
      </c>
      <c r="AG63" s="1">
        <f t="shared" si="5"/>
        <v>0</v>
      </c>
    </row>
    <row r="64" spans="1:33" x14ac:dyDescent="0.45">
      <c r="A64" s="10">
        <v>75</v>
      </c>
      <c r="B64" s="329">
        <f>名簿入力シート!B83</f>
        <v>0</v>
      </c>
      <c r="C64" s="329"/>
      <c r="D64" s="329"/>
      <c r="E64" s="329"/>
      <c r="F64" s="326" t="str">
        <f>IF(名簿入力シート!C83="","",名簿入力シート!C83)</f>
        <v/>
      </c>
      <c r="G64" s="326"/>
      <c r="H64" s="326"/>
      <c r="I64" s="326"/>
      <c r="J64" s="327">
        <f>名簿入力シート!D83</f>
        <v>0</v>
      </c>
      <c r="K64" s="327"/>
      <c r="L64" s="328">
        <f>名簿入力シート!E83</f>
        <v>0</v>
      </c>
      <c r="M64" s="328"/>
      <c r="N64" s="328"/>
      <c r="O64" s="328"/>
      <c r="P64" s="328">
        <f>名簿入力シート!F83</f>
        <v>0</v>
      </c>
      <c r="Q64" s="328"/>
      <c r="R64" s="328"/>
      <c r="S64" s="328"/>
      <c r="T64" s="319">
        <f t="shared" si="0"/>
        <v>0</v>
      </c>
      <c r="U64" s="320"/>
      <c r="V64" s="37" t="s">
        <v>11</v>
      </c>
      <c r="AE64" s="1">
        <f t="shared" si="4"/>
        <v>0</v>
      </c>
      <c r="AF64" s="1">
        <f t="shared" si="2"/>
        <v>0</v>
      </c>
      <c r="AG64" s="1">
        <f t="shared" si="5"/>
        <v>0</v>
      </c>
    </row>
    <row r="65" spans="1:33" x14ac:dyDescent="0.45">
      <c r="A65" s="10">
        <v>76</v>
      </c>
      <c r="B65" s="329">
        <f>名簿入力シート!B84</f>
        <v>0</v>
      </c>
      <c r="C65" s="329"/>
      <c r="D65" s="329"/>
      <c r="E65" s="329"/>
      <c r="F65" s="326" t="str">
        <f>IF(名簿入力シート!C84="","",名簿入力シート!C84)</f>
        <v/>
      </c>
      <c r="G65" s="326"/>
      <c r="H65" s="326"/>
      <c r="I65" s="326"/>
      <c r="J65" s="327">
        <f>名簿入力シート!D84</f>
        <v>0</v>
      </c>
      <c r="K65" s="327"/>
      <c r="L65" s="328">
        <f>名簿入力シート!E84</f>
        <v>0</v>
      </c>
      <c r="M65" s="328"/>
      <c r="N65" s="328"/>
      <c r="O65" s="328"/>
      <c r="P65" s="328">
        <f>名簿入力シート!F84</f>
        <v>0</v>
      </c>
      <c r="Q65" s="328"/>
      <c r="R65" s="328"/>
      <c r="S65" s="328"/>
      <c r="T65" s="319">
        <f t="shared" si="0"/>
        <v>0</v>
      </c>
      <c r="U65" s="320"/>
      <c r="V65" s="37" t="s">
        <v>11</v>
      </c>
      <c r="AE65" s="1">
        <f t="shared" si="4"/>
        <v>0</v>
      </c>
      <c r="AF65" s="1">
        <f t="shared" si="2"/>
        <v>0</v>
      </c>
      <c r="AG65" s="1">
        <f t="shared" si="5"/>
        <v>0</v>
      </c>
    </row>
    <row r="66" spans="1:33" x14ac:dyDescent="0.45">
      <c r="A66" s="10">
        <v>77</v>
      </c>
      <c r="B66" s="329">
        <f>名簿入力シート!B85</f>
        <v>0</v>
      </c>
      <c r="C66" s="329"/>
      <c r="D66" s="329"/>
      <c r="E66" s="329"/>
      <c r="F66" s="326" t="str">
        <f>IF(名簿入力シート!C85="","",名簿入力シート!C85)</f>
        <v/>
      </c>
      <c r="G66" s="326"/>
      <c r="H66" s="326"/>
      <c r="I66" s="326"/>
      <c r="J66" s="327">
        <f>名簿入力シート!D85</f>
        <v>0</v>
      </c>
      <c r="K66" s="327"/>
      <c r="L66" s="328">
        <f>名簿入力シート!E85</f>
        <v>0</v>
      </c>
      <c r="M66" s="328"/>
      <c r="N66" s="328"/>
      <c r="O66" s="328"/>
      <c r="P66" s="328">
        <f>名簿入力シート!F85</f>
        <v>0</v>
      </c>
      <c r="Q66" s="328"/>
      <c r="R66" s="328"/>
      <c r="S66" s="328"/>
      <c r="T66" s="319">
        <f t="shared" si="0"/>
        <v>0</v>
      </c>
      <c r="U66" s="320"/>
      <c r="V66" s="37" t="s">
        <v>11</v>
      </c>
      <c r="AE66" s="1">
        <f t="shared" si="4"/>
        <v>0</v>
      </c>
      <c r="AF66" s="1">
        <f t="shared" si="2"/>
        <v>0</v>
      </c>
      <c r="AG66" s="1">
        <f t="shared" si="5"/>
        <v>0</v>
      </c>
    </row>
    <row r="67" spans="1:33" x14ac:dyDescent="0.45">
      <c r="A67" s="10">
        <v>78</v>
      </c>
      <c r="B67" s="329">
        <f>名簿入力シート!B86</f>
        <v>0</v>
      </c>
      <c r="C67" s="329"/>
      <c r="D67" s="329"/>
      <c r="E67" s="329"/>
      <c r="F67" s="326" t="str">
        <f>IF(名簿入力シート!C86="","",名簿入力シート!C86)</f>
        <v/>
      </c>
      <c r="G67" s="326"/>
      <c r="H67" s="326"/>
      <c r="I67" s="326"/>
      <c r="J67" s="327">
        <f>名簿入力シート!D86</f>
        <v>0</v>
      </c>
      <c r="K67" s="327"/>
      <c r="L67" s="328">
        <f>名簿入力シート!E86</f>
        <v>0</v>
      </c>
      <c r="M67" s="328"/>
      <c r="N67" s="328"/>
      <c r="O67" s="328"/>
      <c r="P67" s="328">
        <f>名簿入力シート!F86</f>
        <v>0</v>
      </c>
      <c r="Q67" s="328"/>
      <c r="R67" s="328"/>
      <c r="S67" s="328"/>
      <c r="T67" s="319">
        <f t="shared" si="0"/>
        <v>0</v>
      </c>
      <c r="U67" s="320"/>
      <c r="V67" s="37" t="s">
        <v>11</v>
      </c>
      <c r="AE67" s="1">
        <f t="shared" si="4"/>
        <v>0</v>
      </c>
      <c r="AF67" s="1">
        <f t="shared" si="2"/>
        <v>0</v>
      </c>
      <c r="AG67" s="1">
        <f t="shared" si="5"/>
        <v>0</v>
      </c>
    </row>
    <row r="68" spans="1:33" x14ac:dyDescent="0.45">
      <c r="A68" s="10">
        <v>79</v>
      </c>
      <c r="B68" s="329">
        <f>名簿入力シート!B87</f>
        <v>0</v>
      </c>
      <c r="C68" s="329"/>
      <c r="D68" s="329"/>
      <c r="E68" s="329"/>
      <c r="F68" s="326" t="str">
        <f>IF(名簿入力シート!C87="","",名簿入力シート!C87)</f>
        <v/>
      </c>
      <c r="G68" s="326"/>
      <c r="H68" s="326"/>
      <c r="I68" s="326"/>
      <c r="J68" s="327">
        <f>名簿入力シート!D87</f>
        <v>0</v>
      </c>
      <c r="K68" s="327"/>
      <c r="L68" s="328">
        <f>名簿入力シート!E87</f>
        <v>0</v>
      </c>
      <c r="M68" s="328"/>
      <c r="N68" s="328"/>
      <c r="O68" s="328"/>
      <c r="P68" s="328">
        <f>名簿入力シート!F87</f>
        <v>0</v>
      </c>
      <c r="Q68" s="328"/>
      <c r="R68" s="328"/>
      <c r="S68" s="328"/>
      <c r="T68" s="319">
        <f t="shared" si="0"/>
        <v>0</v>
      </c>
      <c r="U68" s="320"/>
      <c r="V68" s="37" t="s">
        <v>11</v>
      </c>
      <c r="AE68" s="1">
        <f t="shared" si="4"/>
        <v>0</v>
      </c>
      <c r="AF68" s="1">
        <f t="shared" si="2"/>
        <v>0</v>
      </c>
      <c r="AG68" s="1">
        <f t="shared" si="5"/>
        <v>0</v>
      </c>
    </row>
    <row r="69" spans="1:33" x14ac:dyDescent="0.45">
      <c r="A69" s="10">
        <v>80</v>
      </c>
      <c r="B69" s="329">
        <f>名簿入力シート!B88</f>
        <v>0</v>
      </c>
      <c r="C69" s="329"/>
      <c r="D69" s="329"/>
      <c r="E69" s="329"/>
      <c r="F69" s="326" t="str">
        <f>IF(名簿入力シート!C88="","",名簿入力シート!C88)</f>
        <v/>
      </c>
      <c r="G69" s="326"/>
      <c r="H69" s="326"/>
      <c r="I69" s="326"/>
      <c r="J69" s="327">
        <f>名簿入力シート!D88</f>
        <v>0</v>
      </c>
      <c r="K69" s="327"/>
      <c r="L69" s="328">
        <f>名簿入力シート!E88</f>
        <v>0</v>
      </c>
      <c r="M69" s="328"/>
      <c r="N69" s="328"/>
      <c r="O69" s="328"/>
      <c r="P69" s="328">
        <f>名簿入力シート!F88</f>
        <v>0</v>
      </c>
      <c r="Q69" s="328"/>
      <c r="R69" s="328"/>
      <c r="S69" s="328"/>
      <c r="T69" s="319">
        <f t="shared" si="0"/>
        <v>0</v>
      </c>
      <c r="U69" s="320"/>
      <c r="V69" s="37" t="s">
        <v>11</v>
      </c>
      <c r="AE69" s="1">
        <f t="shared" si="4"/>
        <v>0</v>
      </c>
      <c r="AF69" s="1">
        <f t="shared" si="2"/>
        <v>0</v>
      </c>
      <c r="AG69" s="1">
        <f t="shared" si="5"/>
        <v>0</v>
      </c>
    </row>
    <row r="70" spans="1:33" x14ac:dyDescent="0.45">
      <c r="A70" s="10">
        <v>81</v>
      </c>
      <c r="B70" s="329">
        <f>名簿入力シート!B89</f>
        <v>0</v>
      </c>
      <c r="C70" s="329"/>
      <c r="D70" s="329"/>
      <c r="E70" s="329"/>
      <c r="F70" s="326" t="str">
        <f>IF(名簿入力シート!C89="","",名簿入力シート!C89)</f>
        <v/>
      </c>
      <c r="G70" s="326"/>
      <c r="H70" s="326"/>
      <c r="I70" s="326"/>
      <c r="J70" s="327">
        <f>名簿入力シート!D89</f>
        <v>0</v>
      </c>
      <c r="K70" s="327"/>
      <c r="L70" s="328">
        <f>名簿入力シート!E89</f>
        <v>0</v>
      </c>
      <c r="M70" s="328"/>
      <c r="N70" s="328"/>
      <c r="O70" s="328"/>
      <c r="P70" s="328">
        <f>名簿入力シート!F89</f>
        <v>0</v>
      </c>
      <c r="Q70" s="328"/>
      <c r="R70" s="328"/>
      <c r="S70" s="328"/>
      <c r="T70" s="319">
        <f t="shared" si="0"/>
        <v>0</v>
      </c>
      <c r="U70" s="320"/>
      <c r="V70" s="37" t="s">
        <v>11</v>
      </c>
      <c r="AE70" s="1">
        <f t="shared" si="4"/>
        <v>0</v>
      </c>
      <c r="AF70" s="1">
        <f t="shared" si="2"/>
        <v>0</v>
      </c>
      <c r="AG70" s="1">
        <f t="shared" si="5"/>
        <v>0</v>
      </c>
    </row>
    <row r="71" spans="1:33" x14ac:dyDescent="0.45">
      <c r="A71" s="10">
        <v>82</v>
      </c>
      <c r="B71" s="329">
        <f>名簿入力シート!B90</f>
        <v>0</v>
      </c>
      <c r="C71" s="329"/>
      <c r="D71" s="329"/>
      <c r="E71" s="329"/>
      <c r="F71" s="326" t="str">
        <f>IF(名簿入力シート!C90="","",名簿入力シート!C90)</f>
        <v/>
      </c>
      <c r="G71" s="326"/>
      <c r="H71" s="326"/>
      <c r="I71" s="326"/>
      <c r="J71" s="327">
        <f>名簿入力シート!D90</f>
        <v>0</v>
      </c>
      <c r="K71" s="327"/>
      <c r="L71" s="328">
        <f>名簿入力シート!E90</f>
        <v>0</v>
      </c>
      <c r="M71" s="328"/>
      <c r="N71" s="328"/>
      <c r="O71" s="328"/>
      <c r="P71" s="328">
        <f>名簿入力シート!F90</f>
        <v>0</v>
      </c>
      <c r="Q71" s="328"/>
      <c r="R71" s="328"/>
      <c r="S71" s="328"/>
      <c r="T71" s="319">
        <f t="shared" si="0"/>
        <v>0</v>
      </c>
      <c r="U71" s="320"/>
      <c r="V71" s="37" t="s">
        <v>11</v>
      </c>
      <c r="AE71" s="1">
        <f t="shared" si="4"/>
        <v>0</v>
      </c>
      <c r="AF71" s="1">
        <f t="shared" si="2"/>
        <v>0</v>
      </c>
      <c r="AG71" s="1">
        <f t="shared" si="5"/>
        <v>0</v>
      </c>
    </row>
    <row r="72" spans="1:33" x14ac:dyDescent="0.45">
      <c r="A72" s="10">
        <v>83</v>
      </c>
      <c r="B72" s="329">
        <f>名簿入力シート!B91</f>
        <v>0</v>
      </c>
      <c r="C72" s="329"/>
      <c r="D72" s="329"/>
      <c r="E72" s="329"/>
      <c r="F72" s="326" t="str">
        <f>IF(名簿入力シート!C91="","",名簿入力シート!C91)</f>
        <v/>
      </c>
      <c r="G72" s="326"/>
      <c r="H72" s="326"/>
      <c r="I72" s="326"/>
      <c r="J72" s="327">
        <f>名簿入力シート!D91</f>
        <v>0</v>
      </c>
      <c r="K72" s="327"/>
      <c r="L72" s="328">
        <f>名簿入力シート!E91</f>
        <v>0</v>
      </c>
      <c r="M72" s="328"/>
      <c r="N72" s="328"/>
      <c r="O72" s="328"/>
      <c r="P72" s="328">
        <f>名簿入力シート!F91</f>
        <v>0</v>
      </c>
      <c r="Q72" s="328"/>
      <c r="R72" s="328"/>
      <c r="S72" s="328"/>
      <c r="T72" s="319">
        <f t="shared" si="0"/>
        <v>0</v>
      </c>
      <c r="U72" s="320"/>
      <c r="V72" s="37" t="s">
        <v>11</v>
      </c>
      <c r="AE72" s="1">
        <f t="shared" si="4"/>
        <v>0</v>
      </c>
      <c r="AF72" s="1">
        <f t="shared" si="2"/>
        <v>0</v>
      </c>
      <c r="AG72" s="1">
        <f t="shared" si="5"/>
        <v>0</v>
      </c>
    </row>
    <row r="73" spans="1:33" x14ac:dyDescent="0.45">
      <c r="A73" s="10">
        <v>84</v>
      </c>
      <c r="B73" s="329">
        <f>名簿入力シート!B92</f>
        <v>0</v>
      </c>
      <c r="C73" s="329"/>
      <c r="D73" s="329"/>
      <c r="E73" s="329"/>
      <c r="F73" s="326" t="str">
        <f>IF(名簿入力シート!C92="","",名簿入力シート!C92)</f>
        <v/>
      </c>
      <c r="G73" s="326"/>
      <c r="H73" s="326"/>
      <c r="I73" s="326"/>
      <c r="J73" s="327">
        <f>名簿入力シート!D92</f>
        <v>0</v>
      </c>
      <c r="K73" s="327"/>
      <c r="L73" s="328">
        <f>名簿入力シート!E92</f>
        <v>0</v>
      </c>
      <c r="M73" s="328"/>
      <c r="N73" s="328"/>
      <c r="O73" s="328"/>
      <c r="P73" s="328">
        <f>名簿入力シート!F92</f>
        <v>0</v>
      </c>
      <c r="Q73" s="328"/>
      <c r="R73" s="328"/>
      <c r="S73" s="328"/>
      <c r="T73" s="319">
        <f t="shared" si="0"/>
        <v>0</v>
      </c>
      <c r="U73" s="320"/>
      <c r="V73" s="37" t="s">
        <v>11</v>
      </c>
      <c r="AE73" s="1">
        <f t="shared" si="4"/>
        <v>0</v>
      </c>
      <c r="AF73" s="1">
        <f t="shared" si="2"/>
        <v>0</v>
      </c>
      <c r="AG73" s="1">
        <f t="shared" si="5"/>
        <v>0</v>
      </c>
    </row>
    <row r="74" spans="1:33" x14ac:dyDescent="0.45">
      <c r="A74" s="10">
        <v>85</v>
      </c>
      <c r="B74" s="329">
        <f>名簿入力シート!B93</f>
        <v>0</v>
      </c>
      <c r="C74" s="329"/>
      <c r="D74" s="329"/>
      <c r="E74" s="329"/>
      <c r="F74" s="326" t="str">
        <f>IF(名簿入力シート!C93="","",名簿入力シート!C93)</f>
        <v/>
      </c>
      <c r="G74" s="326"/>
      <c r="H74" s="326"/>
      <c r="I74" s="326"/>
      <c r="J74" s="327">
        <f>名簿入力シート!D93</f>
        <v>0</v>
      </c>
      <c r="K74" s="327"/>
      <c r="L74" s="328">
        <f>名簿入力シート!E93</f>
        <v>0</v>
      </c>
      <c r="M74" s="328"/>
      <c r="N74" s="328"/>
      <c r="O74" s="328"/>
      <c r="P74" s="328">
        <f>名簿入力シート!F93</f>
        <v>0</v>
      </c>
      <c r="Q74" s="328"/>
      <c r="R74" s="328"/>
      <c r="S74" s="328"/>
      <c r="T74" s="319">
        <f t="shared" si="0"/>
        <v>0</v>
      </c>
      <c r="U74" s="320"/>
      <c r="V74" s="37" t="s">
        <v>11</v>
      </c>
      <c r="AE74" s="1">
        <f t="shared" si="4"/>
        <v>0</v>
      </c>
      <c r="AF74" s="1">
        <f t="shared" si="2"/>
        <v>0</v>
      </c>
      <c r="AG74" s="1">
        <f t="shared" si="5"/>
        <v>0</v>
      </c>
    </row>
    <row r="75" spans="1:33" x14ac:dyDescent="0.45">
      <c r="A75" s="10">
        <v>86</v>
      </c>
      <c r="B75" s="329">
        <f>名簿入力シート!B94</f>
        <v>0</v>
      </c>
      <c r="C75" s="329"/>
      <c r="D75" s="329"/>
      <c r="E75" s="329"/>
      <c r="F75" s="326" t="str">
        <f>IF(名簿入力シート!C94="","",名簿入力シート!C94)</f>
        <v/>
      </c>
      <c r="G75" s="326"/>
      <c r="H75" s="326"/>
      <c r="I75" s="326"/>
      <c r="J75" s="327">
        <f>名簿入力シート!D94</f>
        <v>0</v>
      </c>
      <c r="K75" s="327"/>
      <c r="L75" s="328">
        <f>名簿入力シート!E94</f>
        <v>0</v>
      </c>
      <c r="M75" s="328"/>
      <c r="N75" s="328"/>
      <c r="O75" s="328"/>
      <c r="P75" s="328">
        <f>名簿入力シート!F94</f>
        <v>0</v>
      </c>
      <c r="Q75" s="328"/>
      <c r="R75" s="328"/>
      <c r="S75" s="328"/>
      <c r="T75" s="319">
        <f t="shared" ref="T75:T138" si="6">IF(AG75=2,$AF$6,IF(AG75=1,$AF$7,0))</f>
        <v>0</v>
      </c>
      <c r="U75" s="320"/>
      <c r="V75" s="37" t="s">
        <v>11</v>
      </c>
      <c r="AE75" s="1">
        <f t="shared" si="4"/>
        <v>0</v>
      </c>
      <c r="AF75" s="1">
        <f t="shared" ref="AF75:AF138" si="7">IF(P75="○",2,0)</f>
        <v>0</v>
      </c>
      <c r="AG75" s="1">
        <f t="shared" si="5"/>
        <v>0</v>
      </c>
    </row>
    <row r="76" spans="1:33" x14ac:dyDescent="0.45">
      <c r="A76" s="10">
        <v>87</v>
      </c>
      <c r="B76" s="329">
        <f>名簿入力シート!B95</f>
        <v>0</v>
      </c>
      <c r="C76" s="329"/>
      <c r="D76" s="329"/>
      <c r="E76" s="329"/>
      <c r="F76" s="326" t="str">
        <f>IF(名簿入力シート!C95="","",名簿入力シート!C95)</f>
        <v/>
      </c>
      <c r="G76" s="326"/>
      <c r="H76" s="326"/>
      <c r="I76" s="326"/>
      <c r="J76" s="327">
        <f>名簿入力シート!D95</f>
        <v>0</v>
      </c>
      <c r="K76" s="327"/>
      <c r="L76" s="328">
        <f>名簿入力シート!E95</f>
        <v>0</v>
      </c>
      <c r="M76" s="328"/>
      <c r="N76" s="328"/>
      <c r="O76" s="328"/>
      <c r="P76" s="328">
        <f>名簿入力シート!F95</f>
        <v>0</v>
      </c>
      <c r="Q76" s="328"/>
      <c r="R76" s="328"/>
      <c r="S76" s="328"/>
      <c r="T76" s="319">
        <f t="shared" si="6"/>
        <v>0</v>
      </c>
      <c r="U76" s="320"/>
      <c r="V76" s="37" t="s">
        <v>11</v>
      </c>
      <c r="AE76" s="1">
        <f t="shared" si="4"/>
        <v>0</v>
      </c>
      <c r="AF76" s="1">
        <f t="shared" si="7"/>
        <v>0</v>
      </c>
      <c r="AG76" s="1">
        <f t="shared" si="5"/>
        <v>0</v>
      </c>
    </row>
    <row r="77" spans="1:33" x14ac:dyDescent="0.45">
      <c r="A77" s="10">
        <v>88</v>
      </c>
      <c r="B77" s="329">
        <f>名簿入力シート!B96</f>
        <v>0</v>
      </c>
      <c r="C77" s="329"/>
      <c r="D77" s="329"/>
      <c r="E77" s="329"/>
      <c r="F77" s="326" t="str">
        <f>IF(名簿入力シート!C96="","",名簿入力シート!C96)</f>
        <v/>
      </c>
      <c r="G77" s="326"/>
      <c r="H77" s="326"/>
      <c r="I77" s="326"/>
      <c r="J77" s="327">
        <f>名簿入力シート!D96</f>
        <v>0</v>
      </c>
      <c r="K77" s="327"/>
      <c r="L77" s="328">
        <f>名簿入力シート!E96</f>
        <v>0</v>
      </c>
      <c r="M77" s="328"/>
      <c r="N77" s="328"/>
      <c r="O77" s="328"/>
      <c r="P77" s="328">
        <f>名簿入力シート!F96</f>
        <v>0</v>
      </c>
      <c r="Q77" s="328"/>
      <c r="R77" s="328"/>
      <c r="S77" s="328"/>
      <c r="T77" s="319">
        <f t="shared" si="6"/>
        <v>0</v>
      </c>
      <c r="U77" s="320"/>
      <c r="V77" s="37" t="s">
        <v>11</v>
      </c>
      <c r="AE77" s="1">
        <f t="shared" si="4"/>
        <v>0</v>
      </c>
      <c r="AF77" s="1">
        <f t="shared" si="7"/>
        <v>0</v>
      </c>
      <c r="AG77" s="1">
        <f t="shared" si="5"/>
        <v>0</v>
      </c>
    </row>
    <row r="78" spans="1:33" x14ac:dyDescent="0.45">
      <c r="A78" s="10">
        <v>89</v>
      </c>
      <c r="B78" s="329">
        <f>名簿入力シート!B97</f>
        <v>0</v>
      </c>
      <c r="C78" s="329"/>
      <c r="D78" s="329"/>
      <c r="E78" s="329"/>
      <c r="F78" s="326" t="str">
        <f>IF(名簿入力シート!C97="","",名簿入力シート!C97)</f>
        <v/>
      </c>
      <c r="G78" s="326"/>
      <c r="H78" s="326"/>
      <c r="I78" s="326"/>
      <c r="J78" s="327">
        <f>名簿入力シート!D97</f>
        <v>0</v>
      </c>
      <c r="K78" s="327"/>
      <c r="L78" s="328">
        <f>名簿入力シート!E97</f>
        <v>0</v>
      </c>
      <c r="M78" s="328"/>
      <c r="N78" s="328"/>
      <c r="O78" s="328"/>
      <c r="P78" s="328">
        <f>名簿入力シート!F97</f>
        <v>0</v>
      </c>
      <c r="Q78" s="328"/>
      <c r="R78" s="328"/>
      <c r="S78" s="328"/>
      <c r="T78" s="319">
        <f t="shared" si="6"/>
        <v>0</v>
      </c>
      <c r="U78" s="320"/>
      <c r="V78" s="37" t="s">
        <v>11</v>
      </c>
      <c r="AE78" s="1">
        <f t="shared" si="4"/>
        <v>0</v>
      </c>
      <c r="AF78" s="1">
        <f t="shared" si="7"/>
        <v>0</v>
      </c>
      <c r="AG78" s="1">
        <f t="shared" si="5"/>
        <v>0</v>
      </c>
    </row>
    <row r="79" spans="1:33" x14ac:dyDescent="0.45">
      <c r="A79" s="10">
        <v>90</v>
      </c>
      <c r="B79" s="329">
        <f>名簿入力シート!B98</f>
        <v>0</v>
      </c>
      <c r="C79" s="329"/>
      <c r="D79" s="329"/>
      <c r="E79" s="329"/>
      <c r="F79" s="326" t="str">
        <f>IF(名簿入力シート!C98="","",名簿入力シート!C98)</f>
        <v/>
      </c>
      <c r="G79" s="326"/>
      <c r="H79" s="326"/>
      <c r="I79" s="326"/>
      <c r="J79" s="327">
        <f>名簿入力シート!D98</f>
        <v>0</v>
      </c>
      <c r="K79" s="327"/>
      <c r="L79" s="328">
        <f>名簿入力シート!E98</f>
        <v>0</v>
      </c>
      <c r="M79" s="328"/>
      <c r="N79" s="328"/>
      <c r="O79" s="328"/>
      <c r="P79" s="328">
        <f>名簿入力シート!F98</f>
        <v>0</v>
      </c>
      <c r="Q79" s="328"/>
      <c r="R79" s="328"/>
      <c r="S79" s="328"/>
      <c r="T79" s="319">
        <f t="shared" si="6"/>
        <v>0</v>
      </c>
      <c r="U79" s="320"/>
      <c r="V79" s="37" t="s">
        <v>11</v>
      </c>
      <c r="AE79" s="1">
        <f t="shared" si="4"/>
        <v>0</v>
      </c>
      <c r="AF79" s="1">
        <f t="shared" si="7"/>
        <v>0</v>
      </c>
      <c r="AG79" s="1">
        <f t="shared" si="5"/>
        <v>0</v>
      </c>
    </row>
    <row r="80" spans="1:33" x14ac:dyDescent="0.45">
      <c r="A80" s="10">
        <v>91</v>
      </c>
      <c r="B80" s="329">
        <f>名簿入力シート!B99</f>
        <v>0</v>
      </c>
      <c r="C80" s="329"/>
      <c r="D80" s="329"/>
      <c r="E80" s="329"/>
      <c r="F80" s="326" t="str">
        <f>IF(名簿入力シート!C99="","",名簿入力シート!C99)</f>
        <v/>
      </c>
      <c r="G80" s="326"/>
      <c r="H80" s="326"/>
      <c r="I80" s="326"/>
      <c r="J80" s="327">
        <f>名簿入力シート!D99</f>
        <v>0</v>
      </c>
      <c r="K80" s="327"/>
      <c r="L80" s="328">
        <f>名簿入力シート!E99</f>
        <v>0</v>
      </c>
      <c r="M80" s="328"/>
      <c r="N80" s="328"/>
      <c r="O80" s="328"/>
      <c r="P80" s="328">
        <f>名簿入力シート!F99</f>
        <v>0</v>
      </c>
      <c r="Q80" s="328"/>
      <c r="R80" s="328"/>
      <c r="S80" s="328"/>
      <c r="T80" s="319">
        <f t="shared" si="6"/>
        <v>0</v>
      </c>
      <c r="U80" s="320"/>
      <c r="V80" s="37" t="s">
        <v>11</v>
      </c>
      <c r="AE80" s="1">
        <f t="shared" si="4"/>
        <v>0</v>
      </c>
      <c r="AF80" s="1">
        <f t="shared" si="7"/>
        <v>0</v>
      </c>
      <c r="AG80" s="1">
        <f t="shared" si="5"/>
        <v>0</v>
      </c>
    </row>
    <row r="81" spans="1:33" x14ac:dyDescent="0.45">
      <c r="A81" s="10">
        <v>92</v>
      </c>
      <c r="B81" s="329">
        <f>名簿入力シート!B100</f>
        <v>0</v>
      </c>
      <c r="C81" s="329"/>
      <c r="D81" s="329"/>
      <c r="E81" s="329"/>
      <c r="F81" s="326" t="str">
        <f>IF(名簿入力シート!C100="","",名簿入力シート!C100)</f>
        <v/>
      </c>
      <c r="G81" s="326"/>
      <c r="H81" s="326"/>
      <c r="I81" s="326"/>
      <c r="J81" s="327">
        <f>名簿入力シート!D100</f>
        <v>0</v>
      </c>
      <c r="K81" s="327"/>
      <c r="L81" s="328">
        <f>名簿入力シート!E100</f>
        <v>0</v>
      </c>
      <c r="M81" s="328"/>
      <c r="N81" s="328"/>
      <c r="O81" s="328"/>
      <c r="P81" s="328">
        <f>名簿入力シート!F100</f>
        <v>0</v>
      </c>
      <c r="Q81" s="328"/>
      <c r="R81" s="328"/>
      <c r="S81" s="328"/>
      <c r="T81" s="319">
        <f t="shared" si="6"/>
        <v>0</v>
      </c>
      <c r="U81" s="320"/>
      <c r="V81" s="37" t="s">
        <v>11</v>
      </c>
      <c r="AE81" s="1">
        <f t="shared" si="4"/>
        <v>0</v>
      </c>
      <c r="AF81" s="1">
        <f t="shared" si="7"/>
        <v>0</v>
      </c>
      <c r="AG81" s="1">
        <f t="shared" si="5"/>
        <v>0</v>
      </c>
    </row>
    <row r="82" spans="1:33" x14ac:dyDescent="0.45">
      <c r="A82" s="10">
        <v>93</v>
      </c>
      <c r="B82" s="329">
        <f>名簿入力シート!B101</f>
        <v>0</v>
      </c>
      <c r="C82" s="329"/>
      <c r="D82" s="329"/>
      <c r="E82" s="329"/>
      <c r="F82" s="326" t="str">
        <f>IF(名簿入力シート!C101="","",名簿入力シート!C101)</f>
        <v/>
      </c>
      <c r="G82" s="326"/>
      <c r="H82" s="326"/>
      <c r="I82" s="326"/>
      <c r="J82" s="327">
        <f>名簿入力シート!D101</f>
        <v>0</v>
      </c>
      <c r="K82" s="327"/>
      <c r="L82" s="328">
        <f>名簿入力シート!E101</f>
        <v>0</v>
      </c>
      <c r="M82" s="328"/>
      <c r="N82" s="328"/>
      <c r="O82" s="328"/>
      <c r="P82" s="328">
        <f>名簿入力シート!F101</f>
        <v>0</v>
      </c>
      <c r="Q82" s="328"/>
      <c r="R82" s="328"/>
      <c r="S82" s="328"/>
      <c r="T82" s="319">
        <f t="shared" si="6"/>
        <v>0</v>
      </c>
      <c r="U82" s="320"/>
      <c r="V82" s="37" t="s">
        <v>11</v>
      </c>
      <c r="AE82" s="1">
        <f t="shared" si="4"/>
        <v>0</v>
      </c>
      <c r="AF82" s="1">
        <f t="shared" si="7"/>
        <v>0</v>
      </c>
      <c r="AG82" s="1">
        <f t="shared" si="5"/>
        <v>0</v>
      </c>
    </row>
    <row r="83" spans="1:33" x14ac:dyDescent="0.45">
      <c r="A83" s="10">
        <v>94</v>
      </c>
      <c r="B83" s="329">
        <f>名簿入力シート!B102</f>
        <v>0</v>
      </c>
      <c r="C83" s="329"/>
      <c r="D83" s="329"/>
      <c r="E83" s="329"/>
      <c r="F83" s="326" t="str">
        <f>IF(名簿入力シート!C102="","",名簿入力シート!C102)</f>
        <v/>
      </c>
      <c r="G83" s="326"/>
      <c r="H83" s="326"/>
      <c r="I83" s="326"/>
      <c r="J83" s="327">
        <f>名簿入力シート!D102</f>
        <v>0</v>
      </c>
      <c r="K83" s="327"/>
      <c r="L83" s="328">
        <f>名簿入力シート!E102</f>
        <v>0</v>
      </c>
      <c r="M83" s="328"/>
      <c r="N83" s="328"/>
      <c r="O83" s="328"/>
      <c r="P83" s="328">
        <f>名簿入力シート!F102</f>
        <v>0</v>
      </c>
      <c r="Q83" s="328"/>
      <c r="R83" s="328"/>
      <c r="S83" s="328"/>
      <c r="T83" s="319">
        <f t="shared" si="6"/>
        <v>0</v>
      </c>
      <c r="U83" s="320"/>
      <c r="V83" s="37" t="s">
        <v>11</v>
      </c>
      <c r="AE83" s="1">
        <f t="shared" si="4"/>
        <v>0</v>
      </c>
      <c r="AF83" s="1">
        <f t="shared" si="7"/>
        <v>0</v>
      </c>
      <c r="AG83" s="1">
        <f t="shared" si="5"/>
        <v>0</v>
      </c>
    </row>
    <row r="84" spans="1:33" x14ac:dyDescent="0.45">
      <c r="A84" s="10">
        <v>95</v>
      </c>
      <c r="B84" s="329">
        <f>名簿入力シート!B103</f>
        <v>0</v>
      </c>
      <c r="C84" s="329"/>
      <c r="D84" s="329"/>
      <c r="E84" s="329"/>
      <c r="F84" s="326" t="str">
        <f>IF(名簿入力シート!C103="","",名簿入力シート!C103)</f>
        <v/>
      </c>
      <c r="G84" s="326"/>
      <c r="H84" s="326"/>
      <c r="I84" s="326"/>
      <c r="J84" s="327">
        <f>名簿入力シート!D103</f>
        <v>0</v>
      </c>
      <c r="K84" s="327"/>
      <c r="L84" s="328">
        <f>名簿入力シート!E103</f>
        <v>0</v>
      </c>
      <c r="M84" s="328"/>
      <c r="N84" s="328"/>
      <c r="O84" s="328"/>
      <c r="P84" s="328">
        <f>名簿入力シート!F103</f>
        <v>0</v>
      </c>
      <c r="Q84" s="328"/>
      <c r="R84" s="328"/>
      <c r="S84" s="328"/>
      <c r="T84" s="319">
        <f t="shared" si="6"/>
        <v>0</v>
      </c>
      <c r="U84" s="320"/>
      <c r="V84" s="37" t="s">
        <v>11</v>
      </c>
      <c r="AE84" s="1">
        <f t="shared" si="4"/>
        <v>0</v>
      </c>
      <c r="AF84" s="1">
        <f t="shared" si="7"/>
        <v>0</v>
      </c>
      <c r="AG84" s="1">
        <f t="shared" si="5"/>
        <v>0</v>
      </c>
    </row>
    <row r="85" spans="1:33" x14ac:dyDescent="0.45">
      <c r="A85" s="10">
        <v>96</v>
      </c>
      <c r="B85" s="329">
        <f>名簿入力シート!B104</f>
        <v>0</v>
      </c>
      <c r="C85" s="329"/>
      <c r="D85" s="329"/>
      <c r="E85" s="329"/>
      <c r="F85" s="326" t="str">
        <f>IF(名簿入力シート!C104="","",名簿入力シート!C104)</f>
        <v/>
      </c>
      <c r="G85" s="326"/>
      <c r="H85" s="326"/>
      <c r="I85" s="326"/>
      <c r="J85" s="327">
        <f>名簿入力シート!D104</f>
        <v>0</v>
      </c>
      <c r="K85" s="327"/>
      <c r="L85" s="328">
        <f>名簿入力シート!E104</f>
        <v>0</v>
      </c>
      <c r="M85" s="328"/>
      <c r="N85" s="328"/>
      <c r="O85" s="328"/>
      <c r="P85" s="328">
        <f>名簿入力シート!F104</f>
        <v>0</v>
      </c>
      <c r="Q85" s="328"/>
      <c r="R85" s="328"/>
      <c r="S85" s="328"/>
      <c r="T85" s="319">
        <f t="shared" si="6"/>
        <v>0</v>
      </c>
      <c r="U85" s="320"/>
      <c r="V85" s="37" t="s">
        <v>11</v>
      </c>
      <c r="AE85" s="1">
        <f t="shared" si="4"/>
        <v>0</v>
      </c>
      <c r="AF85" s="1">
        <f t="shared" si="7"/>
        <v>0</v>
      </c>
      <c r="AG85" s="1">
        <f t="shared" si="5"/>
        <v>0</v>
      </c>
    </row>
    <row r="86" spans="1:33" x14ac:dyDescent="0.45">
      <c r="A86" s="10">
        <v>97</v>
      </c>
      <c r="B86" s="329">
        <f>名簿入力シート!B105</f>
        <v>0</v>
      </c>
      <c r="C86" s="329"/>
      <c r="D86" s="329"/>
      <c r="E86" s="329"/>
      <c r="F86" s="326" t="str">
        <f>IF(名簿入力シート!C105="","",名簿入力シート!C105)</f>
        <v/>
      </c>
      <c r="G86" s="326"/>
      <c r="H86" s="326"/>
      <c r="I86" s="326"/>
      <c r="J86" s="327">
        <f>名簿入力シート!D105</f>
        <v>0</v>
      </c>
      <c r="K86" s="327"/>
      <c r="L86" s="328">
        <f>名簿入力シート!E105</f>
        <v>0</v>
      </c>
      <c r="M86" s="328"/>
      <c r="N86" s="328"/>
      <c r="O86" s="328"/>
      <c r="P86" s="328">
        <f>名簿入力シート!F105</f>
        <v>0</v>
      </c>
      <c r="Q86" s="328"/>
      <c r="R86" s="328"/>
      <c r="S86" s="328"/>
      <c r="T86" s="319">
        <f t="shared" si="6"/>
        <v>0</v>
      </c>
      <c r="U86" s="320"/>
      <c r="V86" s="37" t="s">
        <v>11</v>
      </c>
      <c r="AE86" s="1">
        <f t="shared" si="4"/>
        <v>0</v>
      </c>
      <c r="AF86" s="1">
        <f t="shared" si="7"/>
        <v>0</v>
      </c>
      <c r="AG86" s="1">
        <f t="shared" si="5"/>
        <v>0</v>
      </c>
    </row>
    <row r="87" spans="1:33" x14ac:dyDescent="0.45">
      <c r="A87" s="10">
        <v>98</v>
      </c>
      <c r="B87" s="329">
        <f>名簿入力シート!B106</f>
        <v>0</v>
      </c>
      <c r="C87" s="329"/>
      <c r="D87" s="329"/>
      <c r="E87" s="329"/>
      <c r="F87" s="326" t="str">
        <f>IF(名簿入力シート!C106="","",名簿入力シート!C106)</f>
        <v/>
      </c>
      <c r="G87" s="326"/>
      <c r="H87" s="326"/>
      <c r="I87" s="326"/>
      <c r="J87" s="327">
        <f>名簿入力シート!D106</f>
        <v>0</v>
      </c>
      <c r="K87" s="327"/>
      <c r="L87" s="328">
        <f>名簿入力シート!E106</f>
        <v>0</v>
      </c>
      <c r="M87" s="328"/>
      <c r="N87" s="328"/>
      <c r="O87" s="328"/>
      <c r="P87" s="328">
        <f>名簿入力シート!F106</f>
        <v>0</v>
      </c>
      <c r="Q87" s="328"/>
      <c r="R87" s="328"/>
      <c r="S87" s="328"/>
      <c r="T87" s="319">
        <f t="shared" si="6"/>
        <v>0</v>
      </c>
      <c r="U87" s="320"/>
      <c r="V87" s="37" t="s">
        <v>11</v>
      </c>
      <c r="AE87" s="1">
        <f t="shared" si="4"/>
        <v>0</v>
      </c>
      <c r="AF87" s="1">
        <f t="shared" si="7"/>
        <v>0</v>
      </c>
      <c r="AG87" s="1">
        <f t="shared" si="5"/>
        <v>0</v>
      </c>
    </row>
    <row r="88" spans="1:33" x14ac:dyDescent="0.45">
      <c r="A88" s="10">
        <v>99</v>
      </c>
      <c r="B88" s="329">
        <f>名簿入力シート!B107</f>
        <v>0</v>
      </c>
      <c r="C88" s="329"/>
      <c r="D88" s="329"/>
      <c r="E88" s="329"/>
      <c r="F88" s="326" t="str">
        <f>IF(名簿入力シート!C107="","",名簿入力シート!C107)</f>
        <v/>
      </c>
      <c r="G88" s="326"/>
      <c r="H88" s="326"/>
      <c r="I88" s="326"/>
      <c r="J88" s="327">
        <f>名簿入力シート!D107</f>
        <v>0</v>
      </c>
      <c r="K88" s="327"/>
      <c r="L88" s="328">
        <f>名簿入力シート!E107</f>
        <v>0</v>
      </c>
      <c r="M88" s="328"/>
      <c r="N88" s="328"/>
      <c r="O88" s="328"/>
      <c r="P88" s="328">
        <f>名簿入力シート!F107</f>
        <v>0</v>
      </c>
      <c r="Q88" s="328"/>
      <c r="R88" s="328"/>
      <c r="S88" s="328"/>
      <c r="T88" s="319">
        <f t="shared" si="6"/>
        <v>0</v>
      </c>
      <c r="U88" s="320"/>
      <c r="V88" s="37" t="s">
        <v>11</v>
      </c>
      <c r="AE88" s="1">
        <f t="shared" si="4"/>
        <v>0</v>
      </c>
      <c r="AF88" s="1">
        <f t="shared" si="7"/>
        <v>0</v>
      </c>
      <c r="AG88" s="1">
        <f t="shared" si="5"/>
        <v>0</v>
      </c>
    </row>
    <row r="89" spans="1:33" x14ac:dyDescent="0.45">
      <c r="A89" s="10">
        <v>100</v>
      </c>
      <c r="B89" s="329">
        <f>名簿入力シート!B108</f>
        <v>0</v>
      </c>
      <c r="C89" s="329"/>
      <c r="D89" s="329"/>
      <c r="E89" s="329"/>
      <c r="F89" s="326" t="str">
        <f>IF(名簿入力シート!C108="","",名簿入力シート!C108)</f>
        <v/>
      </c>
      <c r="G89" s="326"/>
      <c r="H89" s="326"/>
      <c r="I89" s="326"/>
      <c r="J89" s="327">
        <f>名簿入力シート!D108</f>
        <v>0</v>
      </c>
      <c r="K89" s="327"/>
      <c r="L89" s="328">
        <f>名簿入力シート!E108</f>
        <v>0</v>
      </c>
      <c r="M89" s="328"/>
      <c r="N89" s="328"/>
      <c r="O89" s="328"/>
      <c r="P89" s="328">
        <f>名簿入力シート!F108</f>
        <v>0</v>
      </c>
      <c r="Q89" s="328"/>
      <c r="R89" s="328"/>
      <c r="S89" s="328"/>
      <c r="T89" s="319">
        <f t="shared" si="6"/>
        <v>0</v>
      </c>
      <c r="U89" s="320"/>
      <c r="V89" s="37" t="s">
        <v>11</v>
      </c>
      <c r="AE89" s="1">
        <f t="shared" si="4"/>
        <v>0</v>
      </c>
      <c r="AF89" s="1">
        <f t="shared" si="7"/>
        <v>0</v>
      </c>
      <c r="AG89" s="1">
        <f t="shared" si="5"/>
        <v>0</v>
      </c>
    </row>
    <row r="90" spans="1:33" x14ac:dyDescent="0.45">
      <c r="A90" s="10">
        <v>101</v>
      </c>
      <c r="B90" s="329">
        <f>名簿入力シート!B109</f>
        <v>0</v>
      </c>
      <c r="C90" s="329"/>
      <c r="D90" s="329"/>
      <c r="E90" s="329"/>
      <c r="F90" s="326" t="str">
        <f>IF(名簿入力シート!C109="","",名簿入力シート!C109)</f>
        <v/>
      </c>
      <c r="G90" s="326"/>
      <c r="H90" s="326"/>
      <c r="I90" s="326"/>
      <c r="J90" s="327">
        <f>名簿入力シート!D109</f>
        <v>0</v>
      </c>
      <c r="K90" s="327"/>
      <c r="L90" s="328">
        <f>名簿入力シート!E109</f>
        <v>0</v>
      </c>
      <c r="M90" s="328"/>
      <c r="N90" s="328"/>
      <c r="O90" s="328"/>
      <c r="P90" s="328">
        <f>名簿入力シート!F109</f>
        <v>0</v>
      </c>
      <c r="Q90" s="328"/>
      <c r="R90" s="328"/>
      <c r="S90" s="328"/>
      <c r="T90" s="319">
        <f t="shared" si="6"/>
        <v>0</v>
      </c>
      <c r="U90" s="320"/>
      <c r="V90" s="37" t="s">
        <v>11</v>
      </c>
      <c r="AE90" s="1">
        <f t="shared" si="4"/>
        <v>0</v>
      </c>
      <c r="AF90" s="1">
        <f t="shared" si="7"/>
        <v>0</v>
      </c>
      <c r="AG90" s="1">
        <f t="shared" si="5"/>
        <v>0</v>
      </c>
    </row>
    <row r="91" spans="1:33" x14ac:dyDescent="0.45">
      <c r="A91" s="10">
        <v>102</v>
      </c>
      <c r="B91" s="329">
        <f>名簿入力シート!B110</f>
        <v>0</v>
      </c>
      <c r="C91" s="329"/>
      <c r="D91" s="329"/>
      <c r="E91" s="329"/>
      <c r="F91" s="326" t="str">
        <f>IF(名簿入力シート!C110="","",名簿入力シート!C110)</f>
        <v/>
      </c>
      <c r="G91" s="326"/>
      <c r="H91" s="326"/>
      <c r="I91" s="326"/>
      <c r="J91" s="327">
        <f>名簿入力シート!D110</f>
        <v>0</v>
      </c>
      <c r="K91" s="327"/>
      <c r="L91" s="328">
        <f>名簿入力シート!E110</f>
        <v>0</v>
      </c>
      <c r="M91" s="328"/>
      <c r="N91" s="328"/>
      <c r="O91" s="328"/>
      <c r="P91" s="328">
        <f>名簿入力シート!F110</f>
        <v>0</v>
      </c>
      <c r="Q91" s="328"/>
      <c r="R91" s="328"/>
      <c r="S91" s="328"/>
      <c r="T91" s="319">
        <f t="shared" si="6"/>
        <v>0</v>
      </c>
      <c r="U91" s="320"/>
      <c r="V91" s="37" t="s">
        <v>11</v>
      </c>
      <c r="AE91" s="1">
        <f t="shared" si="4"/>
        <v>0</v>
      </c>
      <c r="AF91" s="1">
        <f t="shared" si="7"/>
        <v>0</v>
      </c>
      <c r="AG91" s="1">
        <f t="shared" si="5"/>
        <v>0</v>
      </c>
    </row>
    <row r="92" spans="1:33" x14ac:dyDescent="0.45">
      <c r="A92" s="10">
        <v>103</v>
      </c>
      <c r="B92" s="329">
        <f>名簿入力シート!B111</f>
        <v>0</v>
      </c>
      <c r="C92" s="329"/>
      <c r="D92" s="329"/>
      <c r="E92" s="329"/>
      <c r="F92" s="326" t="str">
        <f>IF(名簿入力シート!C111="","",名簿入力シート!C111)</f>
        <v/>
      </c>
      <c r="G92" s="326"/>
      <c r="H92" s="326"/>
      <c r="I92" s="326"/>
      <c r="J92" s="327">
        <f>名簿入力シート!D111</f>
        <v>0</v>
      </c>
      <c r="K92" s="327"/>
      <c r="L92" s="328">
        <f>名簿入力シート!E111</f>
        <v>0</v>
      </c>
      <c r="M92" s="328"/>
      <c r="N92" s="328"/>
      <c r="O92" s="328"/>
      <c r="P92" s="328">
        <f>名簿入力シート!F111</f>
        <v>0</v>
      </c>
      <c r="Q92" s="328"/>
      <c r="R92" s="328"/>
      <c r="S92" s="328"/>
      <c r="T92" s="319">
        <f t="shared" si="6"/>
        <v>0</v>
      </c>
      <c r="U92" s="320"/>
      <c r="V92" s="37" t="s">
        <v>11</v>
      </c>
      <c r="AE92" s="1">
        <f t="shared" si="4"/>
        <v>0</v>
      </c>
      <c r="AF92" s="1">
        <f t="shared" si="7"/>
        <v>0</v>
      </c>
      <c r="AG92" s="1">
        <f t="shared" si="5"/>
        <v>0</v>
      </c>
    </row>
    <row r="93" spans="1:33" x14ac:dyDescent="0.45">
      <c r="A93" s="10">
        <v>104</v>
      </c>
      <c r="B93" s="329">
        <f>名簿入力シート!B112</f>
        <v>0</v>
      </c>
      <c r="C93" s="329"/>
      <c r="D93" s="329"/>
      <c r="E93" s="329"/>
      <c r="F93" s="326" t="str">
        <f>IF(名簿入力シート!C112="","",名簿入力シート!C112)</f>
        <v/>
      </c>
      <c r="G93" s="326"/>
      <c r="H93" s="326"/>
      <c r="I93" s="326"/>
      <c r="J93" s="327">
        <f>名簿入力シート!D112</f>
        <v>0</v>
      </c>
      <c r="K93" s="327"/>
      <c r="L93" s="328">
        <f>名簿入力シート!E112</f>
        <v>0</v>
      </c>
      <c r="M93" s="328"/>
      <c r="N93" s="328"/>
      <c r="O93" s="328"/>
      <c r="P93" s="328">
        <f>名簿入力シート!F112</f>
        <v>0</v>
      </c>
      <c r="Q93" s="328"/>
      <c r="R93" s="328"/>
      <c r="S93" s="328"/>
      <c r="T93" s="319">
        <f t="shared" si="6"/>
        <v>0</v>
      </c>
      <c r="U93" s="320"/>
      <c r="V93" s="37" t="s">
        <v>11</v>
      </c>
      <c r="AE93" s="1">
        <f t="shared" si="4"/>
        <v>0</v>
      </c>
      <c r="AF93" s="1">
        <f t="shared" si="7"/>
        <v>0</v>
      </c>
      <c r="AG93" s="1">
        <f t="shared" si="5"/>
        <v>0</v>
      </c>
    </row>
    <row r="94" spans="1:33" x14ac:dyDescent="0.45">
      <c r="A94" s="10">
        <v>105</v>
      </c>
      <c r="B94" s="329">
        <f>名簿入力シート!B113</f>
        <v>0</v>
      </c>
      <c r="C94" s="329"/>
      <c r="D94" s="329"/>
      <c r="E94" s="329"/>
      <c r="F94" s="326" t="str">
        <f>IF(名簿入力シート!C113="","",名簿入力シート!C113)</f>
        <v/>
      </c>
      <c r="G94" s="326"/>
      <c r="H94" s="326"/>
      <c r="I94" s="326"/>
      <c r="J94" s="327">
        <f>名簿入力シート!D113</f>
        <v>0</v>
      </c>
      <c r="K94" s="327"/>
      <c r="L94" s="328">
        <f>名簿入力シート!E113</f>
        <v>0</v>
      </c>
      <c r="M94" s="328"/>
      <c r="N94" s="328"/>
      <c r="O94" s="328"/>
      <c r="P94" s="328">
        <f>名簿入力シート!F113</f>
        <v>0</v>
      </c>
      <c r="Q94" s="328"/>
      <c r="R94" s="328"/>
      <c r="S94" s="328"/>
      <c r="T94" s="319">
        <f t="shared" si="6"/>
        <v>0</v>
      </c>
      <c r="U94" s="320"/>
      <c r="V94" s="37" t="s">
        <v>11</v>
      </c>
      <c r="AE94" s="1">
        <f t="shared" ref="AE94:AE157" si="8">IF(M94="○",1,0)</f>
        <v>0</v>
      </c>
      <c r="AF94" s="1">
        <f t="shared" si="7"/>
        <v>0</v>
      </c>
      <c r="AG94" s="1">
        <f t="shared" ref="AG94:AG157" si="9">SUM(AE94:AF94)</f>
        <v>0</v>
      </c>
    </row>
    <row r="95" spans="1:33" x14ac:dyDescent="0.45">
      <c r="A95" s="10">
        <v>106</v>
      </c>
      <c r="B95" s="329">
        <f>名簿入力シート!B114</f>
        <v>0</v>
      </c>
      <c r="C95" s="329"/>
      <c r="D95" s="329"/>
      <c r="E95" s="329"/>
      <c r="F95" s="326" t="str">
        <f>IF(名簿入力シート!C114="","",名簿入力シート!C114)</f>
        <v/>
      </c>
      <c r="G95" s="326"/>
      <c r="H95" s="326"/>
      <c r="I95" s="326"/>
      <c r="J95" s="327">
        <f>名簿入力シート!D114</f>
        <v>0</v>
      </c>
      <c r="K95" s="327"/>
      <c r="L95" s="328">
        <f>名簿入力シート!E114</f>
        <v>0</v>
      </c>
      <c r="M95" s="328"/>
      <c r="N95" s="328"/>
      <c r="O95" s="328"/>
      <c r="P95" s="328">
        <f>名簿入力シート!F114</f>
        <v>0</v>
      </c>
      <c r="Q95" s="328"/>
      <c r="R95" s="328"/>
      <c r="S95" s="328"/>
      <c r="T95" s="319">
        <f t="shared" si="6"/>
        <v>0</v>
      </c>
      <c r="U95" s="320"/>
      <c r="V95" s="37" t="s">
        <v>11</v>
      </c>
      <c r="AE95" s="1">
        <f t="shared" si="8"/>
        <v>0</v>
      </c>
      <c r="AF95" s="1">
        <f t="shared" si="7"/>
        <v>0</v>
      </c>
      <c r="AG95" s="1">
        <f t="shared" si="9"/>
        <v>0</v>
      </c>
    </row>
    <row r="96" spans="1:33" x14ac:dyDescent="0.45">
      <c r="A96" s="10">
        <v>107</v>
      </c>
      <c r="B96" s="329">
        <f>名簿入力シート!B115</f>
        <v>0</v>
      </c>
      <c r="C96" s="329"/>
      <c r="D96" s="329"/>
      <c r="E96" s="329"/>
      <c r="F96" s="326" t="str">
        <f>IF(名簿入力シート!C115="","",名簿入力シート!C115)</f>
        <v/>
      </c>
      <c r="G96" s="326"/>
      <c r="H96" s="326"/>
      <c r="I96" s="326"/>
      <c r="J96" s="327">
        <f>名簿入力シート!D115</f>
        <v>0</v>
      </c>
      <c r="K96" s="327"/>
      <c r="L96" s="328">
        <f>名簿入力シート!E115</f>
        <v>0</v>
      </c>
      <c r="M96" s="328"/>
      <c r="N96" s="328"/>
      <c r="O96" s="328"/>
      <c r="P96" s="328">
        <f>名簿入力シート!F115</f>
        <v>0</v>
      </c>
      <c r="Q96" s="328"/>
      <c r="R96" s="328"/>
      <c r="S96" s="328"/>
      <c r="T96" s="319">
        <f t="shared" si="6"/>
        <v>0</v>
      </c>
      <c r="U96" s="320"/>
      <c r="V96" s="37" t="s">
        <v>11</v>
      </c>
      <c r="AE96" s="1">
        <f t="shared" si="8"/>
        <v>0</v>
      </c>
      <c r="AF96" s="1">
        <f t="shared" si="7"/>
        <v>0</v>
      </c>
      <c r="AG96" s="1">
        <f t="shared" si="9"/>
        <v>0</v>
      </c>
    </row>
    <row r="97" spans="1:33" x14ac:dyDescent="0.45">
      <c r="A97" s="10">
        <v>108</v>
      </c>
      <c r="B97" s="329">
        <f>名簿入力シート!B116</f>
        <v>0</v>
      </c>
      <c r="C97" s="329"/>
      <c r="D97" s="329"/>
      <c r="E97" s="329"/>
      <c r="F97" s="326" t="str">
        <f>IF(名簿入力シート!C116="","",名簿入力シート!C116)</f>
        <v/>
      </c>
      <c r="G97" s="326"/>
      <c r="H97" s="326"/>
      <c r="I97" s="326"/>
      <c r="J97" s="327">
        <f>名簿入力シート!D116</f>
        <v>0</v>
      </c>
      <c r="K97" s="327"/>
      <c r="L97" s="328">
        <f>名簿入力シート!E116</f>
        <v>0</v>
      </c>
      <c r="M97" s="328"/>
      <c r="N97" s="328"/>
      <c r="O97" s="328"/>
      <c r="P97" s="328">
        <f>名簿入力シート!F116</f>
        <v>0</v>
      </c>
      <c r="Q97" s="328"/>
      <c r="R97" s="328"/>
      <c r="S97" s="328"/>
      <c r="T97" s="319">
        <f t="shared" si="6"/>
        <v>0</v>
      </c>
      <c r="U97" s="320"/>
      <c r="V97" s="37" t="s">
        <v>11</v>
      </c>
      <c r="AE97" s="1">
        <f t="shared" si="8"/>
        <v>0</v>
      </c>
      <c r="AF97" s="1">
        <f t="shared" si="7"/>
        <v>0</v>
      </c>
      <c r="AG97" s="1">
        <f t="shared" si="9"/>
        <v>0</v>
      </c>
    </row>
    <row r="98" spans="1:33" x14ac:dyDescent="0.45">
      <c r="A98" s="10">
        <v>109</v>
      </c>
      <c r="B98" s="329">
        <f>名簿入力シート!B117</f>
        <v>0</v>
      </c>
      <c r="C98" s="329"/>
      <c r="D98" s="329"/>
      <c r="E98" s="329"/>
      <c r="F98" s="326" t="str">
        <f>IF(名簿入力シート!C117="","",名簿入力シート!C117)</f>
        <v/>
      </c>
      <c r="G98" s="326"/>
      <c r="H98" s="326"/>
      <c r="I98" s="326"/>
      <c r="J98" s="327">
        <f>名簿入力シート!D117</f>
        <v>0</v>
      </c>
      <c r="K98" s="327"/>
      <c r="L98" s="328">
        <f>名簿入力シート!E117</f>
        <v>0</v>
      </c>
      <c r="M98" s="328"/>
      <c r="N98" s="328"/>
      <c r="O98" s="328"/>
      <c r="P98" s="328">
        <f>名簿入力シート!F117</f>
        <v>0</v>
      </c>
      <c r="Q98" s="328"/>
      <c r="R98" s="328"/>
      <c r="S98" s="328"/>
      <c r="T98" s="319">
        <f t="shared" si="6"/>
        <v>0</v>
      </c>
      <c r="U98" s="320"/>
      <c r="V98" s="37" t="s">
        <v>11</v>
      </c>
      <c r="AE98" s="1">
        <f t="shared" si="8"/>
        <v>0</v>
      </c>
      <c r="AF98" s="1">
        <f t="shared" si="7"/>
        <v>0</v>
      </c>
      <c r="AG98" s="1">
        <f t="shared" si="9"/>
        <v>0</v>
      </c>
    </row>
    <row r="99" spans="1:33" x14ac:dyDescent="0.45">
      <c r="A99" s="10">
        <v>110</v>
      </c>
      <c r="B99" s="329">
        <f>名簿入力シート!B118</f>
        <v>0</v>
      </c>
      <c r="C99" s="329"/>
      <c r="D99" s="329"/>
      <c r="E99" s="329"/>
      <c r="F99" s="326" t="str">
        <f>IF(名簿入力シート!C118="","",名簿入力シート!C118)</f>
        <v/>
      </c>
      <c r="G99" s="326"/>
      <c r="H99" s="326"/>
      <c r="I99" s="326"/>
      <c r="J99" s="327">
        <f>名簿入力シート!D118</f>
        <v>0</v>
      </c>
      <c r="K99" s="327"/>
      <c r="L99" s="328">
        <f>名簿入力シート!E118</f>
        <v>0</v>
      </c>
      <c r="M99" s="328"/>
      <c r="N99" s="328"/>
      <c r="O99" s="328"/>
      <c r="P99" s="328">
        <f>名簿入力シート!F118</f>
        <v>0</v>
      </c>
      <c r="Q99" s="328"/>
      <c r="R99" s="328"/>
      <c r="S99" s="328"/>
      <c r="T99" s="319">
        <f t="shared" si="6"/>
        <v>0</v>
      </c>
      <c r="U99" s="320"/>
      <c r="V99" s="37" t="s">
        <v>11</v>
      </c>
      <c r="AE99" s="1">
        <f t="shared" si="8"/>
        <v>0</v>
      </c>
      <c r="AF99" s="1">
        <f t="shared" si="7"/>
        <v>0</v>
      </c>
      <c r="AG99" s="1">
        <f t="shared" si="9"/>
        <v>0</v>
      </c>
    </row>
    <row r="100" spans="1:33" x14ac:dyDescent="0.45">
      <c r="A100" s="10">
        <v>111</v>
      </c>
      <c r="B100" s="329">
        <f>名簿入力シート!B119</f>
        <v>0</v>
      </c>
      <c r="C100" s="329"/>
      <c r="D100" s="329"/>
      <c r="E100" s="329"/>
      <c r="F100" s="326" t="str">
        <f>IF(名簿入力シート!C119="","",名簿入力シート!C119)</f>
        <v/>
      </c>
      <c r="G100" s="326"/>
      <c r="H100" s="326"/>
      <c r="I100" s="326"/>
      <c r="J100" s="327">
        <f>名簿入力シート!D119</f>
        <v>0</v>
      </c>
      <c r="K100" s="327"/>
      <c r="L100" s="328">
        <f>名簿入力シート!E119</f>
        <v>0</v>
      </c>
      <c r="M100" s="328"/>
      <c r="N100" s="328"/>
      <c r="O100" s="328"/>
      <c r="P100" s="328">
        <f>名簿入力シート!F119</f>
        <v>0</v>
      </c>
      <c r="Q100" s="328"/>
      <c r="R100" s="328"/>
      <c r="S100" s="328"/>
      <c r="T100" s="319">
        <f t="shared" si="6"/>
        <v>0</v>
      </c>
      <c r="U100" s="320"/>
      <c r="V100" s="37" t="s">
        <v>11</v>
      </c>
      <c r="AE100" s="1">
        <f t="shared" si="8"/>
        <v>0</v>
      </c>
      <c r="AF100" s="1">
        <f t="shared" si="7"/>
        <v>0</v>
      </c>
      <c r="AG100" s="1">
        <f t="shared" si="9"/>
        <v>0</v>
      </c>
    </row>
    <row r="101" spans="1:33" x14ac:dyDescent="0.45">
      <c r="A101" s="10">
        <v>112</v>
      </c>
      <c r="B101" s="329">
        <f>名簿入力シート!B120</f>
        <v>0</v>
      </c>
      <c r="C101" s="329"/>
      <c r="D101" s="329"/>
      <c r="E101" s="329"/>
      <c r="F101" s="326" t="str">
        <f>IF(名簿入力シート!C120="","",名簿入力シート!C120)</f>
        <v/>
      </c>
      <c r="G101" s="326"/>
      <c r="H101" s="326"/>
      <c r="I101" s="326"/>
      <c r="J101" s="327">
        <f>名簿入力シート!D120</f>
        <v>0</v>
      </c>
      <c r="K101" s="327"/>
      <c r="L101" s="328">
        <f>名簿入力シート!E120</f>
        <v>0</v>
      </c>
      <c r="M101" s="328"/>
      <c r="N101" s="328"/>
      <c r="O101" s="328"/>
      <c r="P101" s="328">
        <f>名簿入力シート!F120</f>
        <v>0</v>
      </c>
      <c r="Q101" s="328"/>
      <c r="R101" s="328"/>
      <c r="S101" s="328"/>
      <c r="T101" s="319">
        <f t="shared" si="6"/>
        <v>0</v>
      </c>
      <c r="U101" s="320"/>
      <c r="V101" s="37" t="s">
        <v>11</v>
      </c>
      <c r="AE101" s="1">
        <f t="shared" si="8"/>
        <v>0</v>
      </c>
      <c r="AF101" s="1">
        <f t="shared" si="7"/>
        <v>0</v>
      </c>
      <c r="AG101" s="1">
        <f t="shared" si="9"/>
        <v>0</v>
      </c>
    </row>
    <row r="102" spans="1:33" x14ac:dyDescent="0.45">
      <c r="A102" s="10">
        <v>113</v>
      </c>
      <c r="B102" s="329">
        <f>名簿入力シート!B121</f>
        <v>0</v>
      </c>
      <c r="C102" s="329"/>
      <c r="D102" s="329"/>
      <c r="E102" s="329"/>
      <c r="F102" s="326" t="str">
        <f>IF(名簿入力シート!C121="","",名簿入力シート!C121)</f>
        <v/>
      </c>
      <c r="G102" s="326"/>
      <c r="H102" s="326"/>
      <c r="I102" s="326"/>
      <c r="J102" s="327">
        <f>名簿入力シート!D121</f>
        <v>0</v>
      </c>
      <c r="K102" s="327"/>
      <c r="L102" s="328">
        <f>名簿入力シート!E121</f>
        <v>0</v>
      </c>
      <c r="M102" s="328"/>
      <c r="N102" s="328"/>
      <c r="O102" s="328"/>
      <c r="P102" s="328">
        <f>名簿入力シート!F121</f>
        <v>0</v>
      </c>
      <c r="Q102" s="328"/>
      <c r="R102" s="328"/>
      <c r="S102" s="328"/>
      <c r="T102" s="319">
        <f t="shared" si="6"/>
        <v>0</v>
      </c>
      <c r="U102" s="320"/>
      <c r="V102" s="37" t="s">
        <v>11</v>
      </c>
      <c r="AE102" s="1">
        <f t="shared" si="8"/>
        <v>0</v>
      </c>
      <c r="AF102" s="1">
        <f t="shared" si="7"/>
        <v>0</v>
      </c>
      <c r="AG102" s="1">
        <f t="shared" si="9"/>
        <v>0</v>
      </c>
    </row>
    <row r="103" spans="1:33" x14ac:dyDescent="0.45">
      <c r="A103" s="10">
        <v>114</v>
      </c>
      <c r="B103" s="329">
        <f>名簿入力シート!B122</f>
        <v>0</v>
      </c>
      <c r="C103" s="329"/>
      <c r="D103" s="329"/>
      <c r="E103" s="329"/>
      <c r="F103" s="326" t="str">
        <f>IF(名簿入力シート!C122="","",名簿入力シート!C122)</f>
        <v/>
      </c>
      <c r="G103" s="326"/>
      <c r="H103" s="326"/>
      <c r="I103" s="326"/>
      <c r="J103" s="327">
        <f>名簿入力シート!D122</f>
        <v>0</v>
      </c>
      <c r="K103" s="327"/>
      <c r="L103" s="328">
        <f>名簿入力シート!E122</f>
        <v>0</v>
      </c>
      <c r="M103" s="328"/>
      <c r="N103" s="328"/>
      <c r="O103" s="328"/>
      <c r="P103" s="328">
        <f>名簿入力シート!F122</f>
        <v>0</v>
      </c>
      <c r="Q103" s="328"/>
      <c r="R103" s="328"/>
      <c r="S103" s="328"/>
      <c r="T103" s="319">
        <f t="shared" si="6"/>
        <v>0</v>
      </c>
      <c r="U103" s="320"/>
      <c r="V103" s="37" t="s">
        <v>11</v>
      </c>
      <c r="AE103" s="1">
        <f t="shared" si="8"/>
        <v>0</v>
      </c>
      <c r="AF103" s="1">
        <f t="shared" si="7"/>
        <v>0</v>
      </c>
      <c r="AG103" s="1">
        <f t="shared" si="9"/>
        <v>0</v>
      </c>
    </row>
    <row r="104" spans="1:33" x14ac:dyDescent="0.45">
      <c r="A104" s="10">
        <v>115</v>
      </c>
      <c r="B104" s="329">
        <f>名簿入力シート!B123</f>
        <v>0</v>
      </c>
      <c r="C104" s="329"/>
      <c r="D104" s="329"/>
      <c r="E104" s="329"/>
      <c r="F104" s="326" t="str">
        <f>IF(名簿入力シート!C123="","",名簿入力シート!C123)</f>
        <v/>
      </c>
      <c r="G104" s="326"/>
      <c r="H104" s="326"/>
      <c r="I104" s="326"/>
      <c r="J104" s="327">
        <f>名簿入力シート!D123</f>
        <v>0</v>
      </c>
      <c r="K104" s="327"/>
      <c r="L104" s="328">
        <f>名簿入力シート!E123</f>
        <v>0</v>
      </c>
      <c r="M104" s="328"/>
      <c r="N104" s="328"/>
      <c r="O104" s="328"/>
      <c r="P104" s="328">
        <f>名簿入力シート!F123</f>
        <v>0</v>
      </c>
      <c r="Q104" s="328"/>
      <c r="R104" s="328"/>
      <c r="S104" s="328"/>
      <c r="T104" s="319">
        <f t="shared" si="6"/>
        <v>0</v>
      </c>
      <c r="U104" s="320"/>
      <c r="V104" s="37" t="s">
        <v>11</v>
      </c>
      <c r="AE104" s="1">
        <f t="shared" si="8"/>
        <v>0</v>
      </c>
      <c r="AF104" s="1">
        <f t="shared" si="7"/>
        <v>0</v>
      </c>
      <c r="AG104" s="1">
        <f t="shared" si="9"/>
        <v>0</v>
      </c>
    </row>
    <row r="105" spans="1:33" x14ac:dyDescent="0.45">
      <c r="A105" s="10">
        <v>116</v>
      </c>
      <c r="B105" s="329">
        <f>名簿入力シート!B124</f>
        <v>0</v>
      </c>
      <c r="C105" s="329"/>
      <c r="D105" s="329"/>
      <c r="E105" s="329"/>
      <c r="F105" s="326" t="str">
        <f>IF(名簿入力シート!C124="","",名簿入力シート!C124)</f>
        <v/>
      </c>
      <c r="G105" s="326"/>
      <c r="H105" s="326"/>
      <c r="I105" s="326"/>
      <c r="J105" s="327">
        <f>名簿入力シート!D124</f>
        <v>0</v>
      </c>
      <c r="K105" s="327"/>
      <c r="L105" s="328">
        <f>名簿入力シート!E124</f>
        <v>0</v>
      </c>
      <c r="M105" s="328"/>
      <c r="N105" s="328"/>
      <c r="O105" s="328"/>
      <c r="P105" s="328">
        <f>名簿入力シート!F124</f>
        <v>0</v>
      </c>
      <c r="Q105" s="328"/>
      <c r="R105" s="328"/>
      <c r="S105" s="328"/>
      <c r="T105" s="319">
        <f t="shared" si="6"/>
        <v>0</v>
      </c>
      <c r="U105" s="320"/>
      <c r="V105" s="37" t="s">
        <v>11</v>
      </c>
      <c r="AE105" s="1">
        <f t="shared" si="8"/>
        <v>0</v>
      </c>
      <c r="AF105" s="1">
        <f t="shared" si="7"/>
        <v>0</v>
      </c>
      <c r="AG105" s="1">
        <f t="shared" si="9"/>
        <v>0</v>
      </c>
    </row>
    <row r="106" spans="1:33" x14ac:dyDescent="0.45">
      <c r="A106" s="10">
        <v>117</v>
      </c>
      <c r="B106" s="329">
        <f>名簿入力シート!B125</f>
        <v>0</v>
      </c>
      <c r="C106" s="329"/>
      <c r="D106" s="329"/>
      <c r="E106" s="329"/>
      <c r="F106" s="326" t="str">
        <f>IF(名簿入力シート!C125="","",名簿入力シート!C125)</f>
        <v/>
      </c>
      <c r="G106" s="326"/>
      <c r="H106" s="326"/>
      <c r="I106" s="326"/>
      <c r="J106" s="327">
        <f>名簿入力シート!D125</f>
        <v>0</v>
      </c>
      <c r="K106" s="327"/>
      <c r="L106" s="328">
        <f>名簿入力シート!E125</f>
        <v>0</v>
      </c>
      <c r="M106" s="328"/>
      <c r="N106" s="328"/>
      <c r="O106" s="328"/>
      <c r="P106" s="328">
        <f>名簿入力シート!F125</f>
        <v>0</v>
      </c>
      <c r="Q106" s="328"/>
      <c r="R106" s="328"/>
      <c r="S106" s="328"/>
      <c r="T106" s="319">
        <f t="shared" si="6"/>
        <v>0</v>
      </c>
      <c r="U106" s="320"/>
      <c r="V106" s="37" t="s">
        <v>11</v>
      </c>
      <c r="AE106" s="1">
        <f t="shared" si="8"/>
        <v>0</v>
      </c>
      <c r="AF106" s="1">
        <f t="shared" si="7"/>
        <v>0</v>
      </c>
      <c r="AG106" s="1">
        <f t="shared" si="9"/>
        <v>0</v>
      </c>
    </row>
    <row r="107" spans="1:33" x14ac:dyDescent="0.45">
      <c r="A107" s="10">
        <v>118</v>
      </c>
      <c r="B107" s="329">
        <f>名簿入力シート!B126</f>
        <v>0</v>
      </c>
      <c r="C107" s="329"/>
      <c r="D107" s="329"/>
      <c r="E107" s="329"/>
      <c r="F107" s="326" t="str">
        <f>IF(名簿入力シート!C126="","",名簿入力シート!C126)</f>
        <v/>
      </c>
      <c r="G107" s="326"/>
      <c r="H107" s="326"/>
      <c r="I107" s="326"/>
      <c r="J107" s="327">
        <f>名簿入力シート!D126</f>
        <v>0</v>
      </c>
      <c r="K107" s="327"/>
      <c r="L107" s="328">
        <f>名簿入力シート!E126</f>
        <v>0</v>
      </c>
      <c r="M107" s="328"/>
      <c r="N107" s="328"/>
      <c r="O107" s="328"/>
      <c r="P107" s="328">
        <f>名簿入力シート!F126</f>
        <v>0</v>
      </c>
      <c r="Q107" s="328"/>
      <c r="R107" s="328"/>
      <c r="S107" s="328"/>
      <c r="T107" s="319">
        <f t="shared" si="6"/>
        <v>0</v>
      </c>
      <c r="U107" s="320"/>
      <c r="V107" s="37" t="s">
        <v>11</v>
      </c>
      <c r="AE107" s="1">
        <f t="shared" si="8"/>
        <v>0</v>
      </c>
      <c r="AF107" s="1">
        <f t="shared" si="7"/>
        <v>0</v>
      </c>
      <c r="AG107" s="1">
        <f t="shared" si="9"/>
        <v>0</v>
      </c>
    </row>
    <row r="108" spans="1:33" x14ac:dyDescent="0.45">
      <c r="A108" s="10">
        <v>119</v>
      </c>
      <c r="B108" s="329">
        <f>名簿入力シート!B127</f>
        <v>0</v>
      </c>
      <c r="C108" s="329"/>
      <c r="D108" s="329"/>
      <c r="E108" s="329"/>
      <c r="F108" s="326" t="str">
        <f>IF(名簿入力シート!C127="","",名簿入力シート!C127)</f>
        <v/>
      </c>
      <c r="G108" s="326"/>
      <c r="H108" s="326"/>
      <c r="I108" s="326"/>
      <c r="J108" s="327">
        <f>名簿入力シート!D127</f>
        <v>0</v>
      </c>
      <c r="K108" s="327"/>
      <c r="L108" s="328">
        <f>名簿入力シート!E127</f>
        <v>0</v>
      </c>
      <c r="M108" s="328"/>
      <c r="N108" s="328"/>
      <c r="O108" s="328"/>
      <c r="P108" s="328">
        <f>名簿入力シート!F127</f>
        <v>0</v>
      </c>
      <c r="Q108" s="328"/>
      <c r="R108" s="328"/>
      <c r="S108" s="328"/>
      <c r="T108" s="319">
        <f t="shared" si="6"/>
        <v>0</v>
      </c>
      <c r="U108" s="320"/>
      <c r="V108" s="37" t="s">
        <v>11</v>
      </c>
      <c r="AE108" s="1">
        <f t="shared" si="8"/>
        <v>0</v>
      </c>
      <c r="AF108" s="1">
        <f t="shared" si="7"/>
        <v>0</v>
      </c>
      <c r="AG108" s="1">
        <f t="shared" si="9"/>
        <v>0</v>
      </c>
    </row>
    <row r="109" spans="1:33" x14ac:dyDescent="0.45">
      <c r="A109" s="10">
        <v>120</v>
      </c>
      <c r="B109" s="329">
        <f>名簿入力シート!B128</f>
        <v>0</v>
      </c>
      <c r="C109" s="329"/>
      <c r="D109" s="329"/>
      <c r="E109" s="329"/>
      <c r="F109" s="326" t="str">
        <f>IF(名簿入力シート!C128="","",名簿入力シート!C128)</f>
        <v/>
      </c>
      <c r="G109" s="326"/>
      <c r="H109" s="326"/>
      <c r="I109" s="326"/>
      <c r="J109" s="327">
        <f>名簿入力シート!D128</f>
        <v>0</v>
      </c>
      <c r="K109" s="327"/>
      <c r="L109" s="328">
        <f>名簿入力シート!E128</f>
        <v>0</v>
      </c>
      <c r="M109" s="328"/>
      <c r="N109" s="328"/>
      <c r="O109" s="328"/>
      <c r="P109" s="328">
        <f>名簿入力シート!F128</f>
        <v>0</v>
      </c>
      <c r="Q109" s="328"/>
      <c r="R109" s="328"/>
      <c r="S109" s="328"/>
      <c r="T109" s="319">
        <f t="shared" si="6"/>
        <v>0</v>
      </c>
      <c r="U109" s="320"/>
      <c r="V109" s="37" t="s">
        <v>11</v>
      </c>
      <c r="AE109" s="1">
        <f t="shared" si="8"/>
        <v>0</v>
      </c>
      <c r="AF109" s="1">
        <f t="shared" si="7"/>
        <v>0</v>
      </c>
      <c r="AG109" s="1">
        <f t="shared" si="9"/>
        <v>0</v>
      </c>
    </row>
    <row r="110" spans="1:33" x14ac:dyDescent="0.45">
      <c r="A110" s="10">
        <v>121</v>
      </c>
      <c r="B110" s="329">
        <f>名簿入力シート!B129</f>
        <v>0</v>
      </c>
      <c r="C110" s="329"/>
      <c r="D110" s="329"/>
      <c r="E110" s="329"/>
      <c r="F110" s="326" t="str">
        <f>IF(名簿入力シート!C129="","",名簿入力シート!C129)</f>
        <v/>
      </c>
      <c r="G110" s="326"/>
      <c r="H110" s="326"/>
      <c r="I110" s="326"/>
      <c r="J110" s="327">
        <f>名簿入力シート!D129</f>
        <v>0</v>
      </c>
      <c r="K110" s="327"/>
      <c r="L110" s="328">
        <f>名簿入力シート!E129</f>
        <v>0</v>
      </c>
      <c r="M110" s="328"/>
      <c r="N110" s="328"/>
      <c r="O110" s="328"/>
      <c r="P110" s="328">
        <f>名簿入力シート!F129</f>
        <v>0</v>
      </c>
      <c r="Q110" s="328"/>
      <c r="R110" s="328"/>
      <c r="S110" s="328"/>
      <c r="T110" s="319">
        <f t="shared" si="6"/>
        <v>0</v>
      </c>
      <c r="U110" s="320"/>
      <c r="V110" s="37" t="s">
        <v>11</v>
      </c>
      <c r="AE110" s="1">
        <f t="shared" si="8"/>
        <v>0</v>
      </c>
      <c r="AF110" s="1">
        <f t="shared" si="7"/>
        <v>0</v>
      </c>
      <c r="AG110" s="1">
        <f t="shared" si="9"/>
        <v>0</v>
      </c>
    </row>
    <row r="111" spans="1:33" x14ac:dyDescent="0.45">
      <c r="A111" s="10">
        <v>122</v>
      </c>
      <c r="B111" s="329">
        <f>名簿入力シート!B130</f>
        <v>0</v>
      </c>
      <c r="C111" s="329"/>
      <c r="D111" s="329"/>
      <c r="E111" s="329"/>
      <c r="F111" s="326" t="str">
        <f>IF(名簿入力シート!C130="","",名簿入力シート!C130)</f>
        <v/>
      </c>
      <c r="G111" s="326"/>
      <c r="H111" s="326"/>
      <c r="I111" s="326"/>
      <c r="J111" s="327">
        <f>名簿入力シート!D130</f>
        <v>0</v>
      </c>
      <c r="K111" s="327"/>
      <c r="L111" s="328">
        <f>名簿入力シート!E130</f>
        <v>0</v>
      </c>
      <c r="M111" s="328"/>
      <c r="N111" s="328"/>
      <c r="O111" s="328"/>
      <c r="P111" s="328">
        <f>名簿入力シート!F130</f>
        <v>0</v>
      </c>
      <c r="Q111" s="328"/>
      <c r="R111" s="328"/>
      <c r="S111" s="328"/>
      <c r="T111" s="319">
        <f t="shared" si="6"/>
        <v>0</v>
      </c>
      <c r="U111" s="320"/>
      <c r="V111" s="37" t="s">
        <v>11</v>
      </c>
      <c r="AE111" s="1">
        <f t="shared" si="8"/>
        <v>0</v>
      </c>
      <c r="AF111" s="1">
        <f t="shared" si="7"/>
        <v>0</v>
      </c>
      <c r="AG111" s="1">
        <f t="shared" si="9"/>
        <v>0</v>
      </c>
    </row>
    <row r="112" spans="1:33" x14ac:dyDescent="0.45">
      <c r="A112" s="10">
        <v>123</v>
      </c>
      <c r="B112" s="329">
        <f>名簿入力シート!B131</f>
        <v>0</v>
      </c>
      <c r="C112" s="329"/>
      <c r="D112" s="329"/>
      <c r="E112" s="329"/>
      <c r="F112" s="326" t="str">
        <f>IF(名簿入力シート!C131="","",名簿入力シート!C131)</f>
        <v/>
      </c>
      <c r="G112" s="326"/>
      <c r="H112" s="326"/>
      <c r="I112" s="326"/>
      <c r="J112" s="327">
        <f>名簿入力シート!D131</f>
        <v>0</v>
      </c>
      <c r="K112" s="327"/>
      <c r="L112" s="328">
        <f>名簿入力シート!E131</f>
        <v>0</v>
      </c>
      <c r="M112" s="328"/>
      <c r="N112" s="328"/>
      <c r="O112" s="328"/>
      <c r="P112" s="328">
        <f>名簿入力シート!F131</f>
        <v>0</v>
      </c>
      <c r="Q112" s="328"/>
      <c r="R112" s="328"/>
      <c r="S112" s="328"/>
      <c r="T112" s="319">
        <f t="shared" si="6"/>
        <v>0</v>
      </c>
      <c r="U112" s="320"/>
      <c r="V112" s="37" t="s">
        <v>11</v>
      </c>
      <c r="AE112" s="1">
        <f t="shared" si="8"/>
        <v>0</v>
      </c>
      <c r="AF112" s="1">
        <f t="shared" si="7"/>
        <v>0</v>
      </c>
      <c r="AG112" s="1">
        <f t="shared" si="9"/>
        <v>0</v>
      </c>
    </row>
    <row r="113" spans="1:33" x14ac:dyDescent="0.45">
      <c r="A113" s="10">
        <v>124</v>
      </c>
      <c r="B113" s="329">
        <f>名簿入力シート!B132</f>
        <v>0</v>
      </c>
      <c r="C113" s="329"/>
      <c r="D113" s="329"/>
      <c r="E113" s="329"/>
      <c r="F113" s="326" t="str">
        <f>IF(名簿入力シート!C132="","",名簿入力シート!C132)</f>
        <v/>
      </c>
      <c r="G113" s="326"/>
      <c r="H113" s="326"/>
      <c r="I113" s="326"/>
      <c r="J113" s="327">
        <f>名簿入力シート!D132</f>
        <v>0</v>
      </c>
      <c r="K113" s="327"/>
      <c r="L113" s="328">
        <f>名簿入力シート!E132</f>
        <v>0</v>
      </c>
      <c r="M113" s="328"/>
      <c r="N113" s="328"/>
      <c r="O113" s="328"/>
      <c r="P113" s="328">
        <f>名簿入力シート!F132</f>
        <v>0</v>
      </c>
      <c r="Q113" s="328"/>
      <c r="R113" s="328"/>
      <c r="S113" s="328"/>
      <c r="T113" s="319">
        <f t="shared" si="6"/>
        <v>0</v>
      </c>
      <c r="U113" s="320"/>
      <c r="V113" s="37" t="s">
        <v>11</v>
      </c>
      <c r="AE113" s="1">
        <f t="shared" si="8"/>
        <v>0</v>
      </c>
      <c r="AF113" s="1">
        <f t="shared" si="7"/>
        <v>0</v>
      </c>
      <c r="AG113" s="1">
        <f t="shared" si="9"/>
        <v>0</v>
      </c>
    </row>
    <row r="114" spans="1:33" x14ac:dyDescent="0.45">
      <c r="A114" s="10">
        <v>125</v>
      </c>
      <c r="B114" s="329">
        <f>名簿入力シート!B133</f>
        <v>0</v>
      </c>
      <c r="C114" s="329"/>
      <c r="D114" s="329"/>
      <c r="E114" s="329"/>
      <c r="F114" s="326" t="str">
        <f>IF(名簿入力シート!C133="","",名簿入力シート!C133)</f>
        <v/>
      </c>
      <c r="G114" s="326"/>
      <c r="H114" s="326"/>
      <c r="I114" s="326"/>
      <c r="J114" s="327">
        <f>名簿入力シート!D133</f>
        <v>0</v>
      </c>
      <c r="K114" s="327"/>
      <c r="L114" s="328">
        <f>名簿入力シート!E133</f>
        <v>0</v>
      </c>
      <c r="M114" s="328"/>
      <c r="N114" s="328"/>
      <c r="O114" s="328"/>
      <c r="P114" s="328">
        <f>名簿入力シート!F133</f>
        <v>0</v>
      </c>
      <c r="Q114" s="328"/>
      <c r="R114" s="328"/>
      <c r="S114" s="328"/>
      <c r="T114" s="319">
        <f t="shared" si="6"/>
        <v>0</v>
      </c>
      <c r="U114" s="320"/>
      <c r="V114" s="37" t="s">
        <v>11</v>
      </c>
      <c r="AE114" s="1">
        <f t="shared" si="8"/>
        <v>0</v>
      </c>
      <c r="AF114" s="1">
        <f t="shared" si="7"/>
        <v>0</v>
      </c>
      <c r="AG114" s="1">
        <f t="shared" si="9"/>
        <v>0</v>
      </c>
    </row>
    <row r="115" spans="1:33" x14ac:dyDescent="0.45">
      <c r="A115" s="10">
        <v>126</v>
      </c>
      <c r="B115" s="329">
        <f>名簿入力シート!B134</f>
        <v>0</v>
      </c>
      <c r="C115" s="329"/>
      <c r="D115" s="329"/>
      <c r="E115" s="329"/>
      <c r="F115" s="326" t="str">
        <f>IF(名簿入力シート!C134="","",名簿入力シート!C134)</f>
        <v/>
      </c>
      <c r="G115" s="326"/>
      <c r="H115" s="326"/>
      <c r="I115" s="326"/>
      <c r="J115" s="327">
        <f>名簿入力シート!D134</f>
        <v>0</v>
      </c>
      <c r="K115" s="327"/>
      <c r="L115" s="328">
        <f>名簿入力シート!E134</f>
        <v>0</v>
      </c>
      <c r="M115" s="328"/>
      <c r="N115" s="328"/>
      <c r="O115" s="328"/>
      <c r="P115" s="328">
        <f>名簿入力シート!F134</f>
        <v>0</v>
      </c>
      <c r="Q115" s="328"/>
      <c r="R115" s="328"/>
      <c r="S115" s="328"/>
      <c r="T115" s="319">
        <f t="shared" si="6"/>
        <v>0</v>
      </c>
      <c r="U115" s="320"/>
      <c r="V115" s="37" t="s">
        <v>11</v>
      </c>
      <c r="AE115" s="1">
        <f t="shared" si="8"/>
        <v>0</v>
      </c>
      <c r="AF115" s="1">
        <f t="shared" si="7"/>
        <v>0</v>
      </c>
      <c r="AG115" s="1">
        <f t="shared" si="9"/>
        <v>0</v>
      </c>
    </row>
    <row r="116" spans="1:33" x14ac:dyDescent="0.45">
      <c r="A116" s="10">
        <v>127</v>
      </c>
      <c r="B116" s="329">
        <f>名簿入力シート!B135</f>
        <v>0</v>
      </c>
      <c r="C116" s="329"/>
      <c r="D116" s="329"/>
      <c r="E116" s="329"/>
      <c r="F116" s="326" t="str">
        <f>IF(名簿入力シート!C135="","",名簿入力シート!C135)</f>
        <v/>
      </c>
      <c r="G116" s="326"/>
      <c r="H116" s="326"/>
      <c r="I116" s="326"/>
      <c r="J116" s="327">
        <f>名簿入力シート!D135</f>
        <v>0</v>
      </c>
      <c r="K116" s="327"/>
      <c r="L116" s="328">
        <f>名簿入力シート!E135</f>
        <v>0</v>
      </c>
      <c r="M116" s="328"/>
      <c r="N116" s="328"/>
      <c r="O116" s="328"/>
      <c r="P116" s="328">
        <f>名簿入力シート!F135</f>
        <v>0</v>
      </c>
      <c r="Q116" s="328"/>
      <c r="R116" s="328"/>
      <c r="S116" s="328"/>
      <c r="T116" s="319">
        <f t="shared" si="6"/>
        <v>0</v>
      </c>
      <c r="U116" s="320"/>
      <c r="V116" s="37" t="s">
        <v>11</v>
      </c>
      <c r="AE116" s="1">
        <f t="shared" si="8"/>
        <v>0</v>
      </c>
      <c r="AF116" s="1">
        <f t="shared" si="7"/>
        <v>0</v>
      </c>
      <c r="AG116" s="1">
        <f t="shared" si="9"/>
        <v>0</v>
      </c>
    </row>
    <row r="117" spans="1:33" x14ac:dyDescent="0.45">
      <c r="A117" s="10">
        <v>128</v>
      </c>
      <c r="B117" s="329">
        <f>名簿入力シート!B136</f>
        <v>0</v>
      </c>
      <c r="C117" s="329"/>
      <c r="D117" s="329"/>
      <c r="E117" s="329"/>
      <c r="F117" s="326" t="str">
        <f>IF(名簿入力シート!C136="","",名簿入力シート!C136)</f>
        <v/>
      </c>
      <c r="G117" s="326"/>
      <c r="H117" s="326"/>
      <c r="I117" s="326"/>
      <c r="J117" s="327">
        <f>名簿入力シート!D136</f>
        <v>0</v>
      </c>
      <c r="K117" s="327"/>
      <c r="L117" s="328">
        <f>名簿入力シート!E136</f>
        <v>0</v>
      </c>
      <c r="M117" s="328"/>
      <c r="N117" s="328"/>
      <c r="O117" s="328"/>
      <c r="P117" s="328">
        <f>名簿入力シート!F136</f>
        <v>0</v>
      </c>
      <c r="Q117" s="328"/>
      <c r="R117" s="328"/>
      <c r="S117" s="328"/>
      <c r="T117" s="319">
        <f t="shared" si="6"/>
        <v>0</v>
      </c>
      <c r="U117" s="320"/>
      <c r="V117" s="37" t="s">
        <v>11</v>
      </c>
      <c r="AE117" s="1">
        <f t="shared" si="8"/>
        <v>0</v>
      </c>
      <c r="AF117" s="1">
        <f t="shared" si="7"/>
        <v>0</v>
      </c>
      <c r="AG117" s="1">
        <f t="shared" si="9"/>
        <v>0</v>
      </c>
    </row>
    <row r="118" spans="1:33" x14ac:dyDescent="0.45">
      <c r="A118" s="10">
        <v>129</v>
      </c>
      <c r="B118" s="329">
        <f>名簿入力シート!B137</f>
        <v>0</v>
      </c>
      <c r="C118" s="329"/>
      <c r="D118" s="329"/>
      <c r="E118" s="329"/>
      <c r="F118" s="326" t="str">
        <f>IF(名簿入力シート!C137="","",名簿入力シート!C137)</f>
        <v/>
      </c>
      <c r="G118" s="326"/>
      <c r="H118" s="326"/>
      <c r="I118" s="326"/>
      <c r="J118" s="327">
        <f>名簿入力シート!D137</f>
        <v>0</v>
      </c>
      <c r="K118" s="327"/>
      <c r="L118" s="328">
        <f>名簿入力シート!E137</f>
        <v>0</v>
      </c>
      <c r="M118" s="328"/>
      <c r="N118" s="328"/>
      <c r="O118" s="328"/>
      <c r="P118" s="328">
        <f>名簿入力シート!F137</f>
        <v>0</v>
      </c>
      <c r="Q118" s="328"/>
      <c r="R118" s="328"/>
      <c r="S118" s="328"/>
      <c r="T118" s="319">
        <f t="shared" si="6"/>
        <v>0</v>
      </c>
      <c r="U118" s="320"/>
      <c r="V118" s="37" t="s">
        <v>11</v>
      </c>
      <c r="AE118" s="1">
        <f t="shared" si="8"/>
        <v>0</v>
      </c>
      <c r="AF118" s="1">
        <f t="shared" si="7"/>
        <v>0</v>
      </c>
      <c r="AG118" s="1">
        <f t="shared" si="9"/>
        <v>0</v>
      </c>
    </row>
    <row r="119" spans="1:33" x14ac:dyDescent="0.45">
      <c r="A119" s="10">
        <v>130</v>
      </c>
      <c r="B119" s="329">
        <f>名簿入力シート!B138</f>
        <v>0</v>
      </c>
      <c r="C119" s="329"/>
      <c r="D119" s="329"/>
      <c r="E119" s="329"/>
      <c r="F119" s="326" t="str">
        <f>IF(名簿入力シート!C138="","",名簿入力シート!C138)</f>
        <v/>
      </c>
      <c r="G119" s="326"/>
      <c r="H119" s="326"/>
      <c r="I119" s="326"/>
      <c r="J119" s="327">
        <f>名簿入力シート!D138</f>
        <v>0</v>
      </c>
      <c r="K119" s="327"/>
      <c r="L119" s="328">
        <f>名簿入力シート!E138</f>
        <v>0</v>
      </c>
      <c r="M119" s="328"/>
      <c r="N119" s="328"/>
      <c r="O119" s="328"/>
      <c r="P119" s="328">
        <f>名簿入力シート!F138</f>
        <v>0</v>
      </c>
      <c r="Q119" s="328"/>
      <c r="R119" s="328"/>
      <c r="S119" s="328"/>
      <c r="T119" s="319">
        <f t="shared" si="6"/>
        <v>0</v>
      </c>
      <c r="U119" s="320"/>
      <c r="V119" s="37" t="s">
        <v>11</v>
      </c>
      <c r="AE119" s="1">
        <f t="shared" si="8"/>
        <v>0</v>
      </c>
      <c r="AF119" s="1">
        <f t="shared" si="7"/>
        <v>0</v>
      </c>
      <c r="AG119" s="1">
        <f t="shared" si="9"/>
        <v>0</v>
      </c>
    </row>
    <row r="120" spans="1:33" x14ac:dyDescent="0.45">
      <c r="A120" s="10">
        <v>131</v>
      </c>
      <c r="B120" s="329">
        <f>名簿入力シート!B139</f>
        <v>0</v>
      </c>
      <c r="C120" s="329"/>
      <c r="D120" s="329"/>
      <c r="E120" s="329"/>
      <c r="F120" s="326" t="str">
        <f>IF(名簿入力シート!C139="","",名簿入力シート!C139)</f>
        <v/>
      </c>
      <c r="G120" s="326"/>
      <c r="H120" s="326"/>
      <c r="I120" s="326"/>
      <c r="J120" s="327">
        <f>名簿入力シート!D139</f>
        <v>0</v>
      </c>
      <c r="K120" s="327"/>
      <c r="L120" s="328">
        <f>名簿入力シート!E139</f>
        <v>0</v>
      </c>
      <c r="M120" s="328"/>
      <c r="N120" s="328"/>
      <c r="O120" s="328"/>
      <c r="P120" s="328">
        <f>名簿入力シート!F139</f>
        <v>0</v>
      </c>
      <c r="Q120" s="328"/>
      <c r="R120" s="328"/>
      <c r="S120" s="328"/>
      <c r="T120" s="319">
        <f t="shared" si="6"/>
        <v>0</v>
      </c>
      <c r="U120" s="320"/>
      <c r="V120" s="37" t="s">
        <v>11</v>
      </c>
      <c r="AE120" s="1">
        <f t="shared" si="8"/>
        <v>0</v>
      </c>
      <c r="AF120" s="1">
        <f t="shared" si="7"/>
        <v>0</v>
      </c>
      <c r="AG120" s="1">
        <f t="shared" si="9"/>
        <v>0</v>
      </c>
    </row>
    <row r="121" spans="1:33" x14ac:dyDescent="0.45">
      <c r="A121" s="10">
        <v>132</v>
      </c>
      <c r="B121" s="329">
        <f>名簿入力シート!B140</f>
        <v>0</v>
      </c>
      <c r="C121" s="329"/>
      <c r="D121" s="329"/>
      <c r="E121" s="329"/>
      <c r="F121" s="326" t="str">
        <f>IF(名簿入力シート!C140="","",名簿入力シート!C140)</f>
        <v/>
      </c>
      <c r="G121" s="326"/>
      <c r="H121" s="326"/>
      <c r="I121" s="326"/>
      <c r="J121" s="327">
        <f>名簿入力シート!D140</f>
        <v>0</v>
      </c>
      <c r="K121" s="327"/>
      <c r="L121" s="328">
        <f>名簿入力シート!E140</f>
        <v>0</v>
      </c>
      <c r="M121" s="328"/>
      <c r="N121" s="328"/>
      <c r="O121" s="328"/>
      <c r="P121" s="328">
        <f>名簿入力シート!F140</f>
        <v>0</v>
      </c>
      <c r="Q121" s="328"/>
      <c r="R121" s="328"/>
      <c r="S121" s="328"/>
      <c r="T121" s="319">
        <f t="shared" si="6"/>
        <v>0</v>
      </c>
      <c r="U121" s="320"/>
      <c r="V121" s="37" t="s">
        <v>11</v>
      </c>
      <c r="AE121" s="1">
        <f t="shared" si="8"/>
        <v>0</v>
      </c>
      <c r="AF121" s="1">
        <f t="shared" si="7"/>
        <v>0</v>
      </c>
      <c r="AG121" s="1">
        <f t="shared" si="9"/>
        <v>0</v>
      </c>
    </row>
    <row r="122" spans="1:33" x14ac:dyDescent="0.45">
      <c r="A122" s="10">
        <v>133</v>
      </c>
      <c r="B122" s="329">
        <f>名簿入力シート!B141</f>
        <v>0</v>
      </c>
      <c r="C122" s="329"/>
      <c r="D122" s="329"/>
      <c r="E122" s="329"/>
      <c r="F122" s="326" t="str">
        <f>IF(名簿入力シート!C141="","",名簿入力シート!C141)</f>
        <v/>
      </c>
      <c r="G122" s="326"/>
      <c r="H122" s="326"/>
      <c r="I122" s="326"/>
      <c r="J122" s="327">
        <f>名簿入力シート!D141</f>
        <v>0</v>
      </c>
      <c r="K122" s="327"/>
      <c r="L122" s="328">
        <f>名簿入力シート!E141</f>
        <v>0</v>
      </c>
      <c r="M122" s="328"/>
      <c r="N122" s="328"/>
      <c r="O122" s="328"/>
      <c r="P122" s="328">
        <f>名簿入力シート!F141</f>
        <v>0</v>
      </c>
      <c r="Q122" s="328"/>
      <c r="R122" s="328"/>
      <c r="S122" s="328"/>
      <c r="T122" s="319">
        <f t="shared" si="6"/>
        <v>0</v>
      </c>
      <c r="U122" s="320"/>
      <c r="V122" s="37" t="s">
        <v>11</v>
      </c>
      <c r="AE122" s="1">
        <f t="shared" si="8"/>
        <v>0</v>
      </c>
      <c r="AF122" s="1">
        <f t="shared" si="7"/>
        <v>0</v>
      </c>
      <c r="AG122" s="1">
        <f t="shared" si="9"/>
        <v>0</v>
      </c>
    </row>
    <row r="123" spans="1:33" x14ac:dyDescent="0.45">
      <c r="A123" s="10">
        <v>134</v>
      </c>
      <c r="B123" s="329">
        <f>名簿入力シート!B142</f>
        <v>0</v>
      </c>
      <c r="C123" s="329"/>
      <c r="D123" s="329"/>
      <c r="E123" s="329"/>
      <c r="F123" s="326" t="str">
        <f>IF(名簿入力シート!C142="","",名簿入力シート!C142)</f>
        <v/>
      </c>
      <c r="G123" s="326"/>
      <c r="H123" s="326"/>
      <c r="I123" s="326"/>
      <c r="J123" s="327">
        <f>名簿入力シート!D142</f>
        <v>0</v>
      </c>
      <c r="K123" s="327"/>
      <c r="L123" s="328">
        <f>名簿入力シート!E142</f>
        <v>0</v>
      </c>
      <c r="M123" s="328"/>
      <c r="N123" s="328"/>
      <c r="O123" s="328"/>
      <c r="P123" s="328">
        <f>名簿入力シート!F142</f>
        <v>0</v>
      </c>
      <c r="Q123" s="328"/>
      <c r="R123" s="328"/>
      <c r="S123" s="328"/>
      <c r="T123" s="319">
        <f t="shared" si="6"/>
        <v>0</v>
      </c>
      <c r="U123" s="320"/>
      <c r="V123" s="37" t="s">
        <v>11</v>
      </c>
      <c r="AE123" s="1">
        <f t="shared" si="8"/>
        <v>0</v>
      </c>
      <c r="AF123" s="1">
        <f t="shared" si="7"/>
        <v>0</v>
      </c>
      <c r="AG123" s="1">
        <f t="shared" si="9"/>
        <v>0</v>
      </c>
    </row>
    <row r="124" spans="1:33" x14ac:dyDescent="0.45">
      <c r="A124" s="10">
        <v>135</v>
      </c>
      <c r="B124" s="329">
        <f>名簿入力シート!B143</f>
        <v>0</v>
      </c>
      <c r="C124" s="329"/>
      <c r="D124" s="329"/>
      <c r="E124" s="329"/>
      <c r="F124" s="326" t="str">
        <f>IF(名簿入力シート!C143="","",名簿入力シート!C143)</f>
        <v/>
      </c>
      <c r="G124" s="326"/>
      <c r="H124" s="326"/>
      <c r="I124" s="326"/>
      <c r="J124" s="327">
        <f>名簿入力シート!D143</f>
        <v>0</v>
      </c>
      <c r="K124" s="327"/>
      <c r="L124" s="328">
        <f>名簿入力シート!E143</f>
        <v>0</v>
      </c>
      <c r="M124" s="328"/>
      <c r="N124" s="328"/>
      <c r="O124" s="328"/>
      <c r="P124" s="328">
        <f>名簿入力シート!F143</f>
        <v>0</v>
      </c>
      <c r="Q124" s="328"/>
      <c r="R124" s="328"/>
      <c r="S124" s="328"/>
      <c r="T124" s="319">
        <f t="shared" si="6"/>
        <v>0</v>
      </c>
      <c r="U124" s="320"/>
      <c r="V124" s="37" t="s">
        <v>11</v>
      </c>
      <c r="AE124" s="1">
        <f t="shared" si="8"/>
        <v>0</v>
      </c>
      <c r="AF124" s="1">
        <f t="shared" si="7"/>
        <v>0</v>
      </c>
      <c r="AG124" s="1">
        <f t="shared" si="9"/>
        <v>0</v>
      </c>
    </row>
    <row r="125" spans="1:33" x14ac:dyDescent="0.45">
      <c r="A125" s="10">
        <v>136</v>
      </c>
      <c r="B125" s="329">
        <f>名簿入力シート!B144</f>
        <v>0</v>
      </c>
      <c r="C125" s="329"/>
      <c r="D125" s="329"/>
      <c r="E125" s="329"/>
      <c r="F125" s="326" t="str">
        <f>IF(名簿入力シート!C144="","",名簿入力シート!C144)</f>
        <v/>
      </c>
      <c r="G125" s="326"/>
      <c r="H125" s="326"/>
      <c r="I125" s="326"/>
      <c r="J125" s="327">
        <f>名簿入力シート!D144</f>
        <v>0</v>
      </c>
      <c r="K125" s="327"/>
      <c r="L125" s="328">
        <f>名簿入力シート!E144</f>
        <v>0</v>
      </c>
      <c r="M125" s="328"/>
      <c r="N125" s="328"/>
      <c r="O125" s="328"/>
      <c r="P125" s="328">
        <f>名簿入力シート!F144</f>
        <v>0</v>
      </c>
      <c r="Q125" s="328"/>
      <c r="R125" s="328"/>
      <c r="S125" s="328"/>
      <c r="T125" s="319">
        <f t="shared" si="6"/>
        <v>0</v>
      </c>
      <c r="U125" s="320"/>
      <c r="V125" s="37" t="s">
        <v>11</v>
      </c>
      <c r="AE125" s="1">
        <f t="shared" si="8"/>
        <v>0</v>
      </c>
      <c r="AF125" s="1">
        <f t="shared" si="7"/>
        <v>0</v>
      </c>
      <c r="AG125" s="1">
        <f t="shared" si="9"/>
        <v>0</v>
      </c>
    </row>
    <row r="126" spans="1:33" x14ac:dyDescent="0.45">
      <c r="A126" s="10">
        <v>137</v>
      </c>
      <c r="B126" s="329">
        <f>名簿入力シート!B145</f>
        <v>0</v>
      </c>
      <c r="C126" s="329"/>
      <c r="D126" s="329"/>
      <c r="E126" s="329"/>
      <c r="F126" s="326" t="str">
        <f>IF(名簿入力シート!C145="","",名簿入力シート!C145)</f>
        <v/>
      </c>
      <c r="G126" s="326"/>
      <c r="H126" s="326"/>
      <c r="I126" s="326"/>
      <c r="J126" s="327">
        <f>名簿入力シート!D145</f>
        <v>0</v>
      </c>
      <c r="K126" s="327"/>
      <c r="L126" s="328">
        <f>名簿入力シート!E145</f>
        <v>0</v>
      </c>
      <c r="M126" s="328"/>
      <c r="N126" s="328"/>
      <c r="O126" s="328"/>
      <c r="P126" s="328">
        <f>名簿入力シート!F145</f>
        <v>0</v>
      </c>
      <c r="Q126" s="328"/>
      <c r="R126" s="328"/>
      <c r="S126" s="328"/>
      <c r="T126" s="319">
        <f t="shared" si="6"/>
        <v>0</v>
      </c>
      <c r="U126" s="320"/>
      <c r="V126" s="37" t="s">
        <v>11</v>
      </c>
      <c r="AE126" s="1">
        <f t="shared" si="8"/>
        <v>0</v>
      </c>
      <c r="AF126" s="1">
        <f t="shared" si="7"/>
        <v>0</v>
      </c>
      <c r="AG126" s="1">
        <f t="shared" si="9"/>
        <v>0</v>
      </c>
    </row>
    <row r="127" spans="1:33" x14ac:dyDescent="0.45">
      <c r="A127" s="10">
        <v>138</v>
      </c>
      <c r="B127" s="329">
        <f>名簿入力シート!B146</f>
        <v>0</v>
      </c>
      <c r="C127" s="329"/>
      <c r="D127" s="329"/>
      <c r="E127" s="329"/>
      <c r="F127" s="326" t="str">
        <f>IF(名簿入力シート!C146="","",名簿入力シート!C146)</f>
        <v/>
      </c>
      <c r="G127" s="326"/>
      <c r="H127" s="326"/>
      <c r="I127" s="326"/>
      <c r="J127" s="327">
        <f>名簿入力シート!D146</f>
        <v>0</v>
      </c>
      <c r="K127" s="327"/>
      <c r="L127" s="328">
        <f>名簿入力シート!E146</f>
        <v>0</v>
      </c>
      <c r="M127" s="328"/>
      <c r="N127" s="328"/>
      <c r="O127" s="328"/>
      <c r="P127" s="328">
        <f>名簿入力シート!F146</f>
        <v>0</v>
      </c>
      <c r="Q127" s="328"/>
      <c r="R127" s="328"/>
      <c r="S127" s="328"/>
      <c r="T127" s="319">
        <f t="shared" si="6"/>
        <v>0</v>
      </c>
      <c r="U127" s="320"/>
      <c r="V127" s="37" t="s">
        <v>11</v>
      </c>
      <c r="AE127" s="1">
        <f t="shared" si="8"/>
        <v>0</v>
      </c>
      <c r="AF127" s="1">
        <f t="shared" si="7"/>
        <v>0</v>
      </c>
      <c r="AG127" s="1">
        <f t="shared" si="9"/>
        <v>0</v>
      </c>
    </row>
    <row r="128" spans="1:33" x14ac:dyDescent="0.45">
      <c r="A128" s="10">
        <v>139</v>
      </c>
      <c r="B128" s="329">
        <f>名簿入力シート!B147</f>
        <v>0</v>
      </c>
      <c r="C128" s="329"/>
      <c r="D128" s="329"/>
      <c r="E128" s="329"/>
      <c r="F128" s="326" t="str">
        <f>IF(名簿入力シート!C147="","",名簿入力シート!C147)</f>
        <v/>
      </c>
      <c r="G128" s="326"/>
      <c r="H128" s="326"/>
      <c r="I128" s="326"/>
      <c r="J128" s="327">
        <f>名簿入力シート!D147</f>
        <v>0</v>
      </c>
      <c r="K128" s="327"/>
      <c r="L128" s="328">
        <f>名簿入力シート!E147</f>
        <v>0</v>
      </c>
      <c r="M128" s="328"/>
      <c r="N128" s="328"/>
      <c r="O128" s="328"/>
      <c r="P128" s="328">
        <f>名簿入力シート!F147</f>
        <v>0</v>
      </c>
      <c r="Q128" s="328"/>
      <c r="R128" s="328"/>
      <c r="S128" s="328"/>
      <c r="T128" s="319">
        <f t="shared" si="6"/>
        <v>0</v>
      </c>
      <c r="U128" s="320"/>
      <c r="V128" s="37" t="s">
        <v>11</v>
      </c>
      <c r="AE128" s="1">
        <f t="shared" si="8"/>
        <v>0</v>
      </c>
      <c r="AF128" s="1">
        <f t="shared" si="7"/>
        <v>0</v>
      </c>
      <c r="AG128" s="1">
        <f t="shared" si="9"/>
        <v>0</v>
      </c>
    </row>
    <row r="129" spans="1:33" x14ac:dyDescent="0.45">
      <c r="A129" s="10">
        <v>140</v>
      </c>
      <c r="B129" s="329">
        <f>名簿入力シート!B148</f>
        <v>0</v>
      </c>
      <c r="C129" s="329"/>
      <c r="D129" s="329"/>
      <c r="E129" s="329"/>
      <c r="F129" s="326" t="str">
        <f>IF(名簿入力シート!C148="","",名簿入力シート!C148)</f>
        <v/>
      </c>
      <c r="G129" s="326"/>
      <c r="H129" s="326"/>
      <c r="I129" s="326"/>
      <c r="J129" s="327">
        <f>名簿入力シート!D148</f>
        <v>0</v>
      </c>
      <c r="K129" s="327"/>
      <c r="L129" s="328">
        <f>名簿入力シート!E148</f>
        <v>0</v>
      </c>
      <c r="M129" s="328"/>
      <c r="N129" s="328"/>
      <c r="O129" s="328"/>
      <c r="P129" s="328">
        <f>名簿入力シート!F148</f>
        <v>0</v>
      </c>
      <c r="Q129" s="328"/>
      <c r="R129" s="328"/>
      <c r="S129" s="328"/>
      <c r="T129" s="319">
        <f t="shared" si="6"/>
        <v>0</v>
      </c>
      <c r="U129" s="320"/>
      <c r="V129" s="37" t="s">
        <v>11</v>
      </c>
      <c r="AE129" s="1">
        <f t="shared" si="8"/>
        <v>0</v>
      </c>
      <c r="AF129" s="1">
        <f t="shared" si="7"/>
        <v>0</v>
      </c>
      <c r="AG129" s="1">
        <f t="shared" si="9"/>
        <v>0</v>
      </c>
    </row>
    <row r="130" spans="1:33" x14ac:dyDescent="0.45">
      <c r="A130" s="10">
        <v>141</v>
      </c>
      <c r="B130" s="329">
        <f>名簿入力シート!B149</f>
        <v>0</v>
      </c>
      <c r="C130" s="329"/>
      <c r="D130" s="329"/>
      <c r="E130" s="329"/>
      <c r="F130" s="326" t="str">
        <f>IF(名簿入力シート!C149="","",名簿入力シート!C149)</f>
        <v/>
      </c>
      <c r="G130" s="326"/>
      <c r="H130" s="326"/>
      <c r="I130" s="326"/>
      <c r="J130" s="327">
        <f>名簿入力シート!D149</f>
        <v>0</v>
      </c>
      <c r="K130" s="327"/>
      <c r="L130" s="328">
        <f>名簿入力シート!E149</f>
        <v>0</v>
      </c>
      <c r="M130" s="328"/>
      <c r="N130" s="328"/>
      <c r="O130" s="328"/>
      <c r="P130" s="328">
        <f>名簿入力シート!F149</f>
        <v>0</v>
      </c>
      <c r="Q130" s="328"/>
      <c r="R130" s="328"/>
      <c r="S130" s="328"/>
      <c r="T130" s="319">
        <f t="shared" si="6"/>
        <v>0</v>
      </c>
      <c r="U130" s="320"/>
      <c r="V130" s="37" t="s">
        <v>11</v>
      </c>
      <c r="AE130" s="1">
        <f t="shared" si="8"/>
        <v>0</v>
      </c>
      <c r="AF130" s="1">
        <f t="shared" si="7"/>
        <v>0</v>
      </c>
      <c r="AG130" s="1">
        <f t="shared" si="9"/>
        <v>0</v>
      </c>
    </row>
    <row r="131" spans="1:33" x14ac:dyDescent="0.45">
      <c r="A131" s="10">
        <v>142</v>
      </c>
      <c r="B131" s="329">
        <f>名簿入力シート!B150</f>
        <v>0</v>
      </c>
      <c r="C131" s="329"/>
      <c r="D131" s="329"/>
      <c r="E131" s="329"/>
      <c r="F131" s="326" t="str">
        <f>IF(名簿入力シート!C150="","",名簿入力シート!C150)</f>
        <v/>
      </c>
      <c r="G131" s="326"/>
      <c r="H131" s="326"/>
      <c r="I131" s="326"/>
      <c r="J131" s="327">
        <f>名簿入力シート!D150</f>
        <v>0</v>
      </c>
      <c r="K131" s="327"/>
      <c r="L131" s="328">
        <f>名簿入力シート!E150</f>
        <v>0</v>
      </c>
      <c r="M131" s="328"/>
      <c r="N131" s="328"/>
      <c r="O131" s="328"/>
      <c r="P131" s="328">
        <f>名簿入力シート!F150</f>
        <v>0</v>
      </c>
      <c r="Q131" s="328"/>
      <c r="R131" s="328"/>
      <c r="S131" s="328"/>
      <c r="T131" s="319">
        <f t="shared" si="6"/>
        <v>0</v>
      </c>
      <c r="U131" s="320"/>
      <c r="V131" s="37" t="s">
        <v>11</v>
      </c>
      <c r="AE131" s="1">
        <f t="shared" si="8"/>
        <v>0</v>
      </c>
      <c r="AF131" s="1">
        <f t="shared" si="7"/>
        <v>0</v>
      </c>
      <c r="AG131" s="1">
        <f t="shared" si="9"/>
        <v>0</v>
      </c>
    </row>
    <row r="132" spans="1:33" x14ac:dyDescent="0.45">
      <c r="A132" s="10">
        <v>143</v>
      </c>
      <c r="B132" s="329">
        <f>名簿入力シート!B151</f>
        <v>0</v>
      </c>
      <c r="C132" s="329"/>
      <c r="D132" s="329"/>
      <c r="E132" s="329"/>
      <c r="F132" s="326" t="str">
        <f>IF(名簿入力シート!C151="","",名簿入力シート!C151)</f>
        <v/>
      </c>
      <c r="G132" s="326"/>
      <c r="H132" s="326"/>
      <c r="I132" s="326"/>
      <c r="J132" s="327">
        <f>名簿入力シート!D151</f>
        <v>0</v>
      </c>
      <c r="K132" s="327"/>
      <c r="L132" s="328">
        <f>名簿入力シート!E151</f>
        <v>0</v>
      </c>
      <c r="M132" s="328"/>
      <c r="N132" s="328"/>
      <c r="O132" s="328"/>
      <c r="P132" s="328">
        <f>名簿入力シート!F151</f>
        <v>0</v>
      </c>
      <c r="Q132" s="328"/>
      <c r="R132" s="328"/>
      <c r="S132" s="328"/>
      <c r="T132" s="319">
        <f t="shared" si="6"/>
        <v>0</v>
      </c>
      <c r="U132" s="320"/>
      <c r="V132" s="37" t="s">
        <v>11</v>
      </c>
      <c r="AE132" s="1">
        <f t="shared" si="8"/>
        <v>0</v>
      </c>
      <c r="AF132" s="1">
        <f t="shared" si="7"/>
        <v>0</v>
      </c>
      <c r="AG132" s="1">
        <f t="shared" si="9"/>
        <v>0</v>
      </c>
    </row>
    <row r="133" spans="1:33" x14ac:dyDescent="0.45">
      <c r="A133" s="10">
        <v>144</v>
      </c>
      <c r="B133" s="329">
        <f>名簿入力シート!B152</f>
        <v>0</v>
      </c>
      <c r="C133" s="329"/>
      <c r="D133" s="329"/>
      <c r="E133" s="329"/>
      <c r="F133" s="326" t="str">
        <f>IF(名簿入力シート!C152="","",名簿入力シート!C152)</f>
        <v/>
      </c>
      <c r="G133" s="326"/>
      <c r="H133" s="326"/>
      <c r="I133" s="326"/>
      <c r="J133" s="327">
        <f>名簿入力シート!D152</f>
        <v>0</v>
      </c>
      <c r="K133" s="327"/>
      <c r="L133" s="328">
        <f>名簿入力シート!E152</f>
        <v>0</v>
      </c>
      <c r="M133" s="328"/>
      <c r="N133" s="328"/>
      <c r="O133" s="328"/>
      <c r="P133" s="328">
        <f>名簿入力シート!F152</f>
        <v>0</v>
      </c>
      <c r="Q133" s="328"/>
      <c r="R133" s="328"/>
      <c r="S133" s="328"/>
      <c r="T133" s="319">
        <f t="shared" si="6"/>
        <v>0</v>
      </c>
      <c r="U133" s="320"/>
      <c r="V133" s="37" t="s">
        <v>11</v>
      </c>
      <c r="AE133" s="1">
        <f t="shared" si="8"/>
        <v>0</v>
      </c>
      <c r="AF133" s="1">
        <f t="shared" si="7"/>
        <v>0</v>
      </c>
      <c r="AG133" s="1">
        <f t="shared" si="9"/>
        <v>0</v>
      </c>
    </row>
    <row r="134" spans="1:33" x14ac:dyDescent="0.45">
      <c r="A134" s="10">
        <v>145</v>
      </c>
      <c r="B134" s="329">
        <f>名簿入力シート!B153</f>
        <v>0</v>
      </c>
      <c r="C134" s="329"/>
      <c r="D134" s="329"/>
      <c r="E134" s="329"/>
      <c r="F134" s="326" t="str">
        <f>IF(名簿入力シート!C153="","",名簿入力シート!C153)</f>
        <v/>
      </c>
      <c r="G134" s="326"/>
      <c r="H134" s="326"/>
      <c r="I134" s="326"/>
      <c r="J134" s="327">
        <f>名簿入力シート!D153</f>
        <v>0</v>
      </c>
      <c r="K134" s="327"/>
      <c r="L134" s="328">
        <f>名簿入力シート!E153</f>
        <v>0</v>
      </c>
      <c r="M134" s="328"/>
      <c r="N134" s="328"/>
      <c r="O134" s="328"/>
      <c r="P134" s="328">
        <f>名簿入力シート!F153</f>
        <v>0</v>
      </c>
      <c r="Q134" s="328"/>
      <c r="R134" s="328"/>
      <c r="S134" s="328"/>
      <c r="T134" s="319">
        <f t="shared" si="6"/>
        <v>0</v>
      </c>
      <c r="U134" s="320"/>
      <c r="V134" s="37" t="s">
        <v>11</v>
      </c>
      <c r="AE134" s="1">
        <f t="shared" si="8"/>
        <v>0</v>
      </c>
      <c r="AF134" s="1">
        <f t="shared" si="7"/>
        <v>0</v>
      </c>
      <c r="AG134" s="1">
        <f t="shared" si="9"/>
        <v>0</v>
      </c>
    </row>
    <row r="135" spans="1:33" x14ac:dyDescent="0.45">
      <c r="A135" s="10">
        <v>146</v>
      </c>
      <c r="B135" s="329">
        <f>名簿入力シート!B154</f>
        <v>0</v>
      </c>
      <c r="C135" s="329"/>
      <c r="D135" s="329"/>
      <c r="E135" s="329"/>
      <c r="F135" s="326" t="str">
        <f>IF(名簿入力シート!C154="","",名簿入力シート!C154)</f>
        <v/>
      </c>
      <c r="G135" s="326"/>
      <c r="H135" s="326"/>
      <c r="I135" s="326"/>
      <c r="J135" s="327">
        <f>名簿入力シート!D154</f>
        <v>0</v>
      </c>
      <c r="K135" s="327"/>
      <c r="L135" s="328">
        <f>名簿入力シート!E154</f>
        <v>0</v>
      </c>
      <c r="M135" s="328"/>
      <c r="N135" s="328"/>
      <c r="O135" s="328"/>
      <c r="P135" s="328">
        <f>名簿入力シート!F154</f>
        <v>0</v>
      </c>
      <c r="Q135" s="328"/>
      <c r="R135" s="328"/>
      <c r="S135" s="328"/>
      <c r="T135" s="319">
        <f t="shared" si="6"/>
        <v>0</v>
      </c>
      <c r="U135" s="320"/>
      <c r="V135" s="37" t="s">
        <v>11</v>
      </c>
      <c r="AE135" s="1">
        <f t="shared" si="8"/>
        <v>0</v>
      </c>
      <c r="AF135" s="1">
        <f t="shared" si="7"/>
        <v>0</v>
      </c>
      <c r="AG135" s="1">
        <f t="shared" si="9"/>
        <v>0</v>
      </c>
    </row>
    <row r="136" spans="1:33" x14ac:dyDescent="0.45">
      <c r="A136" s="10">
        <v>147</v>
      </c>
      <c r="B136" s="329">
        <f>名簿入力シート!B155</f>
        <v>0</v>
      </c>
      <c r="C136" s="329"/>
      <c r="D136" s="329"/>
      <c r="E136" s="329"/>
      <c r="F136" s="326" t="str">
        <f>IF(名簿入力シート!C155="","",名簿入力シート!C155)</f>
        <v/>
      </c>
      <c r="G136" s="326"/>
      <c r="H136" s="326"/>
      <c r="I136" s="326"/>
      <c r="J136" s="327">
        <f>名簿入力シート!D155</f>
        <v>0</v>
      </c>
      <c r="K136" s="327"/>
      <c r="L136" s="328">
        <f>名簿入力シート!E155</f>
        <v>0</v>
      </c>
      <c r="M136" s="328"/>
      <c r="N136" s="328"/>
      <c r="O136" s="328"/>
      <c r="P136" s="328">
        <f>名簿入力シート!F155</f>
        <v>0</v>
      </c>
      <c r="Q136" s="328"/>
      <c r="R136" s="328"/>
      <c r="S136" s="328"/>
      <c r="T136" s="319">
        <f t="shared" si="6"/>
        <v>0</v>
      </c>
      <c r="U136" s="320"/>
      <c r="V136" s="37" t="s">
        <v>11</v>
      </c>
      <c r="AE136" s="1">
        <f t="shared" si="8"/>
        <v>0</v>
      </c>
      <c r="AF136" s="1">
        <f t="shared" si="7"/>
        <v>0</v>
      </c>
      <c r="AG136" s="1">
        <f t="shared" si="9"/>
        <v>0</v>
      </c>
    </row>
    <row r="137" spans="1:33" x14ac:dyDescent="0.45">
      <c r="A137" s="10">
        <v>148</v>
      </c>
      <c r="B137" s="329">
        <f>名簿入力シート!B156</f>
        <v>0</v>
      </c>
      <c r="C137" s="329"/>
      <c r="D137" s="329"/>
      <c r="E137" s="329"/>
      <c r="F137" s="326" t="str">
        <f>IF(名簿入力シート!C156="","",名簿入力シート!C156)</f>
        <v/>
      </c>
      <c r="G137" s="326"/>
      <c r="H137" s="326"/>
      <c r="I137" s="326"/>
      <c r="J137" s="327">
        <f>名簿入力シート!D156</f>
        <v>0</v>
      </c>
      <c r="K137" s="327"/>
      <c r="L137" s="328">
        <f>名簿入力シート!E156</f>
        <v>0</v>
      </c>
      <c r="M137" s="328"/>
      <c r="N137" s="328"/>
      <c r="O137" s="328"/>
      <c r="P137" s="328">
        <f>名簿入力シート!F156</f>
        <v>0</v>
      </c>
      <c r="Q137" s="328"/>
      <c r="R137" s="328"/>
      <c r="S137" s="328"/>
      <c r="T137" s="319">
        <f t="shared" si="6"/>
        <v>0</v>
      </c>
      <c r="U137" s="320"/>
      <c r="V137" s="37" t="s">
        <v>11</v>
      </c>
      <c r="AE137" s="1">
        <f t="shared" si="8"/>
        <v>0</v>
      </c>
      <c r="AF137" s="1">
        <f t="shared" si="7"/>
        <v>0</v>
      </c>
      <c r="AG137" s="1">
        <f t="shared" si="9"/>
        <v>0</v>
      </c>
    </row>
    <row r="138" spans="1:33" x14ac:dyDescent="0.45">
      <c r="A138" s="10">
        <v>149</v>
      </c>
      <c r="B138" s="329">
        <f>名簿入力シート!B157</f>
        <v>0</v>
      </c>
      <c r="C138" s="329"/>
      <c r="D138" s="329"/>
      <c r="E138" s="329"/>
      <c r="F138" s="326" t="str">
        <f>IF(名簿入力シート!C157="","",名簿入力シート!C157)</f>
        <v/>
      </c>
      <c r="G138" s="326"/>
      <c r="H138" s="326"/>
      <c r="I138" s="326"/>
      <c r="J138" s="327">
        <f>名簿入力シート!D157</f>
        <v>0</v>
      </c>
      <c r="K138" s="327"/>
      <c r="L138" s="328">
        <f>名簿入力シート!E157</f>
        <v>0</v>
      </c>
      <c r="M138" s="328"/>
      <c r="N138" s="328"/>
      <c r="O138" s="328"/>
      <c r="P138" s="328">
        <f>名簿入力シート!F157</f>
        <v>0</v>
      </c>
      <c r="Q138" s="328"/>
      <c r="R138" s="328"/>
      <c r="S138" s="328"/>
      <c r="T138" s="319">
        <f t="shared" si="6"/>
        <v>0</v>
      </c>
      <c r="U138" s="320"/>
      <c r="V138" s="37" t="s">
        <v>11</v>
      </c>
      <c r="AE138" s="1">
        <f t="shared" si="8"/>
        <v>0</v>
      </c>
      <c r="AF138" s="1">
        <f t="shared" si="7"/>
        <v>0</v>
      </c>
      <c r="AG138" s="1">
        <f t="shared" si="9"/>
        <v>0</v>
      </c>
    </row>
    <row r="139" spans="1:33" x14ac:dyDescent="0.45">
      <c r="A139" s="10">
        <v>150</v>
      </c>
      <c r="B139" s="329">
        <f>名簿入力シート!B158</f>
        <v>0</v>
      </c>
      <c r="C139" s="329"/>
      <c r="D139" s="329"/>
      <c r="E139" s="329"/>
      <c r="F139" s="326" t="str">
        <f>IF(名簿入力シート!C158="","",名簿入力シート!C158)</f>
        <v/>
      </c>
      <c r="G139" s="326"/>
      <c r="H139" s="326"/>
      <c r="I139" s="326"/>
      <c r="J139" s="327">
        <f>名簿入力シート!D158</f>
        <v>0</v>
      </c>
      <c r="K139" s="327"/>
      <c r="L139" s="328">
        <f>名簿入力シート!E158</f>
        <v>0</v>
      </c>
      <c r="M139" s="328"/>
      <c r="N139" s="328"/>
      <c r="O139" s="328"/>
      <c r="P139" s="328">
        <f>名簿入力シート!F158</f>
        <v>0</v>
      </c>
      <c r="Q139" s="328"/>
      <c r="R139" s="328"/>
      <c r="S139" s="328"/>
      <c r="T139" s="319">
        <f t="shared" ref="T139:T202" si="10">IF(AG139=2,$AF$6,IF(AG139=1,$AF$7,0))</f>
        <v>0</v>
      </c>
      <c r="U139" s="320"/>
      <c r="V139" s="37" t="s">
        <v>11</v>
      </c>
      <c r="AE139" s="1">
        <f t="shared" si="8"/>
        <v>0</v>
      </c>
      <c r="AF139" s="1">
        <f t="shared" ref="AF139:AF202" si="11">IF(P139="○",2,0)</f>
        <v>0</v>
      </c>
      <c r="AG139" s="1">
        <f t="shared" si="9"/>
        <v>0</v>
      </c>
    </row>
    <row r="140" spans="1:33" x14ac:dyDescent="0.45">
      <c r="A140" s="10">
        <v>151</v>
      </c>
      <c r="B140" s="329">
        <f>名簿入力シート!B159</f>
        <v>0</v>
      </c>
      <c r="C140" s="329"/>
      <c r="D140" s="329"/>
      <c r="E140" s="329"/>
      <c r="F140" s="326" t="str">
        <f>IF(名簿入力シート!C159="","",名簿入力シート!C159)</f>
        <v/>
      </c>
      <c r="G140" s="326"/>
      <c r="H140" s="326"/>
      <c r="I140" s="326"/>
      <c r="J140" s="327">
        <f>名簿入力シート!D159</f>
        <v>0</v>
      </c>
      <c r="K140" s="327"/>
      <c r="L140" s="328">
        <f>名簿入力シート!E159</f>
        <v>0</v>
      </c>
      <c r="M140" s="328"/>
      <c r="N140" s="328"/>
      <c r="O140" s="328"/>
      <c r="P140" s="328">
        <f>名簿入力シート!F159</f>
        <v>0</v>
      </c>
      <c r="Q140" s="328"/>
      <c r="R140" s="328"/>
      <c r="S140" s="328"/>
      <c r="T140" s="319">
        <f t="shared" si="10"/>
        <v>0</v>
      </c>
      <c r="U140" s="320"/>
      <c r="V140" s="37" t="s">
        <v>11</v>
      </c>
      <c r="AE140" s="1">
        <f t="shared" si="8"/>
        <v>0</v>
      </c>
      <c r="AF140" s="1">
        <f t="shared" si="11"/>
        <v>0</v>
      </c>
      <c r="AG140" s="1">
        <f t="shared" si="9"/>
        <v>0</v>
      </c>
    </row>
    <row r="141" spans="1:33" x14ac:dyDescent="0.45">
      <c r="A141" s="10">
        <v>152</v>
      </c>
      <c r="B141" s="329">
        <f>名簿入力シート!B160</f>
        <v>0</v>
      </c>
      <c r="C141" s="329"/>
      <c r="D141" s="329"/>
      <c r="E141" s="329"/>
      <c r="F141" s="326" t="str">
        <f>IF(名簿入力シート!C160="","",名簿入力シート!C160)</f>
        <v/>
      </c>
      <c r="G141" s="326"/>
      <c r="H141" s="326"/>
      <c r="I141" s="326"/>
      <c r="J141" s="327">
        <f>名簿入力シート!D160</f>
        <v>0</v>
      </c>
      <c r="K141" s="327"/>
      <c r="L141" s="328">
        <f>名簿入力シート!E160</f>
        <v>0</v>
      </c>
      <c r="M141" s="328"/>
      <c r="N141" s="328"/>
      <c r="O141" s="328"/>
      <c r="P141" s="328">
        <f>名簿入力シート!F160</f>
        <v>0</v>
      </c>
      <c r="Q141" s="328"/>
      <c r="R141" s="328"/>
      <c r="S141" s="328"/>
      <c r="T141" s="319">
        <f t="shared" si="10"/>
        <v>0</v>
      </c>
      <c r="U141" s="320"/>
      <c r="V141" s="37" t="s">
        <v>11</v>
      </c>
      <c r="AE141" s="1">
        <f t="shared" si="8"/>
        <v>0</v>
      </c>
      <c r="AF141" s="1">
        <f t="shared" si="11"/>
        <v>0</v>
      </c>
      <c r="AG141" s="1">
        <f t="shared" si="9"/>
        <v>0</v>
      </c>
    </row>
    <row r="142" spans="1:33" x14ac:dyDescent="0.45">
      <c r="A142" s="10">
        <v>153</v>
      </c>
      <c r="B142" s="329">
        <f>名簿入力シート!B161</f>
        <v>0</v>
      </c>
      <c r="C142" s="329"/>
      <c r="D142" s="329"/>
      <c r="E142" s="329"/>
      <c r="F142" s="326" t="str">
        <f>IF(名簿入力シート!C161="","",名簿入力シート!C161)</f>
        <v/>
      </c>
      <c r="G142" s="326"/>
      <c r="H142" s="326"/>
      <c r="I142" s="326"/>
      <c r="J142" s="327">
        <f>名簿入力シート!D161</f>
        <v>0</v>
      </c>
      <c r="K142" s="327"/>
      <c r="L142" s="328">
        <f>名簿入力シート!E161</f>
        <v>0</v>
      </c>
      <c r="M142" s="328"/>
      <c r="N142" s="328"/>
      <c r="O142" s="328"/>
      <c r="P142" s="328">
        <f>名簿入力シート!F161</f>
        <v>0</v>
      </c>
      <c r="Q142" s="328"/>
      <c r="R142" s="328"/>
      <c r="S142" s="328"/>
      <c r="T142" s="319">
        <f t="shared" si="10"/>
        <v>0</v>
      </c>
      <c r="U142" s="320"/>
      <c r="V142" s="37" t="s">
        <v>11</v>
      </c>
      <c r="AE142" s="1">
        <f t="shared" si="8"/>
        <v>0</v>
      </c>
      <c r="AF142" s="1">
        <f t="shared" si="11"/>
        <v>0</v>
      </c>
      <c r="AG142" s="1">
        <f t="shared" si="9"/>
        <v>0</v>
      </c>
    </row>
    <row r="143" spans="1:33" x14ac:dyDescent="0.45">
      <c r="A143" s="10">
        <v>154</v>
      </c>
      <c r="B143" s="329">
        <f>名簿入力シート!B162</f>
        <v>0</v>
      </c>
      <c r="C143" s="329"/>
      <c r="D143" s="329"/>
      <c r="E143" s="329"/>
      <c r="F143" s="326" t="str">
        <f>IF(名簿入力シート!C162="","",名簿入力シート!C162)</f>
        <v/>
      </c>
      <c r="G143" s="326"/>
      <c r="H143" s="326"/>
      <c r="I143" s="326"/>
      <c r="J143" s="327">
        <f>名簿入力シート!D162</f>
        <v>0</v>
      </c>
      <c r="K143" s="327"/>
      <c r="L143" s="328">
        <f>名簿入力シート!E162</f>
        <v>0</v>
      </c>
      <c r="M143" s="328"/>
      <c r="N143" s="328"/>
      <c r="O143" s="328"/>
      <c r="P143" s="328">
        <f>名簿入力シート!F162</f>
        <v>0</v>
      </c>
      <c r="Q143" s="328"/>
      <c r="R143" s="328"/>
      <c r="S143" s="328"/>
      <c r="T143" s="319">
        <f t="shared" si="10"/>
        <v>0</v>
      </c>
      <c r="U143" s="320"/>
      <c r="V143" s="37" t="s">
        <v>11</v>
      </c>
      <c r="AE143" s="1">
        <f t="shared" si="8"/>
        <v>0</v>
      </c>
      <c r="AF143" s="1">
        <f t="shared" si="11"/>
        <v>0</v>
      </c>
      <c r="AG143" s="1">
        <f t="shared" si="9"/>
        <v>0</v>
      </c>
    </row>
    <row r="144" spans="1:33" x14ac:dyDescent="0.45">
      <c r="A144" s="10">
        <v>155</v>
      </c>
      <c r="B144" s="329">
        <f>名簿入力シート!B163</f>
        <v>0</v>
      </c>
      <c r="C144" s="329"/>
      <c r="D144" s="329"/>
      <c r="E144" s="329"/>
      <c r="F144" s="326" t="str">
        <f>IF(名簿入力シート!C163="","",名簿入力シート!C163)</f>
        <v/>
      </c>
      <c r="G144" s="326"/>
      <c r="H144" s="326"/>
      <c r="I144" s="326"/>
      <c r="J144" s="327">
        <f>名簿入力シート!D163</f>
        <v>0</v>
      </c>
      <c r="K144" s="327"/>
      <c r="L144" s="328">
        <f>名簿入力シート!E163</f>
        <v>0</v>
      </c>
      <c r="M144" s="328"/>
      <c r="N144" s="328"/>
      <c r="O144" s="328"/>
      <c r="P144" s="328">
        <f>名簿入力シート!F163</f>
        <v>0</v>
      </c>
      <c r="Q144" s="328"/>
      <c r="R144" s="328"/>
      <c r="S144" s="328"/>
      <c r="T144" s="319">
        <f t="shared" si="10"/>
        <v>0</v>
      </c>
      <c r="U144" s="320"/>
      <c r="V144" s="37" t="s">
        <v>11</v>
      </c>
      <c r="AE144" s="1">
        <f t="shared" si="8"/>
        <v>0</v>
      </c>
      <c r="AF144" s="1">
        <f t="shared" si="11"/>
        <v>0</v>
      </c>
      <c r="AG144" s="1">
        <f t="shared" si="9"/>
        <v>0</v>
      </c>
    </row>
    <row r="145" spans="1:33" x14ac:dyDescent="0.45">
      <c r="A145" s="10">
        <v>156</v>
      </c>
      <c r="B145" s="329">
        <f>名簿入力シート!B164</f>
        <v>0</v>
      </c>
      <c r="C145" s="329"/>
      <c r="D145" s="329"/>
      <c r="E145" s="329"/>
      <c r="F145" s="326" t="str">
        <f>IF(名簿入力シート!C164="","",名簿入力シート!C164)</f>
        <v/>
      </c>
      <c r="G145" s="326"/>
      <c r="H145" s="326"/>
      <c r="I145" s="326"/>
      <c r="J145" s="327">
        <f>名簿入力シート!D164</f>
        <v>0</v>
      </c>
      <c r="K145" s="327"/>
      <c r="L145" s="328">
        <f>名簿入力シート!E164</f>
        <v>0</v>
      </c>
      <c r="M145" s="328"/>
      <c r="N145" s="328"/>
      <c r="O145" s="328"/>
      <c r="P145" s="328">
        <f>名簿入力シート!F164</f>
        <v>0</v>
      </c>
      <c r="Q145" s="328"/>
      <c r="R145" s="328"/>
      <c r="S145" s="328"/>
      <c r="T145" s="319">
        <f t="shared" si="10"/>
        <v>0</v>
      </c>
      <c r="U145" s="320"/>
      <c r="V145" s="37" t="s">
        <v>11</v>
      </c>
      <c r="AE145" s="1">
        <f t="shared" si="8"/>
        <v>0</v>
      </c>
      <c r="AF145" s="1">
        <f t="shared" si="11"/>
        <v>0</v>
      </c>
      <c r="AG145" s="1">
        <f t="shared" si="9"/>
        <v>0</v>
      </c>
    </row>
    <row r="146" spans="1:33" x14ac:dyDescent="0.45">
      <c r="A146" s="10">
        <v>157</v>
      </c>
      <c r="B146" s="329">
        <f>名簿入力シート!B165</f>
        <v>0</v>
      </c>
      <c r="C146" s="329"/>
      <c r="D146" s="329"/>
      <c r="E146" s="329"/>
      <c r="F146" s="326" t="str">
        <f>IF(名簿入力シート!C165="","",名簿入力シート!C165)</f>
        <v/>
      </c>
      <c r="G146" s="326"/>
      <c r="H146" s="326"/>
      <c r="I146" s="326"/>
      <c r="J146" s="327">
        <f>名簿入力シート!D165</f>
        <v>0</v>
      </c>
      <c r="K146" s="327"/>
      <c r="L146" s="328">
        <f>名簿入力シート!E165</f>
        <v>0</v>
      </c>
      <c r="M146" s="328"/>
      <c r="N146" s="328"/>
      <c r="O146" s="328"/>
      <c r="P146" s="328">
        <f>名簿入力シート!F165</f>
        <v>0</v>
      </c>
      <c r="Q146" s="328"/>
      <c r="R146" s="328"/>
      <c r="S146" s="328"/>
      <c r="T146" s="319">
        <f t="shared" si="10"/>
        <v>0</v>
      </c>
      <c r="U146" s="320"/>
      <c r="V146" s="37" t="s">
        <v>11</v>
      </c>
      <c r="AE146" s="1">
        <f t="shared" si="8"/>
        <v>0</v>
      </c>
      <c r="AF146" s="1">
        <f t="shared" si="11"/>
        <v>0</v>
      </c>
      <c r="AG146" s="1">
        <f t="shared" si="9"/>
        <v>0</v>
      </c>
    </row>
    <row r="147" spans="1:33" x14ac:dyDescent="0.45">
      <c r="A147" s="10">
        <v>158</v>
      </c>
      <c r="B147" s="329">
        <f>名簿入力シート!B166</f>
        <v>0</v>
      </c>
      <c r="C147" s="329"/>
      <c r="D147" s="329"/>
      <c r="E147" s="329"/>
      <c r="F147" s="326" t="str">
        <f>IF(名簿入力シート!C166="","",名簿入力シート!C166)</f>
        <v/>
      </c>
      <c r="G147" s="326"/>
      <c r="H147" s="326"/>
      <c r="I147" s="326"/>
      <c r="J147" s="327">
        <f>名簿入力シート!D166</f>
        <v>0</v>
      </c>
      <c r="K147" s="327"/>
      <c r="L147" s="328">
        <f>名簿入力シート!E166</f>
        <v>0</v>
      </c>
      <c r="M147" s="328"/>
      <c r="N147" s="328"/>
      <c r="O147" s="328"/>
      <c r="P147" s="328">
        <f>名簿入力シート!F166</f>
        <v>0</v>
      </c>
      <c r="Q147" s="328"/>
      <c r="R147" s="328"/>
      <c r="S147" s="328"/>
      <c r="T147" s="319">
        <f t="shared" si="10"/>
        <v>0</v>
      </c>
      <c r="U147" s="320"/>
      <c r="V147" s="37" t="s">
        <v>11</v>
      </c>
      <c r="AE147" s="1">
        <f t="shared" si="8"/>
        <v>0</v>
      </c>
      <c r="AF147" s="1">
        <f t="shared" si="11"/>
        <v>0</v>
      </c>
      <c r="AG147" s="1">
        <f t="shared" si="9"/>
        <v>0</v>
      </c>
    </row>
    <row r="148" spans="1:33" x14ac:dyDescent="0.45">
      <c r="A148" s="10">
        <v>159</v>
      </c>
      <c r="B148" s="329">
        <f>名簿入力シート!B167</f>
        <v>0</v>
      </c>
      <c r="C148" s="329"/>
      <c r="D148" s="329"/>
      <c r="E148" s="329"/>
      <c r="F148" s="326" t="str">
        <f>IF(名簿入力シート!C167="","",名簿入力シート!C167)</f>
        <v/>
      </c>
      <c r="G148" s="326"/>
      <c r="H148" s="326"/>
      <c r="I148" s="326"/>
      <c r="J148" s="327">
        <f>名簿入力シート!D167</f>
        <v>0</v>
      </c>
      <c r="K148" s="327"/>
      <c r="L148" s="328">
        <f>名簿入力シート!E167</f>
        <v>0</v>
      </c>
      <c r="M148" s="328"/>
      <c r="N148" s="328"/>
      <c r="O148" s="328"/>
      <c r="P148" s="328">
        <f>名簿入力シート!F167</f>
        <v>0</v>
      </c>
      <c r="Q148" s="328"/>
      <c r="R148" s="328"/>
      <c r="S148" s="328"/>
      <c r="T148" s="319">
        <f t="shared" si="10"/>
        <v>0</v>
      </c>
      <c r="U148" s="320"/>
      <c r="V148" s="37" t="s">
        <v>11</v>
      </c>
      <c r="AE148" s="1">
        <f t="shared" si="8"/>
        <v>0</v>
      </c>
      <c r="AF148" s="1">
        <f t="shared" si="11"/>
        <v>0</v>
      </c>
      <c r="AG148" s="1">
        <f t="shared" si="9"/>
        <v>0</v>
      </c>
    </row>
    <row r="149" spans="1:33" x14ac:dyDescent="0.45">
      <c r="A149" s="10">
        <v>160</v>
      </c>
      <c r="B149" s="329">
        <f>名簿入力シート!B168</f>
        <v>0</v>
      </c>
      <c r="C149" s="329"/>
      <c r="D149" s="329"/>
      <c r="E149" s="329"/>
      <c r="F149" s="326" t="str">
        <f>IF(名簿入力シート!C168="","",名簿入力シート!C168)</f>
        <v/>
      </c>
      <c r="G149" s="326"/>
      <c r="H149" s="326"/>
      <c r="I149" s="326"/>
      <c r="J149" s="327">
        <f>名簿入力シート!D168</f>
        <v>0</v>
      </c>
      <c r="K149" s="327"/>
      <c r="L149" s="328">
        <f>名簿入力シート!E168</f>
        <v>0</v>
      </c>
      <c r="M149" s="328"/>
      <c r="N149" s="328"/>
      <c r="O149" s="328"/>
      <c r="P149" s="328">
        <f>名簿入力シート!F168</f>
        <v>0</v>
      </c>
      <c r="Q149" s="328"/>
      <c r="R149" s="328"/>
      <c r="S149" s="328"/>
      <c r="T149" s="319">
        <f t="shared" si="10"/>
        <v>0</v>
      </c>
      <c r="U149" s="320"/>
      <c r="V149" s="37" t="s">
        <v>11</v>
      </c>
      <c r="AE149" s="1">
        <f t="shared" si="8"/>
        <v>0</v>
      </c>
      <c r="AF149" s="1">
        <f t="shared" si="11"/>
        <v>0</v>
      </c>
      <c r="AG149" s="1">
        <f t="shared" si="9"/>
        <v>0</v>
      </c>
    </row>
    <row r="150" spans="1:33" x14ac:dyDescent="0.45">
      <c r="A150" s="10">
        <v>161</v>
      </c>
      <c r="B150" s="329">
        <f>名簿入力シート!B169</f>
        <v>0</v>
      </c>
      <c r="C150" s="329"/>
      <c r="D150" s="329"/>
      <c r="E150" s="329"/>
      <c r="F150" s="326" t="str">
        <f>IF(名簿入力シート!C169="","",名簿入力シート!C169)</f>
        <v/>
      </c>
      <c r="G150" s="326"/>
      <c r="H150" s="326"/>
      <c r="I150" s="326"/>
      <c r="J150" s="327">
        <f>名簿入力シート!D169</f>
        <v>0</v>
      </c>
      <c r="K150" s="327"/>
      <c r="L150" s="328">
        <f>名簿入力シート!E169</f>
        <v>0</v>
      </c>
      <c r="M150" s="328"/>
      <c r="N150" s="328"/>
      <c r="O150" s="328"/>
      <c r="P150" s="328">
        <f>名簿入力シート!F169</f>
        <v>0</v>
      </c>
      <c r="Q150" s="328"/>
      <c r="R150" s="328"/>
      <c r="S150" s="328"/>
      <c r="T150" s="319">
        <f t="shared" si="10"/>
        <v>0</v>
      </c>
      <c r="U150" s="320"/>
      <c r="V150" s="37" t="s">
        <v>11</v>
      </c>
      <c r="AE150" s="1">
        <f t="shared" si="8"/>
        <v>0</v>
      </c>
      <c r="AF150" s="1">
        <f t="shared" si="11"/>
        <v>0</v>
      </c>
      <c r="AG150" s="1">
        <f t="shared" si="9"/>
        <v>0</v>
      </c>
    </row>
    <row r="151" spans="1:33" x14ac:dyDescent="0.45">
      <c r="A151" s="10">
        <v>162</v>
      </c>
      <c r="B151" s="329">
        <f>名簿入力シート!B170</f>
        <v>0</v>
      </c>
      <c r="C151" s="329"/>
      <c r="D151" s="329"/>
      <c r="E151" s="329"/>
      <c r="F151" s="326" t="str">
        <f>IF(名簿入力シート!C170="","",名簿入力シート!C170)</f>
        <v/>
      </c>
      <c r="G151" s="326"/>
      <c r="H151" s="326"/>
      <c r="I151" s="326"/>
      <c r="J151" s="327">
        <f>名簿入力シート!D170</f>
        <v>0</v>
      </c>
      <c r="K151" s="327"/>
      <c r="L151" s="328">
        <f>名簿入力シート!E170</f>
        <v>0</v>
      </c>
      <c r="M151" s="328"/>
      <c r="N151" s="328"/>
      <c r="O151" s="328"/>
      <c r="P151" s="328">
        <f>名簿入力シート!F170</f>
        <v>0</v>
      </c>
      <c r="Q151" s="328"/>
      <c r="R151" s="328"/>
      <c r="S151" s="328"/>
      <c r="T151" s="319">
        <f t="shared" si="10"/>
        <v>0</v>
      </c>
      <c r="U151" s="320"/>
      <c r="V151" s="37" t="s">
        <v>11</v>
      </c>
      <c r="AE151" s="1">
        <f t="shared" si="8"/>
        <v>0</v>
      </c>
      <c r="AF151" s="1">
        <f t="shared" si="11"/>
        <v>0</v>
      </c>
      <c r="AG151" s="1">
        <f t="shared" si="9"/>
        <v>0</v>
      </c>
    </row>
    <row r="152" spans="1:33" x14ac:dyDescent="0.45">
      <c r="A152" s="10">
        <v>163</v>
      </c>
      <c r="B152" s="329">
        <f>名簿入力シート!B171</f>
        <v>0</v>
      </c>
      <c r="C152" s="329"/>
      <c r="D152" s="329"/>
      <c r="E152" s="329"/>
      <c r="F152" s="326" t="str">
        <f>IF(名簿入力シート!C171="","",名簿入力シート!C171)</f>
        <v/>
      </c>
      <c r="G152" s="326"/>
      <c r="H152" s="326"/>
      <c r="I152" s="326"/>
      <c r="J152" s="327">
        <f>名簿入力シート!D171</f>
        <v>0</v>
      </c>
      <c r="K152" s="327"/>
      <c r="L152" s="328">
        <f>名簿入力シート!E171</f>
        <v>0</v>
      </c>
      <c r="M152" s="328"/>
      <c r="N152" s="328"/>
      <c r="O152" s="328"/>
      <c r="P152" s="328">
        <f>名簿入力シート!F171</f>
        <v>0</v>
      </c>
      <c r="Q152" s="328"/>
      <c r="R152" s="328"/>
      <c r="S152" s="328"/>
      <c r="T152" s="319">
        <f t="shared" si="10"/>
        <v>0</v>
      </c>
      <c r="U152" s="320"/>
      <c r="V152" s="37" t="s">
        <v>11</v>
      </c>
      <c r="AE152" s="1">
        <f t="shared" si="8"/>
        <v>0</v>
      </c>
      <c r="AF152" s="1">
        <f t="shared" si="11"/>
        <v>0</v>
      </c>
      <c r="AG152" s="1">
        <f t="shared" si="9"/>
        <v>0</v>
      </c>
    </row>
    <row r="153" spans="1:33" x14ac:dyDescent="0.45">
      <c r="A153" s="10">
        <v>164</v>
      </c>
      <c r="B153" s="329">
        <f>名簿入力シート!B172</f>
        <v>0</v>
      </c>
      <c r="C153" s="329"/>
      <c r="D153" s="329"/>
      <c r="E153" s="329"/>
      <c r="F153" s="326" t="str">
        <f>IF(名簿入力シート!C172="","",名簿入力シート!C172)</f>
        <v/>
      </c>
      <c r="G153" s="326"/>
      <c r="H153" s="326"/>
      <c r="I153" s="326"/>
      <c r="J153" s="327">
        <f>名簿入力シート!D172</f>
        <v>0</v>
      </c>
      <c r="K153" s="327"/>
      <c r="L153" s="328">
        <f>名簿入力シート!E172</f>
        <v>0</v>
      </c>
      <c r="M153" s="328"/>
      <c r="N153" s="328"/>
      <c r="O153" s="328"/>
      <c r="P153" s="328">
        <f>名簿入力シート!F172</f>
        <v>0</v>
      </c>
      <c r="Q153" s="328"/>
      <c r="R153" s="328"/>
      <c r="S153" s="328"/>
      <c r="T153" s="319">
        <f t="shared" si="10"/>
        <v>0</v>
      </c>
      <c r="U153" s="320"/>
      <c r="V153" s="37" t="s">
        <v>11</v>
      </c>
      <c r="AE153" s="1">
        <f t="shared" si="8"/>
        <v>0</v>
      </c>
      <c r="AF153" s="1">
        <f t="shared" si="11"/>
        <v>0</v>
      </c>
      <c r="AG153" s="1">
        <f t="shared" si="9"/>
        <v>0</v>
      </c>
    </row>
    <row r="154" spans="1:33" x14ac:dyDescent="0.45">
      <c r="A154" s="10">
        <v>165</v>
      </c>
      <c r="B154" s="329">
        <f>名簿入力シート!B173</f>
        <v>0</v>
      </c>
      <c r="C154" s="329"/>
      <c r="D154" s="329"/>
      <c r="E154" s="329"/>
      <c r="F154" s="326" t="str">
        <f>IF(名簿入力シート!C173="","",名簿入力シート!C173)</f>
        <v/>
      </c>
      <c r="G154" s="326"/>
      <c r="H154" s="326"/>
      <c r="I154" s="326"/>
      <c r="J154" s="327">
        <f>名簿入力シート!D173</f>
        <v>0</v>
      </c>
      <c r="K154" s="327"/>
      <c r="L154" s="328">
        <f>名簿入力シート!E173</f>
        <v>0</v>
      </c>
      <c r="M154" s="328"/>
      <c r="N154" s="328"/>
      <c r="O154" s="328"/>
      <c r="P154" s="328">
        <f>名簿入力シート!F173</f>
        <v>0</v>
      </c>
      <c r="Q154" s="328"/>
      <c r="R154" s="328"/>
      <c r="S154" s="328"/>
      <c r="T154" s="319">
        <f t="shared" si="10"/>
        <v>0</v>
      </c>
      <c r="U154" s="320"/>
      <c r="V154" s="37" t="s">
        <v>11</v>
      </c>
      <c r="AE154" s="1">
        <f t="shared" si="8"/>
        <v>0</v>
      </c>
      <c r="AF154" s="1">
        <f t="shared" si="11"/>
        <v>0</v>
      </c>
      <c r="AG154" s="1">
        <f t="shared" si="9"/>
        <v>0</v>
      </c>
    </row>
    <row r="155" spans="1:33" x14ac:dyDescent="0.45">
      <c r="A155" s="10">
        <v>166</v>
      </c>
      <c r="B155" s="329">
        <f>名簿入力シート!B174</f>
        <v>0</v>
      </c>
      <c r="C155" s="329"/>
      <c r="D155" s="329"/>
      <c r="E155" s="329"/>
      <c r="F155" s="326" t="str">
        <f>IF(名簿入力シート!C174="","",名簿入力シート!C174)</f>
        <v/>
      </c>
      <c r="G155" s="326"/>
      <c r="H155" s="326"/>
      <c r="I155" s="326"/>
      <c r="J155" s="327">
        <f>名簿入力シート!D174</f>
        <v>0</v>
      </c>
      <c r="K155" s="327"/>
      <c r="L155" s="328">
        <f>名簿入力シート!E174</f>
        <v>0</v>
      </c>
      <c r="M155" s="328"/>
      <c r="N155" s="328"/>
      <c r="O155" s="328"/>
      <c r="P155" s="328">
        <f>名簿入力シート!F174</f>
        <v>0</v>
      </c>
      <c r="Q155" s="328"/>
      <c r="R155" s="328"/>
      <c r="S155" s="328"/>
      <c r="T155" s="319">
        <f t="shared" si="10"/>
        <v>0</v>
      </c>
      <c r="U155" s="320"/>
      <c r="V155" s="37" t="s">
        <v>11</v>
      </c>
      <c r="AE155" s="1">
        <f t="shared" si="8"/>
        <v>0</v>
      </c>
      <c r="AF155" s="1">
        <f t="shared" si="11"/>
        <v>0</v>
      </c>
      <c r="AG155" s="1">
        <f t="shared" si="9"/>
        <v>0</v>
      </c>
    </row>
    <row r="156" spans="1:33" x14ac:dyDescent="0.45">
      <c r="A156" s="10">
        <v>167</v>
      </c>
      <c r="B156" s="329">
        <f>名簿入力シート!B175</f>
        <v>0</v>
      </c>
      <c r="C156" s="329"/>
      <c r="D156" s="329"/>
      <c r="E156" s="329"/>
      <c r="F156" s="326" t="str">
        <f>IF(名簿入力シート!C175="","",名簿入力シート!C175)</f>
        <v/>
      </c>
      <c r="G156" s="326"/>
      <c r="H156" s="326"/>
      <c r="I156" s="326"/>
      <c r="J156" s="327">
        <f>名簿入力シート!D175</f>
        <v>0</v>
      </c>
      <c r="K156" s="327"/>
      <c r="L156" s="328">
        <f>名簿入力シート!E175</f>
        <v>0</v>
      </c>
      <c r="M156" s="328"/>
      <c r="N156" s="328"/>
      <c r="O156" s="328"/>
      <c r="P156" s="328">
        <f>名簿入力シート!F175</f>
        <v>0</v>
      </c>
      <c r="Q156" s="328"/>
      <c r="R156" s="328"/>
      <c r="S156" s="328"/>
      <c r="T156" s="319">
        <f t="shared" si="10"/>
        <v>0</v>
      </c>
      <c r="U156" s="320"/>
      <c r="V156" s="37" t="s">
        <v>11</v>
      </c>
      <c r="AE156" s="1">
        <f t="shared" si="8"/>
        <v>0</v>
      </c>
      <c r="AF156" s="1">
        <f t="shared" si="11"/>
        <v>0</v>
      </c>
      <c r="AG156" s="1">
        <f t="shared" si="9"/>
        <v>0</v>
      </c>
    </row>
    <row r="157" spans="1:33" x14ac:dyDescent="0.45">
      <c r="A157" s="10">
        <v>168</v>
      </c>
      <c r="B157" s="329">
        <f>名簿入力シート!B176</f>
        <v>0</v>
      </c>
      <c r="C157" s="329"/>
      <c r="D157" s="329"/>
      <c r="E157" s="329"/>
      <c r="F157" s="326" t="str">
        <f>IF(名簿入力シート!C176="","",名簿入力シート!C176)</f>
        <v/>
      </c>
      <c r="G157" s="326"/>
      <c r="H157" s="326"/>
      <c r="I157" s="326"/>
      <c r="J157" s="327">
        <f>名簿入力シート!D176</f>
        <v>0</v>
      </c>
      <c r="K157" s="327"/>
      <c r="L157" s="328">
        <f>名簿入力シート!E176</f>
        <v>0</v>
      </c>
      <c r="M157" s="328"/>
      <c r="N157" s="328"/>
      <c r="O157" s="328"/>
      <c r="P157" s="328">
        <f>名簿入力シート!F176</f>
        <v>0</v>
      </c>
      <c r="Q157" s="328"/>
      <c r="R157" s="328"/>
      <c r="S157" s="328"/>
      <c r="T157" s="319">
        <f t="shared" si="10"/>
        <v>0</v>
      </c>
      <c r="U157" s="320"/>
      <c r="V157" s="37" t="s">
        <v>11</v>
      </c>
      <c r="AE157" s="1">
        <f t="shared" si="8"/>
        <v>0</v>
      </c>
      <c r="AF157" s="1">
        <f t="shared" si="11"/>
        <v>0</v>
      </c>
      <c r="AG157" s="1">
        <f t="shared" si="9"/>
        <v>0</v>
      </c>
    </row>
    <row r="158" spans="1:33" x14ac:dyDescent="0.45">
      <c r="A158" s="10">
        <v>169</v>
      </c>
      <c r="B158" s="329">
        <f>名簿入力シート!B177</f>
        <v>0</v>
      </c>
      <c r="C158" s="329"/>
      <c r="D158" s="329"/>
      <c r="E158" s="329"/>
      <c r="F158" s="326" t="str">
        <f>IF(名簿入力シート!C177="","",名簿入力シート!C177)</f>
        <v/>
      </c>
      <c r="G158" s="326"/>
      <c r="H158" s="326"/>
      <c r="I158" s="326"/>
      <c r="J158" s="327">
        <f>名簿入力シート!D177</f>
        <v>0</v>
      </c>
      <c r="K158" s="327"/>
      <c r="L158" s="328">
        <f>名簿入力シート!E177</f>
        <v>0</v>
      </c>
      <c r="M158" s="328"/>
      <c r="N158" s="328"/>
      <c r="O158" s="328"/>
      <c r="P158" s="328">
        <f>名簿入力シート!F177</f>
        <v>0</v>
      </c>
      <c r="Q158" s="328"/>
      <c r="R158" s="328"/>
      <c r="S158" s="328"/>
      <c r="T158" s="319">
        <f t="shared" si="10"/>
        <v>0</v>
      </c>
      <c r="U158" s="320"/>
      <c r="V158" s="37" t="s">
        <v>11</v>
      </c>
      <c r="AE158" s="1">
        <f t="shared" ref="AE158:AE221" si="12">IF(M158="○",1,0)</f>
        <v>0</v>
      </c>
      <c r="AF158" s="1">
        <f t="shared" si="11"/>
        <v>0</v>
      </c>
      <c r="AG158" s="1">
        <f t="shared" ref="AG158:AG221" si="13">SUM(AE158:AF158)</f>
        <v>0</v>
      </c>
    </row>
    <row r="159" spans="1:33" x14ac:dyDescent="0.45">
      <c r="A159" s="10">
        <v>170</v>
      </c>
      <c r="B159" s="329">
        <f>名簿入力シート!B178</f>
        <v>0</v>
      </c>
      <c r="C159" s="329"/>
      <c r="D159" s="329"/>
      <c r="E159" s="329"/>
      <c r="F159" s="326" t="str">
        <f>IF(名簿入力シート!C178="","",名簿入力シート!C178)</f>
        <v/>
      </c>
      <c r="G159" s="326"/>
      <c r="H159" s="326"/>
      <c r="I159" s="326"/>
      <c r="J159" s="327">
        <f>名簿入力シート!D178</f>
        <v>0</v>
      </c>
      <c r="K159" s="327"/>
      <c r="L159" s="328">
        <f>名簿入力シート!E178</f>
        <v>0</v>
      </c>
      <c r="M159" s="328"/>
      <c r="N159" s="328"/>
      <c r="O159" s="328"/>
      <c r="P159" s="328">
        <f>名簿入力シート!F178</f>
        <v>0</v>
      </c>
      <c r="Q159" s="328"/>
      <c r="R159" s="328"/>
      <c r="S159" s="328"/>
      <c r="T159" s="319">
        <f t="shared" si="10"/>
        <v>0</v>
      </c>
      <c r="U159" s="320"/>
      <c r="V159" s="37" t="s">
        <v>11</v>
      </c>
      <c r="AE159" s="1">
        <f t="shared" si="12"/>
        <v>0</v>
      </c>
      <c r="AF159" s="1">
        <f t="shared" si="11"/>
        <v>0</v>
      </c>
      <c r="AG159" s="1">
        <f t="shared" si="13"/>
        <v>0</v>
      </c>
    </row>
    <row r="160" spans="1:33" x14ac:dyDescent="0.45">
      <c r="A160" s="10">
        <v>171</v>
      </c>
      <c r="B160" s="329">
        <f>名簿入力シート!B179</f>
        <v>0</v>
      </c>
      <c r="C160" s="329"/>
      <c r="D160" s="329"/>
      <c r="E160" s="329"/>
      <c r="F160" s="326" t="str">
        <f>IF(名簿入力シート!C179="","",名簿入力シート!C179)</f>
        <v/>
      </c>
      <c r="G160" s="326"/>
      <c r="H160" s="326"/>
      <c r="I160" s="326"/>
      <c r="J160" s="327">
        <f>名簿入力シート!D179</f>
        <v>0</v>
      </c>
      <c r="K160" s="327"/>
      <c r="L160" s="328">
        <f>名簿入力シート!E179</f>
        <v>0</v>
      </c>
      <c r="M160" s="328"/>
      <c r="N160" s="328"/>
      <c r="O160" s="328"/>
      <c r="P160" s="328">
        <f>名簿入力シート!F179</f>
        <v>0</v>
      </c>
      <c r="Q160" s="328"/>
      <c r="R160" s="328"/>
      <c r="S160" s="328"/>
      <c r="T160" s="319">
        <f t="shared" si="10"/>
        <v>0</v>
      </c>
      <c r="U160" s="320"/>
      <c r="V160" s="37" t="s">
        <v>11</v>
      </c>
      <c r="AE160" s="1">
        <f t="shared" si="12"/>
        <v>0</v>
      </c>
      <c r="AF160" s="1">
        <f t="shared" si="11"/>
        <v>0</v>
      </c>
      <c r="AG160" s="1">
        <f t="shared" si="13"/>
        <v>0</v>
      </c>
    </row>
    <row r="161" spans="1:33" x14ac:dyDescent="0.45">
      <c r="A161" s="10">
        <v>172</v>
      </c>
      <c r="B161" s="329">
        <f>名簿入力シート!B180</f>
        <v>0</v>
      </c>
      <c r="C161" s="329"/>
      <c r="D161" s="329"/>
      <c r="E161" s="329"/>
      <c r="F161" s="326" t="str">
        <f>IF(名簿入力シート!C180="","",名簿入力シート!C180)</f>
        <v/>
      </c>
      <c r="G161" s="326"/>
      <c r="H161" s="326"/>
      <c r="I161" s="326"/>
      <c r="J161" s="327">
        <f>名簿入力シート!D180</f>
        <v>0</v>
      </c>
      <c r="K161" s="327"/>
      <c r="L161" s="328">
        <f>名簿入力シート!E180</f>
        <v>0</v>
      </c>
      <c r="M161" s="328"/>
      <c r="N161" s="328"/>
      <c r="O161" s="328"/>
      <c r="P161" s="328">
        <f>名簿入力シート!F180</f>
        <v>0</v>
      </c>
      <c r="Q161" s="328"/>
      <c r="R161" s="328"/>
      <c r="S161" s="328"/>
      <c r="T161" s="319">
        <f t="shared" si="10"/>
        <v>0</v>
      </c>
      <c r="U161" s="320"/>
      <c r="V161" s="37" t="s">
        <v>11</v>
      </c>
      <c r="AE161" s="1">
        <f t="shared" si="12"/>
        <v>0</v>
      </c>
      <c r="AF161" s="1">
        <f t="shared" si="11"/>
        <v>0</v>
      </c>
      <c r="AG161" s="1">
        <f t="shared" si="13"/>
        <v>0</v>
      </c>
    </row>
    <row r="162" spans="1:33" x14ac:dyDescent="0.45">
      <c r="A162" s="10">
        <v>173</v>
      </c>
      <c r="B162" s="329">
        <f>名簿入力シート!B181</f>
        <v>0</v>
      </c>
      <c r="C162" s="329"/>
      <c r="D162" s="329"/>
      <c r="E162" s="329"/>
      <c r="F162" s="326" t="str">
        <f>IF(名簿入力シート!C181="","",名簿入力シート!C181)</f>
        <v/>
      </c>
      <c r="G162" s="326"/>
      <c r="H162" s="326"/>
      <c r="I162" s="326"/>
      <c r="J162" s="327">
        <f>名簿入力シート!D181</f>
        <v>0</v>
      </c>
      <c r="K162" s="327"/>
      <c r="L162" s="328">
        <f>名簿入力シート!E181</f>
        <v>0</v>
      </c>
      <c r="M162" s="328"/>
      <c r="N162" s="328"/>
      <c r="O162" s="328"/>
      <c r="P162" s="328">
        <f>名簿入力シート!F181</f>
        <v>0</v>
      </c>
      <c r="Q162" s="328"/>
      <c r="R162" s="328"/>
      <c r="S162" s="328"/>
      <c r="T162" s="319">
        <f t="shared" si="10"/>
        <v>0</v>
      </c>
      <c r="U162" s="320"/>
      <c r="V162" s="37" t="s">
        <v>11</v>
      </c>
      <c r="AE162" s="1">
        <f t="shared" si="12"/>
        <v>0</v>
      </c>
      <c r="AF162" s="1">
        <f t="shared" si="11"/>
        <v>0</v>
      </c>
      <c r="AG162" s="1">
        <f t="shared" si="13"/>
        <v>0</v>
      </c>
    </row>
    <row r="163" spans="1:33" x14ac:dyDescent="0.45">
      <c r="A163" s="10">
        <v>174</v>
      </c>
      <c r="B163" s="329">
        <f>名簿入力シート!B182</f>
        <v>0</v>
      </c>
      <c r="C163" s="329"/>
      <c r="D163" s="329"/>
      <c r="E163" s="329"/>
      <c r="F163" s="326" t="str">
        <f>IF(名簿入力シート!C182="","",名簿入力シート!C182)</f>
        <v/>
      </c>
      <c r="G163" s="326"/>
      <c r="H163" s="326"/>
      <c r="I163" s="326"/>
      <c r="J163" s="327">
        <f>名簿入力シート!D182</f>
        <v>0</v>
      </c>
      <c r="K163" s="327"/>
      <c r="L163" s="328">
        <f>名簿入力シート!E182</f>
        <v>0</v>
      </c>
      <c r="M163" s="328"/>
      <c r="N163" s="328"/>
      <c r="O163" s="328"/>
      <c r="P163" s="328">
        <f>名簿入力シート!F182</f>
        <v>0</v>
      </c>
      <c r="Q163" s="328"/>
      <c r="R163" s="328"/>
      <c r="S163" s="328"/>
      <c r="T163" s="319">
        <f t="shared" si="10"/>
        <v>0</v>
      </c>
      <c r="U163" s="320"/>
      <c r="V163" s="37" t="s">
        <v>11</v>
      </c>
      <c r="AE163" s="1">
        <f t="shared" si="12"/>
        <v>0</v>
      </c>
      <c r="AF163" s="1">
        <f t="shared" si="11"/>
        <v>0</v>
      </c>
      <c r="AG163" s="1">
        <f t="shared" si="13"/>
        <v>0</v>
      </c>
    </row>
    <row r="164" spans="1:33" x14ac:dyDescent="0.45">
      <c r="A164" s="10">
        <v>175</v>
      </c>
      <c r="B164" s="329">
        <f>名簿入力シート!B183</f>
        <v>0</v>
      </c>
      <c r="C164" s="329"/>
      <c r="D164" s="329"/>
      <c r="E164" s="329"/>
      <c r="F164" s="326" t="str">
        <f>IF(名簿入力シート!C183="","",名簿入力シート!C183)</f>
        <v/>
      </c>
      <c r="G164" s="326"/>
      <c r="H164" s="326"/>
      <c r="I164" s="326"/>
      <c r="J164" s="327">
        <f>名簿入力シート!D183</f>
        <v>0</v>
      </c>
      <c r="K164" s="327"/>
      <c r="L164" s="328">
        <f>名簿入力シート!E183</f>
        <v>0</v>
      </c>
      <c r="M164" s="328"/>
      <c r="N164" s="328"/>
      <c r="O164" s="328"/>
      <c r="P164" s="328">
        <f>名簿入力シート!F183</f>
        <v>0</v>
      </c>
      <c r="Q164" s="328"/>
      <c r="R164" s="328"/>
      <c r="S164" s="328"/>
      <c r="T164" s="319">
        <f t="shared" si="10"/>
        <v>0</v>
      </c>
      <c r="U164" s="320"/>
      <c r="V164" s="37" t="s">
        <v>11</v>
      </c>
      <c r="AE164" s="1">
        <f t="shared" si="12"/>
        <v>0</v>
      </c>
      <c r="AF164" s="1">
        <f t="shared" si="11"/>
        <v>0</v>
      </c>
      <c r="AG164" s="1">
        <f t="shared" si="13"/>
        <v>0</v>
      </c>
    </row>
    <row r="165" spans="1:33" x14ac:dyDescent="0.45">
      <c r="A165" s="10">
        <v>176</v>
      </c>
      <c r="B165" s="329">
        <f>名簿入力シート!B184</f>
        <v>0</v>
      </c>
      <c r="C165" s="329"/>
      <c r="D165" s="329"/>
      <c r="E165" s="329"/>
      <c r="F165" s="326" t="str">
        <f>IF(名簿入力シート!C184="","",名簿入力シート!C184)</f>
        <v/>
      </c>
      <c r="G165" s="326"/>
      <c r="H165" s="326"/>
      <c r="I165" s="326"/>
      <c r="J165" s="327">
        <f>名簿入力シート!D184</f>
        <v>0</v>
      </c>
      <c r="K165" s="327"/>
      <c r="L165" s="328">
        <f>名簿入力シート!E184</f>
        <v>0</v>
      </c>
      <c r="M165" s="328"/>
      <c r="N165" s="328"/>
      <c r="O165" s="328"/>
      <c r="P165" s="328">
        <f>名簿入力シート!F184</f>
        <v>0</v>
      </c>
      <c r="Q165" s="328"/>
      <c r="R165" s="328"/>
      <c r="S165" s="328"/>
      <c r="T165" s="319">
        <f t="shared" si="10"/>
        <v>0</v>
      </c>
      <c r="U165" s="320"/>
      <c r="V165" s="37" t="s">
        <v>11</v>
      </c>
      <c r="AE165" s="1">
        <f t="shared" si="12"/>
        <v>0</v>
      </c>
      <c r="AF165" s="1">
        <f t="shared" si="11"/>
        <v>0</v>
      </c>
      <c r="AG165" s="1">
        <f t="shared" si="13"/>
        <v>0</v>
      </c>
    </row>
    <row r="166" spans="1:33" x14ac:dyDescent="0.45">
      <c r="A166" s="10">
        <v>177</v>
      </c>
      <c r="B166" s="329">
        <f>名簿入力シート!B185</f>
        <v>0</v>
      </c>
      <c r="C166" s="329"/>
      <c r="D166" s="329"/>
      <c r="E166" s="329"/>
      <c r="F166" s="326" t="str">
        <f>IF(名簿入力シート!C185="","",名簿入力シート!C185)</f>
        <v/>
      </c>
      <c r="G166" s="326"/>
      <c r="H166" s="326"/>
      <c r="I166" s="326"/>
      <c r="J166" s="327">
        <f>名簿入力シート!D185</f>
        <v>0</v>
      </c>
      <c r="K166" s="327"/>
      <c r="L166" s="328">
        <f>名簿入力シート!E185</f>
        <v>0</v>
      </c>
      <c r="M166" s="328"/>
      <c r="N166" s="328"/>
      <c r="O166" s="328"/>
      <c r="P166" s="328">
        <f>名簿入力シート!F185</f>
        <v>0</v>
      </c>
      <c r="Q166" s="328"/>
      <c r="R166" s="328"/>
      <c r="S166" s="328"/>
      <c r="T166" s="319">
        <f t="shared" si="10"/>
        <v>0</v>
      </c>
      <c r="U166" s="320"/>
      <c r="V166" s="37" t="s">
        <v>11</v>
      </c>
      <c r="AE166" s="1">
        <f t="shared" si="12"/>
        <v>0</v>
      </c>
      <c r="AF166" s="1">
        <f t="shared" si="11"/>
        <v>0</v>
      </c>
      <c r="AG166" s="1">
        <f t="shared" si="13"/>
        <v>0</v>
      </c>
    </row>
    <row r="167" spans="1:33" x14ac:dyDescent="0.45">
      <c r="A167" s="10">
        <v>178</v>
      </c>
      <c r="B167" s="329">
        <f>名簿入力シート!B186</f>
        <v>0</v>
      </c>
      <c r="C167" s="329"/>
      <c r="D167" s="329"/>
      <c r="E167" s="329"/>
      <c r="F167" s="326" t="str">
        <f>IF(名簿入力シート!C186="","",名簿入力シート!C186)</f>
        <v/>
      </c>
      <c r="G167" s="326"/>
      <c r="H167" s="326"/>
      <c r="I167" s="326"/>
      <c r="J167" s="327">
        <f>名簿入力シート!D186</f>
        <v>0</v>
      </c>
      <c r="K167" s="327"/>
      <c r="L167" s="328">
        <f>名簿入力シート!E186</f>
        <v>0</v>
      </c>
      <c r="M167" s="328"/>
      <c r="N167" s="328"/>
      <c r="O167" s="328"/>
      <c r="P167" s="328">
        <f>名簿入力シート!F186</f>
        <v>0</v>
      </c>
      <c r="Q167" s="328"/>
      <c r="R167" s="328"/>
      <c r="S167" s="328"/>
      <c r="T167" s="319">
        <f t="shared" si="10"/>
        <v>0</v>
      </c>
      <c r="U167" s="320"/>
      <c r="V167" s="37" t="s">
        <v>11</v>
      </c>
      <c r="AE167" s="1">
        <f t="shared" si="12"/>
        <v>0</v>
      </c>
      <c r="AF167" s="1">
        <f t="shared" si="11"/>
        <v>0</v>
      </c>
      <c r="AG167" s="1">
        <f t="shared" si="13"/>
        <v>0</v>
      </c>
    </row>
    <row r="168" spans="1:33" x14ac:dyDescent="0.45">
      <c r="A168" s="10">
        <v>179</v>
      </c>
      <c r="B168" s="329">
        <f>名簿入力シート!B187</f>
        <v>0</v>
      </c>
      <c r="C168" s="329"/>
      <c r="D168" s="329"/>
      <c r="E168" s="329"/>
      <c r="F168" s="326" t="str">
        <f>IF(名簿入力シート!C187="","",名簿入力シート!C187)</f>
        <v/>
      </c>
      <c r="G168" s="326"/>
      <c r="H168" s="326"/>
      <c r="I168" s="326"/>
      <c r="J168" s="327">
        <f>名簿入力シート!D187</f>
        <v>0</v>
      </c>
      <c r="K168" s="327"/>
      <c r="L168" s="328">
        <f>名簿入力シート!E187</f>
        <v>0</v>
      </c>
      <c r="M168" s="328"/>
      <c r="N168" s="328"/>
      <c r="O168" s="328"/>
      <c r="P168" s="328">
        <f>名簿入力シート!F187</f>
        <v>0</v>
      </c>
      <c r="Q168" s="328"/>
      <c r="R168" s="328"/>
      <c r="S168" s="328"/>
      <c r="T168" s="319">
        <f t="shared" si="10"/>
        <v>0</v>
      </c>
      <c r="U168" s="320"/>
      <c r="V168" s="37" t="s">
        <v>11</v>
      </c>
      <c r="AE168" s="1">
        <f t="shared" si="12"/>
        <v>0</v>
      </c>
      <c r="AF168" s="1">
        <f t="shared" si="11"/>
        <v>0</v>
      </c>
      <c r="AG168" s="1">
        <f t="shared" si="13"/>
        <v>0</v>
      </c>
    </row>
    <row r="169" spans="1:33" x14ac:dyDescent="0.45">
      <c r="A169" s="10">
        <v>180</v>
      </c>
      <c r="B169" s="329">
        <f>名簿入力シート!B188</f>
        <v>0</v>
      </c>
      <c r="C169" s="329"/>
      <c r="D169" s="329"/>
      <c r="E169" s="329"/>
      <c r="F169" s="326" t="str">
        <f>IF(名簿入力シート!C188="","",名簿入力シート!C188)</f>
        <v/>
      </c>
      <c r="G169" s="326"/>
      <c r="H169" s="326"/>
      <c r="I169" s="326"/>
      <c r="J169" s="327">
        <f>名簿入力シート!D188</f>
        <v>0</v>
      </c>
      <c r="K169" s="327"/>
      <c r="L169" s="328">
        <f>名簿入力シート!E188</f>
        <v>0</v>
      </c>
      <c r="M169" s="328"/>
      <c r="N169" s="328"/>
      <c r="O169" s="328"/>
      <c r="P169" s="328">
        <f>名簿入力シート!F188</f>
        <v>0</v>
      </c>
      <c r="Q169" s="328"/>
      <c r="R169" s="328"/>
      <c r="S169" s="328"/>
      <c r="T169" s="319">
        <f t="shared" si="10"/>
        <v>0</v>
      </c>
      <c r="U169" s="320"/>
      <c r="V169" s="37" t="s">
        <v>11</v>
      </c>
      <c r="AE169" s="1">
        <f t="shared" si="12"/>
        <v>0</v>
      </c>
      <c r="AF169" s="1">
        <f t="shared" si="11"/>
        <v>0</v>
      </c>
      <c r="AG169" s="1">
        <f t="shared" si="13"/>
        <v>0</v>
      </c>
    </row>
    <row r="170" spans="1:33" x14ac:dyDescent="0.45">
      <c r="A170" s="10">
        <v>181</v>
      </c>
      <c r="B170" s="329">
        <f>名簿入力シート!B189</f>
        <v>0</v>
      </c>
      <c r="C170" s="329"/>
      <c r="D170" s="329"/>
      <c r="E170" s="329"/>
      <c r="F170" s="326" t="str">
        <f>IF(名簿入力シート!C189="","",名簿入力シート!C189)</f>
        <v/>
      </c>
      <c r="G170" s="326"/>
      <c r="H170" s="326"/>
      <c r="I170" s="326"/>
      <c r="J170" s="327">
        <f>名簿入力シート!D189</f>
        <v>0</v>
      </c>
      <c r="K170" s="327"/>
      <c r="L170" s="328">
        <f>名簿入力シート!E189</f>
        <v>0</v>
      </c>
      <c r="M170" s="328"/>
      <c r="N170" s="328"/>
      <c r="O170" s="328"/>
      <c r="P170" s="328">
        <f>名簿入力シート!F189</f>
        <v>0</v>
      </c>
      <c r="Q170" s="328"/>
      <c r="R170" s="328"/>
      <c r="S170" s="328"/>
      <c r="T170" s="319">
        <f t="shared" si="10"/>
        <v>0</v>
      </c>
      <c r="U170" s="320"/>
      <c r="V170" s="37" t="s">
        <v>11</v>
      </c>
      <c r="AE170" s="1">
        <f t="shared" si="12"/>
        <v>0</v>
      </c>
      <c r="AF170" s="1">
        <f t="shared" si="11"/>
        <v>0</v>
      </c>
      <c r="AG170" s="1">
        <f t="shared" si="13"/>
        <v>0</v>
      </c>
    </row>
    <row r="171" spans="1:33" x14ac:dyDescent="0.45">
      <c r="A171" s="10">
        <v>182</v>
      </c>
      <c r="B171" s="329">
        <f>名簿入力シート!B190</f>
        <v>0</v>
      </c>
      <c r="C171" s="329"/>
      <c r="D171" s="329"/>
      <c r="E171" s="329"/>
      <c r="F171" s="326" t="str">
        <f>IF(名簿入力シート!C190="","",名簿入力シート!C190)</f>
        <v/>
      </c>
      <c r="G171" s="326"/>
      <c r="H171" s="326"/>
      <c r="I171" s="326"/>
      <c r="J171" s="327">
        <f>名簿入力シート!D190</f>
        <v>0</v>
      </c>
      <c r="K171" s="327"/>
      <c r="L171" s="328">
        <f>名簿入力シート!E190</f>
        <v>0</v>
      </c>
      <c r="M171" s="328"/>
      <c r="N171" s="328"/>
      <c r="O171" s="328"/>
      <c r="P171" s="328">
        <f>名簿入力シート!F190</f>
        <v>0</v>
      </c>
      <c r="Q171" s="328"/>
      <c r="R171" s="328"/>
      <c r="S171" s="328"/>
      <c r="T171" s="319">
        <f t="shared" si="10"/>
        <v>0</v>
      </c>
      <c r="U171" s="320"/>
      <c r="V171" s="37" t="s">
        <v>11</v>
      </c>
      <c r="AE171" s="1">
        <f t="shared" si="12"/>
        <v>0</v>
      </c>
      <c r="AF171" s="1">
        <f t="shared" si="11"/>
        <v>0</v>
      </c>
      <c r="AG171" s="1">
        <f t="shared" si="13"/>
        <v>0</v>
      </c>
    </row>
    <row r="172" spans="1:33" x14ac:dyDescent="0.45">
      <c r="A172" s="10">
        <v>183</v>
      </c>
      <c r="B172" s="329">
        <f>名簿入力シート!B191</f>
        <v>0</v>
      </c>
      <c r="C172" s="329"/>
      <c r="D172" s="329"/>
      <c r="E172" s="329"/>
      <c r="F172" s="326" t="str">
        <f>IF(名簿入力シート!C191="","",名簿入力シート!C191)</f>
        <v/>
      </c>
      <c r="G172" s="326"/>
      <c r="H172" s="326"/>
      <c r="I172" s="326"/>
      <c r="J172" s="327">
        <f>名簿入力シート!D191</f>
        <v>0</v>
      </c>
      <c r="K172" s="327"/>
      <c r="L172" s="328">
        <f>名簿入力シート!E191</f>
        <v>0</v>
      </c>
      <c r="M172" s="328"/>
      <c r="N172" s="328"/>
      <c r="O172" s="328"/>
      <c r="P172" s="328">
        <f>名簿入力シート!F191</f>
        <v>0</v>
      </c>
      <c r="Q172" s="328"/>
      <c r="R172" s="328"/>
      <c r="S172" s="328"/>
      <c r="T172" s="319">
        <f t="shared" si="10"/>
        <v>0</v>
      </c>
      <c r="U172" s="320"/>
      <c r="V172" s="37" t="s">
        <v>11</v>
      </c>
      <c r="AE172" s="1">
        <f t="shared" si="12"/>
        <v>0</v>
      </c>
      <c r="AF172" s="1">
        <f t="shared" si="11"/>
        <v>0</v>
      </c>
      <c r="AG172" s="1">
        <f t="shared" si="13"/>
        <v>0</v>
      </c>
    </row>
    <row r="173" spans="1:33" x14ac:dyDescent="0.45">
      <c r="A173" s="10">
        <v>184</v>
      </c>
      <c r="B173" s="329">
        <f>名簿入力シート!B192</f>
        <v>0</v>
      </c>
      <c r="C173" s="329"/>
      <c r="D173" s="329"/>
      <c r="E173" s="329"/>
      <c r="F173" s="326" t="str">
        <f>IF(名簿入力シート!C192="","",名簿入力シート!C192)</f>
        <v/>
      </c>
      <c r="G173" s="326"/>
      <c r="H173" s="326"/>
      <c r="I173" s="326"/>
      <c r="J173" s="327">
        <f>名簿入力シート!D192</f>
        <v>0</v>
      </c>
      <c r="K173" s="327"/>
      <c r="L173" s="328">
        <f>名簿入力シート!E192</f>
        <v>0</v>
      </c>
      <c r="M173" s="328"/>
      <c r="N173" s="328"/>
      <c r="O173" s="328"/>
      <c r="P173" s="328">
        <f>名簿入力シート!F192</f>
        <v>0</v>
      </c>
      <c r="Q173" s="328"/>
      <c r="R173" s="328"/>
      <c r="S173" s="328"/>
      <c r="T173" s="319">
        <f t="shared" si="10"/>
        <v>0</v>
      </c>
      <c r="U173" s="320"/>
      <c r="V173" s="37" t="s">
        <v>11</v>
      </c>
      <c r="AE173" s="1">
        <f t="shared" si="12"/>
        <v>0</v>
      </c>
      <c r="AF173" s="1">
        <f t="shared" si="11"/>
        <v>0</v>
      </c>
      <c r="AG173" s="1">
        <f t="shared" si="13"/>
        <v>0</v>
      </c>
    </row>
    <row r="174" spans="1:33" x14ac:dyDescent="0.45">
      <c r="A174" s="10">
        <v>185</v>
      </c>
      <c r="B174" s="329">
        <f>名簿入力シート!B193</f>
        <v>0</v>
      </c>
      <c r="C174" s="329"/>
      <c r="D174" s="329"/>
      <c r="E174" s="329"/>
      <c r="F174" s="326" t="str">
        <f>IF(名簿入力シート!C193="","",名簿入力シート!C193)</f>
        <v/>
      </c>
      <c r="G174" s="326"/>
      <c r="H174" s="326"/>
      <c r="I174" s="326"/>
      <c r="J174" s="327">
        <f>名簿入力シート!D193</f>
        <v>0</v>
      </c>
      <c r="K174" s="327"/>
      <c r="L174" s="328">
        <f>名簿入力シート!E193</f>
        <v>0</v>
      </c>
      <c r="M174" s="328"/>
      <c r="N174" s="328"/>
      <c r="O174" s="328"/>
      <c r="P174" s="328">
        <f>名簿入力シート!F193</f>
        <v>0</v>
      </c>
      <c r="Q174" s="328"/>
      <c r="R174" s="328"/>
      <c r="S174" s="328"/>
      <c r="T174" s="319">
        <f t="shared" si="10"/>
        <v>0</v>
      </c>
      <c r="U174" s="320"/>
      <c r="V174" s="37" t="s">
        <v>11</v>
      </c>
      <c r="AE174" s="1">
        <f t="shared" si="12"/>
        <v>0</v>
      </c>
      <c r="AF174" s="1">
        <f t="shared" si="11"/>
        <v>0</v>
      </c>
      <c r="AG174" s="1">
        <f t="shared" si="13"/>
        <v>0</v>
      </c>
    </row>
    <row r="175" spans="1:33" x14ac:dyDescent="0.45">
      <c r="A175" s="10">
        <v>186</v>
      </c>
      <c r="B175" s="329">
        <f>名簿入力シート!B194</f>
        <v>0</v>
      </c>
      <c r="C175" s="329"/>
      <c r="D175" s="329"/>
      <c r="E175" s="329"/>
      <c r="F175" s="326" t="str">
        <f>IF(名簿入力シート!C194="","",名簿入力シート!C194)</f>
        <v/>
      </c>
      <c r="G175" s="326"/>
      <c r="H175" s="326"/>
      <c r="I175" s="326"/>
      <c r="J175" s="327">
        <f>名簿入力シート!D194</f>
        <v>0</v>
      </c>
      <c r="K175" s="327"/>
      <c r="L175" s="328">
        <f>名簿入力シート!E194</f>
        <v>0</v>
      </c>
      <c r="M175" s="328"/>
      <c r="N175" s="328"/>
      <c r="O175" s="328"/>
      <c r="P175" s="328">
        <f>名簿入力シート!F194</f>
        <v>0</v>
      </c>
      <c r="Q175" s="328"/>
      <c r="R175" s="328"/>
      <c r="S175" s="328"/>
      <c r="T175" s="319">
        <f t="shared" si="10"/>
        <v>0</v>
      </c>
      <c r="U175" s="320"/>
      <c r="V175" s="37" t="s">
        <v>11</v>
      </c>
      <c r="AE175" s="1">
        <f t="shared" si="12"/>
        <v>0</v>
      </c>
      <c r="AF175" s="1">
        <f t="shared" si="11"/>
        <v>0</v>
      </c>
      <c r="AG175" s="1">
        <f t="shared" si="13"/>
        <v>0</v>
      </c>
    </row>
    <row r="176" spans="1:33" x14ac:dyDescent="0.45">
      <c r="A176" s="10">
        <v>187</v>
      </c>
      <c r="B176" s="329">
        <f>名簿入力シート!B195</f>
        <v>0</v>
      </c>
      <c r="C176" s="329"/>
      <c r="D176" s="329"/>
      <c r="E176" s="329"/>
      <c r="F176" s="326" t="str">
        <f>IF(名簿入力シート!C195="","",名簿入力シート!C195)</f>
        <v/>
      </c>
      <c r="G176" s="326"/>
      <c r="H176" s="326"/>
      <c r="I176" s="326"/>
      <c r="J176" s="327">
        <f>名簿入力シート!D195</f>
        <v>0</v>
      </c>
      <c r="K176" s="327"/>
      <c r="L176" s="328">
        <f>名簿入力シート!E195</f>
        <v>0</v>
      </c>
      <c r="M176" s="328"/>
      <c r="N176" s="328"/>
      <c r="O176" s="328"/>
      <c r="P176" s="328">
        <f>名簿入力シート!F195</f>
        <v>0</v>
      </c>
      <c r="Q176" s="328"/>
      <c r="R176" s="328"/>
      <c r="S176" s="328"/>
      <c r="T176" s="319">
        <f t="shared" si="10"/>
        <v>0</v>
      </c>
      <c r="U176" s="320"/>
      <c r="V176" s="37" t="s">
        <v>11</v>
      </c>
      <c r="AE176" s="1">
        <f t="shared" si="12"/>
        <v>0</v>
      </c>
      <c r="AF176" s="1">
        <f t="shared" si="11"/>
        <v>0</v>
      </c>
      <c r="AG176" s="1">
        <f t="shared" si="13"/>
        <v>0</v>
      </c>
    </row>
    <row r="177" spans="1:33" x14ac:dyDescent="0.45">
      <c r="A177" s="10">
        <v>188</v>
      </c>
      <c r="B177" s="329">
        <f>名簿入力シート!B196</f>
        <v>0</v>
      </c>
      <c r="C177" s="329"/>
      <c r="D177" s="329"/>
      <c r="E177" s="329"/>
      <c r="F177" s="326" t="str">
        <f>IF(名簿入力シート!C196="","",名簿入力シート!C196)</f>
        <v/>
      </c>
      <c r="G177" s="326"/>
      <c r="H177" s="326"/>
      <c r="I177" s="326"/>
      <c r="J177" s="327">
        <f>名簿入力シート!D196</f>
        <v>0</v>
      </c>
      <c r="K177" s="327"/>
      <c r="L177" s="328">
        <f>名簿入力シート!E196</f>
        <v>0</v>
      </c>
      <c r="M177" s="328"/>
      <c r="N177" s="328"/>
      <c r="O177" s="328"/>
      <c r="P177" s="328">
        <f>名簿入力シート!F196</f>
        <v>0</v>
      </c>
      <c r="Q177" s="328"/>
      <c r="R177" s="328"/>
      <c r="S177" s="328"/>
      <c r="T177" s="319">
        <f t="shared" si="10"/>
        <v>0</v>
      </c>
      <c r="U177" s="320"/>
      <c r="V177" s="37" t="s">
        <v>11</v>
      </c>
      <c r="AE177" s="1">
        <f t="shared" si="12"/>
        <v>0</v>
      </c>
      <c r="AF177" s="1">
        <f t="shared" si="11"/>
        <v>0</v>
      </c>
      <c r="AG177" s="1">
        <f t="shared" si="13"/>
        <v>0</v>
      </c>
    </row>
    <row r="178" spans="1:33" x14ac:dyDescent="0.45">
      <c r="A178" s="10">
        <v>189</v>
      </c>
      <c r="B178" s="329">
        <f>名簿入力シート!B197</f>
        <v>0</v>
      </c>
      <c r="C178" s="329"/>
      <c r="D178" s="329"/>
      <c r="E178" s="329"/>
      <c r="F178" s="326" t="str">
        <f>IF(名簿入力シート!C197="","",名簿入力シート!C197)</f>
        <v/>
      </c>
      <c r="G178" s="326"/>
      <c r="H178" s="326"/>
      <c r="I178" s="326"/>
      <c r="J178" s="327">
        <f>名簿入力シート!D197</f>
        <v>0</v>
      </c>
      <c r="K178" s="327"/>
      <c r="L178" s="328">
        <f>名簿入力シート!E197</f>
        <v>0</v>
      </c>
      <c r="M178" s="328"/>
      <c r="N178" s="328"/>
      <c r="O178" s="328"/>
      <c r="P178" s="328">
        <f>名簿入力シート!F197</f>
        <v>0</v>
      </c>
      <c r="Q178" s="328"/>
      <c r="R178" s="328"/>
      <c r="S178" s="328"/>
      <c r="T178" s="319">
        <f t="shared" si="10"/>
        <v>0</v>
      </c>
      <c r="U178" s="320"/>
      <c r="V178" s="37" t="s">
        <v>11</v>
      </c>
      <c r="AE178" s="1">
        <f t="shared" si="12"/>
        <v>0</v>
      </c>
      <c r="AF178" s="1">
        <f t="shared" si="11"/>
        <v>0</v>
      </c>
      <c r="AG178" s="1">
        <f t="shared" si="13"/>
        <v>0</v>
      </c>
    </row>
    <row r="179" spans="1:33" x14ac:dyDescent="0.45">
      <c r="A179" s="10">
        <v>190</v>
      </c>
      <c r="B179" s="329">
        <f>名簿入力シート!B198</f>
        <v>0</v>
      </c>
      <c r="C179" s="329"/>
      <c r="D179" s="329"/>
      <c r="E179" s="329"/>
      <c r="F179" s="326" t="str">
        <f>IF(名簿入力シート!C198="","",名簿入力シート!C198)</f>
        <v/>
      </c>
      <c r="G179" s="326"/>
      <c r="H179" s="326"/>
      <c r="I179" s="326"/>
      <c r="J179" s="327">
        <f>名簿入力シート!D198</f>
        <v>0</v>
      </c>
      <c r="K179" s="327"/>
      <c r="L179" s="328">
        <f>名簿入力シート!E198</f>
        <v>0</v>
      </c>
      <c r="M179" s="328"/>
      <c r="N179" s="328"/>
      <c r="O179" s="328"/>
      <c r="P179" s="328">
        <f>名簿入力シート!F198</f>
        <v>0</v>
      </c>
      <c r="Q179" s="328"/>
      <c r="R179" s="328"/>
      <c r="S179" s="328"/>
      <c r="T179" s="319">
        <f t="shared" si="10"/>
        <v>0</v>
      </c>
      <c r="U179" s="320"/>
      <c r="V179" s="37" t="s">
        <v>11</v>
      </c>
      <c r="AE179" s="1">
        <f t="shared" si="12"/>
        <v>0</v>
      </c>
      <c r="AF179" s="1">
        <f t="shared" si="11"/>
        <v>0</v>
      </c>
      <c r="AG179" s="1">
        <f t="shared" si="13"/>
        <v>0</v>
      </c>
    </row>
    <row r="180" spans="1:33" x14ac:dyDescent="0.45">
      <c r="A180" s="10">
        <v>191</v>
      </c>
      <c r="B180" s="329">
        <f>名簿入力シート!B199</f>
        <v>0</v>
      </c>
      <c r="C180" s="329"/>
      <c r="D180" s="329"/>
      <c r="E180" s="329"/>
      <c r="F180" s="326" t="str">
        <f>IF(名簿入力シート!C199="","",名簿入力シート!C199)</f>
        <v/>
      </c>
      <c r="G180" s="326"/>
      <c r="H180" s="326"/>
      <c r="I180" s="326"/>
      <c r="J180" s="327">
        <f>名簿入力シート!D199</f>
        <v>0</v>
      </c>
      <c r="K180" s="327"/>
      <c r="L180" s="328">
        <f>名簿入力シート!E199</f>
        <v>0</v>
      </c>
      <c r="M180" s="328"/>
      <c r="N180" s="328"/>
      <c r="O180" s="328"/>
      <c r="P180" s="328">
        <f>名簿入力シート!F199</f>
        <v>0</v>
      </c>
      <c r="Q180" s="328"/>
      <c r="R180" s="328"/>
      <c r="S180" s="328"/>
      <c r="T180" s="319">
        <f t="shared" si="10"/>
        <v>0</v>
      </c>
      <c r="U180" s="320"/>
      <c r="V180" s="37" t="s">
        <v>11</v>
      </c>
      <c r="AE180" s="1">
        <f t="shared" si="12"/>
        <v>0</v>
      </c>
      <c r="AF180" s="1">
        <f t="shared" si="11"/>
        <v>0</v>
      </c>
      <c r="AG180" s="1">
        <f t="shared" si="13"/>
        <v>0</v>
      </c>
    </row>
    <row r="181" spans="1:33" x14ac:dyDescent="0.45">
      <c r="A181" s="10">
        <v>192</v>
      </c>
      <c r="B181" s="329">
        <f>名簿入力シート!B200</f>
        <v>0</v>
      </c>
      <c r="C181" s="329"/>
      <c r="D181" s="329"/>
      <c r="E181" s="329"/>
      <c r="F181" s="326" t="str">
        <f>IF(名簿入力シート!C200="","",名簿入力シート!C200)</f>
        <v/>
      </c>
      <c r="G181" s="326"/>
      <c r="H181" s="326"/>
      <c r="I181" s="326"/>
      <c r="J181" s="327">
        <f>名簿入力シート!D200</f>
        <v>0</v>
      </c>
      <c r="K181" s="327"/>
      <c r="L181" s="328">
        <f>名簿入力シート!E200</f>
        <v>0</v>
      </c>
      <c r="M181" s="328"/>
      <c r="N181" s="328"/>
      <c r="O181" s="328"/>
      <c r="P181" s="328">
        <f>名簿入力シート!F200</f>
        <v>0</v>
      </c>
      <c r="Q181" s="328"/>
      <c r="R181" s="328"/>
      <c r="S181" s="328"/>
      <c r="T181" s="319">
        <f t="shared" si="10"/>
        <v>0</v>
      </c>
      <c r="U181" s="320"/>
      <c r="V181" s="37" t="s">
        <v>11</v>
      </c>
      <c r="AE181" s="1">
        <f t="shared" si="12"/>
        <v>0</v>
      </c>
      <c r="AF181" s="1">
        <f t="shared" si="11"/>
        <v>0</v>
      </c>
      <c r="AG181" s="1">
        <f t="shared" si="13"/>
        <v>0</v>
      </c>
    </row>
    <row r="182" spans="1:33" x14ac:dyDescent="0.45">
      <c r="A182" s="10">
        <v>193</v>
      </c>
      <c r="B182" s="329">
        <f>名簿入力シート!B201</f>
        <v>0</v>
      </c>
      <c r="C182" s="329"/>
      <c r="D182" s="329"/>
      <c r="E182" s="329"/>
      <c r="F182" s="326" t="str">
        <f>IF(名簿入力シート!C201="","",名簿入力シート!C201)</f>
        <v/>
      </c>
      <c r="G182" s="326"/>
      <c r="H182" s="326"/>
      <c r="I182" s="326"/>
      <c r="J182" s="327">
        <f>名簿入力シート!D201</f>
        <v>0</v>
      </c>
      <c r="K182" s="327"/>
      <c r="L182" s="328">
        <f>名簿入力シート!E201</f>
        <v>0</v>
      </c>
      <c r="M182" s="328"/>
      <c r="N182" s="328"/>
      <c r="O182" s="328"/>
      <c r="P182" s="328">
        <f>名簿入力シート!F201</f>
        <v>0</v>
      </c>
      <c r="Q182" s="328"/>
      <c r="R182" s="328"/>
      <c r="S182" s="328"/>
      <c r="T182" s="319">
        <f t="shared" si="10"/>
        <v>0</v>
      </c>
      <c r="U182" s="320"/>
      <c r="V182" s="37" t="s">
        <v>11</v>
      </c>
      <c r="AE182" s="1">
        <f t="shared" si="12"/>
        <v>0</v>
      </c>
      <c r="AF182" s="1">
        <f t="shared" si="11"/>
        <v>0</v>
      </c>
      <c r="AG182" s="1">
        <f t="shared" si="13"/>
        <v>0</v>
      </c>
    </row>
    <row r="183" spans="1:33" x14ac:dyDescent="0.45">
      <c r="A183" s="10">
        <v>194</v>
      </c>
      <c r="B183" s="329">
        <f>名簿入力シート!B202</f>
        <v>0</v>
      </c>
      <c r="C183" s="329"/>
      <c r="D183" s="329"/>
      <c r="E183" s="329"/>
      <c r="F183" s="326" t="str">
        <f>IF(名簿入力シート!C202="","",名簿入力シート!C202)</f>
        <v/>
      </c>
      <c r="G183" s="326"/>
      <c r="H183" s="326"/>
      <c r="I183" s="326"/>
      <c r="J183" s="327">
        <f>名簿入力シート!D202</f>
        <v>0</v>
      </c>
      <c r="K183" s="327"/>
      <c r="L183" s="328">
        <f>名簿入力シート!E202</f>
        <v>0</v>
      </c>
      <c r="M183" s="328"/>
      <c r="N183" s="328"/>
      <c r="O183" s="328"/>
      <c r="P183" s="328">
        <f>名簿入力シート!F202</f>
        <v>0</v>
      </c>
      <c r="Q183" s="328"/>
      <c r="R183" s="328"/>
      <c r="S183" s="328"/>
      <c r="T183" s="319">
        <f t="shared" si="10"/>
        <v>0</v>
      </c>
      <c r="U183" s="320"/>
      <c r="V183" s="37" t="s">
        <v>11</v>
      </c>
      <c r="AE183" s="1">
        <f t="shared" si="12"/>
        <v>0</v>
      </c>
      <c r="AF183" s="1">
        <f t="shared" si="11"/>
        <v>0</v>
      </c>
      <c r="AG183" s="1">
        <f t="shared" si="13"/>
        <v>0</v>
      </c>
    </row>
    <row r="184" spans="1:33" x14ac:dyDescent="0.45">
      <c r="A184" s="10">
        <v>195</v>
      </c>
      <c r="B184" s="329">
        <f>名簿入力シート!B203</f>
        <v>0</v>
      </c>
      <c r="C184" s="329"/>
      <c r="D184" s="329"/>
      <c r="E184" s="329"/>
      <c r="F184" s="326" t="str">
        <f>IF(名簿入力シート!C203="","",名簿入力シート!C203)</f>
        <v/>
      </c>
      <c r="G184" s="326"/>
      <c r="H184" s="326"/>
      <c r="I184" s="326"/>
      <c r="J184" s="327">
        <f>名簿入力シート!D203</f>
        <v>0</v>
      </c>
      <c r="K184" s="327"/>
      <c r="L184" s="328">
        <f>名簿入力シート!E203</f>
        <v>0</v>
      </c>
      <c r="M184" s="328"/>
      <c r="N184" s="328"/>
      <c r="O184" s="328"/>
      <c r="P184" s="328">
        <f>名簿入力シート!F203</f>
        <v>0</v>
      </c>
      <c r="Q184" s="328"/>
      <c r="R184" s="328"/>
      <c r="S184" s="328"/>
      <c r="T184" s="319">
        <f t="shared" si="10"/>
        <v>0</v>
      </c>
      <c r="U184" s="320"/>
      <c r="V184" s="37" t="s">
        <v>11</v>
      </c>
      <c r="AE184" s="1">
        <f t="shared" si="12"/>
        <v>0</v>
      </c>
      <c r="AF184" s="1">
        <f t="shared" si="11"/>
        <v>0</v>
      </c>
      <c r="AG184" s="1">
        <f t="shared" si="13"/>
        <v>0</v>
      </c>
    </row>
    <row r="185" spans="1:33" x14ac:dyDescent="0.45">
      <c r="A185" s="10">
        <v>196</v>
      </c>
      <c r="B185" s="329">
        <f>名簿入力シート!B204</f>
        <v>0</v>
      </c>
      <c r="C185" s="329"/>
      <c r="D185" s="329"/>
      <c r="E185" s="329"/>
      <c r="F185" s="326" t="str">
        <f>IF(名簿入力シート!C204="","",名簿入力シート!C204)</f>
        <v/>
      </c>
      <c r="G185" s="326"/>
      <c r="H185" s="326"/>
      <c r="I185" s="326"/>
      <c r="J185" s="327">
        <f>名簿入力シート!D204</f>
        <v>0</v>
      </c>
      <c r="K185" s="327"/>
      <c r="L185" s="328">
        <f>名簿入力シート!E204</f>
        <v>0</v>
      </c>
      <c r="M185" s="328"/>
      <c r="N185" s="328"/>
      <c r="O185" s="328"/>
      <c r="P185" s="328">
        <f>名簿入力シート!F204</f>
        <v>0</v>
      </c>
      <c r="Q185" s="328"/>
      <c r="R185" s="328"/>
      <c r="S185" s="328"/>
      <c r="T185" s="319">
        <f t="shared" si="10"/>
        <v>0</v>
      </c>
      <c r="U185" s="320"/>
      <c r="V185" s="37" t="s">
        <v>11</v>
      </c>
      <c r="AE185" s="1">
        <f t="shared" si="12"/>
        <v>0</v>
      </c>
      <c r="AF185" s="1">
        <f t="shared" si="11"/>
        <v>0</v>
      </c>
      <c r="AG185" s="1">
        <f t="shared" si="13"/>
        <v>0</v>
      </c>
    </row>
    <row r="186" spans="1:33" x14ac:dyDescent="0.45">
      <c r="A186" s="10">
        <v>197</v>
      </c>
      <c r="B186" s="329">
        <f>名簿入力シート!B205</f>
        <v>0</v>
      </c>
      <c r="C186" s="329"/>
      <c r="D186" s="329"/>
      <c r="E186" s="329"/>
      <c r="F186" s="326" t="str">
        <f>IF(名簿入力シート!C205="","",名簿入力シート!C205)</f>
        <v/>
      </c>
      <c r="G186" s="326"/>
      <c r="H186" s="326"/>
      <c r="I186" s="326"/>
      <c r="J186" s="327">
        <f>名簿入力シート!D205</f>
        <v>0</v>
      </c>
      <c r="K186" s="327"/>
      <c r="L186" s="328">
        <f>名簿入力シート!E205</f>
        <v>0</v>
      </c>
      <c r="M186" s="328"/>
      <c r="N186" s="328"/>
      <c r="O186" s="328"/>
      <c r="P186" s="328">
        <f>名簿入力シート!F205</f>
        <v>0</v>
      </c>
      <c r="Q186" s="328"/>
      <c r="R186" s="328"/>
      <c r="S186" s="328"/>
      <c r="T186" s="319">
        <f t="shared" si="10"/>
        <v>0</v>
      </c>
      <c r="U186" s="320"/>
      <c r="V186" s="37" t="s">
        <v>11</v>
      </c>
      <c r="AE186" s="1">
        <f t="shared" si="12"/>
        <v>0</v>
      </c>
      <c r="AF186" s="1">
        <f t="shared" si="11"/>
        <v>0</v>
      </c>
      <c r="AG186" s="1">
        <f t="shared" si="13"/>
        <v>0</v>
      </c>
    </row>
    <row r="187" spans="1:33" x14ac:dyDescent="0.45">
      <c r="A187" s="10">
        <v>198</v>
      </c>
      <c r="B187" s="329">
        <f>名簿入力シート!B206</f>
        <v>0</v>
      </c>
      <c r="C187" s="329"/>
      <c r="D187" s="329"/>
      <c r="E187" s="329"/>
      <c r="F187" s="326" t="str">
        <f>IF(名簿入力シート!C206="","",名簿入力シート!C206)</f>
        <v/>
      </c>
      <c r="G187" s="326"/>
      <c r="H187" s="326"/>
      <c r="I187" s="326"/>
      <c r="J187" s="327">
        <f>名簿入力シート!D206</f>
        <v>0</v>
      </c>
      <c r="K187" s="327"/>
      <c r="L187" s="328">
        <f>名簿入力シート!E206</f>
        <v>0</v>
      </c>
      <c r="M187" s="328"/>
      <c r="N187" s="328"/>
      <c r="O187" s="328"/>
      <c r="P187" s="328">
        <f>名簿入力シート!F206</f>
        <v>0</v>
      </c>
      <c r="Q187" s="328"/>
      <c r="R187" s="328"/>
      <c r="S187" s="328"/>
      <c r="T187" s="319">
        <f t="shared" si="10"/>
        <v>0</v>
      </c>
      <c r="U187" s="320"/>
      <c r="V187" s="37" t="s">
        <v>11</v>
      </c>
      <c r="AE187" s="1">
        <f t="shared" si="12"/>
        <v>0</v>
      </c>
      <c r="AF187" s="1">
        <f t="shared" si="11"/>
        <v>0</v>
      </c>
      <c r="AG187" s="1">
        <f t="shared" si="13"/>
        <v>0</v>
      </c>
    </row>
    <row r="188" spans="1:33" x14ac:dyDescent="0.45">
      <c r="A188" s="10">
        <v>199</v>
      </c>
      <c r="B188" s="329">
        <f>名簿入力シート!B207</f>
        <v>0</v>
      </c>
      <c r="C188" s="329"/>
      <c r="D188" s="329"/>
      <c r="E188" s="329"/>
      <c r="F188" s="326" t="str">
        <f>IF(名簿入力シート!C207="","",名簿入力シート!C207)</f>
        <v/>
      </c>
      <c r="G188" s="326"/>
      <c r="H188" s="326"/>
      <c r="I188" s="326"/>
      <c r="J188" s="327">
        <f>名簿入力シート!D207</f>
        <v>0</v>
      </c>
      <c r="K188" s="327"/>
      <c r="L188" s="328">
        <f>名簿入力シート!E207</f>
        <v>0</v>
      </c>
      <c r="M188" s="328"/>
      <c r="N188" s="328"/>
      <c r="O188" s="328"/>
      <c r="P188" s="328">
        <f>名簿入力シート!F207</f>
        <v>0</v>
      </c>
      <c r="Q188" s="328"/>
      <c r="R188" s="328"/>
      <c r="S188" s="328"/>
      <c r="T188" s="319">
        <f t="shared" si="10"/>
        <v>0</v>
      </c>
      <c r="U188" s="320"/>
      <c r="V188" s="37" t="s">
        <v>11</v>
      </c>
      <c r="AE188" s="1">
        <f t="shared" si="12"/>
        <v>0</v>
      </c>
      <c r="AF188" s="1">
        <f t="shared" si="11"/>
        <v>0</v>
      </c>
      <c r="AG188" s="1">
        <f t="shared" si="13"/>
        <v>0</v>
      </c>
    </row>
    <row r="189" spans="1:33" x14ac:dyDescent="0.45">
      <c r="A189" s="10">
        <v>200</v>
      </c>
      <c r="B189" s="329">
        <f>名簿入力シート!B208</f>
        <v>0</v>
      </c>
      <c r="C189" s="329"/>
      <c r="D189" s="329"/>
      <c r="E189" s="329"/>
      <c r="F189" s="326" t="str">
        <f>IF(名簿入力シート!C208="","",名簿入力シート!C208)</f>
        <v/>
      </c>
      <c r="G189" s="326"/>
      <c r="H189" s="326"/>
      <c r="I189" s="326"/>
      <c r="J189" s="327">
        <f>名簿入力シート!D208</f>
        <v>0</v>
      </c>
      <c r="K189" s="327"/>
      <c r="L189" s="328">
        <f>名簿入力シート!E208</f>
        <v>0</v>
      </c>
      <c r="M189" s="328"/>
      <c r="N189" s="328"/>
      <c r="O189" s="328"/>
      <c r="P189" s="328">
        <f>名簿入力シート!F208</f>
        <v>0</v>
      </c>
      <c r="Q189" s="328"/>
      <c r="R189" s="328"/>
      <c r="S189" s="328"/>
      <c r="T189" s="319">
        <f t="shared" si="10"/>
        <v>0</v>
      </c>
      <c r="U189" s="320"/>
      <c r="V189" s="37" t="s">
        <v>11</v>
      </c>
      <c r="AE189" s="1">
        <f t="shared" si="12"/>
        <v>0</v>
      </c>
      <c r="AF189" s="1">
        <f t="shared" si="11"/>
        <v>0</v>
      </c>
      <c r="AG189" s="1">
        <f t="shared" si="13"/>
        <v>0</v>
      </c>
    </row>
    <row r="190" spans="1:33" x14ac:dyDescent="0.45">
      <c r="A190" s="10">
        <v>201</v>
      </c>
      <c r="B190" s="329">
        <f>名簿入力シート!B209</f>
        <v>0</v>
      </c>
      <c r="C190" s="329"/>
      <c r="D190" s="329"/>
      <c r="E190" s="329"/>
      <c r="F190" s="326" t="str">
        <f>IF(名簿入力シート!C209="","",名簿入力シート!C209)</f>
        <v/>
      </c>
      <c r="G190" s="326"/>
      <c r="H190" s="326"/>
      <c r="I190" s="326"/>
      <c r="J190" s="327">
        <f>名簿入力シート!D209</f>
        <v>0</v>
      </c>
      <c r="K190" s="327"/>
      <c r="L190" s="328">
        <f>名簿入力シート!E209</f>
        <v>0</v>
      </c>
      <c r="M190" s="328"/>
      <c r="N190" s="328"/>
      <c r="O190" s="328"/>
      <c r="P190" s="328">
        <f>名簿入力シート!F209</f>
        <v>0</v>
      </c>
      <c r="Q190" s="328"/>
      <c r="R190" s="328"/>
      <c r="S190" s="328"/>
      <c r="T190" s="319">
        <f t="shared" si="10"/>
        <v>0</v>
      </c>
      <c r="U190" s="320"/>
      <c r="V190" s="37" t="s">
        <v>11</v>
      </c>
      <c r="AE190" s="1">
        <f t="shared" si="12"/>
        <v>0</v>
      </c>
      <c r="AF190" s="1">
        <f t="shared" si="11"/>
        <v>0</v>
      </c>
      <c r="AG190" s="1">
        <f t="shared" si="13"/>
        <v>0</v>
      </c>
    </row>
    <row r="191" spans="1:33" x14ac:dyDescent="0.45">
      <c r="A191" s="10">
        <v>202</v>
      </c>
      <c r="B191" s="329">
        <f>名簿入力シート!B210</f>
        <v>0</v>
      </c>
      <c r="C191" s="329"/>
      <c r="D191" s="329"/>
      <c r="E191" s="329"/>
      <c r="F191" s="326" t="str">
        <f>IF(名簿入力シート!C210="","",名簿入力シート!C210)</f>
        <v/>
      </c>
      <c r="G191" s="326"/>
      <c r="H191" s="326"/>
      <c r="I191" s="326"/>
      <c r="J191" s="327">
        <f>名簿入力シート!D210</f>
        <v>0</v>
      </c>
      <c r="K191" s="327"/>
      <c r="L191" s="328">
        <f>名簿入力シート!E210</f>
        <v>0</v>
      </c>
      <c r="M191" s="328"/>
      <c r="N191" s="328"/>
      <c r="O191" s="328"/>
      <c r="P191" s="328">
        <f>名簿入力シート!F210</f>
        <v>0</v>
      </c>
      <c r="Q191" s="328"/>
      <c r="R191" s="328"/>
      <c r="S191" s="328"/>
      <c r="T191" s="319">
        <f t="shared" si="10"/>
        <v>0</v>
      </c>
      <c r="U191" s="320"/>
      <c r="V191" s="37" t="s">
        <v>11</v>
      </c>
      <c r="AE191" s="1">
        <f t="shared" si="12"/>
        <v>0</v>
      </c>
      <c r="AF191" s="1">
        <f t="shared" si="11"/>
        <v>0</v>
      </c>
      <c r="AG191" s="1">
        <f t="shared" si="13"/>
        <v>0</v>
      </c>
    </row>
    <row r="192" spans="1:33" x14ac:dyDescent="0.45">
      <c r="A192" s="10">
        <v>203</v>
      </c>
      <c r="B192" s="329">
        <f>名簿入力シート!B211</f>
        <v>0</v>
      </c>
      <c r="C192" s="329"/>
      <c r="D192" s="329"/>
      <c r="E192" s="329"/>
      <c r="F192" s="326" t="str">
        <f>IF(名簿入力シート!C211="","",名簿入力シート!C211)</f>
        <v/>
      </c>
      <c r="G192" s="326"/>
      <c r="H192" s="326"/>
      <c r="I192" s="326"/>
      <c r="J192" s="327">
        <f>名簿入力シート!D211</f>
        <v>0</v>
      </c>
      <c r="K192" s="327"/>
      <c r="L192" s="328">
        <f>名簿入力シート!E211</f>
        <v>0</v>
      </c>
      <c r="M192" s="328"/>
      <c r="N192" s="328"/>
      <c r="O192" s="328"/>
      <c r="P192" s="328">
        <f>名簿入力シート!F211</f>
        <v>0</v>
      </c>
      <c r="Q192" s="328"/>
      <c r="R192" s="328"/>
      <c r="S192" s="328"/>
      <c r="T192" s="319">
        <f t="shared" si="10"/>
        <v>0</v>
      </c>
      <c r="U192" s="320"/>
      <c r="V192" s="37" t="s">
        <v>11</v>
      </c>
      <c r="AE192" s="1">
        <f t="shared" si="12"/>
        <v>0</v>
      </c>
      <c r="AF192" s="1">
        <f t="shared" si="11"/>
        <v>0</v>
      </c>
      <c r="AG192" s="1">
        <f t="shared" si="13"/>
        <v>0</v>
      </c>
    </row>
    <row r="193" spans="1:33" x14ac:dyDescent="0.45">
      <c r="A193" s="10">
        <v>204</v>
      </c>
      <c r="B193" s="329">
        <f>名簿入力シート!B212</f>
        <v>0</v>
      </c>
      <c r="C193" s="329"/>
      <c r="D193" s="329"/>
      <c r="E193" s="329"/>
      <c r="F193" s="326" t="str">
        <f>IF(名簿入力シート!C212="","",名簿入力シート!C212)</f>
        <v/>
      </c>
      <c r="G193" s="326"/>
      <c r="H193" s="326"/>
      <c r="I193" s="326"/>
      <c r="J193" s="327">
        <f>名簿入力シート!D212</f>
        <v>0</v>
      </c>
      <c r="K193" s="327"/>
      <c r="L193" s="328">
        <f>名簿入力シート!E212</f>
        <v>0</v>
      </c>
      <c r="M193" s="328"/>
      <c r="N193" s="328"/>
      <c r="O193" s="328"/>
      <c r="P193" s="328">
        <f>名簿入力シート!F212</f>
        <v>0</v>
      </c>
      <c r="Q193" s="328"/>
      <c r="R193" s="328"/>
      <c r="S193" s="328"/>
      <c r="T193" s="319">
        <f t="shared" si="10"/>
        <v>0</v>
      </c>
      <c r="U193" s="320"/>
      <c r="V193" s="37" t="s">
        <v>11</v>
      </c>
      <c r="AE193" s="1">
        <f t="shared" si="12"/>
        <v>0</v>
      </c>
      <c r="AF193" s="1">
        <f t="shared" si="11"/>
        <v>0</v>
      </c>
      <c r="AG193" s="1">
        <f t="shared" si="13"/>
        <v>0</v>
      </c>
    </row>
    <row r="194" spans="1:33" x14ac:dyDescent="0.45">
      <c r="A194" s="10">
        <v>205</v>
      </c>
      <c r="B194" s="329">
        <f>名簿入力シート!B213</f>
        <v>0</v>
      </c>
      <c r="C194" s="329"/>
      <c r="D194" s="329"/>
      <c r="E194" s="329"/>
      <c r="F194" s="326" t="str">
        <f>IF(名簿入力シート!C213="","",名簿入力シート!C213)</f>
        <v/>
      </c>
      <c r="G194" s="326"/>
      <c r="H194" s="326"/>
      <c r="I194" s="326"/>
      <c r="J194" s="327">
        <f>名簿入力シート!D213</f>
        <v>0</v>
      </c>
      <c r="K194" s="327"/>
      <c r="L194" s="328">
        <f>名簿入力シート!E213</f>
        <v>0</v>
      </c>
      <c r="M194" s="328"/>
      <c r="N194" s="328"/>
      <c r="O194" s="328"/>
      <c r="P194" s="328">
        <f>名簿入力シート!F213</f>
        <v>0</v>
      </c>
      <c r="Q194" s="328"/>
      <c r="R194" s="328"/>
      <c r="S194" s="328"/>
      <c r="T194" s="319">
        <f t="shared" si="10"/>
        <v>0</v>
      </c>
      <c r="U194" s="320"/>
      <c r="V194" s="37" t="s">
        <v>11</v>
      </c>
      <c r="AE194" s="1">
        <f t="shared" si="12"/>
        <v>0</v>
      </c>
      <c r="AF194" s="1">
        <f t="shared" si="11"/>
        <v>0</v>
      </c>
      <c r="AG194" s="1">
        <f t="shared" si="13"/>
        <v>0</v>
      </c>
    </row>
    <row r="195" spans="1:33" x14ac:dyDescent="0.45">
      <c r="A195" s="10">
        <v>206</v>
      </c>
      <c r="B195" s="329">
        <f>名簿入力シート!B214</f>
        <v>0</v>
      </c>
      <c r="C195" s="329"/>
      <c r="D195" s="329"/>
      <c r="E195" s="329"/>
      <c r="F195" s="326" t="str">
        <f>IF(名簿入力シート!C214="","",名簿入力シート!C214)</f>
        <v/>
      </c>
      <c r="G195" s="326"/>
      <c r="H195" s="326"/>
      <c r="I195" s="326"/>
      <c r="J195" s="327">
        <f>名簿入力シート!D214</f>
        <v>0</v>
      </c>
      <c r="K195" s="327"/>
      <c r="L195" s="328">
        <f>名簿入力シート!E214</f>
        <v>0</v>
      </c>
      <c r="M195" s="328"/>
      <c r="N195" s="328"/>
      <c r="O195" s="328"/>
      <c r="P195" s="328">
        <f>名簿入力シート!F214</f>
        <v>0</v>
      </c>
      <c r="Q195" s="328"/>
      <c r="R195" s="328"/>
      <c r="S195" s="328"/>
      <c r="T195" s="319">
        <f t="shared" si="10"/>
        <v>0</v>
      </c>
      <c r="U195" s="320"/>
      <c r="V195" s="37" t="s">
        <v>11</v>
      </c>
      <c r="AE195" s="1">
        <f t="shared" si="12"/>
        <v>0</v>
      </c>
      <c r="AF195" s="1">
        <f t="shared" si="11"/>
        <v>0</v>
      </c>
      <c r="AG195" s="1">
        <f t="shared" si="13"/>
        <v>0</v>
      </c>
    </row>
    <row r="196" spans="1:33" x14ac:dyDescent="0.45">
      <c r="A196" s="10">
        <v>207</v>
      </c>
      <c r="B196" s="329">
        <f>名簿入力シート!B215</f>
        <v>0</v>
      </c>
      <c r="C196" s="329"/>
      <c r="D196" s="329"/>
      <c r="E196" s="329"/>
      <c r="F196" s="326" t="str">
        <f>IF(名簿入力シート!C215="","",名簿入力シート!C215)</f>
        <v/>
      </c>
      <c r="G196" s="326"/>
      <c r="H196" s="326"/>
      <c r="I196" s="326"/>
      <c r="J196" s="327">
        <f>名簿入力シート!D215</f>
        <v>0</v>
      </c>
      <c r="K196" s="327"/>
      <c r="L196" s="328">
        <f>名簿入力シート!E215</f>
        <v>0</v>
      </c>
      <c r="M196" s="328"/>
      <c r="N196" s="328"/>
      <c r="O196" s="328"/>
      <c r="P196" s="328">
        <f>名簿入力シート!F215</f>
        <v>0</v>
      </c>
      <c r="Q196" s="328"/>
      <c r="R196" s="328"/>
      <c r="S196" s="328"/>
      <c r="T196" s="319">
        <f t="shared" si="10"/>
        <v>0</v>
      </c>
      <c r="U196" s="320"/>
      <c r="V196" s="37" t="s">
        <v>11</v>
      </c>
      <c r="AE196" s="1">
        <f t="shared" si="12"/>
        <v>0</v>
      </c>
      <c r="AF196" s="1">
        <f t="shared" si="11"/>
        <v>0</v>
      </c>
      <c r="AG196" s="1">
        <f t="shared" si="13"/>
        <v>0</v>
      </c>
    </row>
    <row r="197" spans="1:33" x14ac:dyDescent="0.45">
      <c r="A197" s="10">
        <v>208</v>
      </c>
      <c r="B197" s="329">
        <f>名簿入力シート!B216</f>
        <v>0</v>
      </c>
      <c r="C197" s="329"/>
      <c r="D197" s="329"/>
      <c r="E197" s="329"/>
      <c r="F197" s="326" t="str">
        <f>IF(名簿入力シート!C216="","",名簿入力シート!C216)</f>
        <v/>
      </c>
      <c r="G197" s="326"/>
      <c r="H197" s="326"/>
      <c r="I197" s="326"/>
      <c r="J197" s="327">
        <f>名簿入力シート!D216</f>
        <v>0</v>
      </c>
      <c r="K197" s="327"/>
      <c r="L197" s="328">
        <f>名簿入力シート!E216</f>
        <v>0</v>
      </c>
      <c r="M197" s="328"/>
      <c r="N197" s="328"/>
      <c r="O197" s="328"/>
      <c r="P197" s="328">
        <f>名簿入力シート!F216</f>
        <v>0</v>
      </c>
      <c r="Q197" s="328"/>
      <c r="R197" s="328"/>
      <c r="S197" s="328"/>
      <c r="T197" s="319">
        <f t="shared" si="10"/>
        <v>0</v>
      </c>
      <c r="U197" s="320"/>
      <c r="V197" s="37" t="s">
        <v>11</v>
      </c>
      <c r="AE197" s="1">
        <f t="shared" si="12"/>
        <v>0</v>
      </c>
      <c r="AF197" s="1">
        <f t="shared" si="11"/>
        <v>0</v>
      </c>
      <c r="AG197" s="1">
        <f t="shared" si="13"/>
        <v>0</v>
      </c>
    </row>
    <row r="198" spans="1:33" x14ac:dyDescent="0.45">
      <c r="A198" s="10">
        <v>209</v>
      </c>
      <c r="B198" s="329">
        <f>名簿入力シート!B217</f>
        <v>0</v>
      </c>
      <c r="C198" s="329"/>
      <c r="D198" s="329"/>
      <c r="E198" s="329"/>
      <c r="F198" s="326" t="str">
        <f>IF(名簿入力シート!C217="","",名簿入力シート!C217)</f>
        <v/>
      </c>
      <c r="G198" s="326"/>
      <c r="H198" s="326"/>
      <c r="I198" s="326"/>
      <c r="J198" s="327">
        <f>名簿入力シート!D217</f>
        <v>0</v>
      </c>
      <c r="K198" s="327"/>
      <c r="L198" s="328">
        <f>名簿入力シート!E217</f>
        <v>0</v>
      </c>
      <c r="M198" s="328"/>
      <c r="N198" s="328"/>
      <c r="O198" s="328"/>
      <c r="P198" s="328">
        <f>名簿入力シート!F217</f>
        <v>0</v>
      </c>
      <c r="Q198" s="328"/>
      <c r="R198" s="328"/>
      <c r="S198" s="328"/>
      <c r="T198" s="319">
        <f t="shared" si="10"/>
        <v>0</v>
      </c>
      <c r="U198" s="320"/>
      <c r="V198" s="37" t="s">
        <v>11</v>
      </c>
      <c r="AE198" s="1">
        <f t="shared" si="12"/>
        <v>0</v>
      </c>
      <c r="AF198" s="1">
        <f t="shared" si="11"/>
        <v>0</v>
      </c>
      <c r="AG198" s="1">
        <f t="shared" si="13"/>
        <v>0</v>
      </c>
    </row>
    <row r="199" spans="1:33" x14ac:dyDescent="0.45">
      <c r="A199" s="10">
        <v>210</v>
      </c>
      <c r="B199" s="329">
        <f>名簿入力シート!B218</f>
        <v>0</v>
      </c>
      <c r="C199" s="329"/>
      <c r="D199" s="329"/>
      <c r="E199" s="329"/>
      <c r="F199" s="326" t="str">
        <f>IF(名簿入力シート!C218="","",名簿入力シート!C218)</f>
        <v/>
      </c>
      <c r="G199" s="326"/>
      <c r="H199" s="326"/>
      <c r="I199" s="326"/>
      <c r="J199" s="327">
        <f>名簿入力シート!D218</f>
        <v>0</v>
      </c>
      <c r="K199" s="327"/>
      <c r="L199" s="328">
        <f>名簿入力シート!E218</f>
        <v>0</v>
      </c>
      <c r="M199" s="328"/>
      <c r="N199" s="328"/>
      <c r="O199" s="328"/>
      <c r="P199" s="328">
        <f>名簿入力シート!F218</f>
        <v>0</v>
      </c>
      <c r="Q199" s="328"/>
      <c r="R199" s="328"/>
      <c r="S199" s="328"/>
      <c r="T199" s="319">
        <f t="shared" si="10"/>
        <v>0</v>
      </c>
      <c r="U199" s="320"/>
      <c r="V199" s="37" t="s">
        <v>11</v>
      </c>
      <c r="AE199" s="1">
        <f t="shared" si="12"/>
        <v>0</v>
      </c>
      <c r="AF199" s="1">
        <f t="shared" si="11"/>
        <v>0</v>
      </c>
      <c r="AG199" s="1">
        <f t="shared" si="13"/>
        <v>0</v>
      </c>
    </row>
    <row r="200" spans="1:33" x14ac:dyDescent="0.45">
      <c r="A200" s="10">
        <v>211</v>
      </c>
      <c r="B200" s="329">
        <f>名簿入力シート!B219</f>
        <v>0</v>
      </c>
      <c r="C200" s="329"/>
      <c r="D200" s="329"/>
      <c r="E200" s="329"/>
      <c r="F200" s="326" t="str">
        <f>IF(名簿入力シート!C219="","",名簿入力シート!C219)</f>
        <v/>
      </c>
      <c r="G200" s="326"/>
      <c r="H200" s="326"/>
      <c r="I200" s="326"/>
      <c r="J200" s="327">
        <f>名簿入力シート!D219</f>
        <v>0</v>
      </c>
      <c r="K200" s="327"/>
      <c r="L200" s="328">
        <f>名簿入力シート!E219</f>
        <v>0</v>
      </c>
      <c r="M200" s="328"/>
      <c r="N200" s="328"/>
      <c r="O200" s="328"/>
      <c r="P200" s="328">
        <f>名簿入力シート!F219</f>
        <v>0</v>
      </c>
      <c r="Q200" s="328"/>
      <c r="R200" s="328"/>
      <c r="S200" s="328"/>
      <c r="T200" s="319">
        <f t="shared" si="10"/>
        <v>0</v>
      </c>
      <c r="U200" s="320"/>
      <c r="V200" s="37" t="s">
        <v>11</v>
      </c>
      <c r="AE200" s="1">
        <f t="shared" si="12"/>
        <v>0</v>
      </c>
      <c r="AF200" s="1">
        <f t="shared" si="11"/>
        <v>0</v>
      </c>
      <c r="AG200" s="1">
        <f t="shared" si="13"/>
        <v>0</v>
      </c>
    </row>
    <row r="201" spans="1:33" x14ac:dyDescent="0.45">
      <c r="A201" s="10">
        <v>212</v>
      </c>
      <c r="B201" s="329">
        <f>名簿入力シート!B220</f>
        <v>0</v>
      </c>
      <c r="C201" s="329"/>
      <c r="D201" s="329"/>
      <c r="E201" s="329"/>
      <c r="F201" s="326" t="str">
        <f>IF(名簿入力シート!C220="","",名簿入力シート!C220)</f>
        <v/>
      </c>
      <c r="G201" s="326"/>
      <c r="H201" s="326"/>
      <c r="I201" s="326"/>
      <c r="J201" s="327">
        <f>名簿入力シート!D220</f>
        <v>0</v>
      </c>
      <c r="K201" s="327"/>
      <c r="L201" s="328">
        <f>名簿入力シート!E220</f>
        <v>0</v>
      </c>
      <c r="M201" s="328"/>
      <c r="N201" s="328"/>
      <c r="O201" s="328"/>
      <c r="P201" s="328">
        <f>名簿入力シート!F220</f>
        <v>0</v>
      </c>
      <c r="Q201" s="328"/>
      <c r="R201" s="328"/>
      <c r="S201" s="328"/>
      <c r="T201" s="319">
        <f t="shared" si="10"/>
        <v>0</v>
      </c>
      <c r="U201" s="320"/>
      <c r="V201" s="37" t="s">
        <v>11</v>
      </c>
      <c r="AE201" s="1">
        <f t="shared" si="12"/>
        <v>0</v>
      </c>
      <c r="AF201" s="1">
        <f t="shared" si="11"/>
        <v>0</v>
      </c>
      <c r="AG201" s="1">
        <f t="shared" si="13"/>
        <v>0</v>
      </c>
    </row>
    <row r="202" spans="1:33" x14ac:dyDescent="0.45">
      <c r="A202" s="10">
        <v>213</v>
      </c>
      <c r="B202" s="329">
        <f>名簿入力シート!B221</f>
        <v>0</v>
      </c>
      <c r="C202" s="329"/>
      <c r="D202" s="329"/>
      <c r="E202" s="329"/>
      <c r="F202" s="326" t="str">
        <f>IF(名簿入力シート!C221="","",名簿入力シート!C221)</f>
        <v/>
      </c>
      <c r="G202" s="326"/>
      <c r="H202" s="326"/>
      <c r="I202" s="326"/>
      <c r="J202" s="327">
        <f>名簿入力シート!D221</f>
        <v>0</v>
      </c>
      <c r="K202" s="327"/>
      <c r="L202" s="328">
        <f>名簿入力シート!E221</f>
        <v>0</v>
      </c>
      <c r="M202" s="328"/>
      <c r="N202" s="328"/>
      <c r="O202" s="328"/>
      <c r="P202" s="328">
        <f>名簿入力シート!F221</f>
        <v>0</v>
      </c>
      <c r="Q202" s="328"/>
      <c r="R202" s="328"/>
      <c r="S202" s="328"/>
      <c r="T202" s="319">
        <f t="shared" si="10"/>
        <v>0</v>
      </c>
      <c r="U202" s="320"/>
      <c r="V202" s="37" t="s">
        <v>11</v>
      </c>
      <c r="AE202" s="1">
        <f t="shared" si="12"/>
        <v>0</v>
      </c>
      <c r="AF202" s="1">
        <f t="shared" si="11"/>
        <v>0</v>
      </c>
      <c r="AG202" s="1">
        <f t="shared" si="13"/>
        <v>0</v>
      </c>
    </row>
    <row r="203" spans="1:33" x14ac:dyDescent="0.45">
      <c r="A203" s="10">
        <v>214</v>
      </c>
      <c r="B203" s="329">
        <f>名簿入力シート!B222</f>
        <v>0</v>
      </c>
      <c r="C203" s="329"/>
      <c r="D203" s="329"/>
      <c r="E203" s="329"/>
      <c r="F203" s="326" t="str">
        <f>IF(名簿入力シート!C222="","",名簿入力シート!C222)</f>
        <v/>
      </c>
      <c r="G203" s="326"/>
      <c r="H203" s="326"/>
      <c r="I203" s="326"/>
      <c r="J203" s="327">
        <f>名簿入力シート!D222</f>
        <v>0</v>
      </c>
      <c r="K203" s="327"/>
      <c r="L203" s="328">
        <f>名簿入力シート!E222</f>
        <v>0</v>
      </c>
      <c r="M203" s="328"/>
      <c r="N203" s="328"/>
      <c r="O203" s="328"/>
      <c r="P203" s="328">
        <f>名簿入力シート!F222</f>
        <v>0</v>
      </c>
      <c r="Q203" s="328"/>
      <c r="R203" s="328"/>
      <c r="S203" s="328"/>
      <c r="T203" s="319">
        <f t="shared" ref="T203:T266" si="14">IF(AG203=2,$AF$6,IF(AG203=1,$AF$7,0))</f>
        <v>0</v>
      </c>
      <c r="U203" s="320"/>
      <c r="V203" s="37" t="s">
        <v>11</v>
      </c>
      <c r="AE203" s="1">
        <f t="shared" si="12"/>
        <v>0</v>
      </c>
      <c r="AF203" s="1">
        <f t="shared" ref="AF203:AF266" si="15">IF(P203="○",2,0)</f>
        <v>0</v>
      </c>
      <c r="AG203" s="1">
        <f t="shared" si="13"/>
        <v>0</v>
      </c>
    </row>
    <row r="204" spans="1:33" x14ac:dyDescent="0.45">
      <c r="A204" s="10">
        <v>215</v>
      </c>
      <c r="B204" s="329">
        <f>名簿入力シート!B223</f>
        <v>0</v>
      </c>
      <c r="C204" s="329"/>
      <c r="D204" s="329"/>
      <c r="E204" s="329"/>
      <c r="F204" s="326" t="str">
        <f>IF(名簿入力シート!C223="","",名簿入力シート!C223)</f>
        <v/>
      </c>
      <c r="G204" s="326"/>
      <c r="H204" s="326"/>
      <c r="I204" s="326"/>
      <c r="J204" s="327">
        <f>名簿入力シート!D223</f>
        <v>0</v>
      </c>
      <c r="K204" s="327"/>
      <c r="L204" s="328">
        <f>名簿入力シート!E223</f>
        <v>0</v>
      </c>
      <c r="M204" s="328"/>
      <c r="N204" s="328"/>
      <c r="O204" s="328"/>
      <c r="P204" s="328">
        <f>名簿入力シート!F223</f>
        <v>0</v>
      </c>
      <c r="Q204" s="328"/>
      <c r="R204" s="328"/>
      <c r="S204" s="328"/>
      <c r="T204" s="319">
        <f t="shared" si="14"/>
        <v>0</v>
      </c>
      <c r="U204" s="320"/>
      <c r="V204" s="37" t="s">
        <v>11</v>
      </c>
      <c r="AE204" s="1">
        <f t="shared" si="12"/>
        <v>0</v>
      </c>
      <c r="AF204" s="1">
        <f t="shared" si="15"/>
        <v>0</v>
      </c>
      <c r="AG204" s="1">
        <f t="shared" si="13"/>
        <v>0</v>
      </c>
    </row>
    <row r="205" spans="1:33" x14ac:dyDescent="0.45">
      <c r="A205" s="10">
        <v>216</v>
      </c>
      <c r="B205" s="329">
        <f>名簿入力シート!B224</f>
        <v>0</v>
      </c>
      <c r="C205" s="329"/>
      <c r="D205" s="329"/>
      <c r="E205" s="329"/>
      <c r="F205" s="326" t="str">
        <f>IF(名簿入力シート!C224="","",名簿入力シート!C224)</f>
        <v/>
      </c>
      <c r="G205" s="326"/>
      <c r="H205" s="326"/>
      <c r="I205" s="326"/>
      <c r="J205" s="327">
        <f>名簿入力シート!D224</f>
        <v>0</v>
      </c>
      <c r="K205" s="327"/>
      <c r="L205" s="328">
        <f>名簿入力シート!E224</f>
        <v>0</v>
      </c>
      <c r="M205" s="328"/>
      <c r="N205" s="328"/>
      <c r="O205" s="328"/>
      <c r="P205" s="328">
        <f>名簿入力シート!F224</f>
        <v>0</v>
      </c>
      <c r="Q205" s="328"/>
      <c r="R205" s="328"/>
      <c r="S205" s="328"/>
      <c r="T205" s="319">
        <f t="shared" si="14"/>
        <v>0</v>
      </c>
      <c r="U205" s="320"/>
      <c r="V205" s="37" t="s">
        <v>11</v>
      </c>
      <c r="AE205" s="1">
        <f t="shared" si="12"/>
        <v>0</v>
      </c>
      <c r="AF205" s="1">
        <f t="shared" si="15"/>
        <v>0</v>
      </c>
      <c r="AG205" s="1">
        <f t="shared" si="13"/>
        <v>0</v>
      </c>
    </row>
    <row r="206" spans="1:33" x14ac:dyDescent="0.45">
      <c r="A206" s="10">
        <v>217</v>
      </c>
      <c r="B206" s="329">
        <f>名簿入力シート!B225</f>
        <v>0</v>
      </c>
      <c r="C206" s="329"/>
      <c r="D206" s="329"/>
      <c r="E206" s="329"/>
      <c r="F206" s="326" t="str">
        <f>IF(名簿入力シート!C225="","",名簿入力シート!C225)</f>
        <v/>
      </c>
      <c r="G206" s="326"/>
      <c r="H206" s="326"/>
      <c r="I206" s="326"/>
      <c r="J206" s="327">
        <f>名簿入力シート!D225</f>
        <v>0</v>
      </c>
      <c r="K206" s="327"/>
      <c r="L206" s="328">
        <f>名簿入力シート!E225</f>
        <v>0</v>
      </c>
      <c r="M206" s="328"/>
      <c r="N206" s="328"/>
      <c r="O206" s="328"/>
      <c r="P206" s="328">
        <f>名簿入力シート!F225</f>
        <v>0</v>
      </c>
      <c r="Q206" s="328"/>
      <c r="R206" s="328"/>
      <c r="S206" s="328"/>
      <c r="T206" s="319">
        <f t="shared" si="14"/>
        <v>0</v>
      </c>
      <c r="U206" s="320"/>
      <c r="V206" s="37" t="s">
        <v>11</v>
      </c>
      <c r="AE206" s="1">
        <f t="shared" si="12"/>
        <v>0</v>
      </c>
      <c r="AF206" s="1">
        <f t="shared" si="15"/>
        <v>0</v>
      </c>
      <c r="AG206" s="1">
        <f t="shared" si="13"/>
        <v>0</v>
      </c>
    </row>
    <row r="207" spans="1:33" x14ac:dyDescent="0.45">
      <c r="A207" s="10">
        <v>218</v>
      </c>
      <c r="B207" s="329">
        <f>名簿入力シート!B226</f>
        <v>0</v>
      </c>
      <c r="C207" s="329"/>
      <c r="D207" s="329"/>
      <c r="E207" s="329"/>
      <c r="F207" s="326" t="str">
        <f>IF(名簿入力シート!C226="","",名簿入力シート!C226)</f>
        <v/>
      </c>
      <c r="G207" s="326"/>
      <c r="H207" s="326"/>
      <c r="I207" s="326"/>
      <c r="J207" s="327">
        <f>名簿入力シート!D226</f>
        <v>0</v>
      </c>
      <c r="K207" s="327"/>
      <c r="L207" s="328">
        <f>名簿入力シート!E226</f>
        <v>0</v>
      </c>
      <c r="M207" s="328"/>
      <c r="N207" s="328"/>
      <c r="O207" s="328"/>
      <c r="P207" s="328">
        <f>名簿入力シート!F226</f>
        <v>0</v>
      </c>
      <c r="Q207" s="328"/>
      <c r="R207" s="328"/>
      <c r="S207" s="328"/>
      <c r="T207" s="319">
        <f t="shared" si="14"/>
        <v>0</v>
      </c>
      <c r="U207" s="320"/>
      <c r="V207" s="37" t="s">
        <v>11</v>
      </c>
      <c r="AE207" s="1">
        <f t="shared" si="12"/>
        <v>0</v>
      </c>
      <c r="AF207" s="1">
        <f t="shared" si="15"/>
        <v>0</v>
      </c>
      <c r="AG207" s="1">
        <f t="shared" si="13"/>
        <v>0</v>
      </c>
    </row>
    <row r="208" spans="1:33" x14ac:dyDescent="0.45">
      <c r="A208" s="10">
        <v>219</v>
      </c>
      <c r="B208" s="329">
        <f>名簿入力シート!B227</f>
        <v>0</v>
      </c>
      <c r="C208" s="329"/>
      <c r="D208" s="329"/>
      <c r="E208" s="329"/>
      <c r="F208" s="326" t="str">
        <f>IF(名簿入力シート!C227="","",名簿入力シート!C227)</f>
        <v/>
      </c>
      <c r="G208" s="326"/>
      <c r="H208" s="326"/>
      <c r="I208" s="326"/>
      <c r="J208" s="327">
        <f>名簿入力シート!D227</f>
        <v>0</v>
      </c>
      <c r="K208" s="327"/>
      <c r="L208" s="328">
        <f>名簿入力シート!E227</f>
        <v>0</v>
      </c>
      <c r="M208" s="328"/>
      <c r="N208" s="328"/>
      <c r="O208" s="328"/>
      <c r="P208" s="328">
        <f>名簿入力シート!F227</f>
        <v>0</v>
      </c>
      <c r="Q208" s="328"/>
      <c r="R208" s="328"/>
      <c r="S208" s="328"/>
      <c r="T208" s="319">
        <f t="shared" si="14"/>
        <v>0</v>
      </c>
      <c r="U208" s="320"/>
      <c r="V208" s="37" t="s">
        <v>11</v>
      </c>
      <c r="AE208" s="1">
        <f t="shared" si="12"/>
        <v>0</v>
      </c>
      <c r="AF208" s="1">
        <f t="shared" si="15"/>
        <v>0</v>
      </c>
      <c r="AG208" s="1">
        <f t="shared" si="13"/>
        <v>0</v>
      </c>
    </row>
    <row r="209" spans="1:33" x14ac:dyDescent="0.45">
      <c r="A209" s="10">
        <v>220</v>
      </c>
      <c r="B209" s="329">
        <f>名簿入力シート!B228</f>
        <v>0</v>
      </c>
      <c r="C209" s="329"/>
      <c r="D209" s="329"/>
      <c r="E209" s="329"/>
      <c r="F209" s="326" t="str">
        <f>IF(名簿入力シート!C228="","",名簿入力シート!C228)</f>
        <v/>
      </c>
      <c r="G209" s="326"/>
      <c r="H209" s="326"/>
      <c r="I209" s="326"/>
      <c r="J209" s="327">
        <f>名簿入力シート!D228</f>
        <v>0</v>
      </c>
      <c r="K209" s="327"/>
      <c r="L209" s="328">
        <f>名簿入力シート!E228</f>
        <v>0</v>
      </c>
      <c r="M209" s="328"/>
      <c r="N209" s="328"/>
      <c r="O209" s="328"/>
      <c r="P209" s="328">
        <f>名簿入力シート!F228</f>
        <v>0</v>
      </c>
      <c r="Q209" s="328"/>
      <c r="R209" s="328"/>
      <c r="S209" s="328"/>
      <c r="T209" s="319">
        <f t="shared" si="14"/>
        <v>0</v>
      </c>
      <c r="U209" s="320"/>
      <c r="V209" s="37" t="s">
        <v>11</v>
      </c>
      <c r="AE209" s="1">
        <f t="shared" si="12"/>
        <v>0</v>
      </c>
      <c r="AF209" s="1">
        <f t="shared" si="15"/>
        <v>0</v>
      </c>
      <c r="AG209" s="1">
        <f t="shared" si="13"/>
        <v>0</v>
      </c>
    </row>
    <row r="210" spans="1:33" x14ac:dyDescent="0.45">
      <c r="A210" s="10">
        <v>221</v>
      </c>
      <c r="B210" s="329">
        <f>名簿入力シート!B229</f>
        <v>0</v>
      </c>
      <c r="C210" s="329"/>
      <c r="D210" s="329"/>
      <c r="E210" s="329"/>
      <c r="F210" s="326" t="str">
        <f>IF(名簿入力シート!C229="","",名簿入力シート!C229)</f>
        <v/>
      </c>
      <c r="G210" s="326"/>
      <c r="H210" s="326"/>
      <c r="I210" s="326"/>
      <c r="J210" s="327">
        <f>名簿入力シート!D229</f>
        <v>0</v>
      </c>
      <c r="K210" s="327"/>
      <c r="L210" s="328">
        <f>名簿入力シート!E229</f>
        <v>0</v>
      </c>
      <c r="M210" s="328"/>
      <c r="N210" s="328"/>
      <c r="O210" s="328"/>
      <c r="P210" s="328">
        <f>名簿入力シート!F229</f>
        <v>0</v>
      </c>
      <c r="Q210" s="328"/>
      <c r="R210" s="328"/>
      <c r="S210" s="328"/>
      <c r="T210" s="319">
        <f t="shared" si="14"/>
        <v>0</v>
      </c>
      <c r="U210" s="320"/>
      <c r="V210" s="37" t="s">
        <v>11</v>
      </c>
      <c r="AE210" s="1">
        <f t="shared" si="12"/>
        <v>0</v>
      </c>
      <c r="AF210" s="1">
        <f t="shared" si="15"/>
        <v>0</v>
      </c>
      <c r="AG210" s="1">
        <f t="shared" si="13"/>
        <v>0</v>
      </c>
    </row>
    <row r="211" spans="1:33" x14ac:dyDescent="0.45">
      <c r="A211" s="10">
        <v>222</v>
      </c>
      <c r="B211" s="329">
        <f>名簿入力シート!B230</f>
        <v>0</v>
      </c>
      <c r="C211" s="329"/>
      <c r="D211" s="329"/>
      <c r="E211" s="329"/>
      <c r="F211" s="326" t="str">
        <f>IF(名簿入力シート!C230="","",名簿入力シート!C230)</f>
        <v/>
      </c>
      <c r="G211" s="326"/>
      <c r="H211" s="326"/>
      <c r="I211" s="326"/>
      <c r="J211" s="327">
        <f>名簿入力シート!D230</f>
        <v>0</v>
      </c>
      <c r="K211" s="327"/>
      <c r="L211" s="328">
        <f>名簿入力シート!E230</f>
        <v>0</v>
      </c>
      <c r="M211" s="328"/>
      <c r="N211" s="328"/>
      <c r="O211" s="328"/>
      <c r="P211" s="328">
        <f>名簿入力シート!F230</f>
        <v>0</v>
      </c>
      <c r="Q211" s="328"/>
      <c r="R211" s="328"/>
      <c r="S211" s="328"/>
      <c r="T211" s="319">
        <f t="shared" si="14"/>
        <v>0</v>
      </c>
      <c r="U211" s="320"/>
      <c r="V211" s="37" t="s">
        <v>11</v>
      </c>
      <c r="AE211" s="1">
        <f t="shared" si="12"/>
        <v>0</v>
      </c>
      <c r="AF211" s="1">
        <f t="shared" si="15"/>
        <v>0</v>
      </c>
      <c r="AG211" s="1">
        <f t="shared" si="13"/>
        <v>0</v>
      </c>
    </row>
    <row r="212" spans="1:33" x14ac:dyDescent="0.45">
      <c r="A212" s="10">
        <v>223</v>
      </c>
      <c r="B212" s="329">
        <f>名簿入力シート!B231</f>
        <v>0</v>
      </c>
      <c r="C212" s="329"/>
      <c r="D212" s="329"/>
      <c r="E212" s="329"/>
      <c r="F212" s="326" t="str">
        <f>IF(名簿入力シート!C231="","",名簿入力シート!C231)</f>
        <v/>
      </c>
      <c r="G212" s="326"/>
      <c r="H212" s="326"/>
      <c r="I212" s="326"/>
      <c r="J212" s="327">
        <f>名簿入力シート!D231</f>
        <v>0</v>
      </c>
      <c r="K212" s="327"/>
      <c r="L212" s="328">
        <f>名簿入力シート!E231</f>
        <v>0</v>
      </c>
      <c r="M212" s="328"/>
      <c r="N212" s="328"/>
      <c r="O212" s="328"/>
      <c r="P212" s="328">
        <f>名簿入力シート!F231</f>
        <v>0</v>
      </c>
      <c r="Q212" s="328"/>
      <c r="R212" s="328"/>
      <c r="S212" s="328"/>
      <c r="T212" s="319">
        <f t="shared" si="14"/>
        <v>0</v>
      </c>
      <c r="U212" s="320"/>
      <c r="V212" s="37" t="s">
        <v>11</v>
      </c>
      <c r="AE212" s="1">
        <f t="shared" si="12"/>
        <v>0</v>
      </c>
      <c r="AF212" s="1">
        <f t="shared" si="15"/>
        <v>0</v>
      </c>
      <c r="AG212" s="1">
        <f t="shared" si="13"/>
        <v>0</v>
      </c>
    </row>
    <row r="213" spans="1:33" x14ac:dyDescent="0.45">
      <c r="A213" s="10">
        <v>224</v>
      </c>
      <c r="B213" s="329">
        <f>名簿入力シート!B232</f>
        <v>0</v>
      </c>
      <c r="C213" s="329"/>
      <c r="D213" s="329"/>
      <c r="E213" s="329"/>
      <c r="F213" s="326" t="str">
        <f>IF(名簿入力シート!C232="","",名簿入力シート!C232)</f>
        <v/>
      </c>
      <c r="G213" s="326"/>
      <c r="H213" s="326"/>
      <c r="I213" s="326"/>
      <c r="J213" s="327">
        <f>名簿入力シート!D232</f>
        <v>0</v>
      </c>
      <c r="K213" s="327"/>
      <c r="L213" s="328">
        <f>名簿入力シート!E232</f>
        <v>0</v>
      </c>
      <c r="M213" s="328"/>
      <c r="N213" s="328"/>
      <c r="O213" s="328"/>
      <c r="P213" s="328">
        <f>名簿入力シート!F232</f>
        <v>0</v>
      </c>
      <c r="Q213" s="328"/>
      <c r="R213" s="328"/>
      <c r="S213" s="328"/>
      <c r="T213" s="319">
        <f t="shared" si="14"/>
        <v>0</v>
      </c>
      <c r="U213" s="320"/>
      <c r="V213" s="37" t="s">
        <v>11</v>
      </c>
      <c r="AE213" s="1">
        <f t="shared" si="12"/>
        <v>0</v>
      </c>
      <c r="AF213" s="1">
        <f t="shared" si="15"/>
        <v>0</v>
      </c>
      <c r="AG213" s="1">
        <f t="shared" si="13"/>
        <v>0</v>
      </c>
    </row>
    <row r="214" spans="1:33" x14ac:dyDescent="0.45">
      <c r="A214" s="10">
        <v>225</v>
      </c>
      <c r="B214" s="329">
        <f>名簿入力シート!B233</f>
        <v>0</v>
      </c>
      <c r="C214" s="329"/>
      <c r="D214" s="329"/>
      <c r="E214" s="329"/>
      <c r="F214" s="326" t="str">
        <f>IF(名簿入力シート!C233="","",名簿入力シート!C233)</f>
        <v/>
      </c>
      <c r="G214" s="326"/>
      <c r="H214" s="326"/>
      <c r="I214" s="326"/>
      <c r="J214" s="327">
        <f>名簿入力シート!D233</f>
        <v>0</v>
      </c>
      <c r="K214" s="327"/>
      <c r="L214" s="328">
        <f>名簿入力シート!E233</f>
        <v>0</v>
      </c>
      <c r="M214" s="328"/>
      <c r="N214" s="328"/>
      <c r="O214" s="328"/>
      <c r="P214" s="328">
        <f>名簿入力シート!F233</f>
        <v>0</v>
      </c>
      <c r="Q214" s="328"/>
      <c r="R214" s="328"/>
      <c r="S214" s="328"/>
      <c r="T214" s="319">
        <f t="shared" si="14"/>
        <v>0</v>
      </c>
      <c r="U214" s="320"/>
      <c r="V214" s="37" t="s">
        <v>11</v>
      </c>
      <c r="AE214" s="1">
        <f t="shared" si="12"/>
        <v>0</v>
      </c>
      <c r="AF214" s="1">
        <f t="shared" si="15"/>
        <v>0</v>
      </c>
      <c r="AG214" s="1">
        <f t="shared" si="13"/>
        <v>0</v>
      </c>
    </row>
    <row r="215" spans="1:33" x14ac:dyDescent="0.45">
      <c r="A215" s="10">
        <v>226</v>
      </c>
      <c r="B215" s="329">
        <f>名簿入力シート!B234</f>
        <v>0</v>
      </c>
      <c r="C215" s="329"/>
      <c r="D215" s="329"/>
      <c r="E215" s="329"/>
      <c r="F215" s="326" t="str">
        <f>IF(名簿入力シート!C234="","",名簿入力シート!C234)</f>
        <v/>
      </c>
      <c r="G215" s="326"/>
      <c r="H215" s="326"/>
      <c r="I215" s="326"/>
      <c r="J215" s="327">
        <f>名簿入力シート!D234</f>
        <v>0</v>
      </c>
      <c r="K215" s="327"/>
      <c r="L215" s="328">
        <f>名簿入力シート!E234</f>
        <v>0</v>
      </c>
      <c r="M215" s="328"/>
      <c r="N215" s="328"/>
      <c r="O215" s="328"/>
      <c r="P215" s="328">
        <f>名簿入力シート!F234</f>
        <v>0</v>
      </c>
      <c r="Q215" s="328"/>
      <c r="R215" s="328"/>
      <c r="S215" s="328"/>
      <c r="T215" s="319">
        <f t="shared" si="14"/>
        <v>0</v>
      </c>
      <c r="U215" s="320"/>
      <c r="V215" s="37" t="s">
        <v>11</v>
      </c>
      <c r="AE215" s="1">
        <f t="shared" si="12"/>
        <v>0</v>
      </c>
      <c r="AF215" s="1">
        <f t="shared" si="15"/>
        <v>0</v>
      </c>
      <c r="AG215" s="1">
        <f t="shared" si="13"/>
        <v>0</v>
      </c>
    </row>
    <row r="216" spans="1:33" x14ac:dyDescent="0.45">
      <c r="A216" s="10">
        <v>227</v>
      </c>
      <c r="B216" s="329">
        <f>名簿入力シート!B235</f>
        <v>0</v>
      </c>
      <c r="C216" s="329"/>
      <c r="D216" s="329"/>
      <c r="E216" s="329"/>
      <c r="F216" s="326" t="str">
        <f>IF(名簿入力シート!C235="","",名簿入力シート!C235)</f>
        <v/>
      </c>
      <c r="G216" s="326"/>
      <c r="H216" s="326"/>
      <c r="I216" s="326"/>
      <c r="J216" s="327">
        <f>名簿入力シート!D235</f>
        <v>0</v>
      </c>
      <c r="K216" s="327"/>
      <c r="L216" s="328">
        <f>名簿入力シート!E235</f>
        <v>0</v>
      </c>
      <c r="M216" s="328"/>
      <c r="N216" s="328"/>
      <c r="O216" s="328"/>
      <c r="P216" s="328">
        <f>名簿入力シート!F235</f>
        <v>0</v>
      </c>
      <c r="Q216" s="328"/>
      <c r="R216" s="328"/>
      <c r="S216" s="328"/>
      <c r="T216" s="319">
        <f t="shared" si="14"/>
        <v>0</v>
      </c>
      <c r="U216" s="320"/>
      <c r="V216" s="37" t="s">
        <v>11</v>
      </c>
      <c r="AE216" s="1">
        <f t="shared" si="12"/>
        <v>0</v>
      </c>
      <c r="AF216" s="1">
        <f t="shared" si="15"/>
        <v>0</v>
      </c>
      <c r="AG216" s="1">
        <f t="shared" si="13"/>
        <v>0</v>
      </c>
    </row>
    <row r="217" spans="1:33" x14ac:dyDescent="0.45">
      <c r="A217" s="10">
        <v>228</v>
      </c>
      <c r="B217" s="329">
        <f>名簿入力シート!B236</f>
        <v>0</v>
      </c>
      <c r="C217" s="329"/>
      <c r="D217" s="329"/>
      <c r="E217" s="329"/>
      <c r="F217" s="326" t="str">
        <f>IF(名簿入力シート!C236="","",名簿入力シート!C236)</f>
        <v/>
      </c>
      <c r="G217" s="326"/>
      <c r="H217" s="326"/>
      <c r="I217" s="326"/>
      <c r="J217" s="327">
        <f>名簿入力シート!D236</f>
        <v>0</v>
      </c>
      <c r="K217" s="327"/>
      <c r="L217" s="328">
        <f>名簿入力シート!E236</f>
        <v>0</v>
      </c>
      <c r="M217" s="328"/>
      <c r="N217" s="328"/>
      <c r="O217" s="328"/>
      <c r="P217" s="328">
        <f>名簿入力シート!F236</f>
        <v>0</v>
      </c>
      <c r="Q217" s="328"/>
      <c r="R217" s="328"/>
      <c r="S217" s="328"/>
      <c r="T217" s="319">
        <f t="shared" si="14"/>
        <v>0</v>
      </c>
      <c r="U217" s="320"/>
      <c r="V217" s="37" t="s">
        <v>11</v>
      </c>
      <c r="AE217" s="1">
        <f t="shared" si="12"/>
        <v>0</v>
      </c>
      <c r="AF217" s="1">
        <f t="shared" si="15"/>
        <v>0</v>
      </c>
      <c r="AG217" s="1">
        <f t="shared" si="13"/>
        <v>0</v>
      </c>
    </row>
    <row r="218" spans="1:33" x14ac:dyDescent="0.45">
      <c r="A218" s="10">
        <v>229</v>
      </c>
      <c r="B218" s="329">
        <f>名簿入力シート!B237</f>
        <v>0</v>
      </c>
      <c r="C218" s="329"/>
      <c r="D218" s="329"/>
      <c r="E218" s="329"/>
      <c r="F218" s="326" t="str">
        <f>IF(名簿入力シート!C237="","",名簿入力シート!C237)</f>
        <v/>
      </c>
      <c r="G218" s="326"/>
      <c r="H218" s="326"/>
      <c r="I218" s="326"/>
      <c r="J218" s="327">
        <f>名簿入力シート!D237</f>
        <v>0</v>
      </c>
      <c r="K218" s="327"/>
      <c r="L218" s="328">
        <f>名簿入力シート!E237</f>
        <v>0</v>
      </c>
      <c r="M218" s="328"/>
      <c r="N218" s="328"/>
      <c r="O218" s="328"/>
      <c r="P218" s="328">
        <f>名簿入力シート!F237</f>
        <v>0</v>
      </c>
      <c r="Q218" s="328"/>
      <c r="R218" s="328"/>
      <c r="S218" s="328"/>
      <c r="T218" s="319">
        <f t="shared" si="14"/>
        <v>0</v>
      </c>
      <c r="U218" s="320"/>
      <c r="V218" s="37" t="s">
        <v>11</v>
      </c>
      <c r="AE218" s="1">
        <f t="shared" si="12"/>
        <v>0</v>
      </c>
      <c r="AF218" s="1">
        <f t="shared" si="15"/>
        <v>0</v>
      </c>
      <c r="AG218" s="1">
        <f t="shared" si="13"/>
        <v>0</v>
      </c>
    </row>
    <row r="219" spans="1:33" x14ac:dyDescent="0.45">
      <c r="A219" s="10">
        <v>230</v>
      </c>
      <c r="B219" s="329">
        <f>名簿入力シート!B238</f>
        <v>0</v>
      </c>
      <c r="C219" s="329"/>
      <c r="D219" s="329"/>
      <c r="E219" s="329"/>
      <c r="F219" s="326" t="str">
        <f>IF(名簿入力シート!C238="","",名簿入力シート!C238)</f>
        <v/>
      </c>
      <c r="G219" s="326"/>
      <c r="H219" s="326"/>
      <c r="I219" s="326"/>
      <c r="J219" s="327">
        <f>名簿入力シート!D238</f>
        <v>0</v>
      </c>
      <c r="K219" s="327"/>
      <c r="L219" s="328">
        <f>名簿入力シート!E238</f>
        <v>0</v>
      </c>
      <c r="M219" s="328"/>
      <c r="N219" s="328"/>
      <c r="O219" s="328"/>
      <c r="P219" s="328">
        <f>名簿入力シート!F238</f>
        <v>0</v>
      </c>
      <c r="Q219" s="328"/>
      <c r="R219" s="328"/>
      <c r="S219" s="328"/>
      <c r="T219" s="319">
        <f t="shared" si="14"/>
        <v>0</v>
      </c>
      <c r="U219" s="320"/>
      <c r="V219" s="37" t="s">
        <v>11</v>
      </c>
      <c r="AE219" s="1">
        <f t="shared" si="12"/>
        <v>0</v>
      </c>
      <c r="AF219" s="1">
        <f t="shared" si="15"/>
        <v>0</v>
      </c>
      <c r="AG219" s="1">
        <f t="shared" si="13"/>
        <v>0</v>
      </c>
    </row>
    <row r="220" spans="1:33" x14ac:dyDescent="0.45">
      <c r="A220" s="10">
        <v>231</v>
      </c>
      <c r="B220" s="329">
        <f>名簿入力シート!B239</f>
        <v>0</v>
      </c>
      <c r="C220" s="329"/>
      <c r="D220" s="329"/>
      <c r="E220" s="329"/>
      <c r="F220" s="326" t="str">
        <f>IF(名簿入力シート!C239="","",名簿入力シート!C239)</f>
        <v/>
      </c>
      <c r="G220" s="326"/>
      <c r="H220" s="326"/>
      <c r="I220" s="326"/>
      <c r="J220" s="327">
        <f>名簿入力シート!D239</f>
        <v>0</v>
      </c>
      <c r="K220" s="327"/>
      <c r="L220" s="328">
        <f>名簿入力シート!E239</f>
        <v>0</v>
      </c>
      <c r="M220" s="328"/>
      <c r="N220" s="328"/>
      <c r="O220" s="328"/>
      <c r="P220" s="328">
        <f>名簿入力シート!F239</f>
        <v>0</v>
      </c>
      <c r="Q220" s="328"/>
      <c r="R220" s="328"/>
      <c r="S220" s="328"/>
      <c r="T220" s="319">
        <f t="shared" si="14"/>
        <v>0</v>
      </c>
      <c r="U220" s="320"/>
      <c r="V220" s="37" t="s">
        <v>11</v>
      </c>
      <c r="AE220" s="1">
        <f t="shared" si="12"/>
        <v>0</v>
      </c>
      <c r="AF220" s="1">
        <f t="shared" si="15"/>
        <v>0</v>
      </c>
      <c r="AG220" s="1">
        <f t="shared" si="13"/>
        <v>0</v>
      </c>
    </row>
    <row r="221" spans="1:33" x14ac:dyDescent="0.45">
      <c r="A221" s="10">
        <v>232</v>
      </c>
      <c r="B221" s="329">
        <f>名簿入力シート!B240</f>
        <v>0</v>
      </c>
      <c r="C221" s="329"/>
      <c r="D221" s="329"/>
      <c r="E221" s="329"/>
      <c r="F221" s="326" t="str">
        <f>IF(名簿入力シート!C240="","",名簿入力シート!C240)</f>
        <v/>
      </c>
      <c r="G221" s="326"/>
      <c r="H221" s="326"/>
      <c r="I221" s="326"/>
      <c r="J221" s="327">
        <f>名簿入力シート!D240</f>
        <v>0</v>
      </c>
      <c r="K221" s="327"/>
      <c r="L221" s="328">
        <f>名簿入力シート!E240</f>
        <v>0</v>
      </c>
      <c r="M221" s="328"/>
      <c r="N221" s="328"/>
      <c r="O221" s="328"/>
      <c r="P221" s="328">
        <f>名簿入力シート!F240</f>
        <v>0</v>
      </c>
      <c r="Q221" s="328"/>
      <c r="R221" s="328"/>
      <c r="S221" s="328"/>
      <c r="T221" s="319">
        <f t="shared" si="14"/>
        <v>0</v>
      </c>
      <c r="U221" s="320"/>
      <c r="V221" s="37" t="s">
        <v>11</v>
      </c>
      <c r="AE221" s="1">
        <f t="shared" si="12"/>
        <v>0</v>
      </c>
      <c r="AF221" s="1">
        <f t="shared" si="15"/>
        <v>0</v>
      </c>
      <c r="AG221" s="1">
        <f t="shared" si="13"/>
        <v>0</v>
      </c>
    </row>
    <row r="222" spans="1:33" x14ac:dyDescent="0.45">
      <c r="A222" s="10">
        <v>233</v>
      </c>
      <c r="B222" s="329">
        <f>名簿入力シート!B241</f>
        <v>0</v>
      </c>
      <c r="C222" s="329"/>
      <c r="D222" s="329"/>
      <c r="E222" s="329"/>
      <c r="F222" s="326" t="str">
        <f>IF(名簿入力シート!C241="","",名簿入力シート!C241)</f>
        <v/>
      </c>
      <c r="G222" s="326"/>
      <c r="H222" s="326"/>
      <c r="I222" s="326"/>
      <c r="J222" s="327">
        <f>名簿入力シート!D241</f>
        <v>0</v>
      </c>
      <c r="K222" s="327"/>
      <c r="L222" s="328">
        <f>名簿入力シート!E241</f>
        <v>0</v>
      </c>
      <c r="M222" s="328"/>
      <c r="N222" s="328"/>
      <c r="O222" s="328"/>
      <c r="P222" s="328">
        <f>名簿入力シート!F241</f>
        <v>0</v>
      </c>
      <c r="Q222" s="328"/>
      <c r="R222" s="328"/>
      <c r="S222" s="328"/>
      <c r="T222" s="319">
        <f t="shared" si="14"/>
        <v>0</v>
      </c>
      <c r="U222" s="320"/>
      <c r="V222" s="37" t="s">
        <v>11</v>
      </c>
      <c r="AE222" s="1">
        <f t="shared" ref="AE222:AE285" si="16">IF(M222="○",1,0)</f>
        <v>0</v>
      </c>
      <c r="AF222" s="1">
        <f t="shared" si="15"/>
        <v>0</v>
      </c>
      <c r="AG222" s="1">
        <f t="shared" ref="AG222:AG285" si="17">SUM(AE222:AF222)</f>
        <v>0</v>
      </c>
    </row>
    <row r="223" spans="1:33" x14ac:dyDescent="0.45">
      <c r="A223" s="10">
        <v>234</v>
      </c>
      <c r="B223" s="329">
        <f>名簿入力シート!B242</f>
        <v>0</v>
      </c>
      <c r="C223" s="329"/>
      <c r="D223" s="329"/>
      <c r="E223" s="329"/>
      <c r="F223" s="326" t="str">
        <f>IF(名簿入力シート!C242="","",名簿入力シート!C242)</f>
        <v/>
      </c>
      <c r="G223" s="326"/>
      <c r="H223" s="326"/>
      <c r="I223" s="326"/>
      <c r="J223" s="327">
        <f>名簿入力シート!D242</f>
        <v>0</v>
      </c>
      <c r="K223" s="327"/>
      <c r="L223" s="328">
        <f>名簿入力シート!E242</f>
        <v>0</v>
      </c>
      <c r="M223" s="328"/>
      <c r="N223" s="328"/>
      <c r="O223" s="328"/>
      <c r="P223" s="328">
        <f>名簿入力シート!F242</f>
        <v>0</v>
      </c>
      <c r="Q223" s="328"/>
      <c r="R223" s="328"/>
      <c r="S223" s="328"/>
      <c r="T223" s="319">
        <f t="shared" si="14"/>
        <v>0</v>
      </c>
      <c r="U223" s="320"/>
      <c r="V223" s="37" t="s">
        <v>11</v>
      </c>
      <c r="AE223" s="1">
        <f t="shared" si="16"/>
        <v>0</v>
      </c>
      <c r="AF223" s="1">
        <f t="shared" si="15"/>
        <v>0</v>
      </c>
      <c r="AG223" s="1">
        <f t="shared" si="17"/>
        <v>0</v>
      </c>
    </row>
    <row r="224" spans="1:33" x14ac:dyDescent="0.45">
      <c r="A224" s="10">
        <v>235</v>
      </c>
      <c r="B224" s="329">
        <f>名簿入力シート!B243</f>
        <v>0</v>
      </c>
      <c r="C224" s="329"/>
      <c r="D224" s="329"/>
      <c r="E224" s="329"/>
      <c r="F224" s="326" t="str">
        <f>IF(名簿入力シート!C243="","",名簿入力シート!C243)</f>
        <v/>
      </c>
      <c r="G224" s="326"/>
      <c r="H224" s="326"/>
      <c r="I224" s="326"/>
      <c r="J224" s="327">
        <f>名簿入力シート!D243</f>
        <v>0</v>
      </c>
      <c r="K224" s="327"/>
      <c r="L224" s="328">
        <f>名簿入力シート!E243</f>
        <v>0</v>
      </c>
      <c r="M224" s="328"/>
      <c r="N224" s="328"/>
      <c r="O224" s="328"/>
      <c r="P224" s="328">
        <f>名簿入力シート!F243</f>
        <v>0</v>
      </c>
      <c r="Q224" s="328"/>
      <c r="R224" s="328"/>
      <c r="S224" s="328"/>
      <c r="T224" s="319">
        <f t="shared" si="14"/>
        <v>0</v>
      </c>
      <c r="U224" s="320"/>
      <c r="V224" s="37" t="s">
        <v>11</v>
      </c>
      <c r="AE224" s="1">
        <f t="shared" si="16"/>
        <v>0</v>
      </c>
      <c r="AF224" s="1">
        <f t="shared" si="15"/>
        <v>0</v>
      </c>
      <c r="AG224" s="1">
        <f t="shared" si="17"/>
        <v>0</v>
      </c>
    </row>
    <row r="225" spans="1:33" x14ac:dyDescent="0.45">
      <c r="A225" s="10">
        <v>236</v>
      </c>
      <c r="B225" s="329">
        <f>名簿入力シート!B244</f>
        <v>0</v>
      </c>
      <c r="C225" s="329"/>
      <c r="D225" s="329"/>
      <c r="E225" s="329"/>
      <c r="F225" s="326" t="str">
        <f>IF(名簿入力シート!C244="","",名簿入力シート!C244)</f>
        <v/>
      </c>
      <c r="G225" s="326"/>
      <c r="H225" s="326"/>
      <c r="I225" s="326"/>
      <c r="J225" s="327">
        <f>名簿入力シート!D244</f>
        <v>0</v>
      </c>
      <c r="K225" s="327"/>
      <c r="L225" s="328">
        <f>名簿入力シート!E244</f>
        <v>0</v>
      </c>
      <c r="M225" s="328"/>
      <c r="N225" s="328"/>
      <c r="O225" s="328"/>
      <c r="P225" s="328">
        <f>名簿入力シート!F244</f>
        <v>0</v>
      </c>
      <c r="Q225" s="328"/>
      <c r="R225" s="328"/>
      <c r="S225" s="328"/>
      <c r="T225" s="319">
        <f t="shared" si="14"/>
        <v>0</v>
      </c>
      <c r="U225" s="320"/>
      <c r="V225" s="37" t="s">
        <v>11</v>
      </c>
      <c r="AE225" s="1">
        <f t="shared" si="16"/>
        <v>0</v>
      </c>
      <c r="AF225" s="1">
        <f t="shared" si="15"/>
        <v>0</v>
      </c>
      <c r="AG225" s="1">
        <f t="shared" si="17"/>
        <v>0</v>
      </c>
    </row>
    <row r="226" spans="1:33" x14ac:dyDescent="0.45">
      <c r="A226" s="10">
        <v>237</v>
      </c>
      <c r="B226" s="329">
        <f>名簿入力シート!B245</f>
        <v>0</v>
      </c>
      <c r="C226" s="329"/>
      <c r="D226" s="329"/>
      <c r="E226" s="329"/>
      <c r="F226" s="326" t="str">
        <f>IF(名簿入力シート!C245="","",名簿入力シート!C245)</f>
        <v/>
      </c>
      <c r="G226" s="326"/>
      <c r="H226" s="326"/>
      <c r="I226" s="326"/>
      <c r="J226" s="327">
        <f>名簿入力シート!D245</f>
        <v>0</v>
      </c>
      <c r="K226" s="327"/>
      <c r="L226" s="328">
        <f>名簿入力シート!E245</f>
        <v>0</v>
      </c>
      <c r="M226" s="328"/>
      <c r="N226" s="328"/>
      <c r="O226" s="328"/>
      <c r="P226" s="328">
        <f>名簿入力シート!F245</f>
        <v>0</v>
      </c>
      <c r="Q226" s="328"/>
      <c r="R226" s="328"/>
      <c r="S226" s="328"/>
      <c r="T226" s="319">
        <f t="shared" si="14"/>
        <v>0</v>
      </c>
      <c r="U226" s="320"/>
      <c r="V226" s="37" t="s">
        <v>11</v>
      </c>
      <c r="AE226" s="1">
        <f t="shared" si="16"/>
        <v>0</v>
      </c>
      <c r="AF226" s="1">
        <f t="shared" si="15"/>
        <v>0</v>
      </c>
      <c r="AG226" s="1">
        <f t="shared" si="17"/>
        <v>0</v>
      </c>
    </row>
    <row r="227" spans="1:33" x14ac:dyDescent="0.45">
      <c r="A227" s="10">
        <v>238</v>
      </c>
      <c r="B227" s="329">
        <f>名簿入力シート!B246</f>
        <v>0</v>
      </c>
      <c r="C227" s="329"/>
      <c r="D227" s="329"/>
      <c r="E227" s="329"/>
      <c r="F227" s="326" t="str">
        <f>IF(名簿入力シート!C246="","",名簿入力シート!C246)</f>
        <v/>
      </c>
      <c r="G227" s="326"/>
      <c r="H227" s="326"/>
      <c r="I227" s="326"/>
      <c r="J227" s="327">
        <f>名簿入力シート!D246</f>
        <v>0</v>
      </c>
      <c r="K227" s="327"/>
      <c r="L227" s="328">
        <f>名簿入力シート!E246</f>
        <v>0</v>
      </c>
      <c r="M227" s="328"/>
      <c r="N227" s="328"/>
      <c r="O227" s="328"/>
      <c r="P227" s="328">
        <f>名簿入力シート!F246</f>
        <v>0</v>
      </c>
      <c r="Q227" s="328"/>
      <c r="R227" s="328"/>
      <c r="S227" s="328"/>
      <c r="T227" s="319">
        <f t="shared" si="14"/>
        <v>0</v>
      </c>
      <c r="U227" s="320"/>
      <c r="V227" s="37" t="s">
        <v>11</v>
      </c>
      <c r="AE227" s="1">
        <f t="shared" si="16"/>
        <v>0</v>
      </c>
      <c r="AF227" s="1">
        <f t="shared" si="15"/>
        <v>0</v>
      </c>
      <c r="AG227" s="1">
        <f t="shared" si="17"/>
        <v>0</v>
      </c>
    </row>
    <row r="228" spans="1:33" x14ac:dyDescent="0.45">
      <c r="A228" s="10">
        <v>239</v>
      </c>
      <c r="B228" s="329">
        <f>名簿入力シート!B247</f>
        <v>0</v>
      </c>
      <c r="C228" s="329"/>
      <c r="D228" s="329"/>
      <c r="E228" s="329"/>
      <c r="F228" s="326" t="str">
        <f>IF(名簿入力シート!C247="","",名簿入力シート!C247)</f>
        <v/>
      </c>
      <c r="G228" s="326"/>
      <c r="H228" s="326"/>
      <c r="I228" s="326"/>
      <c r="J228" s="327">
        <f>名簿入力シート!D247</f>
        <v>0</v>
      </c>
      <c r="K228" s="327"/>
      <c r="L228" s="328">
        <f>名簿入力シート!E247</f>
        <v>0</v>
      </c>
      <c r="M228" s="328"/>
      <c r="N228" s="328"/>
      <c r="O228" s="328"/>
      <c r="P228" s="328">
        <f>名簿入力シート!F247</f>
        <v>0</v>
      </c>
      <c r="Q228" s="328"/>
      <c r="R228" s="328"/>
      <c r="S228" s="328"/>
      <c r="T228" s="319">
        <f t="shared" si="14"/>
        <v>0</v>
      </c>
      <c r="U228" s="320"/>
      <c r="V228" s="37" t="s">
        <v>11</v>
      </c>
      <c r="AE228" s="1">
        <f t="shared" si="16"/>
        <v>0</v>
      </c>
      <c r="AF228" s="1">
        <f t="shared" si="15"/>
        <v>0</v>
      </c>
      <c r="AG228" s="1">
        <f t="shared" si="17"/>
        <v>0</v>
      </c>
    </row>
    <row r="229" spans="1:33" x14ac:dyDescent="0.45">
      <c r="A229" s="10">
        <v>240</v>
      </c>
      <c r="B229" s="329">
        <f>名簿入力シート!B248</f>
        <v>0</v>
      </c>
      <c r="C229" s="329"/>
      <c r="D229" s="329"/>
      <c r="E229" s="329"/>
      <c r="F229" s="326" t="str">
        <f>IF(名簿入力シート!C248="","",名簿入力シート!C248)</f>
        <v/>
      </c>
      <c r="G229" s="326"/>
      <c r="H229" s="326"/>
      <c r="I229" s="326"/>
      <c r="J229" s="327">
        <f>名簿入力シート!D248</f>
        <v>0</v>
      </c>
      <c r="K229" s="327"/>
      <c r="L229" s="328">
        <f>名簿入力シート!E248</f>
        <v>0</v>
      </c>
      <c r="M229" s="328"/>
      <c r="N229" s="328"/>
      <c r="O229" s="328"/>
      <c r="P229" s="328">
        <f>名簿入力シート!F248</f>
        <v>0</v>
      </c>
      <c r="Q229" s="328"/>
      <c r="R229" s="328"/>
      <c r="S229" s="328"/>
      <c r="T229" s="319">
        <f t="shared" si="14"/>
        <v>0</v>
      </c>
      <c r="U229" s="320"/>
      <c r="V229" s="37" t="s">
        <v>11</v>
      </c>
      <c r="AE229" s="1">
        <f t="shared" si="16"/>
        <v>0</v>
      </c>
      <c r="AF229" s="1">
        <f t="shared" si="15"/>
        <v>0</v>
      </c>
      <c r="AG229" s="1">
        <f t="shared" si="17"/>
        <v>0</v>
      </c>
    </row>
    <row r="230" spans="1:33" x14ac:dyDescent="0.45">
      <c r="A230" s="10">
        <v>241</v>
      </c>
      <c r="B230" s="329">
        <f>名簿入力シート!B249</f>
        <v>0</v>
      </c>
      <c r="C230" s="329"/>
      <c r="D230" s="329"/>
      <c r="E230" s="329"/>
      <c r="F230" s="326" t="str">
        <f>IF(名簿入力シート!C249="","",名簿入力シート!C249)</f>
        <v/>
      </c>
      <c r="G230" s="326"/>
      <c r="H230" s="326"/>
      <c r="I230" s="326"/>
      <c r="J230" s="327">
        <f>名簿入力シート!D249</f>
        <v>0</v>
      </c>
      <c r="K230" s="327"/>
      <c r="L230" s="328">
        <f>名簿入力シート!E249</f>
        <v>0</v>
      </c>
      <c r="M230" s="328"/>
      <c r="N230" s="328"/>
      <c r="O230" s="328"/>
      <c r="P230" s="328">
        <f>名簿入力シート!F249</f>
        <v>0</v>
      </c>
      <c r="Q230" s="328"/>
      <c r="R230" s="328"/>
      <c r="S230" s="328"/>
      <c r="T230" s="319">
        <f t="shared" si="14"/>
        <v>0</v>
      </c>
      <c r="U230" s="320"/>
      <c r="V230" s="37" t="s">
        <v>11</v>
      </c>
      <c r="AE230" s="1">
        <f t="shared" si="16"/>
        <v>0</v>
      </c>
      <c r="AF230" s="1">
        <f t="shared" si="15"/>
        <v>0</v>
      </c>
      <c r="AG230" s="1">
        <f t="shared" si="17"/>
        <v>0</v>
      </c>
    </row>
    <row r="231" spans="1:33" x14ac:dyDescent="0.45">
      <c r="A231" s="10">
        <v>242</v>
      </c>
      <c r="B231" s="329">
        <f>名簿入力シート!B250</f>
        <v>0</v>
      </c>
      <c r="C231" s="329"/>
      <c r="D231" s="329"/>
      <c r="E231" s="329"/>
      <c r="F231" s="326" t="str">
        <f>IF(名簿入力シート!C250="","",名簿入力シート!C250)</f>
        <v/>
      </c>
      <c r="G231" s="326"/>
      <c r="H231" s="326"/>
      <c r="I231" s="326"/>
      <c r="J231" s="327">
        <f>名簿入力シート!D250</f>
        <v>0</v>
      </c>
      <c r="K231" s="327"/>
      <c r="L231" s="328">
        <f>名簿入力シート!E250</f>
        <v>0</v>
      </c>
      <c r="M231" s="328"/>
      <c r="N231" s="328"/>
      <c r="O231" s="328"/>
      <c r="P231" s="328">
        <f>名簿入力シート!F250</f>
        <v>0</v>
      </c>
      <c r="Q231" s="328"/>
      <c r="R231" s="328"/>
      <c r="S231" s="328"/>
      <c r="T231" s="319">
        <f t="shared" si="14"/>
        <v>0</v>
      </c>
      <c r="U231" s="320"/>
      <c r="V231" s="37" t="s">
        <v>11</v>
      </c>
      <c r="AE231" s="1">
        <f t="shared" si="16"/>
        <v>0</v>
      </c>
      <c r="AF231" s="1">
        <f t="shared" si="15"/>
        <v>0</v>
      </c>
      <c r="AG231" s="1">
        <f t="shared" si="17"/>
        <v>0</v>
      </c>
    </row>
    <row r="232" spans="1:33" x14ac:dyDescent="0.45">
      <c r="A232" s="10">
        <v>243</v>
      </c>
      <c r="B232" s="329">
        <f>名簿入力シート!B251</f>
        <v>0</v>
      </c>
      <c r="C232" s="329"/>
      <c r="D232" s="329"/>
      <c r="E232" s="329"/>
      <c r="F232" s="326" t="str">
        <f>IF(名簿入力シート!C251="","",名簿入力シート!C251)</f>
        <v/>
      </c>
      <c r="G232" s="326"/>
      <c r="H232" s="326"/>
      <c r="I232" s="326"/>
      <c r="J232" s="327">
        <f>名簿入力シート!D251</f>
        <v>0</v>
      </c>
      <c r="K232" s="327"/>
      <c r="L232" s="328">
        <f>名簿入力シート!E251</f>
        <v>0</v>
      </c>
      <c r="M232" s="328"/>
      <c r="N232" s="328"/>
      <c r="O232" s="328"/>
      <c r="P232" s="328">
        <f>名簿入力シート!F251</f>
        <v>0</v>
      </c>
      <c r="Q232" s="328"/>
      <c r="R232" s="328"/>
      <c r="S232" s="328"/>
      <c r="T232" s="319">
        <f t="shared" si="14"/>
        <v>0</v>
      </c>
      <c r="U232" s="320"/>
      <c r="V232" s="37" t="s">
        <v>11</v>
      </c>
      <c r="AE232" s="1">
        <f t="shared" si="16"/>
        <v>0</v>
      </c>
      <c r="AF232" s="1">
        <f t="shared" si="15"/>
        <v>0</v>
      </c>
      <c r="AG232" s="1">
        <f t="shared" si="17"/>
        <v>0</v>
      </c>
    </row>
    <row r="233" spans="1:33" x14ac:dyDescent="0.45">
      <c r="A233" s="10">
        <v>244</v>
      </c>
      <c r="B233" s="329">
        <f>名簿入力シート!B252</f>
        <v>0</v>
      </c>
      <c r="C233" s="329"/>
      <c r="D233" s="329"/>
      <c r="E233" s="329"/>
      <c r="F233" s="326" t="str">
        <f>IF(名簿入力シート!C252="","",名簿入力シート!C252)</f>
        <v/>
      </c>
      <c r="G233" s="326"/>
      <c r="H233" s="326"/>
      <c r="I233" s="326"/>
      <c r="J233" s="327">
        <f>名簿入力シート!D252</f>
        <v>0</v>
      </c>
      <c r="K233" s="327"/>
      <c r="L233" s="328">
        <f>名簿入力シート!E252</f>
        <v>0</v>
      </c>
      <c r="M233" s="328"/>
      <c r="N233" s="328"/>
      <c r="O233" s="328"/>
      <c r="P233" s="328">
        <f>名簿入力シート!F252</f>
        <v>0</v>
      </c>
      <c r="Q233" s="328"/>
      <c r="R233" s="328"/>
      <c r="S233" s="328"/>
      <c r="T233" s="319">
        <f t="shared" si="14"/>
        <v>0</v>
      </c>
      <c r="U233" s="320"/>
      <c r="V233" s="37" t="s">
        <v>11</v>
      </c>
      <c r="AE233" s="1">
        <f t="shared" si="16"/>
        <v>0</v>
      </c>
      <c r="AF233" s="1">
        <f t="shared" si="15"/>
        <v>0</v>
      </c>
      <c r="AG233" s="1">
        <f t="shared" si="17"/>
        <v>0</v>
      </c>
    </row>
    <row r="234" spans="1:33" x14ac:dyDescent="0.45">
      <c r="A234" s="10">
        <v>245</v>
      </c>
      <c r="B234" s="329">
        <f>名簿入力シート!B253</f>
        <v>0</v>
      </c>
      <c r="C234" s="329"/>
      <c r="D234" s="329"/>
      <c r="E234" s="329"/>
      <c r="F234" s="326" t="str">
        <f>IF(名簿入力シート!C253="","",名簿入力シート!C253)</f>
        <v/>
      </c>
      <c r="G234" s="326"/>
      <c r="H234" s="326"/>
      <c r="I234" s="326"/>
      <c r="J234" s="327">
        <f>名簿入力シート!D253</f>
        <v>0</v>
      </c>
      <c r="K234" s="327"/>
      <c r="L234" s="328">
        <f>名簿入力シート!E253</f>
        <v>0</v>
      </c>
      <c r="M234" s="328"/>
      <c r="N234" s="328"/>
      <c r="O234" s="328"/>
      <c r="P234" s="328">
        <f>名簿入力シート!F253</f>
        <v>0</v>
      </c>
      <c r="Q234" s="328"/>
      <c r="R234" s="328"/>
      <c r="S234" s="328"/>
      <c r="T234" s="319">
        <f t="shared" si="14"/>
        <v>0</v>
      </c>
      <c r="U234" s="320"/>
      <c r="V234" s="37" t="s">
        <v>11</v>
      </c>
      <c r="AE234" s="1">
        <f t="shared" si="16"/>
        <v>0</v>
      </c>
      <c r="AF234" s="1">
        <f t="shared" si="15"/>
        <v>0</v>
      </c>
      <c r="AG234" s="1">
        <f t="shared" si="17"/>
        <v>0</v>
      </c>
    </row>
    <row r="235" spans="1:33" x14ac:dyDescent="0.45">
      <c r="A235" s="10">
        <v>246</v>
      </c>
      <c r="B235" s="329">
        <f>名簿入力シート!B254</f>
        <v>0</v>
      </c>
      <c r="C235" s="329"/>
      <c r="D235" s="329"/>
      <c r="E235" s="329"/>
      <c r="F235" s="326" t="str">
        <f>IF(名簿入力シート!C254="","",名簿入力シート!C254)</f>
        <v/>
      </c>
      <c r="G235" s="326"/>
      <c r="H235" s="326"/>
      <c r="I235" s="326"/>
      <c r="J235" s="327">
        <f>名簿入力シート!D254</f>
        <v>0</v>
      </c>
      <c r="K235" s="327"/>
      <c r="L235" s="328">
        <f>名簿入力シート!E254</f>
        <v>0</v>
      </c>
      <c r="M235" s="328"/>
      <c r="N235" s="328"/>
      <c r="O235" s="328"/>
      <c r="P235" s="328">
        <f>名簿入力シート!F254</f>
        <v>0</v>
      </c>
      <c r="Q235" s="328"/>
      <c r="R235" s="328"/>
      <c r="S235" s="328"/>
      <c r="T235" s="319">
        <f t="shared" si="14"/>
        <v>0</v>
      </c>
      <c r="U235" s="320"/>
      <c r="V235" s="37" t="s">
        <v>11</v>
      </c>
      <c r="AE235" s="1">
        <f t="shared" si="16"/>
        <v>0</v>
      </c>
      <c r="AF235" s="1">
        <f t="shared" si="15"/>
        <v>0</v>
      </c>
      <c r="AG235" s="1">
        <f t="shared" si="17"/>
        <v>0</v>
      </c>
    </row>
    <row r="236" spans="1:33" x14ac:dyDescent="0.45">
      <c r="A236" s="10">
        <v>247</v>
      </c>
      <c r="B236" s="329">
        <f>名簿入力シート!B255</f>
        <v>0</v>
      </c>
      <c r="C236" s="329"/>
      <c r="D236" s="329"/>
      <c r="E236" s="329"/>
      <c r="F236" s="326" t="str">
        <f>IF(名簿入力シート!C255="","",名簿入力シート!C255)</f>
        <v/>
      </c>
      <c r="G236" s="326"/>
      <c r="H236" s="326"/>
      <c r="I236" s="326"/>
      <c r="J236" s="327">
        <f>名簿入力シート!D255</f>
        <v>0</v>
      </c>
      <c r="K236" s="327"/>
      <c r="L236" s="328">
        <f>名簿入力シート!E255</f>
        <v>0</v>
      </c>
      <c r="M236" s="328"/>
      <c r="N236" s="328"/>
      <c r="O236" s="328"/>
      <c r="P236" s="328">
        <f>名簿入力シート!F255</f>
        <v>0</v>
      </c>
      <c r="Q236" s="328"/>
      <c r="R236" s="328"/>
      <c r="S236" s="328"/>
      <c r="T236" s="319">
        <f t="shared" si="14"/>
        <v>0</v>
      </c>
      <c r="U236" s="320"/>
      <c r="V236" s="37" t="s">
        <v>11</v>
      </c>
      <c r="AE236" s="1">
        <f t="shared" si="16"/>
        <v>0</v>
      </c>
      <c r="AF236" s="1">
        <f t="shared" si="15"/>
        <v>0</v>
      </c>
      <c r="AG236" s="1">
        <f t="shared" si="17"/>
        <v>0</v>
      </c>
    </row>
    <row r="237" spans="1:33" x14ac:dyDescent="0.45">
      <c r="A237" s="10">
        <v>248</v>
      </c>
      <c r="B237" s="329">
        <f>名簿入力シート!B256</f>
        <v>0</v>
      </c>
      <c r="C237" s="329"/>
      <c r="D237" s="329"/>
      <c r="E237" s="329"/>
      <c r="F237" s="326" t="str">
        <f>IF(名簿入力シート!C256="","",名簿入力シート!C256)</f>
        <v/>
      </c>
      <c r="G237" s="326"/>
      <c r="H237" s="326"/>
      <c r="I237" s="326"/>
      <c r="J237" s="327">
        <f>名簿入力シート!D256</f>
        <v>0</v>
      </c>
      <c r="K237" s="327"/>
      <c r="L237" s="328">
        <f>名簿入力シート!E256</f>
        <v>0</v>
      </c>
      <c r="M237" s="328"/>
      <c r="N237" s="328"/>
      <c r="O237" s="328"/>
      <c r="P237" s="328">
        <f>名簿入力シート!F256</f>
        <v>0</v>
      </c>
      <c r="Q237" s="328"/>
      <c r="R237" s="328"/>
      <c r="S237" s="328"/>
      <c r="T237" s="319">
        <f t="shared" si="14"/>
        <v>0</v>
      </c>
      <c r="U237" s="320"/>
      <c r="V237" s="37" t="s">
        <v>11</v>
      </c>
      <c r="AE237" s="1">
        <f t="shared" si="16"/>
        <v>0</v>
      </c>
      <c r="AF237" s="1">
        <f t="shared" si="15"/>
        <v>0</v>
      </c>
      <c r="AG237" s="1">
        <f t="shared" si="17"/>
        <v>0</v>
      </c>
    </row>
    <row r="238" spans="1:33" x14ac:dyDescent="0.45">
      <c r="A238" s="10">
        <v>249</v>
      </c>
      <c r="B238" s="329">
        <f>名簿入力シート!B257</f>
        <v>0</v>
      </c>
      <c r="C238" s="329"/>
      <c r="D238" s="329"/>
      <c r="E238" s="329"/>
      <c r="F238" s="326" t="str">
        <f>IF(名簿入力シート!C257="","",名簿入力シート!C257)</f>
        <v/>
      </c>
      <c r="G238" s="326"/>
      <c r="H238" s="326"/>
      <c r="I238" s="326"/>
      <c r="J238" s="327">
        <f>名簿入力シート!D257</f>
        <v>0</v>
      </c>
      <c r="K238" s="327"/>
      <c r="L238" s="328">
        <f>名簿入力シート!E257</f>
        <v>0</v>
      </c>
      <c r="M238" s="328"/>
      <c r="N238" s="328"/>
      <c r="O238" s="328"/>
      <c r="P238" s="328">
        <f>名簿入力シート!F257</f>
        <v>0</v>
      </c>
      <c r="Q238" s="328"/>
      <c r="R238" s="328"/>
      <c r="S238" s="328"/>
      <c r="T238" s="319">
        <f t="shared" si="14"/>
        <v>0</v>
      </c>
      <c r="U238" s="320"/>
      <c r="V238" s="37" t="s">
        <v>11</v>
      </c>
      <c r="AE238" s="1">
        <f t="shared" si="16"/>
        <v>0</v>
      </c>
      <c r="AF238" s="1">
        <f t="shared" si="15"/>
        <v>0</v>
      </c>
      <c r="AG238" s="1">
        <f t="shared" si="17"/>
        <v>0</v>
      </c>
    </row>
    <row r="239" spans="1:33" x14ac:dyDescent="0.45">
      <c r="A239" s="10">
        <v>250</v>
      </c>
      <c r="B239" s="329">
        <f>名簿入力シート!B258</f>
        <v>0</v>
      </c>
      <c r="C239" s="329"/>
      <c r="D239" s="329"/>
      <c r="E239" s="329"/>
      <c r="F239" s="326" t="str">
        <f>IF(名簿入力シート!C258="","",名簿入力シート!C258)</f>
        <v/>
      </c>
      <c r="G239" s="326"/>
      <c r="H239" s="326"/>
      <c r="I239" s="326"/>
      <c r="J239" s="327">
        <f>名簿入力シート!D258</f>
        <v>0</v>
      </c>
      <c r="K239" s="327"/>
      <c r="L239" s="328">
        <f>名簿入力シート!E258</f>
        <v>0</v>
      </c>
      <c r="M239" s="328"/>
      <c r="N239" s="328"/>
      <c r="O239" s="328"/>
      <c r="P239" s="328">
        <f>名簿入力シート!F258</f>
        <v>0</v>
      </c>
      <c r="Q239" s="328"/>
      <c r="R239" s="328"/>
      <c r="S239" s="328"/>
      <c r="T239" s="319">
        <f t="shared" si="14"/>
        <v>0</v>
      </c>
      <c r="U239" s="320"/>
      <c r="V239" s="37" t="s">
        <v>11</v>
      </c>
      <c r="AE239" s="1">
        <f t="shared" si="16"/>
        <v>0</v>
      </c>
      <c r="AF239" s="1">
        <f t="shared" si="15"/>
        <v>0</v>
      </c>
      <c r="AG239" s="1">
        <f t="shared" si="17"/>
        <v>0</v>
      </c>
    </row>
    <row r="240" spans="1:33" x14ac:dyDescent="0.45">
      <c r="A240" s="10">
        <v>251</v>
      </c>
      <c r="B240" s="329">
        <f>名簿入力シート!B259</f>
        <v>0</v>
      </c>
      <c r="C240" s="329"/>
      <c r="D240" s="329"/>
      <c r="E240" s="329"/>
      <c r="F240" s="326" t="str">
        <f>IF(名簿入力シート!C259="","",名簿入力シート!C259)</f>
        <v/>
      </c>
      <c r="G240" s="326"/>
      <c r="H240" s="326"/>
      <c r="I240" s="326"/>
      <c r="J240" s="327">
        <f>名簿入力シート!D259</f>
        <v>0</v>
      </c>
      <c r="K240" s="327"/>
      <c r="L240" s="328">
        <f>名簿入力シート!E259</f>
        <v>0</v>
      </c>
      <c r="M240" s="328"/>
      <c r="N240" s="328"/>
      <c r="O240" s="328"/>
      <c r="P240" s="328">
        <f>名簿入力シート!F259</f>
        <v>0</v>
      </c>
      <c r="Q240" s="328"/>
      <c r="R240" s="328"/>
      <c r="S240" s="328"/>
      <c r="T240" s="319">
        <f t="shared" si="14"/>
        <v>0</v>
      </c>
      <c r="U240" s="320"/>
      <c r="V240" s="37" t="s">
        <v>11</v>
      </c>
      <c r="AE240" s="1">
        <f t="shared" si="16"/>
        <v>0</v>
      </c>
      <c r="AF240" s="1">
        <f t="shared" si="15"/>
        <v>0</v>
      </c>
      <c r="AG240" s="1">
        <f t="shared" si="17"/>
        <v>0</v>
      </c>
    </row>
    <row r="241" spans="1:33" x14ac:dyDescent="0.45">
      <c r="A241" s="10">
        <v>252</v>
      </c>
      <c r="B241" s="329">
        <f>名簿入力シート!B260</f>
        <v>0</v>
      </c>
      <c r="C241" s="329"/>
      <c r="D241" s="329"/>
      <c r="E241" s="329"/>
      <c r="F241" s="326" t="str">
        <f>IF(名簿入力シート!C260="","",名簿入力シート!C260)</f>
        <v/>
      </c>
      <c r="G241" s="326"/>
      <c r="H241" s="326"/>
      <c r="I241" s="326"/>
      <c r="J241" s="327">
        <f>名簿入力シート!D260</f>
        <v>0</v>
      </c>
      <c r="K241" s="327"/>
      <c r="L241" s="328">
        <f>名簿入力シート!E260</f>
        <v>0</v>
      </c>
      <c r="M241" s="328"/>
      <c r="N241" s="328"/>
      <c r="O241" s="328"/>
      <c r="P241" s="328">
        <f>名簿入力シート!F260</f>
        <v>0</v>
      </c>
      <c r="Q241" s="328"/>
      <c r="R241" s="328"/>
      <c r="S241" s="328"/>
      <c r="T241" s="319">
        <f t="shared" si="14"/>
        <v>0</v>
      </c>
      <c r="U241" s="320"/>
      <c r="V241" s="37" t="s">
        <v>11</v>
      </c>
      <c r="AE241" s="1">
        <f t="shared" si="16"/>
        <v>0</v>
      </c>
      <c r="AF241" s="1">
        <f t="shared" si="15"/>
        <v>0</v>
      </c>
      <c r="AG241" s="1">
        <f t="shared" si="17"/>
        <v>0</v>
      </c>
    </row>
    <row r="242" spans="1:33" x14ac:dyDescent="0.45">
      <c r="A242" s="10">
        <v>253</v>
      </c>
      <c r="B242" s="329">
        <f>名簿入力シート!B261</f>
        <v>0</v>
      </c>
      <c r="C242" s="329"/>
      <c r="D242" s="329"/>
      <c r="E242" s="329"/>
      <c r="F242" s="326" t="str">
        <f>IF(名簿入力シート!C261="","",名簿入力シート!C261)</f>
        <v/>
      </c>
      <c r="G242" s="326"/>
      <c r="H242" s="326"/>
      <c r="I242" s="326"/>
      <c r="J242" s="327">
        <f>名簿入力シート!D261</f>
        <v>0</v>
      </c>
      <c r="K242" s="327"/>
      <c r="L242" s="328">
        <f>名簿入力シート!E261</f>
        <v>0</v>
      </c>
      <c r="M242" s="328"/>
      <c r="N242" s="328"/>
      <c r="O242" s="328"/>
      <c r="P242" s="328">
        <f>名簿入力シート!F261</f>
        <v>0</v>
      </c>
      <c r="Q242" s="328"/>
      <c r="R242" s="328"/>
      <c r="S242" s="328"/>
      <c r="T242" s="319">
        <f t="shared" si="14"/>
        <v>0</v>
      </c>
      <c r="U242" s="320"/>
      <c r="V242" s="37" t="s">
        <v>11</v>
      </c>
      <c r="AE242" s="1">
        <f t="shared" si="16"/>
        <v>0</v>
      </c>
      <c r="AF242" s="1">
        <f t="shared" si="15"/>
        <v>0</v>
      </c>
      <c r="AG242" s="1">
        <f t="shared" si="17"/>
        <v>0</v>
      </c>
    </row>
    <row r="243" spans="1:33" x14ac:dyDescent="0.45">
      <c r="A243" s="10">
        <v>254</v>
      </c>
      <c r="B243" s="329">
        <f>名簿入力シート!B262</f>
        <v>0</v>
      </c>
      <c r="C243" s="329"/>
      <c r="D243" s="329"/>
      <c r="E243" s="329"/>
      <c r="F243" s="326" t="str">
        <f>IF(名簿入力シート!C262="","",名簿入力シート!C262)</f>
        <v/>
      </c>
      <c r="G243" s="326"/>
      <c r="H243" s="326"/>
      <c r="I243" s="326"/>
      <c r="J243" s="327">
        <f>名簿入力シート!D262</f>
        <v>0</v>
      </c>
      <c r="K243" s="327"/>
      <c r="L243" s="328">
        <f>名簿入力シート!E262</f>
        <v>0</v>
      </c>
      <c r="M243" s="328"/>
      <c r="N243" s="328"/>
      <c r="O243" s="328"/>
      <c r="P243" s="328">
        <f>名簿入力シート!F262</f>
        <v>0</v>
      </c>
      <c r="Q243" s="328"/>
      <c r="R243" s="328"/>
      <c r="S243" s="328"/>
      <c r="T243" s="319">
        <f t="shared" si="14"/>
        <v>0</v>
      </c>
      <c r="U243" s="320"/>
      <c r="V243" s="37" t="s">
        <v>11</v>
      </c>
      <c r="AE243" s="1">
        <f t="shared" si="16"/>
        <v>0</v>
      </c>
      <c r="AF243" s="1">
        <f t="shared" si="15"/>
        <v>0</v>
      </c>
      <c r="AG243" s="1">
        <f t="shared" si="17"/>
        <v>0</v>
      </c>
    </row>
    <row r="244" spans="1:33" x14ac:dyDescent="0.45">
      <c r="A244" s="10">
        <v>255</v>
      </c>
      <c r="B244" s="329">
        <f>名簿入力シート!B263</f>
        <v>0</v>
      </c>
      <c r="C244" s="329"/>
      <c r="D244" s="329"/>
      <c r="E244" s="329"/>
      <c r="F244" s="326" t="str">
        <f>IF(名簿入力シート!C263="","",名簿入力シート!C263)</f>
        <v/>
      </c>
      <c r="G244" s="326"/>
      <c r="H244" s="326"/>
      <c r="I244" s="326"/>
      <c r="J244" s="327">
        <f>名簿入力シート!D263</f>
        <v>0</v>
      </c>
      <c r="K244" s="327"/>
      <c r="L244" s="328">
        <f>名簿入力シート!E263</f>
        <v>0</v>
      </c>
      <c r="M244" s="328"/>
      <c r="N244" s="328"/>
      <c r="O244" s="328"/>
      <c r="P244" s="328">
        <f>名簿入力シート!F263</f>
        <v>0</v>
      </c>
      <c r="Q244" s="328"/>
      <c r="R244" s="328"/>
      <c r="S244" s="328"/>
      <c r="T244" s="319">
        <f t="shared" si="14"/>
        <v>0</v>
      </c>
      <c r="U244" s="320"/>
      <c r="V244" s="37" t="s">
        <v>11</v>
      </c>
      <c r="AE244" s="1">
        <f t="shared" si="16"/>
        <v>0</v>
      </c>
      <c r="AF244" s="1">
        <f t="shared" si="15"/>
        <v>0</v>
      </c>
      <c r="AG244" s="1">
        <f t="shared" si="17"/>
        <v>0</v>
      </c>
    </row>
    <row r="245" spans="1:33" x14ac:dyDescent="0.45">
      <c r="A245" s="10">
        <v>256</v>
      </c>
      <c r="B245" s="329">
        <f>名簿入力シート!B264</f>
        <v>0</v>
      </c>
      <c r="C245" s="329"/>
      <c r="D245" s="329"/>
      <c r="E245" s="329"/>
      <c r="F245" s="326" t="str">
        <f>IF(名簿入力シート!C264="","",名簿入力シート!C264)</f>
        <v/>
      </c>
      <c r="G245" s="326"/>
      <c r="H245" s="326"/>
      <c r="I245" s="326"/>
      <c r="J245" s="327">
        <f>名簿入力シート!D264</f>
        <v>0</v>
      </c>
      <c r="K245" s="327"/>
      <c r="L245" s="328">
        <f>名簿入力シート!E264</f>
        <v>0</v>
      </c>
      <c r="M245" s="328"/>
      <c r="N245" s="328"/>
      <c r="O245" s="328"/>
      <c r="P245" s="328">
        <f>名簿入力シート!F264</f>
        <v>0</v>
      </c>
      <c r="Q245" s="328"/>
      <c r="R245" s="328"/>
      <c r="S245" s="328"/>
      <c r="T245" s="319">
        <f t="shared" si="14"/>
        <v>0</v>
      </c>
      <c r="U245" s="320"/>
      <c r="V245" s="37" t="s">
        <v>11</v>
      </c>
      <c r="AE245" s="1">
        <f t="shared" si="16"/>
        <v>0</v>
      </c>
      <c r="AF245" s="1">
        <f t="shared" si="15"/>
        <v>0</v>
      </c>
      <c r="AG245" s="1">
        <f t="shared" si="17"/>
        <v>0</v>
      </c>
    </row>
    <row r="246" spans="1:33" x14ac:dyDescent="0.45">
      <c r="A246" s="10">
        <v>257</v>
      </c>
      <c r="B246" s="329">
        <f>名簿入力シート!B265</f>
        <v>0</v>
      </c>
      <c r="C246" s="329"/>
      <c r="D246" s="329"/>
      <c r="E246" s="329"/>
      <c r="F246" s="326" t="str">
        <f>IF(名簿入力シート!C265="","",名簿入力シート!C265)</f>
        <v/>
      </c>
      <c r="G246" s="326"/>
      <c r="H246" s="326"/>
      <c r="I246" s="326"/>
      <c r="J246" s="327">
        <f>名簿入力シート!D265</f>
        <v>0</v>
      </c>
      <c r="K246" s="327"/>
      <c r="L246" s="328">
        <f>名簿入力シート!E265</f>
        <v>0</v>
      </c>
      <c r="M246" s="328"/>
      <c r="N246" s="328"/>
      <c r="O246" s="328"/>
      <c r="P246" s="328">
        <f>名簿入力シート!F265</f>
        <v>0</v>
      </c>
      <c r="Q246" s="328"/>
      <c r="R246" s="328"/>
      <c r="S246" s="328"/>
      <c r="T246" s="319">
        <f t="shared" si="14"/>
        <v>0</v>
      </c>
      <c r="U246" s="320"/>
      <c r="V246" s="37" t="s">
        <v>11</v>
      </c>
      <c r="AE246" s="1">
        <f t="shared" si="16"/>
        <v>0</v>
      </c>
      <c r="AF246" s="1">
        <f t="shared" si="15"/>
        <v>0</v>
      </c>
      <c r="AG246" s="1">
        <f t="shared" si="17"/>
        <v>0</v>
      </c>
    </row>
    <row r="247" spans="1:33" x14ac:dyDescent="0.45">
      <c r="A247" s="10">
        <v>258</v>
      </c>
      <c r="B247" s="329">
        <f>名簿入力シート!B266</f>
        <v>0</v>
      </c>
      <c r="C247" s="329"/>
      <c r="D247" s="329"/>
      <c r="E247" s="329"/>
      <c r="F247" s="326" t="str">
        <f>IF(名簿入力シート!C266="","",名簿入力シート!C266)</f>
        <v/>
      </c>
      <c r="G247" s="326"/>
      <c r="H247" s="326"/>
      <c r="I247" s="326"/>
      <c r="J247" s="327">
        <f>名簿入力シート!D266</f>
        <v>0</v>
      </c>
      <c r="K247" s="327"/>
      <c r="L247" s="328">
        <f>名簿入力シート!E266</f>
        <v>0</v>
      </c>
      <c r="M247" s="328"/>
      <c r="N247" s="328"/>
      <c r="O247" s="328"/>
      <c r="P247" s="328">
        <f>名簿入力シート!F266</f>
        <v>0</v>
      </c>
      <c r="Q247" s="328"/>
      <c r="R247" s="328"/>
      <c r="S247" s="328"/>
      <c r="T247" s="319">
        <f t="shared" si="14"/>
        <v>0</v>
      </c>
      <c r="U247" s="320"/>
      <c r="V247" s="37" t="s">
        <v>11</v>
      </c>
      <c r="AE247" s="1">
        <f t="shared" si="16"/>
        <v>0</v>
      </c>
      <c r="AF247" s="1">
        <f t="shared" si="15"/>
        <v>0</v>
      </c>
      <c r="AG247" s="1">
        <f t="shared" si="17"/>
        <v>0</v>
      </c>
    </row>
    <row r="248" spans="1:33" x14ac:dyDescent="0.45">
      <c r="A248" s="10">
        <v>259</v>
      </c>
      <c r="B248" s="329">
        <f>名簿入力シート!B267</f>
        <v>0</v>
      </c>
      <c r="C248" s="329"/>
      <c r="D248" s="329"/>
      <c r="E248" s="329"/>
      <c r="F248" s="326" t="str">
        <f>IF(名簿入力シート!C267="","",名簿入力シート!C267)</f>
        <v/>
      </c>
      <c r="G248" s="326"/>
      <c r="H248" s="326"/>
      <c r="I248" s="326"/>
      <c r="J248" s="327">
        <f>名簿入力シート!D267</f>
        <v>0</v>
      </c>
      <c r="K248" s="327"/>
      <c r="L248" s="328">
        <f>名簿入力シート!E267</f>
        <v>0</v>
      </c>
      <c r="M248" s="328"/>
      <c r="N248" s="328"/>
      <c r="O248" s="328"/>
      <c r="P248" s="328">
        <f>名簿入力シート!F267</f>
        <v>0</v>
      </c>
      <c r="Q248" s="328"/>
      <c r="R248" s="328"/>
      <c r="S248" s="328"/>
      <c r="T248" s="319">
        <f t="shared" si="14"/>
        <v>0</v>
      </c>
      <c r="U248" s="320"/>
      <c r="V248" s="37" t="s">
        <v>11</v>
      </c>
      <c r="AE248" s="1">
        <f t="shared" si="16"/>
        <v>0</v>
      </c>
      <c r="AF248" s="1">
        <f t="shared" si="15"/>
        <v>0</v>
      </c>
      <c r="AG248" s="1">
        <f t="shared" si="17"/>
        <v>0</v>
      </c>
    </row>
    <row r="249" spans="1:33" x14ac:dyDescent="0.45">
      <c r="A249" s="10">
        <v>260</v>
      </c>
      <c r="B249" s="329">
        <f>名簿入力シート!B268</f>
        <v>0</v>
      </c>
      <c r="C249" s="329"/>
      <c r="D249" s="329"/>
      <c r="E249" s="329"/>
      <c r="F249" s="326" t="str">
        <f>IF(名簿入力シート!C268="","",名簿入力シート!C268)</f>
        <v/>
      </c>
      <c r="G249" s="326"/>
      <c r="H249" s="326"/>
      <c r="I249" s="326"/>
      <c r="J249" s="327">
        <f>名簿入力シート!D268</f>
        <v>0</v>
      </c>
      <c r="K249" s="327"/>
      <c r="L249" s="328">
        <f>名簿入力シート!E268</f>
        <v>0</v>
      </c>
      <c r="M249" s="328"/>
      <c r="N249" s="328"/>
      <c r="O249" s="328"/>
      <c r="P249" s="328">
        <f>名簿入力シート!F268</f>
        <v>0</v>
      </c>
      <c r="Q249" s="328"/>
      <c r="R249" s="328"/>
      <c r="S249" s="328"/>
      <c r="T249" s="319">
        <f t="shared" si="14"/>
        <v>0</v>
      </c>
      <c r="U249" s="320"/>
      <c r="V249" s="37" t="s">
        <v>11</v>
      </c>
      <c r="AE249" s="1">
        <f t="shared" si="16"/>
        <v>0</v>
      </c>
      <c r="AF249" s="1">
        <f t="shared" si="15"/>
        <v>0</v>
      </c>
      <c r="AG249" s="1">
        <f t="shared" si="17"/>
        <v>0</v>
      </c>
    </row>
    <row r="250" spans="1:33" x14ac:dyDescent="0.45">
      <c r="A250" s="10">
        <v>261</v>
      </c>
      <c r="B250" s="329">
        <f>名簿入力シート!B269</f>
        <v>0</v>
      </c>
      <c r="C250" s="329"/>
      <c r="D250" s="329"/>
      <c r="E250" s="329"/>
      <c r="F250" s="326" t="str">
        <f>IF(名簿入力シート!C269="","",名簿入力シート!C269)</f>
        <v/>
      </c>
      <c r="G250" s="326"/>
      <c r="H250" s="326"/>
      <c r="I250" s="326"/>
      <c r="J250" s="327">
        <f>名簿入力シート!D269</f>
        <v>0</v>
      </c>
      <c r="K250" s="327"/>
      <c r="L250" s="328">
        <f>名簿入力シート!E269</f>
        <v>0</v>
      </c>
      <c r="M250" s="328"/>
      <c r="N250" s="328"/>
      <c r="O250" s="328"/>
      <c r="P250" s="328">
        <f>名簿入力シート!F269</f>
        <v>0</v>
      </c>
      <c r="Q250" s="328"/>
      <c r="R250" s="328"/>
      <c r="S250" s="328"/>
      <c r="T250" s="319">
        <f t="shared" si="14"/>
        <v>0</v>
      </c>
      <c r="U250" s="320"/>
      <c r="V250" s="37" t="s">
        <v>11</v>
      </c>
      <c r="AE250" s="1">
        <f t="shared" si="16"/>
        <v>0</v>
      </c>
      <c r="AF250" s="1">
        <f t="shared" si="15"/>
        <v>0</v>
      </c>
      <c r="AG250" s="1">
        <f t="shared" si="17"/>
        <v>0</v>
      </c>
    </row>
    <row r="251" spans="1:33" x14ac:dyDescent="0.45">
      <c r="A251" s="10">
        <v>262</v>
      </c>
      <c r="B251" s="329">
        <f>名簿入力シート!B270</f>
        <v>0</v>
      </c>
      <c r="C251" s="329"/>
      <c r="D251" s="329"/>
      <c r="E251" s="329"/>
      <c r="F251" s="326" t="str">
        <f>IF(名簿入力シート!C270="","",名簿入力シート!C270)</f>
        <v/>
      </c>
      <c r="G251" s="326"/>
      <c r="H251" s="326"/>
      <c r="I251" s="326"/>
      <c r="J251" s="327">
        <f>名簿入力シート!D270</f>
        <v>0</v>
      </c>
      <c r="K251" s="327"/>
      <c r="L251" s="328">
        <f>名簿入力シート!E270</f>
        <v>0</v>
      </c>
      <c r="M251" s="328"/>
      <c r="N251" s="328"/>
      <c r="O251" s="328"/>
      <c r="P251" s="328">
        <f>名簿入力シート!F270</f>
        <v>0</v>
      </c>
      <c r="Q251" s="328"/>
      <c r="R251" s="328"/>
      <c r="S251" s="328"/>
      <c r="T251" s="319">
        <f t="shared" si="14"/>
        <v>0</v>
      </c>
      <c r="U251" s="320"/>
      <c r="V251" s="37" t="s">
        <v>11</v>
      </c>
      <c r="AE251" s="1">
        <f t="shared" si="16"/>
        <v>0</v>
      </c>
      <c r="AF251" s="1">
        <f t="shared" si="15"/>
        <v>0</v>
      </c>
      <c r="AG251" s="1">
        <f t="shared" si="17"/>
        <v>0</v>
      </c>
    </row>
    <row r="252" spans="1:33" x14ac:dyDescent="0.45">
      <c r="A252" s="10">
        <v>263</v>
      </c>
      <c r="B252" s="329">
        <f>名簿入力シート!B271</f>
        <v>0</v>
      </c>
      <c r="C252" s="329"/>
      <c r="D252" s="329"/>
      <c r="E252" s="329"/>
      <c r="F252" s="326" t="str">
        <f>IF(名簿入力シート!C271="","",名簿入力シート!C271)</f>
        <v/>
      </c>
      <c r="G252" s="326"/>
      <c r="H252" s="326"/>
      <c r="I252" s="326"/>
      <c r="J252" s="327">
        <f>名簿入力シート!D271</f>
        <v>0</v>
      </c>
      <c r="K252" s="327"/>
      <c r="L252" s="328">
        <f>名簿入力シート!E271</f>
        <v>0</v>
      </c>
      <c r="M252" s="328"/>
      <c r="N252" s="328"/>
      <c r="O252" s="328"/>
      <c r="P252" s="328">
        <f>名簿入力シート!F271</f>
        <v>0</v>
      </c>
      <c r="Q252" s="328"/>
      <c r="R252" s="328"/>
      <c r="S252" s="328"/>
      <c r="T252" s="319">
        <f t="shared" si="14"/>
        <v>0</v>
      </c>
      <c r="U252" s="320"/>
      <c r="V252" s="37" t="s">
        <v>11</v>
      </c>
      <c r="AE252" s="1">
        <f t="shared" si="16"/>
        <v>0</v>
      </c>
      <c r="AF252" s="1">
        <f t="shared" si="15"/>
        <v>0</v>
      </c>
      <c r="AG252" s="1">
        <f t="shared" si="17"/>
        <v>0</v>
      </c>
    </row>
    <row r="253" spans="1:33" x14ac:dyDescent="0.45">
      <c r="A253" s="10">
        <v>264</v>
      </c>
      <c r="B253" s="329">
        <f>名簿入力シート!B272</f>
        <v>0</v>
      </c>
      <c r="C253" s="329"/>
      <c r="D253" s="329"/>
      <c r="E253" s="329"/>
      <c r="F253" s="326" t="str">
        <f>IF(名簿入力シート!C272="","",名簿入力シート!C272)</f>
        <v/>
      </c>
      <c r="G253" s="326"/>
      <c r="H253" s="326"/>
      <c r="I253" s="326"/>
      <c r="J253" s="327">
        <f>名簿入力シート!D272</f>
        <v>0</v>
      </c>
      <c r="K253" s="327"/>
      <c r="L253" s="328">
        <f>名簿入力シート!E272</f>
        <v>0</v>
      </c>
      <c r="M253" s="328"/>
      <c r="N253" s="328"/>
      <c r="O253" s="328"/>
      <c r="P253" s="328">
        <f>名簿入力シート!F272</f>
        <v>0</v>
      </c>
      <c r="Q253" s="328"/>
      <c r="R253" s="328"/>
      <c r="S253" s="328"/>
      <c r="T253" s="319">
        <f t="shared" si="14"/>
        <v>0</v>
      </c>
      <c r="U253" s="320"/>
      <c r="V253" s="37" t="s">
        <v>11</v>
      </c>
      <c r="AE253" s="1">
        <f t="shared" si="16"/>
        <v>0</v>
      </c>
      <c r="AF253" s="1">
        <f t="shared" si="15"/>
        <v>0</v>
      </c>
      <c r="AG253" s="1">
        <f t="shared" si="17"/>
        <v>0</v>
      </c>
    </row>
    <row r="254" spans="1:33" x14ac:dyDescent="0.45">
      <c r="A254" s="10">
        <v>265</v>
      </c>
      <c r="B254" s="329">
        <f>名簿入力シート!B273</f>
        <v>0</v>
      </c>
      <c r="C254" s="329"/>
      <c r="D254" s="329"/>
      <c r="E254" s="329"/>
      <c r="F254" s="326" t="str">
        <f>IF(名簿入力シート!C273="","",名簿入力シート!C273)</f>
        <v/>
      </c>
      <c r="G254" s="326"/>
      <c r="H254" s="326"/>
      <c r="I254" s="326"/>
      <c r="J254" s="327">
        <f>名簿入力シート!D273</f>
        <v>0</v>
      </c>
      <c r="K254" s="327"/>
      <c r="L254" s="328">
        <f>名簿入力シート!E273</f>
        <v>0</v>
      </c>
      <c r="M254" s="328"/>
      <c r="N254" s="328"/>
      <c r="O254" s="328"/>
      <c r="P254" s="328">
        <f>名簿入力シート!F273</f>
        <v>0</v>
      </c>
      <c r="Q254" s="328"/>
      <c r="R254" s="328"/>
      <c r="S254" s="328"/>
      <c r="T254" s="319">
        <f t="shared" si="14"/>
        <v>0</v>
      </c>
      <c r="U254" s="320"/>
      <c r="V254" s="37" t="s">
        <v>11</v>
      </c>
      <c r="AE254" s="1">
        <f t="shared" si="16"/>
        <v>0</v>
      </c>
      <c r="AF254" s="1">
        <f t="shared" si="15"/>
        <v>0</v>
      </c>
      <c r="AG254" s="1">
        <f t="shared" si="17"/>
        <v>0</v>
      </c>
    </row>
    <row r="255" spans="1:33" x14ac:dyDescent="0.45">
      <c r="A255" s="10">
        <v>266</v>
      </c>
      <c r="B255" s="329">
        <f>名簿入力シート!B274</f>
        <v>0</v>
      </c>
      <c r="C255" s="329"/>
      <c r="D255" s="329"/>
      <c r="E255" s="329"/>
      <c r="F255" s="326" t="str">
        <f>IF(名簿入力シート!C274="","",名簿入力シート!C274)</f>
        <v/>
      </c>
      <c r="G255" s="326"/>
      <c r="H255" s="326"/>
      <c r="I255" s="326"/>
      <c r="J255" s="327">
        <f>名簿入力シート!D274</f>
        <v>0</v>
      </c>
      <c r="K255" s="327"/>
      <c r="L255" s="328">
        <f>名簿入力シート!E274</f>
        <v>0</v>
      </c>
      <c r="M255" s="328"/>
      <c r="N255" s="328"/>
      <c r="O255" s="328"/>
      <c r="P255" s="328">
        <f>名簿入力シート!F274</f>
        <v>0</v>
      </c>
      <c r="Q255" s="328"/>
      <c r="R255" s="328"/>
      <c r="S255" s="328"/>
      <c r="T255" s="319">
        <f t="shared" si="14"/>
        <v>0</v>
      </c>
      <c r="U255" s="320"/>
      <c r="V255" s="37" t="s">
        <v>11</v>
      </c>
      <c r="AE255" s="1">
        <f t="shared" si="16"/>
        <v>0</v>
      </c>
      <c r="AF255" s="1">
        <f t="shared" si="15"/>
        <v>0</v>
      </c>
      <c r="AG255" s="1">
        <f t="shared" si="17"/>
        <v>0</v>
      </c>
    </row>
    <row r="256" spans="1:33" x14ac:dyDescent="0.45">
      <c r="A256" s="10">
        <v>267</v>
      </c>
      <c r="B256" s="329">
        <f>名簿入力シート!B275</f>
        <v>0</v>
      </c>
      <c r="C256" s="329"/>
      <c r="D256" s="329"/>
      <c r="E256" s="329"/>
      <c r="F256" s="326" t="str">
        <f>IF(名簿入力シート!C275="","",名簿入力シート!C275)</f>
        <v/>
      </c>
      <c r="G256" s="326"/>
      <c r="H256" s="326"/>
      <c r="I256" s="326"/>
      <c r="J256" s="327">
        <f>名簿入力シート!D275</f>
        <v>0</v>
      </c>
      <c r="K256" s="327"/>
      <c r="L256" s="328">
        <f>名簿入力シート!E275</f>
        <v>0</v>
      </c>
      <c r="M256" s="328"/>
      <c r="N256" s="328"/>
      <c r="O256" s="328"/>
      <c r="P256" s="328">
        <f>名簿入力シート!F275</f>
        <v>0</v>
      </c>
      <c r="Q256" s="328"/>
      <c r="R256" s="328"/>
      <c r="S256" s="328"/>
      <c r="T256" s="319">
        <f t="shared" si="14"/>
        <v>0</v>
      </c>
      <c r="U256" s="320"/>
      <c r="V256" s="37" t="s">
        <v>11</v>
      </c>
      <c r="AE256" s="1">
        <f t="shared" si="16"/>
        <v>0</v>
      </c>
      <c r="AF256" s="1">
        <f t="shared" si="15"/>
        <v>0</v>
      </c>
      <c r="AG256" s="1">
        <f t="shared" si="17"/>
        <v>0</v>
      </c>
    </row>
    <row r="257" spans="1:33" x14ac:dyDescent="0.45">
      <c r="A257" s="10">
        <v>268</v>
      </c>
      <c r="B257" s="329">
        <f>名簿入力シート!B276</f>
        <v>0</v>
      </c>
      <c r="C257" s="329"/>
      <c r="D257" s="329"/>
      <c r="E257" s="329"/>
      <c r="F257" s="326" t="str">
        <f>IF(名簿入力シート!C276="","",名簿入力シート!C276)</f>
        <v/>
      </c>
      <c r="G257" s="326"/>
      <c r="H257" s="326"/>
      <c r="I257" s="326"/>
      <c r="J257" s="327">
        <f>名簿入力シート!D276</f>
        <v>0</v>
      </c>
      <c r="K257" s="327"/>
      <c r="L257" s="328">
        <f>名簿入力シート!E276</f>
        <v>0</v>
      </c>
      <c r="M257" s="328"/>
      <c r="N257" s="328"/>
      <c r="O257" s="328"/>
      <c r="P257" s="328">
        <f>名簿入力シート!F276</f>
        <v>0</v>
      </c>
      <c r="Q257" s="328"/>
      <c r="R257" s="328"/>
      <c r="S257" s="328"/>
      <c r="T257" s="319">
        <f t="shared" si="14"/>
        <v>0</v>
      </c>
      <c r="U257" s="320"/>
      <c r="V257" s="37" t="s">
        <v>11</v>
      </c>
      <c r="AE257" s="1">
        <f t="shared" si="16"/>
        <v>0</v>
      </c>
      <c r="AF257" s="1">
        <f t="shared" si="15"/>
        <v>0</v>
      </c>
      <c r="AG257" s="1">
        <f t="shared" si="17"/>
        <v>0</v>
      </c>
    </row>
    <row r="258" spans="1:33" x14ac:dyDescent="0.45">
      <c r="A258" s="10">
        <v>269</v>
      </c>
      <c r="B258" s="329">
        <f>名簿入力シート!B277</f>
        <v>0</v>
      </c>
      <c r="C258" s="329"/>
      <c r="D258" s="329"/>
      <c r="E258" s="329"/>
      <c r="F258" s="326" t="str">
        <f>IF(名簿入力シート!C277="","",名簿入力シート!C277)</f>
        <v/>
      </c>
      <c r="G258" s="326"/>
      <c r="H258" s="326"/>
      <c r="I258" s="326"/>
      <c r="J258" s="327">
        <f>名簿入力シート!D277</f>
        <v>0</v>
      </c>
      <c r="K258" s="327"/>
      <c r="L258" s="328">
        <f>名簿入力シート!E277</f>
        <v>0</v>
      </c>
      <c r="M258" s="328"/>
      <c r="N258" s="328"/>
      <c r="O258" s="328"/>
      <c r="P258" s="328">
        <f>名簿入力シート!F277</f>
        <v>0</v>
      </c>
      <c r="Q258" s="328"/>
      <c r="R258" s="328"/>
      <c r="S258" s="328"/>
      <c r="T258" s="319">
        <f t="shared" si="14"/>
        <v>0</v>
      </c>
      <c r="U258" s="320"/>
      <c r="V258" s="37" t="s">
        <v>11</v>
      </c>
      <c r="AE258" s="1">
        <f t="shared" si="16"/>
        <v>0</v>
      </c>
      <c r="AF258" s="1">
        <f t="shared" si="15"/>
        <v>0</v>
      </c>
      <c r="AG258" s="1">
        <f t="shared" si="17"/>
        <v>0</v>
      </c>
    </row>
    <row r="259" spans="1:33" x14ac:dyDescent="0.45">
      <c r="A259" s="10">
        <v>270</v>
      </c>
      <c r="B259" s="329">
        <f>名簿入力シート!B278</f>
        <v>0</v>
      </c>
      <c r="C259" s="329"/>
      <c r="D259" s="329"/>
      <c r="E259" s="329"/>
      <c r="F259" s="326" t="str">
        <f>IF(名簿入力シート!C278="","",名簿入力シート!C278)</f>
        <v/>
      </c>
      <c r="G259" s="326"/>
      <c r="H259" s="326"/>
      <c r="I259" s="326"/>
      <c r="J259" s="327">
        <f>名簿入力シート!D278</f>
        <v>0</v>
      </c>
      <c r="K259" s="327"/>
      <c r="L259" s="328">
        <f>名簿入力シート!E278</f>
        <v>0</v>
      </c>
      <c r="M259" s="328"/>
      <c r="N259" s="328"/>
      <c r="O259" s="328"/>
      <c r="P259" s="328">
        <f>名簿入力シート!F278</f>
        <v>0</v>
      </c>
      <c r="Q259" s="328"/>
      <c r="R259" s="328"/>
      <c r="S259" s="328"/>
      <c r="T259" s="319">
        <f t="shared" si="14"/>
        <v>0</v>
      </c>
      <c r="U259" s="320"/>
      <c r="V259" s="37" t="s">
        <v>11</v>
      </c>
      <c r="AE259" s="1">
        <f t="shared" si="16"/>
        <v>0</v>
      </c>
      <c r="AF259" s="1">
        <f t="shared" si="15"/>
        <v>0</v>
      </c>
      <c r="AG259" s="1">
        <f t="shared" si="17"/>
        <v>0</v>
      </c>
    </row>
    <row r="260" spans="1:33" x14ac:dyDescent="0.45">
      <c r="A260" s="10">
        <v>271</v>
      </c>
      <c r="B260" s="329">
        <f>名簿入力シート!B279</f>
        <v>0</v>
      </c>
      <c r="C260" s="329"/>
      <c r="D260" s="329"/>
      <c r="E260" s="329"/>
      <c r="F260" s="326" t="str">
        <f>IF(名簿入力シート!C279="","",名簿入力シート!C279)</f>
        <v/>
      </c>
      <c r="G260" s="326"/>
      <c r="H260" s="326"/>
      <c r="I260" s="326"/>
      <c r="J260" s="327">
        <f>名簿入力シート!D279</f>
        <v>0</v>
      </c>
      <c r="K260" s="327"/>
      <c r="L260" s="328">
        <f>名簿入力シート!E279</f>
        <v>0</v>
      </c>
      <c r="M260" s="328"/>
      <c r="N260" s="328"/>
      <c r="O260" s="328"/>
      <c r="P260" s="328">
        <f>名簿入力シート!F279</f>
        <v>0</v>
      </c>
      <c r="Q260" s="328"/>
      <c r="R260" s="328"/>
      <c r="S260" s="328"/>
      <c r="T260" s="319">
        <f t="shared" si="14"/>
        <v>0</v>
      </c>
      <c r="U260" s="320"/>
      <c r="V260" s="37" t="s">
        <v>11</v>
      </c>
      <c r="AE260" s="1">
        <f t="shared" si="16"/>
        <v>0</v>
      </c>
      <c r="AF260" s="1">
        <f t="shared" si="15"/>
        <v>0</v>
      </c>
      <c r="AG260" s="1">
        <f t="shared" si="17"/>
        <v>0</v>
      </c>
    </row>
    <row r="261" spans="1:33" x14ac:dyDescent="0.45">
      <c r="A261" s="10">
        <v>272</v>
      </c>
      <c r="B261" s="329">
        <f>名簿入力シート!B280</f>
        <v>0</v>
      </c>
      <c r="C261" s="329"/>
      <c r="D261" s="329"/>
      <c r="E261" s="329"/>
      <c r="F261" s="326" t="str">
        <f>IF(名簿入力シート!C280="","",名簿入力シート!C280)</f>
        <v/>
      </c>
      <c r="G261" s="326"/>
      <c r="H261" s="326"/>
      <c r="I261" s="326"/>
      <c r="J261" s="327">
        <f>名簿入力シート!D280</f>
        <v>0</v>
      </c>
      <c r="K261" s="327"/>
      <c r="L261" s="328">
        <f>名簿入力シート!E280</f>
        <v>0</v>
      </c>
      <c r="M261" s="328"/>
      <c r="N261" s="328"/>
      <c r="O261" s="328"/>
      <c r="P261" s="328">
        <f>名簿入力シート!F280</f>
        <v>0</v>
      </c>
      <c r="Q261" s="328"/>
      <c r="R261" s="328"/>
      <c r="S261" s="328"/>
      <c r="T261" s="319">
        <f t="shared" si="14"/>
        <v>0</v>
      </c>
      <c r="U261" s="320"/>
      <c r="V261" s="37" t="s">
        <v>11</v>
      </c>
      <c r="AE261" s="1">
        <f t="shared" si="16"/>
        <v>0</v>
      </c>
      <c r="AF261" s="1">
        <f t="shared" si="15"/>
        <v>0</v>
      </c>
      <c r="AG261" s="1">
        <f t="shared" si="17"/>
        <v>0</v>
      </c>
    </row>
    <row r="262" spans="1:33" x14ac:dyDescent="0.45">
      <c r="A262" s="10">
        <v>273</v>
      </c>
      <c r="B262" s="329">
        <f>名簿入力シート!B281</f>
        <v>0</v>
      </c>
      <c r="C262" s="329"/>
      <c r="D262" s="329"/>
      <c r="E262" s="329"/>
      <c r="F262" s="326" t="str">
        <f>IF(名簿入力シート!C281="","",名簿入力シート!C281)</f>
        <v/>
      </c>
      <c r="G262" s="326"/>
      <c r="H262" s="326"/>
      <c r="I262" s="326"/>
      <c r="J262" s="327">
        <f>名簿入力シート!D281</f>
        <v>0</v>
      </c>
      <c r="K262" s="327"/>
      <c r="L262" s="328">
        <f>名簿入力シート!E281</f>
        <v>0</v>
      </c>
      <c r="M262" s="328"/>
      <c r="N262" s="328"/>
      <c r="O262" s="328"/>
      <c r="P262" s="328">
        <f>名簿入力シート!F281</f>
        <v>0</v>
      </c>
      <c r="Q262" s="328"/>
      <c r="R262" s="328"/>
      <c r="S262" s="328"/>
      <c r="T262" s="319">
        <f t="shared" si="14"/>
        <v>0</v>
      </c>
      <c r="U262" s="320"/>
      <c r="V262" s="37" t="s">
        <v>11</v>
      </c>
      <c r="AE262" s="1">
        <f t="shared" si="16"/>
        <v>0</v>
      </c>
      <c r="AF262" s="1">
        <f t="shared" si="15"/>
        <v>0</v>
      </c>
      <c r="AG262" s="1">
        <f t="shared" si="17"/>
        <v>0</v>
      </c>
    </row>
    <row r="263" spans="1:33" x14ac:dyDescent="0.45">
      <c r="A263" s="10">
        <v>274</v>
      </c>
      <c r="B263" s="329">
        <f>名簿入力シート!B282</f>
        <v>0</v>
      </c>
      <c r="C263" s="329"/>
      <c r="D263" s="329"/>
      <c r="E263" s="329"/>
      <c r="F263" s="326" t="str">
        <f>IF(名簿入力シート!C282="","",名簿入力シート!C282)</f>
        <v/>
      </c>
      <c r="G263" s="326"/>
      <c r="H263" s="326"/>
      <c r="I263" s="326"/>
      <c r="J263" s="327">
        <f>名簿入力シート!D282</f>
        <v>0</v>
      </c>
      <c r="K263" s="327"/>
      <c r="L263" s="328">
        <f>名簿入力シート!E282</f>
        <v>0</v>
      </c>
      <c r="M263" s="328"/>
      <c r="N263" s="328"/>
      <c r="O263" s="328"/>
      <c r="P263" s="328">
        <f>名簿入力シート!F282</f>
        <v>0</v>
      </c>
      <c r="Q263" s="328"/>
      <c r="R263" s="328"/>
      <c r="S263" s="328"/>
      <c r="T263" s="319">
        <f t="shared" si="14"/>
        <v>0</v>
      </c>
      <c r="U263" s="320"/>
      <c r="V263" s="37" t="s">
        <v>11</v>
      </c>
      <c r="AE263" s="1">
        <f t="shared" si="16"/>
        <v>0</v>
      </c>
      <c r="AF263" s="1">
        <f t="shared" si="15"/>
        <v>0</v>
      </c>
      <c r="AG263" s="1">
        <f t="shared" si="17"/>
        <v>0</v>
      </c>
    </row>
    <row r="264" spans="1:33" x14ac:dyDescent="0.45">
      <c r="A264" s="10">
        <v>275</v>
      </c>
      <c r="B264" s="329">
        <f>名簿入力シート!B283</f>
        <v>0</v>
      </c>
      <c r="C264" s="329"/>
      <c r="D264" s="329"/>
      <c r="E264" s="329"/>
      <c r="F264" s="326" t="str">
        <f>IF(名簿入力シート!C283="","",名簿入力シート!C283)</f>
        <v/>
      </c>
      <c r="G264" s="326"/>
      <c r="H264" s="326"/>
      <c r="I264" s="326"/>
      <c r="J264" s="327">
        <f>名簿入力シート!D283</f>
        <v>0</v>
      </c>
      <c r="K264" s="327"/>
      <c r="L264" s="328">
        <f>名簿入力シート!E283</f>
        <v>0</v>
      </c>
      <c r="M264" s="328"/>
      <c r="N264" s="328"/>
      <c r="O264" s="328"/>
      <c r="P264" s="328">
        <f>名簿入力シート!F283</f>
        <v>0</v>
      </c>
      <c r="Q264" s="328"/>
      <c r="R264" s="328"/>
      <c r="S264" s="328"/>
      <c r="T264" s="319">
        <f t="shared" si="14"/>
        <v>0</v>
      </c>
      <c r="U264" s="320"/>
      <c r="V264" s="37" t="s">
        <v>11</v>
      </c>
      <c r="AE264" s="1">
        <f t="shared" si="16"/>
        <v>0</v>
      </c>
      <c r="AF264" s="1">
        <f t="shared" si="15"/>
        <v>0</v>
      </c>
      <c r="AG264" s="1">
        <f t="shared" si="17"/>
        <v>0</v>
      </c>
    </row>
    <row r="265" spans="1:33" x14ac:dyDescent="0.45">
      <c r="A265" s="10">
        <v>276</v>
      </c>
      <c r="B265" s="329">
        <f>名簿入力シート!B284</f>
        <v>0</v>
      </c>
      <c r="C265" s="329"/>
      <c r="D265" s="329"/>
      <c r="E265" s="329"/>
      <c r="F265" s="326" t="str">
        <f>IF(名簿入力シート!C284="","",名簿入力シート!C284)</f>
        <v/>
      </c>
      <c r="G265" s="326"/>
      <c r="H265" s="326"/>
      <c r="I265" s="326"/>
      <c r="J265" s="327">
        <f>名簿入力シート!D284</f>
        <v>0</v>
      </c>
      <c r="K265" s="327"/>
      <c r="L265" s="328">
        <f>名簿入力シート!E284</f>
        <v>0</v>
      </c>
      <c r="M265" s="328"/>
      <c r="N265" s="328"/>
      <c r="O265" s="328"/>
      <c r="P265" s="328">
        <f>名簿入力シート!F284</f>
        <v>0</v>
      </c>
      <c r="Q265" s="328"/>
      <c r="R265" s="328"/>
      <c r="S265" s="328"/>
      <c r="T265" s="319">
        <f t="shared" si="14"/>
        <v>0</v>
      </c>
      <c r="U265" s="320"/>
      <c r="V265" s="37" t="s">
        <v>11</v>
      </c>
      <c r="AE265" s="1">
        <f t="shared" si="16"/>
        <v>0</v>
      </c>
      <c r="AF265" s="1">
        <f t="shared" si="15"/>
        <v>0</v>
      </c>
      <c r="AG265" s="1">
        <f t="shared" si="17"/>
        <v>0</v>
      </c>
    </row>
    <row r="266" spans="1:33" x14ac:dyDescent="0.45">
      <c r="A266" s="10">
        <v>277</v>
      </c>
      <c r="B266" s="329">
        <f>名簿入力シート!B285</f>
        <v>0</v>
      </c>
      <c r="C266" s="329"/>
      <c r="D266" s="329"/>
      <c r="E266" s="329"/>
      <c r="F266" s="326" t="str">
        <f>IF(名簿入力シート!C285="","",名簿入力シート!C285)</f>
        <v/>
      </c>
      <c r="G266" s="326"/>
      <c r="H266" s="326"/>
      <c r="I266" s="326"/>
      <c r="J266" s="327">
        <f>名簿入力シート!D285</f>
        <v>0</v>
      </c>
      <c r="K266" s="327"/>
      <c r="L266" s="328">
        <f>名簿入力シート!E285</f>
        <v>0</v>
      </c>
      <c r="M266" s="328"/>
      <c r="N266" s="328"/>
      <c r="O266" s="328"/>
      <c r="P266" s="328">
        <f>名簿入力シート!F285</f>
        <v>0</v>
      </c>
      <c r="Q266" s="328"/>
      <c r="R266" s="328"/>
      <c r="S266" s="328"/>
      <c r="T266" s="319">
        <f t="shared" si="14"/>
        <v>0</v>
      </c>
      <c r="U266" s="320"/>
      <c r="V266" s="37" t="s">
        <v>11</v>
      </c>
      <c r="AE266" s="1">
        <f t="shared" si="16"/>
        <v>0</v>
      </c>
      <c r="AF266" s="1">
        <f t="shared" si="15"/>
        <v>0</v>
      </c>
      <c r="AG266" s="1">
        <f t="shared" si="17"/>
        <v>0</v>
      </c>
    </row>
    <row r="267" spans="1:33" x14ac:dyDescent="0.45">
      <c r="A267" s="10">
        <v>278</v>
      </c>
      <c r="B267" s="329">
        <f>名簿入力シート!B286</f>
        <v>0</v>
      </c>
      <c r="C267" s="329"/>
      <c r="D267" s="329"/>
      <c r="E267" s="329"/>
      <c r="F267" s="326" t="str">
        <f>IF(名簿入力シート!C286="","",名簿入力シート!C286)</f>
        <v/>
      </c>
      <c r="G267" s="326"/>
      <c r="H267" s="326"/>
      <c r="I267" s="326"/>
      <c r="J267" s="327">
        <f>名簿入力シート!D286</f>
        <v>0</v>
      </c>
      <c r="K267" s="327"/>
      <c r="L267" s="328">
        <f>名簿入力シート!E286</f>
        <v>0</v>
      </c>
      <c r="M267" s="328"/>
      <c r="N267" s="328"/>
      <c r="O267" s="328"/>
      <c r="P267" s="328">
        <f>名簿入力シート!F286</f>
        <v>0</v>
      </c>
      <c r="Q267" s="328"/>
      <c r="R267" s="328"/>
      <c r="S267" s="328"/>
      <c r="T267" s="319">
        <f t="shared" ref="T267:T289" si="18">IF(AG267=2,$AF$6,IF(AG267=1,$AF$7,0))</f>
        <v>0</v>
      </c>
      <c r="U267" s="320"/>
      <c r="V267" s="37" t="s">
        <v>11</v>
      </c>
      <c r="AE267" s="1">
        <f t="shared" si="16"/>
        <v>0</v>
      </c>
      <c r="AF267" s="1">
        <f t="shared" ref="AF267:AF289" si="19">IF(P267="○",2,0)</f>
        <v>0</v>
      </c>
      <c r="AG267" s="1">
        <f t="shared" si="17"/>
        <v>0</v>
      </c>
    </row>
    <row r="268" spans="1:33" x14ac:dyDescent="0.45">
      <c r="A268" s="10">
        <v>279</v>
      </c>
      <c r="B268" s="329">
        <f>名簿入力シート!B287</f>
        <v>0</v>
      </c>
      <c r="C268" s="329"/>
      <c r="D268" s="329"/>
      <c r="E268" s="329"/>
      <c r="F268" s="326" t="str">
        <f>IF(名簿入力シート!C287="","",名簿入力シート!C287)</f>
        <v/>
      </c>
      <c r="G268" s="326"/>
      <c r="H268" s="326"/>
      <c r="I268" s="326"/>
      <c r="J268" s="327">
        <f>名簿入力シート!D287</f>
        <v>0</v>
      </c>
      <c r="K268" s="327"/>
      <c r="L268" s="328">
        <f>名簿入力シート!E287</f>
        <v>0</v>
      </c>
      <c r="M268" s="328"/>
      <c r="N268" s="328"/>
      <c r="O268" s="328"/>
      <c r="P268" s="328">
        <f>名簿入力シート!F287</f>
        <v>0</v>
      </c>
      <c r="Q268" s="328"/>
      <c r="R268" s="328"/>
      <c r="S268" s="328"/>
      <c r="T268" s="319">
        <f t="shared" si="18"/>
        <v>0</v>
      </c>
      <c r="U268" s="320"/>
      <c r="V268" s="37" t="s">
        <v>11</v>
      </c>
      <c r="AE268" s="1">
        <f t="shared" si="16"/>
        <v>0</v>
      </c>
      <c r="AF268" s="1">
        <f t="shared" si="19"/>
        <v>0</v>
      </c>
      <c r="AG268" s="1">
        <f t="shared" si="17"/>
        <v>0</v>
      </c>
    </row>
    <row r="269" spans="1:33" x14ac:dyDescent="0.45">
      <c r="A269" s="10">
        <v>280</v>
      </c>
      <c r="B269" s="329">
        <f>名簿入力シート!B288</f>
        <v>0</v>
      </c>
      <c r="C269" s="329"/>
      <c r="D269" s="329"/>
      <c r="E269" s="329"/>
      <c r="F269" s="326" t="str">
        <f>IF(名簿入力シート!C288="","",名簿入力シート!C288)</f>
        <v/>
      </c>
      <c r="G269" s="326"/>
      <c r="H269" s="326"/>
      <c r="I269" s="326"/>
      <c r="J269" s="327">
        <f>名簿入力シート!D288</f>
        <v>0</v>
      </c>
      <c r="K269" s="327"/>
      <c r="L269" s="328">
        <f>名簿入力シート!E288</f>
        <v>0</v>
      </c>
      <c r="M269" s="328"/>
      <c r="N269" s="328"/>
      <c r="O269" s="328"/>
      <c r="P269" s="328">
        <f>名簿入力シート!F288</f>
        <v>0</v>
      </c>
      <c r="Q269" s="328"/>
      <c r="R269" s="328"/>
      <c r="S269" s="328"/>
      <c r="T269" s="319">
        <f t="shared" si="18"/>
        <v>0</v>
      </c>
      <c r="U269" s="320"/>
      <c r="V269" s="37" t="s">
        <v>11</v>
      </c>
      <c r="AE269" s="1">
        <f t="shared" si="16"/>
        <v>0</v>
      </c>
      <c r="AF269" s="1">
        <f t="shared" si="19"/>
        <v>0</v>
      </c>
      <c r="AG269" s="1">
        <f t="shared" si="17"/>
        <v>0</v>
      </c>
    </row>
    <row r="270" spans="1:33" x14ac:dyDescent="0.45">
      <c r="A270" s="10">
        <v>281</v>
      </c>
      <c r="B270" s="329">
        <f>名簿入力シート!B289</f>
        <v>0</v>
      </c>
      <c r="C270" s="329"/>
      <c r="D270" s="329"/>
      <c r="E270" s="329"/>
      <c r="F270" s="326" t="str">
        <f>IF(名簿入力シート!C289="","",名簿入力シート!C289)</f>
        <v/>
      </c>
      <c r="G270" s="326"/>
      <c r="H270" s="326"/>
      <c r="I270" s="326"/>
      <c r="J270" s="327">
        <f>名簿入力シート!D289</f>
        <v>0</v>
      </c>
      <c r="K270" s="327"/>
      <c r="L270" s="328">
        <f>名簿入力シート!E289</f>
        <v>0</v>
      </c>
      <c r="M270" s="328"/>
      <c r="N270" s="328"/>
      <c r="O270" s="328"/>
      <c r="P270" s="328">
        <f>名簿入力シート!F289</f>
        <v>0</v>
      </c>
      <c r="Q270" s="328"/>
      <c r="R270" s="328"/>
      <c r="S270" s="328"/>
      <c r="T270" s="319">
        <f t="shared" si="18"/>
        <v>0</v>
      </c>
      <c r="U270" s="320"/>
      <c r="V270" s="37" t="s">
        <v>11</v>
      </c>
      <c r="AE270" s="1">
        <f t="shared" si="16"/>
        <v>0</v>
      </c>
      <c r="AF270" s="1">
        <f t="shared" si="19"/>
        <v>0</v>
      </c>
      <c r="AG270" s="1">
        <f t="shared" si="17"/>
        <v>0</v>
      </c>
    </row>
    <row r="271" spans="1:33" x14ac:dyDescent="0.45">
      <c r="A271" s="10">
        <v>282</v>
      </c>
      <c r="B271" s="329">
        <f>名簿入力シート!B290</f>
        <v>0</v>
      </c>
      <c r="C271" s="329"/>
      <c r="D271" s="329"/>
      <c r="E271" s="329"/>
      <c r="F271" s="326" t="str">
        <f>IF(名簿入力シート!C290="","",名簿入力シート!C290)</f>
        <v/>
      </c>
      <c r="G271" s="326"/>
      <c r="H271" s="326"/>
      <c r="I271" s="326"/>
      <c r="J271" s="327">
        <f>名簿入力シート!D290</f>
        <v>0</v>
      </c>
      <c r="K271" s="327"/>
      <c r="L271" s="328">
        <f>名簿入力シート!E290</f>
        <v>0</v>
      </c>
      <c r="M271" s="328"/>
      <c r="N271" s="328"/>
      <c r="O271" s="328"/>
      <c r="P271" s="328">
        <f>名簿入力シート!F290</f>
        <v>0</v>
      </c>
      <c r="Q271" s="328"/>
      <c r="R271" s="328"/>
      <c r="S271" s="328"/>
      <c r="T271" s="319">
        <f t="shared" si="18"/>
        <v>0</v>
      </c>
      <c r="U271" s="320"/>
      <c r="V271" s="37" t="s">
        <v>11</v>
      </c>
      <c r="AE271" s="1">
        <f t="shared" si="16"/>
        <v>0</v>
      </c>
      <c r="AF271" s="1">
        <f t="shared" si="19"/>
        <v>0</v>
      </c>
      <c r="AG271" s="1">
        <f t="shared" si="17"/>
        <v>0</v>
      </c>
    </row>
    <row r="272" spans="1:33" x14ac:dyDescent="0.45">
      <c r="A272" s="10">
        <v>283</v>
      </c>
      <c r="B272" s="329">
        <f>名簿入力シート!B291</f>
        <v>0</v>
      </c>
      <c r="C272" s="329"/>
      <c r="D272" s="329"/>
      <c r="E272" s="329"/>
      <c r="F272" s="326" t="str">
        <f>IF(名簿入力シート!C291="","",名簿入力シート!C291)</f>
        <v/>
      </c>
      <c r="G272" s="326"/>
      <c r="H272" s="326"/>
      <c r="I272" s="326"/>
      <c r="J272" s="327">
        <f>名簿入力シート!D291</f>
        <v>0</v>
      </c>
      <c r="K272" s="327"/>
      <c r="L272" s="328">
        <f>名簿入力シート!E291</f>
        <v>0</v>
      </c>
      <c r="M272" s="328"/>
      <c r="N272" s="328"/>
      <c r="O272" s="328"/>
      <c r="P272" s="328">
        <f>名簿入力シート!F291</f>
        <v>0</v>
      </c>
      <c r="Q272" s="328"/>
      <c r="R272" s="328"/>
      <c r="S272" s="328"/>
      <c r="T272" s="319">
        <f t="shared" si="18"/>
        <v>0</v>
      </c>
      <c r="U272" s="320"/>
      <c r="V272" s="37" t="s">
        <v>11</v>
      </c>
      <c r="AE272" s="1">
        <f t="shared" si="16"/>
        <v>0</v>
      </c>
      <c r="AF272" s="1">
        <f t="shared" si="19"/>
        <v>0</v>
      </c>
      <c r="AG272" s="1">
        <f t="shared" si="17"/>
        <v>0</v>
      </c>
    </row>
    <row r="273" spans="1:33" x14ac:dyDescent="0.45">
      <c r="A273" s="10">
        <v>284</v>
      </c>
      <c r="B273" s="329">
        <f>名簿入力シート!B292</f>
        <v>0</v>
      </c>
      <c r="C273" s="329"/>
      <c r="D273" s="329"/>
      <c r="E273" s="329"/>
      <c r="F273" s="326" t="str">
        <f>IF(名簿入力シート!C292="","",名簿入力シート!C292)</f>
        <v/>
      </c>
      <c r="G273" s="326"/>
      <c r="H273" s="326"/>
      <c r="I273" s="326"/>
      <c r="J273" s="327">
        <f>名簿入力シート!D292</f>
        <v>0</v>
      </c>
      <c r="K273" s="327"/>
      <c r="L273" s="328">
        <f>名簿入力シート!E292</f>
        <v>0</v>
      </c>
      <c r="M273" s="328"/>
      <c r="N273" s="328"/>
      <c r="O273" s="328"/>
      <c r="P273" s="328">
        <f>名簿入力シート!F292</f>
        <v>0</v>
      </c>
      <c r="Q273" s="328"/>
      <c r="R273" s="328"/>
      <c r="S273" s="328"/>
      <c r="T273" s="319">
        <f t="shared" si="18"/>
        <v>0</v>
      </c>
      <c r="U273" s="320"/>
      <c r="V273" s="37" t="s">
        <v>11</v>
      </c>
      <c r="AE273" s="1">
        <f t="shared" si="16"/>
        <v>0</v>
      </c>
      <c r="AF273" s="1">
        <f t="shared" si="19"/>
        <v>0</v>
      </c>
      <c r="AG273" s="1">
        <f t="shared" si="17"/>
        <v>0</v>
      </c>
    </row>
    <row r="274" spans="1:33" x14ac:dyDescent="0.45">
      <c r="A274" s="10">
        <v>285</v>
      </c>
      <c r="B274" s="329">
        <f>名簿入力シート!B293</f>
        <v>0</v>
      </c>
      <c r="C274" s="329"/>
      <c r="D274" s="329"/>
      <c r="E274" s="329"/>
      <c r="F274" s="326" t="str">
        <f>IF(名簿入力シート!C293="","",名簿入力シート!C293)</f>
        <v/>
      </c>
      <c r="G274" s="326"/>
      <c r="H274" s="326"/>
      <c r="I274" s="326"/>
      <c r="J274" s="327">
        <f>名簿入力シート!D293</f>
        <v>0</v>
      </c>
      <c r="K274" s="327"/>
      <c r="L274" s="328">
        <f>名簿入力シート!E293</f>
        <v>0</v>
      </c>
      <c r="M274" s="328"/>
      <c r="N274" s="328"/>
      <c r="O274" s="328"/>
      <c r="P274" s="328">
        <f>名簿入力シート!F293</f>
        <v>0</v>
      </c>
      <c r="Q274" s="328"/>
      <c r="R274" s="328"/>
      <c r="S274" s="328"/>
      <c r="T274" s="319">
        <f t="shared" si="18"/>
        <v>0</v>
      </c>
      <c r="U274" s="320"/>
      <c r="V274" s="37" t="s">
        <v>11</v>
      </c>
      <c r="AE274" s="1">
        <f t="shared" si="16"/>
        <v>0</v>
      </c>
      <c r="AF274" s="1">
        <f t="shared" si="19"/>
        <v>0</v>
      </c>
      <c r="AG274" s="1">
        <f t="shared" si="17"/>
        <v>0</v>
      </c>
    </row>
    <row r="275" spans="1:33" x14ac:dyDescent="0.45">
      <c r="A275" s="10">
        <v>286</v>
      </c>
      <c r="B275" s="329">
        <f>名簿入力シート!B294</f>
        <v>0</v>
      </c>
      <c r="C275" s="329"/>
      <c r="D275" s="329"/>
      <c r="E275" s="329"/>
      <c r="F275" s="326" t="str">
        <f>IF(名簿入力シート!C294="","",名簿入力シート!C294)</f>
        <v/>
      </c>
      <c r="G275" s="326"/>
      <c r="H275" s="326"/>
      <c r="I275" s="326"/>
      <c r="J275" s="327">
        <f>名簿入力シート!D294</f>
        <v>0</v>
      </c>
      <c r="K275" s="327"/>
      <c r="L275" s="328">
        <f>名簿入力シート!E294</f>
        <v>0</v>
      </c>
      <c r="M275" s="328"/>
      <c r="N275" s="328"/>
      <c r="O275" s="328"/>
      <c r="P275" s="328">
        <f>名簿入力シート!F294</f>
        <v>0</v>
      </c>
      <c r="Q275" s="328"/>
      <c r="R275" s="328"/>
      <c r="S275" s="328"/>
      <c r="T275" s="319">
        <f t="shared" si="18"/>
        <v>0</v>
      </c>
      <c r="U275" s="320"/>
      <c r="V275" s="37" t="s">
        <v>11</v>
      </c>
      <c r="AE275" s="1">
        <f t="shared" si="16"/>
        <v>0</v>
      </c>
      <c r="AF275" s="1">
        <f t="shared" si="19"/>
        <v>0</v>
      </c>
      <c r="AG275" s="1">
        <f t="shared" si="17"/>
        <v>0</v>
      </c>
    </row>
    <row r="276" spans="1:33" x14ac:dyDescent="0.45">
      <c r="A276" s="10">
        <v>287</v>
      </c>
      <c r="B276" s="329">
        <f>名簿入力シート!B295</f>
        <v>0</v>
      </c>
      <c r="C276" s="329"/>
      <c r="D276" s="329"/>
      <c r="E276" s="329"/>
      <c r="F276" s="326" t="str">
        <f>IF(名簿入力シート!C295="","",名簿入力シート!C295)</f>
        <v/>
      </c>
      <c r="G276" s="326"/>
      <c r="H276" s="326"/>
      <c r="I276" s="326"/>
      <c r="J276" s="327">
        <f>名簿入力シート!D295</f>
        <v>0</v>
      </c>
      <c r="K276" s="327"/>
      <c r="L276" s="328">
        <f>名簿入力シート!E295</f>
        <v>0</v>
      </c>
      <c r="M276" s="328"/>
      <c r="N276" s="328"/>
      <c r="O276" s="328"/>
      <c r="P276" s="328">
        <f>名簿入力シート!F295</f>
        <v>0</v>
      </c>
      <c r="Q276" s="328"/>
      <c r="R276" s="328"/>
      <c r="S276" s="328"/>
      <c r="T276" s="319">
        <f t="shared" si="18"/>
        <v>0</v>
      </c>
      <c r="U276" s="320"/>
      <c r="V276" s="37" t="s">
        <v>11</v>
      </c>
      <c r="AE276" s="1">
        <f t="shared" si="16"/>
        <v>0</v>
      </c>
      <c r="AF276" s="1">
        <f t="shared" si="19"/>
        <v>0</v>
      </c>
      <c r="AG276" s="1">
        <f t="shared" si="17"/>
        <v>0</v>
      </c>
    </row>
    <row r="277" spans="1:33" x14ac:dyDescent="0.45">
      <c r="A277" s="10">
        <v>288</v>
      </c>
      <c r="B277" s="329">
        <f>名簿入力シート!B296</f>
        <v>0</v>
      </c>
      <c r="C277" s="329"/>
      <c r="D277" s="329"/>
      <c r="E277" s="329"/>
      <c r="F277" s="326" t="str">
        <f>IF(名簿入力シート!C296="","",名簿入力シート!C296)</f>
        <v/>
      </c>
      <c r="G277" s="326"/>
      <c r="H277" s="326"/>
      <c r="I277" s="326"/>
      <c r="J277" s="327">
        <f>名簿入力シート!D296</f>
        <v>0</v>
      </c>
      <c r="K277" s="327"/>
      <c r="L277" s="328">
        <f>名簿入力シート!E296</f>
        <v>0</v>
      </c>
      <c r="M277" s="328"/>
      <c r="N277" s="328"/>
      <c r="O277" s="328"/>
      <c r="P277" s="328">
        <f>名簿入力シート!F296</f>
        <v>0</v>
      </c>
      <c r="Q277" s="328"/>
      <c r="R277" s="328"/>
      <c r="S277" s="328"/>
      <c r="T277" s="319">
        <f t="shared" si="18"/>
        <v>0</v>
      </c>
      <c r="U277" s="320"/>
      <c r="V277" s="37" t="s">
        <v>11</v>
      </c>
      <c r="AE277" s="1">
        <f t="shared" si="16"/>
        <v>0</v>
      </c>
      <c r="AF277" s="1">
        <f t="shared" si="19"/>
        <v>0</v>
      </c>
      <c r="AG277" s="1">
        <f t="shared" si="17"/>
        <v>0</v>
      </c>
    </row>
    <row r="278" spans="1:33" x14ac:dyDescent="0.45">
      <c r="A278" s="10">
        <v>289</v>
      </c>
      <c r="B278" s="329">
        <f>名簿入力シート!B297</f>
        <v>0</v>
      </c>
      <c r="C278" s="329"/>
      <c r="D278" s="329"/>
      <c r="E278" s="329"/>
      <c r="F278" s="326" t="str">
        <f>IF(名簿入力シート!C297="","",名簿入力シート!C297)</f>
        <v/>
      </c>
      <c r="G278" s="326"/>
      <c r="H278" s="326"/>
      <c r="I278" s="326"/>
      <c r="J278" s="327">
        <f>名簿入力シート!D297</f>
        <v>0</v>
      </c>
      <c r="K278" s="327"/>
      <c r="L278" s="328">
        <f>名簿入力シート!E297</f>
        <v>0</v>
      </c>
      <c r="M278" s="328"/>
      <c r="N278" s="328"/>
      <c r="O278" s="328"/>
      <c r="P278" s="328">
        <f>名簿入力シート!F297</f>
        <v>0</v>
      </c>
      <c r="Q278" s="328"/>
      <c r="R278" s="328"/>
      <c r="S278" s="328"/>
      <c r="T278" s="319">
        <f t="shared" si="18"/>
        <v>0</v>
      </c>
      <c r="U278" s="320"/>
      <c r="V278" s="37" t="s">
        <v>11</v>
      </c>
      <c r="AE278" s="1">
        <f t="shared" si="16"/>
        <v>0</v>
      </c>
      <c r="AF278" s="1">
        <f t="shared" si="19"/>
        <v>0</v>
      </c>
      <c r="AG278" s="1">
        <f t="shared" si="17"/>
        <v>0</v>
      </c>
    </row>
    <row r="279" spans="1:33" x14ac:dyDescent="0.45">
      <c r="A279" s="10">
        <v>290</v>
      </c>
      <c r="B279" s="329">
        <f>名簿入力シート!B298</f>
        <v>0</v>
      </c>
      <c r="C279" s="329"/>
      <c r="D279" s="329"/>
      <c r="E279" s="329"/>
      <c r="F279" s="326" t="str">
        <f>IF(名簿入力シート!C298="","",名簿入力シート!C298)</f>
        <v/>
      </c>
      <c r="G279" s="326"/>
      <c r="H279" s="326"/>
      <c r="I279" s="326"/>
      <c r="J279" s="327">
        <f>名簿入力シート!D298</f>
        <v>0</v>
      </c>
      <c r="K279" s="327"/>
      <c r="L279" s="328">
        <f>名簿入力シート!E298</f>
        <v>0</v>
      </c>
      <c r="M279" s="328"/>
      <c r="N279" s="328"/>
      <c r="O279" s="328"/>
      <c r="P279" s="328">
        <f>名簿入力シート!F298</f>
        <v>0</v>
      </c>
      <c r="Q279" s="328"/>
      <c r="R279" s="328"/>
      <c r="S279" s="328"/>
      <c r="T279" s="319">
        <f t="shared" si="18"/>
        <v>0</v>
      </c>
      <c r="U279" s="320"/>
      <c r="V279" s="37" t="s">
        <v>11</v>
      </c>
      <c r="AE279" s="1">
        <f t="shared" si="16"/>
        <v>0</v>
      </c>
      <c r="AF279" s="1">
        <f t="shared" si="19"/>
        <v>0</v>
      </c>
      <c r="AG279" s="1">
        <f t="shared" si="17"/>
        <v>0</v>
      </c>
    </row>
    <row r="280" spans="1:33" x14ac:dyDescent="0.45">
      <c r="A280" s="10">
        <v>291</v>
      </c>
      <c r="B280" s="329">
        <f>名簿入力シート!B299</f>
        <v>0</v>
      </c>
      <c r="C280" s="329"/>
      <c r="D280" s="329"/>
      <c r="E280" s="329"/>
      <c r="F280" s="326" t="str">
        <f>IF(名簿入力シート!C299="","",名簿入力シート!C299)</f>
        <v/>
      </c>
      <c r="G280" s="326"/>
      <c r="H280" s="326"/>
      <c r="I280" s="326"/>
      <c r="J280" s="327">
        <f>名簿入力シート!D299</f>
        <v>0</v>
      </c>
      <c r="K280" s="327"/>
      <c r="L280" s="328">
        <f>名簿入力シート!E299</f>
        <v>0</v>
      </c>
      <c r="M280" s="328"/>
      <c r="N280" s="328"/>
      <c r="O280" s="328"/>
      <c r="P280" s="328">
        <f>名簿入力シート!F299</f>
        <v>0</v>
      </c>
      <c r="Q280" s="328"/>
      <c r="R280" s="328"/>
      <c r="S280" s="328"/>
      <c r="T280" s="319">
        <f t="shared" si="18"/>
        <v>0</v>
      </c>
      <c r="U280" s="320"/>
      <c r="V280" s="37" t="s">
        <v>11</v>
      </c>
      <c r="AE280" s="1">
        <f t="shared" si="16"/>
        <v>0</v>
      </c>
      <c r="AF280" s="1">
        <f t="shared" si="19"/>
        <v>0</v>
      </c>
      <c r="AG280" s="1">
        <f t="shared" si="17"/>
        <v>0</v>
      </c>
    </row>
    <row r="281" spans="1:33" x14ac:dyDescent="0.45">
      <c r="A281" s="10">
        <v>292</v>
      </c>
      <c r="B281" s="329">
        <f>名簿入力シート!B300</f>
        <v>0</v>
      </c>
      <c r="C281" s="329"/>
      <c r="D281" s="329"/>
      <c r="E281" s="329"/>
      <c r="F281" s="326" t="str">
        <f>IF(名簿入力シート!C300="","",名簿入力シート!C300)</f>
        <v/>
      </c>
      <c r="G281" s="326"/>
      <c r="H281" s="326"/>
      <c r="I281" s="326"/>
      <c r="J281" s="327">
        <f>名簿入力シート!D300</f>
        <v>0</v>
      </c>
      <c r="K281" s="327"/>
      <c r="L281" s="328">
        <f>名簿入力シート!E300</f>
        <v>0</v>
      </c>
      <c r="M281" s="328"/>
      <c r="N281" s="328"/>
      <c r="O281" s="328"/>
      <c r="P281" s="328">
        <f>名簿入力シート!F300</f>
        <v>0</v>
      </c>
      <c r="Q281" s="328"/>
      <c r="R281" s="328"/>
      <c r="S281" s="328"/>
      <c r="T281" s="319">
        <f t="shared" si="18"/>
        <v>0</v>
      </c>
      <c r="U281" s="320"/>
      <c r="V281" s="37" t="s">
        <v>11</v>
      </c>
      <c r="AE281" s="1">
        <f t="shared" si="16"/>
        <v>0</v>
      </c>
      <c r="AF281" s="1">
        <f t="shared" si="19"/>
        <v>0</v>
      </c>
      <c r="AG281" s="1">
        <f t="shared" si="17"/>
        <v>0</v>
      </c>
    </row>
    <row r="282" spans="1:33" x14ac:dyDescent="0.45">
      <c r="A282" s="10">
        <v>293</v>
      </c>
      <c r="B282" s="329">
        <f>名簿入力シート!B301</f>
        <v>0</v>
      </c>
      <c r="C282" s="329"/>
      <c r="D282" s="329"/>
      <c r="E282" s="329"/>
      <c r="F282" s="326" t="str">
        <f>IF(名簿入力シート!C301="","",名簿入力シート!C301)</f>
        <v/>
      </c>
      <c r="G282" s="326"/>
      <c r="H282" s="326"/>
      <c r="I282" s="326"/>
      <c r="J282" s="327">
        <f>名簿入力シート!D301</f>
        <v>0</v>
      </c>
      <c r="K282" s="327"/>
      <c r="L282" s="328">
        <f>名簿入力シート!E301</f>
        <v>0</v>
      </c>
      <c r="M282" s="328"/>
      <c r="N282" s="328"/>
      <c r="O282" s="328"/>
      <c r="P282" s="328">
        <f>名簿入力シート!F301</f>
        <v>0</v>
      </c>
      <c r="Q282" s="328"/>
      <c r="R282" s="328"/>
      <c r="S282" s="328"/>
      <c r="T282" s="319">
        <f t="shared" si="18"/>
        <v>0</v>
      </c>
      <c r="U282" s="320"/>
      <c r="V282" s="37" t="s">
        <v>11</v>
      </c>
      <c r="AE282" s="1">
        <f t="shared" si="16"/>
        <v>0</v>
      </c>
      <c r="AF282" s="1">
        <f t="shared" si="19"/>
        <v>0</v>
      </c>
      <c r="AG282" s="1">
        <f t="shared" si="17"/>
        <v>0</v>
      </c>
    </row>
    <row r="283" spans="1:33" x14ac:dyDescent="0.45">
      <c r="A283" s="10">
        <v>294</v>
      </c>
      <c r="B283" s="329">
        <f>名簿入力シート!B302</f>
        <v>0</v>
      </c>
      <c r="C283" s="329"/>
      <c r="D283" s="329"/>
      <c r="E283" s="329"/>
      <c r="F283" s="326" t="str">
        <f>IF(名簿入力シート!C302="","",名簿入力シート!C302)</f>
        <v/>
      </c>
      <c r="G283" s="326"/>
      <c r="H283" s="326"/>
      <c r="I283" s="326"/>
      <c r="J283" s="327">
        <f>名簿入力シート!D302</f>
        <v>0</v>
      </c>
      <c r="K283" s="327"/>
      <c r="L283" s="328">
        <f>名簿入力シート!E302</f>
        <v>0</v>
      </c>
      <c r="M283" s="328"/>
      <c r="N283" s="328"/>
      <c r="O283" s="328"/>
      <c r="P283" s="328">
        <f>名簿入力シート!F302</f>
        <v>0</v>
      </c>
      <c r="Q283" s="328"/>
      <c r="R283" s="328"/>
      <c r="S283" s="328"/>
      <c r="T283" s="319">
        <f t="shared" si="18"/>
        <v>0</v>
      </c>
      <c r="U283" s="320"/>
      <c r="V283" s="37" t="s">
        <v>11</v>
      </c>
      <c r="AE283" s="1">
        <f t="shared" si="16"/>
        <v>0</v>
      </c>
      <c r="AF283" s="1">
        <f t="shared" si="19"/>
        <v>0</v>
      </c>
      <c r="AG283" s="1">
        <f t="shared" si="17"/>
        <v>0</v>
      </c>
    </row>
    <row r="284" spans="1:33" x14ac:dyDescent="0.45">
      <c r="A284" s="10">
        <v>295</v>
      </c>
      <c r="B284" s="329">
        <f>名簿入力シート!B303</f>
        <v>0</v>
      </c>
      <c r="C284" s="329"/>
      <c r="D284" s="329"/>
      <c r="E284" s="329"/>
      <c r="F284" s="326" t="str">
        <f>IF(名簿入力シート!C303="","",名簿入力シート!C303)</f>
        <v/>
      </c>
      <c r="G284" s="326"/>
      <c r="H284" s="326"/>
      <c r="I284" s="326"/>
      <c r="J284" s="327">
        <f>名簿入力シート!D303</f>
        <v>0</v>
      </c>
      <c r="K284" s="327"/>
      <c r="L284" s="328">
        <f>名簿入力シート!E303</f>
        <v>0</v>
      </c>
      <c r="M284" s="328"/>
      <c r="N284" s="328"/>
      <c r="O284" s="328"/>
      <c r="P284" s="328">
        <f>名簿入力シート!F303</f>
        <v>0</v>
      </c>
      <c r="Q284" s="328"/>
      <c r="R284" s="328"/>
      <c r="S284" s="328"/>
      <c r="T284" s="319">
        <f t="shared" si="18"/>
        <v>0</v>
      </c>
      <c r="U284" s="320"/>
      <c r="V284" s="37" t="s">
        <v>11</v>
      </c>
      <c r="AE284" s="1">
        <f t="shared" si="16"/>
        <v>0</v>
      </c>
      <c r="AF284" s="1">
        <f t="shared" si="19"/>
        <v>0</v>
      </c>
      <c r="AG284" s="1">
        <f t="shared" si="17"/>
        <v>0</v>
      </c>
    </row>
    <row r="285" spans="1:33" x14ac:dyDescent="0.45">
      <c r="A285" s="10">
        <v>296</v>
      </c>
      <c r="B285" s="329">
        <f>名簿入力シート!B304</f>
        <v>0</v>
      </c>
      <c r="C285" s="329"/>
      <c r="D285" s="329"/>
      <c r="E285" s="329"/>
      <c r="F285" s="326" t="str">
        <f>IF(名簿入力シート!C304="","",名簿入力シート!C304)</f>
        <v/>
      </c>
      <c r="G285" s="326"/>
      <c r="H285" s="326"/>
      <c r="I285" s="326"/>
      <c r="J285" s="327">
        <f>名簿入力シート!D304</f>
        <v>0</v>
      </c>
      <c r="K285" s="327"/>
      <c r="L285" s="328">
        <f>名簿入力シート!E304</f>
        <v>0</v>
      </c>
      <c r="M285" s="328"/>
      <c r="N285" s="328"/>
      <c r="O285" s="328"/>
      <c r="P285" s="328">
        <f>名簿入力シート!F304</f>
        <v>0</v>
      </c>
      <c r="Q285" s="328"/>
      <c r="R285" s="328"/>
      <c r="S285" s="328"/>
      <c r="T285" s="319">
        <f t="shared" si="18"/>
        <v>0</v>
      </c>
      <c r="U285" s="320"/>
      <c r="V285" s="37" t="s">
        <v>11</v>
      </c>
      <c r="AE285" s="1">
        <f t="shared" si="16"/>
        <v>0</v>
      </c>
      <c r="AF285" s="1">
        <f t="shared" si="19"/>
        <v>0</v>
      </c>
      <c r="AG285" s="1">
        <f t="shared" si="17"/>
        <v>0</v>
      </c>
    </row>
    <row r="286" spans="1:33" x14ac:dyDescent="0.45">
      <c r="A286" s="10">
        <v>297</v>
      </c>
      <c r="B286" s="329">
        <f>名簿入力シート!B305</f>
        <v>0</v>
      </c>
      <c r="C286" s="329"/>
      <c r="D286" s="329"/>
      <c r="E286" s="329"/>
      <c r="F286" s="326" t="str">
        <f>IF(名簿入力シート!C305="","",名簿入力シート!C305)</f>
        <v/>
      </c>
      <c r="G286" s="326"/>
      <c r="H286" s="326"/>
      <c r="I286" s="326"/>
      <c r="J286" s="327">
        <f>名簿入力シート!D305</f>
        <v>0</v>
      </c>
      <c r="K286" s="327"/>
      <c r="L286" s="328">
        <f>名簿入力シート!E305</f>
        <v>0</v>
      </c>
      <c r="M286" s="328"/>
      <c r="N286" s="328"/>
      <c r="O286" s="328"/>
      <c r="P286" s="328">
        <f>名簿入力シート!F305</f>
        <v>0</v>
      </c>
      <c r="Q286" s="328"/>
      <c r="R286" s="328"/>
      <c r="S286" s="328"/>
      <c r="T286" s="319">
        <f t="shared" si="18"/>
        <v>0</v>
      </c>
      <c r="U286" s="320"/>
      <c r="V286" s="37" t="s">
        <v>11</v>
      </c>
      <c r="AE286" s="1">
        <f t="shared" ref="AE286:AE289" si="20">IF(M286="○",1,0)</f>
        <v>0</v>
      </c>
      <c r="AF286" s="1">
        <f t="shared" si="19"/>
        <v>0</v>
      </c>
      <c r="AG286" s="1">
        <f t="shared" ref="AG286:AG289" si="21">SUM(AE286:AF286)</f>
        <v>0</v>
      </c>
    </row>
    <row r="287" spans="1:33" x14ac:dyDescent="0.45">
      <c r="A287" s="10">
        <v>298</v>
      </c>
      <c r="B287" s="329">
        <f>名簿入力シート!B306</f>
        <v>0</v>
      </c>
      <c r="C287" s="329"/>
      <c r="D287" s="329"/>
      <c r="E287" s="329"/>
      <c r="F287" s="326" t="str">
        <f>IF(名簿入力シート!C306="","",名簿入力シート!C306)</f>
        <v/>
      </c>
      <c r="G287" s="326"/>
      <c r="H287" s="326"/>
      <c r="I287" s="326"/>
      <c r="J287" s="327">
        <f>名簿入力シート!D306</f>
        <v>0</v>
      </c>
      <c r="K287" s="327"/>
      <c r="L287" s="328">
        <f>名簿入力シート!E306</f>
        <v>0</v>
      </c>
      <c r="M287" s="328"/>
      <c r="N287" s="328"/>
      <c r="O287" s="328"/>
      <c r="P287" s="328">
        <f>名簿入力シート!F306</f>
        <v>0</v>
      </c>
      <c r="Q287" s="328"/>
      <c r="R287" s="328"/>
      <c r="S287" s="328"/>
      <c r="T287" s="319">
        <f t="shared" si="18"/>
        <v>0</v>
      </c>
      <c r="U287" s="320"/>
      <c r="V287" s="37" t="s">
        <v>11</v>
      </c>
      <c r="AE287" s="1">
        <f t="shared" si="20"/>
        <v>0</v>
      </c>
      <c r="AF287" s="1">
        <f t="shared" si="19"/>
        <v>0</v>
      </c>
      <c r="AG287" s="1">
        <f t="shared" si="21"/>
        <v>0</v>
      </c>
    </row>
    <row r="288" spans="1:33" x14ac:dyDescent="0.45">
      <c r="A288" s="10">
        <v>299</v>
      </c>
      <c r="B288" s="329">
        <f>名簿入力シート!B307</f>
        <v>0</v>
      </c>
      <c r="C288" s="329"/>
      <c r="D288" s="329"/>
      <c r="E288" s="329"/>
      <c r="F288" s="326" t="str">
        <f>IF(名簿入力シート!C307="","",名簿入力シート!C307)</f>
        <v/>
      </c>
      <c r="G288" s="326"/>
      <c r="H288" s="326"/>
      <c r="I288" s="326"/>
      <c r="J288" s="327">
        <f>名簿入力シート!D307</f>
        <v>0</v>
      </c>
      <c r="K288" s="327"/>
      <c r="L288" s="328">
        <f>名簿入力シート!E307</f>
        <v>0</v>
      </c>
      <c r="M288" s="328"/>
      <c r="N288" s="328"/>
      <c r="O288" s="328"/>
      <c r="P288" s="328">
        <f>名簿入力シート!F307</f>
        <v>0</v>
      </c>
      <c r="Q288" s="328"/>
      <c r="R288" s="328"/>
      <c r="S288" s="328"/>
      <c r="T288" s="319">
        <f t="shared" si="18"/>
        <v>0</v>
      </c>
      <c r="U288" s="320"/>
      <c r="V288" s="37" t="s">
        <v>11</v>
      </c>
      <c r="AE288" s="1">
        <f t="shared" si="20"/>
        <v>0</v>
      </c>
      <c r="AF288" s="1">
        <f t="shared" si="19"/>
        <v>0</v>
      </c>
      <c r="AG288" s="1">
        <f t="shared" si="21"/>
        <v>0</v>
      </c>
    </row>
    <row r="289" spans="1:33" x14ac:dyDescent="0.45">
      <c r="A289" s="10">
        <v>300</v>
      </c>
      <c r="B289" s="329">
        <f>名簿入力シート!B308</f>
        <v>0</v>
      </c>
      <c r="C289" s="329"/>
      <c r="D289" s="329"/>
      <c r="E289" s="329"/>
      <c r="F289" s="326" t="str">
        <f>IF(名簿入力シート!C308="","",名簿入力シート!C308)</f>
        <v/>
      </c>
      <c r="G289" s="326"/>
      <c r="H289" s="326"/>
      <c r="I289" s="326"/>
      <c r="J289" s="327">
        <f>名簿入力シート!D308</f>
        <v>0</v>
      </c>
      <c r="K289" s="327"/>
      <c r="L289" s="328">
        <f>名簿入力シート!E308</f>
        <v>0</v>
      </c>
      <c r="M289" s="328"/>
      <c r="N289" s="328"/>
      <c r="O289" s="328"/>
      <c r="P289" s="328">
        <f>名簿入力シート!F308</f>
        <v>0</v>
      </c>
      <c r="Q289" s="328"/>
      <c r="R289" s="328"/>
      <c r="S289" s="328"/>
      <c r="T289" s="319">
        <f t="shared" si="18"/>
        <v>0</v>
      </c>
      <c r="U289" s="320"/>
      <c r="V289" s="37" t="s">
        <v>11</v>
      </c>
      <c r="AE289" s="1">
        <f t="shared" si="20"/>
        <v>0</v>
      </c>
      <c r="AF289" s="1">
        <f t="shared" si="19"/>
        <v>0</v>
      </c>
      <c r="AG289" s="1">
        <f t="shared" si="21"/>
        <v>0</v>
      </c>
    </row>
  </sheetData>
  <sheetProtection algorithmName="SHA-512" hashValue="F1+hqNeRVE6hq4vZgukx2P7e9Q3sd9e+NM2m5qSECatG2+onZpVg/Tr7kGv0njVdWU2WAtPpZdYwaPKN4WNsiA==" saltValue="tb3GzixHCvQ+tff3tm1ZUg==" spinCount="100000" sheet="1" objects="1" scenarios="1"/>
  <mergeCells count="1691">
    <mergeCell ref="B283:E283"/>
    <mergeCell ref="B282:E282"/>
    <mergeCell ref="B281:E281"/>
    <mergeCell ref="B286:E286"/>
    <mergeCell ref="B285:E285"/>
    <mergeCell ref="B284:E284"/>
    <mergeCell ref="F285:I285"/>
    <mergeCell ref="J285:K285"/>
    <mergeCell ref="L285:O285"/>
    <mergeCell ref="P285:S285"/>
    <mergeCell ref="T285:U285"/>
    <mergeCell ref="F286:I286"/>
    <mergeCell ref="J286:K286"/>
    <mergeCell ref="L286:O286"/>
    <mergeCell ref="P286:S286"/>
    <mergeCell ref="T286:U286"/>
    <mergeCell ref="B289:E289"/>
    <mergeCell ref="B288:E288"/>
    <mergeCell ref="B287:E287"/>
    <mergeCell ref="F287:I287"/>
    <mergeCell ref="J287:K287"/>
    <mergeCell ref="L287:O287"/>
    <mergeCell ref="P287:S287"/>
    <mergeCell ref="T287:U287"/>
    <mergeCell ref="F288:I288"/>
    <mergeCell ref="J288:K288"/>
    <mergeCell ref="L288:O288"/>
    <mergeCell ref="P288:S288"/>
    <mergeCell ref="T288:U288"/>
    <mergeCell ref="F289:I289"/>
    <mergeCell ref="J289:K289"/>
    <mergeCell ref="L289:O289"/>
    <mergeCell ref="B274:E274"/>
    <mergeCell ref="B273:E273"/>
    <mergeCell ref="B272:E272"/>
    <mergeCell ref="B277:E277"/>
    <mergeCell ref="B276:E276"/>
    <mergeCell ref="B275:E275"/>
    <mergeCell ref="F276:I276"/>
    <mergeCell ref="J276:K276"/>
    <mergeCell ref="L276:O276"/>
    <mergeCell ref="P276:S276"/>
    <mergeCell ref="T276:U276"/>
    <mergeCell ref="F277:I277"/>
    <mergeCell ref="J277:K277"/>
    <mergeCell ref="L277:O277"/>
    <mergeCell ref="P277:S277"/>
    <mergeCell ref="T277:U277"/>
    <mergeCell ref="B280:E280"/>
    <mergeCell ref="B279:E279"/>
    <mergeCell ref="B278:E278"/>
    <mergeCell ref="F278:I278"/>
    <mergeCell ref="J278:K278"/>
    <mergeCell ref="L278:O278"/>
    <mergeCell ref="P278:S278"/>
    <mergeCell ref="T278:U278"/>
    <mergeCell ref="F279:I279"/>
    <mergeCell ref="J279:K279"/>
    <mergeCell ref="L279:O279"/>
    <mergeCell ref="P279:S279"/>
    <mergeCell ref="T279:U279"/>
    <mergeCell ref="F280:I280"/>
    <mergeCell ref="J280:K280"/>
    <mergeCell ref="L280:O280"/>
    <mergeCell ref="B265:E265"/>
    <mergeCell ref="B264:E264"/>
    <mergeCell ref="B263:E263"/>
    <mergeCell ref="B268:E268"/>
    <mergeCell ref="B267:E267"/>
    <mergeCell ref="B266:E266"/>
    <mergeCell ref="F267:I267"/>
    <mergeCell ref="J267:K267"/>
    <mergeCell ref="L267:O267"/>
    <mergeCell ref="P267:S267"/>
    <mergeCell ref="T267:U267"/>
    <mergeCell ref="F268:I268"/>
    <mergeCell ref="J268:K268"/>
    <mergeCell ref="L268:O268"/>
    <mergeCell ref="P268:S268"/>
    <mergeCell ref="T268:U268"/>
    <mergeCell ref="B271:E271"/>
    <mergeCell ref="B270:E270"/>
    <mergeCell ref="B269:E269"/>
    <mergeCell ref="F269:I269"/>
    <mergeCell ref="J269:K269"/>
    <mergeCell ref="L269:O269"/>
    <mergeCell ref="P269:S269"/>
    <mergeCell ref="T269:U269"/>
    <mergeCell ref="F270:I270"/>
    <mergeCell ref="J270:K270"/>
    <mergeCell ref="L270:O270"/>
    <mergeCell ref="P270:S270"/>
    <mergeCell ref="T270:U270"/>
    <mergeCell ref="F271:I271"/>
    <mergeCell ref="J271:K271"/>
    <mergeCell ref="L271:O271"/>
    <mergeCell ref="B256:E256"/>
    <mergeCell ref="B255:E255"/>
    <mergeCell ref="B254:E254"/>
    <mergeCell ref="B259:E259"/>
    <mergeCell ref="B258:E258"/>
    <mergeCell ref="B257:E257"/>
    <mergeCell ref="F258:I258"/>
    <mergeCell ref="J258:K258"/>
    <mergeCell ref="L258:O258"/>
    <mergeCell ref="P258:S258"/>
    <mergeCell ref="T258:U258"/>
    <mergeCell ref="F259:I259"/>
    <mergeCell ref="J259:K259"/>
    <mergeCell ref="L259:O259"/>
    <mergeCell ref="P259:S259"/>
    <mergeCell ref="T259:U259"/>
    <mergeCell ref="B262:E262"/>
    <mergeCell ref="B261:E261"/>
    <mergeCell ref="B260:E260"/>
    <mergeCell ref="F260:I260"/>
    <mergeCell ref="J260:K260"/>
    <mergeCell ref="L260:O260"/>
    <mergeCell ref="P260:S260"/>
    <mergeCell ref="T260:U260"/>
    <mergeCell ref="F261:I261"/>
    <mergeCell ref="J261:K261"/>
    <mergeCell ref="L261:O261"/>
    <mergeCell ref="P261:S261"/>
    <mergeCell ref="T261:U261"/>
    <mergeCell ref="F262:I262"/>
    <mergeCell ref="J262:K262"/>
    <mergeCell ref="L262:O262"/>
    <mergeCell ref="B247:E247"/>
    <mergeCell ref="B246:E246"/>
    <mergeCell ref="B245:E245"/>
    <mergeCell ref="B250:E250"/>
    <mergeCell ref="B249:E249"/>
    <mergeCell ref="B248:E248"/>
    <mergeCell ref="F249:I249"/>
    <mergeCell ref="J249:K249"/>
    <mergeCell ref="L249:O249"/>
    <mergeCell ref="P249:S249"/>
    <mergeCell ref="T249:U249"/>
    <mergeCell ref="F250:I250"/>
    <mergeCell ref="J250:K250"/>
    <mergeCell ref="L250:O250"/>
    <mergeCell ref="P250:S250"/>
    <mergeCell ref="T250:U250"/>
    <mergeCell ref="B253:E253"/>
    <mergeCell ref="B252:E252"/>
    <mergeCell ref="B251:E251"/>
    <mergeCell ref="F251:I251"/>
    <mergeCell ref="J251:K251"/>
    <mergeCell ref="L251:O251"/>
    <mergeCell ref="P251:S251"/>
    <mergeCell ref="T251:U251"/>
    <mergeCell ref="F252:I252"/>
    <mergeCell ref="J252:K252"/>
    <mergeCell ref="L252:O252"/>
    <mergeCell ref="P252:S252"/>
    <mergeCell ref="T252:U252"/>
    <mergeCell ref="F253:I253"/>
    <mergeCell ref="J253:K253"/>
    <mergeCell ref="L253:O253"/>
    <mergeCell ref="B238:E238"/>
    <mergeCell ref="B237:E237"/>
    <mergeCell ref="B236:E236"/>
    <mergeCell ref="B241:E241"/>
    <mergeCell ref="B240:E240"/>
    <mergeCell ref="B239:E239"/>
    <mergeCell ref="F240:I240"/>
    <mergeCell ref="J240:K240"/>
    <mergeCell ref="L240:O240"/>
    <mergeCell ref="P240:S240"/>
    <mergeCell ref="T240:U240"/>
    <mergeCell ref="F241:I241"/>
    <mergeCell ref="J241:K241"/>
    <mergeCell ref="L241:O241"/>
    <mergeCell ref="P241:S241"/>
    <mergeCell ref="T241:U241"/>
    <mergeCell ref="B244:E244"/>
    <mergeCell ref="B243:E243"/>
    <mergeCell ref="B242:E242"/>
    <mergeCell ref="F242:I242"/>
    <mergeCell ref="J242:K242"/>
    <mergeCell ref="L242:O242"/>
    <mergeCell ref="P242:S242"/>
    <mergeCell ref="T242:U242"/>
    <mergeCell ref="F243:I243"/>
    <mergeCell ref="J243:K243"/>
    <mergeCell ref="L243:O243"/>
    <mergeCell ref="P243:S243"/>
    <mergeCell ref="T243:U243"/>
    <mergeCell ref="F244:I244"/>
    <mergeCell ref="J244:K244"/>
    <mergeCell ref="L244:O244"/>
    <mergeCell ref="B229:E229"/>
    <mergeCell ref="B228:E228"/>
    <mergeCell ref="B227:E227"/>
    <mergeCell ref="B232:E232"/>
    <mergeCell ref="B231:E231"/>
    <mergeCell ref="B230:E230"/>
    <mergeCell ref="F231:I231"/>
    <mergeCell ref="J231:K231"/>
    <mergeCell ref="L231:O231"/>
    <mergeCell ref="P231:S231"/>
    <mergeCell ref="T231:U231"/>
    <mergeCell ref="F232:I232"/>
    <mergeCell ref="J232:K232"/>
    <mergeCell ref="L232:O232"/>
    <mergeCell ref="P232:S232"/>
    <mergeCell ref="T232:U232"/>
    <mergeCell ref="B235:E235"/>
    <mergeCell ref="B234:E234"/>
    <mergeCell ref="B233:E233"/>
    <mergeCell ref="F233:I233"/>
    <mergeCell ref="J233:K233"/>
    <mergeCell ref="L233:O233"/>
    <mergeCell ref="P233:S233"/>
    <mergeCell ref="T233:U233"/>
    <mergeCell ref="F234:I234"/>
    <mergeCell ref="J234:K234"/>
    <mergeCell ref="L234:O234"/>
    <mergeCell ref="P234:S234"/>
    <mergeCell ref="T234:U234"/>
    <mergeCell ref="F235:I235"/>
    <mergeCell ref="J235:K235"/>
    <mergeCell ref="L235:O235"/>
    <mergeCell ref="B220:E220"/>
    <mergeCell ref="B219:E219"/>
    <mergeCell ref="B218:E218"/>
    <mergeCell ref="B223:E223"/>
    <mergeCell ref="B222:E222"/>
    <mergeCell ref="B221:E221"/>
    <mergeCell ref="F222:I222"/>
    <mergeCell ref="J222:K222"/>
    <mergeCell ref="L222:O222"/>
    <mergeCell ref="P222:S222"/>
    <mergeCell ref="T222:U222"/>
    <mergeCell ref="F223:I223"/>
    <mergeCell ref="J223:K223"/>
    <mergeCell ref="L223:O223"/>
    <mergeCell ref="P223:S223"/>
    <mergeCell ref="T223:U223"/>
    <mergeCell ref="B226:E226"/>
    <mergeCell ref="B225:E225"/>
    <mergeCell ref="B224:E224"/>
    <mergeCell ref="F224:I224"/>
    <mergeCell ref="J224:K224"/>
    <mergeCell ref="L224:O224"/>
    <mergeCell ref="P224:S224"/>
    <mergeCell ref="T224:U224"/>
    <mergeCell ref="F225:I225"/>
    <mergeCell ref="J225:K225"/>
    <mergeCell ref="L225:O225"/>
    <mergeCell ref="P225:S225"/>
    <mergeCell ref="T225:U225"/>
    <mergeCell ref="F226:I226"/>
    <mergeCell ref="J226:K226"/>
    <mergeCell ref="L226:O226"/>
    <mergeCell ref="B211:E211"/>
    <mergeCell ref="B210:E210"/>
    <mergeCell ref="B209:E209"/>
    <mergeCell ref="B214:E214"/>
    <mergeCell ref="B213:E213"/>
    <mergeCell ref="B212:E212"/>
    <mergeCell ref="F213:I213"/>
    <mergeCell ref="J213:K213"/>
    <mergeCell ref="L213:O213"/>
    <mergeCell ref="P213:S213"/>
    <mergeCell ref="T213:U213"/>
    <mergeCell ref="F214:I214"/>
    <mergeCell ref="J214:K214"/>
    <mergeCell ref="L214:O214"/>
    <mergeCell ref="P214:S214"/>
    <mergeCell ref="T214:U214"/>
    <mergeCell ref="B217:E217"/>
    <mergeCell ref="B216:E216"/>
    <mergeCell ref="B215:E215"/>
    <mergeCell ref="F215:I215"/>
    <mergeCell ref="J215:K215"/>
    <mergeCell ref="L215:O215"/>
    <mergeCell ref="P215:S215"/>
    <mergeCell ref="T215:U215"/>
    <mergeCell ref="F216:I216"/>
    <mergeCell ref="J216:K216"/>
    <mergeCell ref="L216:O216"/>
    <mergeCell ref="P216:S216"/>
    <mergeCell ref="T216:U216"/>
    <mergeCell ref="F217:I217"/>
    <mergeCell ref="J217:K217"/>
    <mergeCell ref="L217:O217"/>
    <mergeCell ref="B202:E202"/>
    <mergeCell ref="B201:E201"/>
    <mergeCell ref="B200:E200"/>
    <mergeCell ref="B205:E205"/>
    <mergeCell ref="B204:E204"/>
    <mergeCell ref="B203:E203"/>
    <mergeCell ref="F204:I204"/>
    <mergeCell ref="J204:K204"/>
    <mergeCell ref="L204:O204"/>
    <mergeCell ref="P204:S204"/>
    <mergeCell ref="T204:U204"/>
    <mergeCell ref="F205:I205"/>
    <mergeCell ref="J205:K205"/>
    <mergeCell ref="L205:O205"/>
    <mergeCell ref="P205:S205"/>
    <mergeCell ref="T205:U205"/>
    <mergeCell ref="B208:E208"/>
    <mergeCell ref="B207:E207"/>
    <mergeCell ref="B206:E206"/>
    <mergeCell ref="F206:I206"/>
    <mergeCell ref="J206:K206"/>
    <mergeCell ref="L206:O206"/>
    <mergeCell ref="P206:S206"/>
    <mergeCell ref="T206:U206"/>
    <mergeCell ref="F207:I207"/>
    <mergeCell ref="J207:K207"/>
    <mergeCell ref="L207:O207"/>
    <mergeCell ref="P207:S207"/>
    <mergeCell ref="T207:U207"/>
    <mergeCell ref="F208:I208"/>
    <mergeCell ref="J208:K208"/>
    <mergeCell ref="L208:O208"/>
    <mergeCell ref="B193:E193"/>
    <mergeCell ref="B192:E192"/>
    <mergeCell ref="B191:E191"/>
    <mergeCell ref="B196:E196"/>
    <mergeCell ref="B195:E195"/>
    <mergeCell ref="B194:E194"/>
    <mergeCell ref="F195:I195"/>
    <mergeCell ref="J195:K195"/>
    <mergeCell ref="L195:O195"/>
    <mergeCell ref="P195:S195"/>
    <mergeCell ref="T195:U195"/>
    <mergeCell ref="F196:I196"/>
    <mergeCell ref="J196:K196"/>
    <mergeCell ref="L196:O196"/>
    <mergeCell ref="P196:S196"/>
    <mergeCell ref="T196:U196"/>
    <mergeCell ref="B199:E199"/>
    <mergeCell ref="B198:E198"/>
    <mergeCell ref="B197:E197"/>
    <mergeCell ref="F197:I197"/>
    <mergeCell ref="J197:K197"/>
    <mergeCell ref="L197:O197"/>
    <mergeCell ref="P197:S197"/>
    <mergeCell ref="T197:U197"/>
    <mergeCell ref="F198:I198"/>
    <mergeCell ref="J198:K198"/>
    <mergeCell ref="L198:O198"/>
    <mergeCell ref="P198:S198"/>
    <mergeCell ref="T198:U198"/>
    <mergeCell ref="F199:I199"/>
    <mergeCell ref="J199:K199"/>
    <mergeCell ref="L199:O199"/>
    <mergeCell ref="B184:E184"/>
    <mergeCell ref="B183:E183"/>
    <mergeCell ref="B182:E182"/>
    <mergeCell ref="B187:E187"/>
    <mergeCell ref="B186:E186"/>
    <mergeCell ref="B185:E185"/>
    <mergeCell ref="F186:I186"/>
    <mergeCell ref="J186:K186"/>
    <mergeCell ref="L186:O186"/>
    <mergeCell ref="P186:S186"/>
    <mergeCell ref="T186:U186"/>
    <mergeCell ref="F187:I187"/>
    <mergeCell ref="J187:K187"/>
    <mergeCell ref="L187:O187"/>
    <mergeCell ref="P187:S187"/>
    <mergeCell ref="T187:U187"/>
    <mergeCell ref="B190:E190"/>
    <mergeCell ref="B189:E189"/>
    <mergeCell ref="B188:E188"/>
    <mergeCell ref="F188:I188"/>
    <mergeCell ref="J188:K188"/>
    <mergeCell ref="L188:O188"/>
    <mergeCell ref="P188:S188"/>
    <mergeCell ref="T188:U188"/>
    <mergeCell ref="F189:I189"/>
    <mergeCell ref="J189:K189"/>
    <mergeCell ref="L189:O189"/>
    <mergeCell ref="P189:S189"/>
    <mergeCell ref="T189:U189"/>
    <mergeCell ref="F190:I190"/>
    <mergeCell ref="J190:K190"/>
    <mergeCell ref="L190:O190"/>
    <mergeCell ref="B175:E175"/>
    <mergeCell ref="B174:E174"/>
    <mergeCell ref="B173:E173"/>
    <mergeCell ref="B178:E178"/>
    <mergeCell ref="B177:E177"/>
    <mergeCell ref="B176:E176"/>
    <mergeCell ref="F177:I177"/>
    <mergeCell ref="J177:K177"/>
    <mergeCell ref="L177:O177"/>
    <mergeCell ref="P177:S177"/>
    <mergeCell ref="T177:U177"/>
    <mergeCell ref="F178:I178"/>
    <mergeCell ref="J178:K178"/>
    <mergeCell ref="L178:O178"/>
    <mergeCell ref="P178:S178"/>
    <mergeCell ref="T178:U178"/>
    <mergeCell ref="B181:E181"/>
    <mergeCell ref="B180:E180"/>
    <mergeCell ref="B179:E179"/>
    <mergeCell ref="F179:I179"/>
    <mergeCell ref="J179:K179"/>
    <mergeCell ref="L179:O179"/>
    <mergeCell ref="P179:S179"/>
    <mergeCell ref="T179:U179"/>
    <mergeCell ref="F180:I180"/>
    <mergeCell ref="J180:K180"/>
    <mergeCell ref="L180:O180"/>
    <mergeCell ref="P180:S180"/>
    <mergeCell ref="T180:U180"/>
    <mergeCell ref="F181:I181"/>
    <mergeCell ref="J181:K181"/>
    <mergeCell ref="L181:O181"/>
    <mergeCell ref="B166:E166"/>
    <mergeCell ref="B165:E165"/>
    <mergeCell ref="B164:E164"/>
    <mergeCell ref="B169:E169"/>
    <mergeCell ref="B168:E168"/>
    <mergeCell ref="B167:E167"/>
    <mergeCell ref="F168:I168"/>
    <mergeCell ref="J168:K168"/>
    <mergeCell ref="L168:O168"/>
    <mergeCell ref="P168:S168"/>
    <mergeCell ref="T168:U168"/>
    <mergeCell ref="F169:I169"/>
    <mergeCell ref="J169:K169"/>
    <mergeCell ref="L169:O169"/>
    <mergeCell ref="P169:S169"/>
    <mergeCell ref="T169:U169"/>
    <mergeCell ref="B172:E172"/>
    <mergeCell ref="B171:E171"/>
    <mergeCell ref="B170:E170"/>
    <mergeCell ref="F170:I170"/>
    <mergeCell ref="J170:K170"/>
    <mergeCell ref="L170:O170"/>
    <mergeCell ref="P170:S170"/>
    <mergeCell ref="T170:U170"/>
    <mergeCell ref="F171:I171"/>
    <mergeCell ref="J171:K171"/>
    <mergeCell ref="L171:O171"/>
    <mergeCell ref="P171:S171"/>
    <mergeCell ref="T171:U171"/>
    <mergeCell ref="F172:I172"/>
    <mergeCell ref="J172:K172"/>
    <mergeCell ref="L172:O172"/>
    <mergeCell ref="B157:E157"/>
    <mergeCell ref="B156:E156"/>
    <mergeCell ref="B155:E155"/>
    <mergeCell ref="B160:E160"/>
    <mergeCell ref="B159:E159"/>
    <mergeCell ref="B158:E158"/>
    <mergeCell ref="F159:I159"/>
    <mergeCell ref="J159:K159"/>
    <mergeCell ref="L159:O159"/>
    <mergeCell ref="P159:S159"/>
    <mergeCell ref="T159:U159"/>
    <mergeCell ref="F160:I160"/>
    <mergeCell ref="J160:K160"/>
    <mergeCell ref="L160:O160"/>
    <mergeCell ref="P160:S160"/>
    <mergeCell ref="T160:U160"/>
    <mergeCell ref="B163:E163"/>
    <mergeCell ref="B162:E162"/>
    <mergeCell ref="B161:E161"/>
    <mergeCell ref="F161:I161"/>
    <mergeCell ref="J161:K161"/>
    <mergeCell ref="L161:O161"/>
    <mergeCell ref="P161:S161"/>
    <mergeCell ref="T161:U161"/>
    <mergeCell ref="F162:I162"/>
    <mergeCell ref="J162:K162"/>
    <mergeCell ref="L162:O162"/>
    <mergeCell ref="P162:S162"/>
    <mergeCell ref="T162:U162"/>
    <mergeCell ref="F163:I163"/>
    <mergeCell ref="J163:K163"/>
    <mergeCell ref="L163:O163"/>
    <mergeCell ref="B148:E148"/>
    <mergeCell ref="B147:E147"/>
    <mergeCell ref="B146:E146"/>
    <mergeCell ref="B151:E151"/>
    <mergeCell ref="B150:E150"/>
    <mergeCell ref="B149:E149"/>
    <mergeCell ref="F150:I150"/>
    <mergeCell ref="J150:K150"/>
    <mergeCell ref="L150:O150"/>
    <mergeCell ref="P150:S150"/>
    <mergeCell ref="T150:U150"/>
    <mergeCell ref="F151:I151"/>
    <mergeCell ref="J151:K151"/>
    <mergeCell ref="L151:O151"/>
    <mergeCell ref="P151:S151"/>
    <mergeCell ref="T151:U151"/>
    <mergeCell ref="B154:E154"/>
    <mergeCell ref="B153:E153"/>
    <mergeCell ref="B152:E152"/>
    <mergeCell ref="F152:I152"/>
    <mergeCell ref="J152:K152"/>
    <mergeCell ref="L152:O152"/>
    <mergeCell ref="P152:S152"/>
    <mergeCell ref="T152:U152"/>
    <mergeCell ref="F153:I153"/>
    <mergeCell ref="J153:K153"/>
    <mergeCell ref="L153:O153"/>
    <mergeCell ref="P153:S153"/>
    <mergeCell ref="T153:U153"/>
    <mergeCell ref="F154:I154"/>
    <mergeCell ref="J154:K154"/>
    <mergeCell ref="L154:O154"/>
    <mergeCell ref="B139:E139"/>
    <mergeCell ref="B138:E138"/>
    <mergeCell ref="B137:E137"/>
    <mergeCell ref="B142:E142"/>
    <mergeCell ref="B141:E141"/>
    <mergeCell ref="B140:E140"/>
    <mergeCell ref="F141:I141"/>
    <mergeCell ref="J141:K141"/>
    <mergeCell ref="L141:O141"/>
    <mergeCell ref="P141:S141"/>
    <mergeCell ref="T141:U141"/>
    <mergeCell ref="F142:I142"/>
    <mergeCell ref="J142:K142"/>
    <mergeCell ref="L142:O142"/>
    <mergeCell ref="P142:S142"/>
    <mergeCell ref="T142:U142"/>
    <mergeCell ref="B145:E145"/>
    <mergeCell ref="B144:E144"/>
    <mergeCell ref="B143:E143"/>
    <mergeCell ref="F143:I143"/>
    <mergeCell ref="J143:K143"/>
    <mergeCell ref="L143:O143"/>
    <mergeCell ref="P143:S143"/>
    <mergeCell ref="T143:U143"/>
    <mergeCell ref="F144:I144"/>
    <mergeCell ref="J144:K144"/>
    <mergeCell ref="L144:O144"/>
    <mergeCell ref="P144:S144"/>
    <mergeCell ref="T144:U144"/>
    <mergeCell ref="F145:I145"/>
    <mergeCell ref="J145:K145"/>
    <mergeCell ref="L145:O145"/>
    <mergeCell ref="B130:E130"/>
    <mergeCell ref="B129:E129"/>
    <mergeCell ref="B128:E128"/>
    <mergeCell ref="B133:E133"/>
    <mergeCell ref="B132:E132"/>
    <mergeCell ref="B131:E131"/>
    <mergeCell ref="F132:I132"/>
    <mergeCell ref="J132:K132"/>
    <mergeCell ref="L132:O132"/>
    <mergeCell ref="P132:S132"/>
    <mergeCell ref="T132:U132"/>
    <mergeCell ref="F133:I133"/>
    <mergeCell ref="J133:K133"/>
    <mergeCell ref="L133:O133"/>
    <mergeCell ref="P133:S133"/>
    <mergeCell ref="T133:U133"/>
    <mergeCell ref="B136:E136"/>
    <mergeCell ref="B135:E135"/>
    <mergeCell ref="B134:E134"/>
    <mergeCell ref="F134:I134"/>
    <mergeCell ref="J134:K134"/>
    <mergeCell ref="L134:O134"/>
    <mergeCell ref="P134:S134"/>
    <mergeCell ref="T134:U134"/>
    <mergeCell ref="F135:I135"/>
    <mergeCell ref="J135:K135"/>
    <mergeCell ref="L135:O135"/>
    <mergeCell ref="P135:S135"/>
    <mergeCell ref="T135:U135"/>
    <mergeCell ref="F136:I136"/>
    <mergeCell ref="J136:K136"/>
    <mergeCell ref="L136:O136"/>
    <mergeCell ref="B121:E121"/>
    <mergeCell ref="B120:E120"/>
    <mergeCell ref="B119:E119"/>
    <mergeCell ref="B124:E124"/>
    <mergeCell ref="B123:E123"/>
    <mergeCell ref="B122:E122"/>
    <mergeCell ref="F123:I123"/>
    <mergeCell ref="J123:K123"/>
    <mergeCell ref="L123:O123"/>
    <mergeCell ref="P123:S123"/>
    <mergeCell ref="T123:U123"/>
    <mergeCell ref="F124:I124"/>
    <mergeCell ref="J124:K124"/>
    <mergeCell ref="L124:O124"/>
    <mergeCell ref="P124:S124"/>
    <mergeCell ref="T124:U124"/>
    <mergeCell ref="B127:E127"/>
    <mergeCell ref="B126:E126"/>
    <mergeCell ref="B125:E125"/>
    <mergeCell ref="F125:I125"/>
    <mergeCell ref="J125:K125"/>
    <mergeCell ref="L125:O125"/>
    <mergeCell ref="P125:S125"/>
    <mergeCell ref="T125:U125"/>
    <mergeCell ref="F126:I126"/>
    <mergeCell ref="J126:K126"/>
    <mergeCell ref="L126:O126"/>
    <mergeCell ref="P126:S126"/>
    <mergeCell ref="T126:U126"/>
    <mergeCell ref="F127:I127"/>
    <mergeCell ref="J127:K127"/>
    <mergeCell ref="L127:O127"/>
    <mergeCell ref="B112:E112"/>
    <mergeCell ref="B111:E111"/>
    <mergeCell ref="B110:E110"/>
    <mergeCell ref="B115:E115"/>
    <mergeCell ref="B114:E114"/>
    <mergeCell ref="B113:E113"/>
    <mergeCell ref="F114:I114"/>
    <mergeCell ref="J114:K114"/>
    <mergeCell ref="L114:O114"/>
    <mergeCell ref="P114:S114"/>
    <mergeCell ref="T114:U114"/>
    <mergeCell ref="F115:I115"/>
    <mergeCell ref="J115:K115"/>
    <mergeCell ref="L115:O115"/>
    <mergeCell ref="P115:S115"/>
    <mergeCell ref="T115:U115"/>
    <mergeCell ref="B118:E118"/>
    <mergeCell ref="B117:E117"/>
    <mergeCell ref="B116:E116"/>
    <mergeCell ref="F116:I116"/>
    <mergeCell ref="J116:K116"/>
    <mergeCell ref="L116:O116"/>
    <mergeCell ref="P116:S116"/>
    <mergeCell ref="T116:U116"/>
    <mergeCell ref="F117:I117"/>
    <mergeCell ref="J117:K117"/>
    <mergeCell ref="L117:O117"/>
    <mergeCell ref="P117:S117"/>
    <mergeCell ref="T117:U117"/>
    <mergeCell ref="F118:I118"/>
    <mergeCell ref="J118:K118"/>
    <mergeCell ref="L118:O118"/>
    <mergeCell ref="B103:E103"/>
    <mergeCell ref="B102:E102"/>
    <mergeCell ref="B101:E101"/>
    <mergeCell ref="B106:E106"/>
    <mergeCell ref="B105:E105"/>
    <mergeCell ref="B104:E104"/>
    <mergeCell ref="F105:I105"/>
    <mergeCell ref="J105:K105"/>
    <mergeCell ref="L105:O105"/>
    <mergeCell ref="P105:S105"/>
    <mergeCell ref="T105:U105"/>
    <mergeCell ref="F106:I106"/>
    <mergeCell ref="J106:K106"/>
    <mergeCell ref="L106:O106"/>
    <mergeCell ref="P106:S106"/>
    <mergeCell ref="T106:U106"/>
    <mergeCell ref="B109:E109"/>
    <mergeCell ref="B108:E108"/>
    <mergeCell ref="B107:E107"/>
    <mergeCell ref="F107:I107"/>
    <mergeCell ref="J107:K107"/>
    <mergeCell ref="L107:O107"/>
    <mergeCell ref="P107:S107"/>
    <mergeCell ref="T107:U107"/>
    <mergeCell ref="F108:I108"/>
    <mergeCell ref="J108:K108"/>
    <mergeCell ref="L108:O108"/>
    <mergeCell ref="P108:S108"/>
    <mergeCell ref="T108:U108"/>
    <mergeCell ref="F109:I109"/>
    <mergeCell ref="J109:K109"/>
    <mergeCell ref="L109:O109"/>
    <mergeCell ref="B94:E94"/>
    <mergeCell ref="B93:E93"/>
    <mergeCell ref="B92:E92"/>
    <mergeCell ref="B97:E97"/>
    <mergeCell ref="B96:E96"/>
    <mergeCell ref="B95:E95"/>
    <mergeCell ref="F96:I96"/>
    <mergeCell ref="J96:K96"/>
    <mergeCell ref="L96:O96"/>
    <mergeCell ref="P96:S96"/>
    <mergeCell ref="T96:U96"/>
    <mergeCell ref="F97:I97"/>
    <mergeCell ref="J97:K97"/>
    <mergeCell ref="L97:O97"/>
    <mergeCell ref="P97:S97"/>
    <mergeCell ref="T97:U97"/>
    <mergeCell ref="B100:E100"/>
    <mergeCell ref="B99:E99"/>
    <mergeCell ref="B98:E98"/>
    <mergeCell ref="F98:I98"/>
    <mergeCell ref="J98:K98"/>
    <mergeCell ref="L98:O98"/>
    <mergeCell ref="P98:S98"/>
    <mergeCell ref="T98:U98"/>
    <mergeCell ref="F99:I99"/>
    <mergeCell ref="J99:K99"/>
    <mergeCell ref="L99:O99"/>
    <mergeCell ref="P99:S99"/>
    <mergeCell ref="T99:U99"/>
    <mergeCell ref="F100:I100"/>
    <mergeCell ref="J100:K100"/>
    <mergeCell ref="L100:O100"/>
    <mergeCell ref="B85:E85"/>
    <mergeCell ref="B84:E84"/>
    <mergeCell ref="B83:E83"/>
    <mergeCell ref="B88:E88"/>
    <mergeCell ref="B87:E87"/>
    <mergeCell ref="B86:E86"/>
    <mergeCell ref="F87:I87"/>
    <mergeCell ref="J87:K87"/>
    <mergeCell ref="L87:O87"/>
    <mergeCell ref="P87:S87"/>
    <mergeCell ref="T87:U87"/>
    <mergeCell ref="F88:I88"/>
    <mergeCell ref="J88:K88"/>
    <mergeCell ref="L88:O88"/>
    <mergeCell ref="P88:S88"/>
    <mergeCell ref="T88:U88"/>
    <mergeCell ref="B91:E91"/>
    <mergeCell ref="B90:E90"/>
    <mergeCell ref="B89:E89"/>
    <mergeCell ref="F89:I89"/>
    <mergeCell ref="J89:K89"/>
    <mergeCell ref="L89:O89"/>
    <mergeCell ref="P89:S89"/>
    <mergeCell ref="T89:U89"/>
    <mergeCell ref="F90:I90"/>
    <mergeCell ref="J90:K90"/>
    <mergeCell ref="L90:O90"/>
    <mergeCell ref="P90:S90"/>
    <mergeCell ref="T90:U90"/>
    <mergeCell ref="F91:I91"/>
    <mergeCell ref="J91:K91"/>
    <mergeCell ref="L91:O91"/>
    <mergeCell ref="B76:E76"/>
    <mergeCell ref="B75:E75"/>
    <mergeCell ref="B74:E74"/>
    <mergeCell ref="B79:E79"/>
    <mergeCell ref="B78:E78"/>
    <mergeCell ref="B77:E77"/>
    <mergeCell ref="F78:I78"/>
    <mergeCell ref="J78:K78"/>
    <mergeCell ref="L78:O78"/>
    <mergeCell ref="P78:S78"/>
    <mergeCell ref="T78:U78"/>
    <mergeCell ref="F79:I79"/>
    <mergeCell ref="J79:K79"/>
    <mergeCell ref="L79:O79"/>
    <mergeCell ref="P79:S79"/>
    <mergeCell ref="T79:U79"/>
    <mergeCell ref="B82:E82"/>
    <mergeCell ref="B81:E81"/>
    <mergeCell ref="B80:E80"/>
    <mergeCell ref="F80:I80"/>
    <mergeCell ref="J80:K80"/>
    <mergeCell ref="L80:O80"/>
    <mergeCell ref="P80:S80"/>
    <mergeCell ref="T80:U80"/>
    <mergeCell ref="F81:I81"/>
    <mergeCell ref="J81:K81"/>
    <mergeCell ref="L81:O81"/>
    <mergeCell ref="P81:S81"/>
    <mergeCell ref="T81:U81"/>
    <mergeCell ref="F82:I82"/>
    <mergeCell ref="J82:K82"/>
    <mergeCell ref="L82:O82"/>
    <mergeCell ref="B67:E67"/>
    <mergeCell ref="B66:E66"/>
    <mergeCell ref="B65:E65"/>
    <mergeCell ref="B70:E70"/>
    <mergeCell ref="B69:E69"/>
    <mergeCell ref="B68:E68"/>
    <mergeCell ref="F69:I69"/>
    <mergeCell ref="J69:K69"/>
    <mergeCell ref="L69:O69"/>
    <mergeCell ref="P69:S69"/>
    <mergeCell ref="T69:U69"/>
    <mergeCell ref="F70:I70"/>
    <mergeCell ref="J70:K70"/>
    <mergeCell ref="L70:O70"/>
    <mergeCell ref="P70:S70"/>
    <mergeCell ref="T70:U70"/>
    <mergeCell ref="B73:E73"/>
    <mergeCell ref="B72:E72"/>
    <mergeCell ref="B71:E71"/>
    <mergeCell ref="F71:I71"/>
    <mergeCell ref="J71:K71"/>
    <mergeCell ref="L71:O71"/>
    <mergeCell ref="P71:S71"/>
    <mergeCell ref="T71:U71"/>
    <mergeCell ref="F72:I72"/>
    <mergeCell ref="J72:K72"/>
    <mergeCell ref="L72:O72"/>
    <mergeCell ref="P72:S72"/>
    <mergeCell ref="T72:U72"/>
    <mergeCell ref="F73:I73"/>
    <mergeCell ref="J73:K73"/>
    <mergeCell ref="L73:O73"/>
    <mergeCell ref="B64:E64"/>
    <mergeCell ref="B63:E63"/>
    <mergeCell ref="B62:E62"/>
    <mergeCell ref="F62:I62"/>
    <mergeCell ref="J62:K62"/>
    <mergeCell ref="L62:O62"/>
    <mergeCell ref="P62:S62"/>
    <mergeCell ref="T62:U62"/>
    <mergeCell ref="F63:I63"/>
    <mergeCell ref="J63:K63"/>
    <mergeCell ref="L63:O63"/>
    <mergeCell ref="P63:S63"/>
    <mergeCell ref="T63:U63"/>
    <mergeCell ref="F64:I64"/>
    <mergeCell ref="J64:K64"/>
    <mergeCell ref="L64:O64"/>
    <mergeCell ref="P64:S64"/>
    <mergeCell ref="B58:E58"/>
    <mergeCell ref="B57:E57"/>
    <mergeCell ref="B56:E56"/>
    <mergeCell ref="F56:I56"/>
    <mergeCell ref="J56:K56"/>
    <mergeCell ref="L56:O56"/>
    <mergeCell ref="P56:S56"/>
    <mergeCell ref="T56:U56"/>
    <mergeCell ref="F57:I57"/>
    <mergeCell ref="J57:K57"/>
    <mergeCell ref="L57:O57"/>
    <mergeCell ref="P57:S57"/>
    <mergeCell ref="T57:U57"/>
    <mergeCell ref="F58:I58"/>
    <mergeCell ref="J58:K58"/>
    <mergeCell ref="B61:E61"/>
    <mergeCell ref="B60:E60"/>
    <mergeCell ref="B59:E59"/>
    <mergeCell ref="L58:O58"/>
    <mergeCell ref="P58:S58"/>
    <mergeCell ref="T58:U58"/>
    <mergeCell ref="F59:I59"/>
    <mergeCell ref="J59:K59"/>
    <mergeCell ref="L59:O59"/>
    <mergeCell ref="P59:S59"/>
    <mergeCell ref="T59:U59"/>
    <mergeCell ref="F60:I60"/>
    <mergeCell ref="J60:K60"/>
    <mergeCell ref="L60:O60"/>
    <mergeCell ref="P60:S60"/>
    <mergeCell ref="T60:U60"/>
    <mergeCell ref="F61:I61"/>
    <mergeCell ref="B43:E43"/>
    <mergeCell ref="B42:E42"/>
    <mergeCell ref="B41:E41"/>
    <mergeCell ref="B35:E35"/>
    <mergeCell ref="B46:E46"/>
    <mergeCell ref="B45:E45"/>
    <mergeCell ref="B44:E44"/>
    <mergeCell ref="B49:E49"/>
    <mergeCell ref="B48:E48"/>
    <mergeCell ref="B47:E47"/>
    <mergeCell ref="F44:I44"/>
    <mergeCell ref="J44:K44"/>
    <mergeCell ref="B52:E52"/>
    <mergeCell ref="B51:E51"/>
    <mergeCell ref="B50:E50"/>
    <mergeCell ref="B55:E55"/>
    <mergeCell ref="B54:E54"/>
    <mergeCell ref="B53:E53"/>
    <mergeCell ref="F39:I39"/>
    <mergeCell ref="J39:K39"/>
    <mergeCell ref="F43:I43"/>
    <mergeCell ref="J43:K43"/>
    <mergeCell ref="F48:I48"/>
    <mergeCell ref="J48:K48"/>
    <mergeCell ref="F52:I52"/>
    <mergeCell ref="J52:K52"/>
    <mergeCell ref="B40:E40"/>
    <mergeCell ref="B39:E39"/>
    <mergeCell ref="B38:E38"/>
    <mergeCell ref="B37:E37"/>
    <mergeCell ref="F38:I38"/>
    <mergeCell ref="J38:K38"/>
    <mergeCell ref="B36:E36"/>
    <mergeCell ref="B30:E30"/>
    <mergeCell ref="F33:I33"/>
    <mergeCell ref="J33:K33"/>
    <mergeCell ref="L33:O33"/>
    <mergeCell ref="P33:S33"/>
    <mergeCell ref="T33:U33"/>
    <mergeCell ref="F34:I34"/>
    <mergeCell ref="J34:K34"/>
    <mergeCell ref="L34:O34"/>
    <mergeCell ref="P34:S34"/>
    <mergeCell ref="J27:K27"/>
    <mergeCell ref="L27:O27"/>
    <mergeCell ref="P27:S27"/>
    <mergeCell ref="T27:U27"/>
    <mergeCell ref="F28:I28"/>
    <mergeCell ref="J28:K28"/>
    <mergeCell ref="L28:O28"/>
    <mergeCell ref="P28:S28"/>
    <mergeCell ref="T28:U28"/>
    <mergeCell ref="F29:I29"/>
    <mergeCell ref="J29:K29"/>
    <mergeCell ref="B29:E29"/>
    <mergeCell ref="B28:E28"/>
    <mergeCell ref="B27:E27"/>
    <mergeCell ref="B34:E34"/>
    <mergeCell ref="L29:O29"/>
    <mergeCell ref="P29:S29"/>
    <mergeCell ref="T29:U29"/>
    <mergeCell ref="F30:I30"/>
    <mergeCell ref="B33:E33"/>
    <mergeCell ref="B32:E32"/>
    <mergeCell ref="B23:E23"/>
    <mergeCell ref="B22:E22"/>
    <mergeCell ref="B18:E18"/>
    <mergeCell ref="P23:S23"/>
    <mergeCell ref="T23:U23"/>
    <mergeCell ref="F24:I24"/>
    <mergeCell ref="J24:K24"/>
    <mergeCell ref="L24:O24"/>
    <mergeCell ref="P24:S24"/>
    <mergeCell ref="T24:U24"/>
    <mergeCell ref="F25:I25"/>
    <mergeCell ref="J25:K25"/>
    <mergeCell ref="L25:O25"/>
    <mergeCell ref="P25:S25"/>
    <mergeCell ref="T25:U25"/>
    <mergeCell ref="F26:I26"/>
    <mergeCell ref="J26:K26"/>
    <mergeCell ref="B26:E26"/>
    <mergeCell ref="B25:E25"/>
    <mergeCell ref="B24:E24"/>
    <mergeCell ref="L26:O26"/>
    <mergeCell ref="P26:S26"/>
    <mergeCell ref="B19:E19"/>
    <mergeCell ref="L23:O23"/>
    <mergeCell ref="B31:E31"/>
    <mergeCell ref="T31:U31"/>
    <mergeCell ref="T26:U26"/>
    <mergeCell ref="F12:I12"/>
    <mergeCell ref="J12:K12"/>
    <mergeCell ref="L12:O12"/>
    <mergeCell ref="P12:S12"/>
    <mergeCell ref="T12:U12"/>
    <mergeCell ref="F13:I13"/>
    <mergeCell ref="J13:K13"/>
    <mergeCell ref="L13:O13"/>
    <mergeCell ref="P13:S13"/>
    <mergeCell ref="T13:U13"/>
    <mergeCell ref="F14:I14"/>
    <mergeCell ref="B17:E17"/>
    <mergeCell ref="B16:E16"/>
    <mergeCell ref="B21:E21"/>
    <mergeCell ref="F18:I18"/>
    <mergeCell ref="J18:K18"/>
    <mergeCell ref="L18:O18"/>
    <mergeCell ref="P18:S18"/>
    <mergeCell ref="T18:U18"/>
    <mergeCell ref="F19:I19"/>
    <mergeCell ref="J19:K19"/>
    <mergeCell ref="L19:O19"/>
    <mergeCell ref="P19:S19"/>
    <mergeCell ref="T19:U19"/>
    <mergeCell ref="F20:I20"/>
    <mergeCell ref="J20:K20"/>
    <mergeCell ref="L20:O20"/>
    <mergeCell ref="P20:S20"/>
    <mergeCell ref="B20:E20"/>
    <mergeCell ref="J15:K15"/>
    <mergeCell ref="L15:O15"/>
    <mergeCell ref="H2:J2"/>
    <mergeCell ref="K2:V2"/>
    <mergeCell ref="A4:V4"/>
    <mergeCell ref="A6:A9"/>
    <mergeCell ref="B6:E9"/>
    <mergeCell ref="B12:E12"/>
    <mergeCell ref="F6:I9"/>
    <mergeCell ref="B11:E11"/>
    <mergeCell ref="B10:E10"/>
    <mergeCell ref="B15:E15"/>
    <mergeCell ref="J6:K9"/>
    <mergeCell ref="L6:S7"/>
    <mergeCell ref="T6:V9"/>
    <mergeCell ref="L8:O9"/>
    <mergeCell ref="P8:S9"/>
    <mergeCell ref="F10:I10"/>
    <mergeCell ref="J10:K10"/>
    <mergeCell ref="L10:O10"/>
    <mergeCell ref="P10:S10"/>
    <mergeCell ref="T10:U10"/>
    <mergeCell ref="F11:I11"/>
    <mergeCell ref="J11:K11"/>
    <mergeCell ref="L11:O11"/>
    <mergeCell ref="P11:S11"/>
    <mergeCell ref="T11:U11"/>
    <mergeCell ref="B14:E14"/>
    <mergeCell ref="B13:E13"/>
    <mergeCell ref="J14:K14"/>
    <mergeCell ref="L14:O14"/>
    <mergeCell ref="P14:S14"/>
    <mergeCell ref="T14:U14"/>
    <mergeCell ref="F15:I15"/>
    <mergeCell ref="P15:S15"/>
    <mergeCell ref="T15:U15"/>
    <mergeCell ref="F16:I16"/>
    <mergeCell ref="J16:K16"/>
    <mergeCell ref="L16:O16"/>
    <mergeCell ref="P16:S16"/>
    <mergeCell ref="T16:U16"/>
    <mergeCell ref="F17:I17"/>
    <mergeCell ref="J17:K17"/>
    <mergeCell ref="L17:O17"/>
    <mergeCell ref="P17:S17"/>
    <mergeCell ref="T17:U17"/>
    <mergeCell ref="F32:I32"/>
    <mergeCell ref="J32:K32"/>
    <mergeCell ref="L32:O32"/>
    <mergeCell ref="P32:S32"/>
    <mergeCell ref="T32:U32"/>
    <mergeCell ref="T20:U20"/>
    <mergeCell ref="F21:I21"/>
    <mergeCell ref="J21:K21"/>
    <mergeCell ref="L21:O21"/>
    <mergeCell ref="P21:S21"/>
    <mergeCell ref="T21:U21"/>
    <mergeCell ref="F22:I22"/>
    <mergeCell ref="J22:K22"/>
    <mergeCell ref="L22:O22"/>
    <mergeCell ref="P22:S22"/>
    <mergeCell ref="T22:U22"/>
    <mergeCell ref="F23:I23"/>
    <mergeCell ref="J23:K23"/>
    <mergeCell ref="F27:I27"/>
    <mergeCell ref="T34:U34"/>
    <mergeCell ref="F35:I35"/>
    <mergeCell ref="J35:K35"/>
    <mergeCell ref="L35:O35"/>
    <mergeCell ref="P35:S35"/>
    <mergeCell ref="T35:U35"/>
    <mergeCell ref="F36:I36"/>
    <mergeCell ref="J36:K36"/>
    <mergeCell ref="L36:O36"/>
    <mergeCell ref="P36:S36"/>
    <mergeCell ref="T36:U36"/>
    <mergeCell ref="F37:I37"/>
    <mergeCell ref="J37:K37"/>
    <mergeCell ref="L37:O37"/>
    <mergeCell ref="P37:S37"/>
    <mergeCell ref="T37:U37"/>
    <mergeCell ref="J30:K30"/>
    <mergeCell ref="L30:O30"/>
    <mergeCell ref="P30:S30"/>
    <mergeCell ref="T30:U30"/>
    <mergeCell ref="F31:I31"/>
    <mergeCell ref="J31:K31"/>
    <mergeCell ref="L31:O31"/>
    <mergeCell ref="P31:S31"/>
    <mergeCell ref="L38:O38"/>
    <mergeCell ref="P38:S38"/>
    <mergeCell ref="T38:U38"/>
    <mergeCell ref="L39:O39"/>
    <mergeCell ref="P39:S39"/>
    <mergeCell ref="T39:U39"/>
    <mergeCell ref="F40:I40"/>
    <mergeCell ref="J40:K40"/>
    <mergeCell ref="L40:O40"/>
    <mergeCell ref="P40:S40"/>
    <mergeCell ref="T40:U40"/>
    <mergeCell ref="F41:I41"/>
    <mergeCell ref="J41:K41"/>
    <mergeCell ref="L41:O41"/>
    <mergeCell ref="P41:S41"/>
    <mergeCell ref="T41:U41"/>
    <mergeCell ref="F42:I42"/>
    <mergeCell ref="J42:K42"/>
    <mergeCell ref="L42:O42"/>
    <mergeCell ref="P42:S42"/>
    <mergeCell ref="T42:U42"/>
    <mergeCell ref="L43:O43"/>
    <mergeCell ref="P43:S43"/>
    <mergeCell ref="T43:U43"/>
    <mergeCell ref="L44:O44"/>
    <mergeCell ref="P44:S44"/>
    <mergeCell ref="T44:U44"/>
    <mergeCell ref="F45:I45"/>
    <mergeCell ref="J45:K45"/>
    <mergeCell ref="L45:O45"/>
    <mergeCell ref="P45:S45"/>
    <mergeCell ref="T45:U45"/>
    <mergeCell ref="F46:I46"/>
    <mergeCell ref="J46:K46"/>
    <mergeCell ref="L46:O46"/>
    <mergeCell ref="P46:S46"/>
    <mergeCell ref="T46:U46"/>
    <mergeCell ref="F47:I47"/>
    <mergeCell ref="J47:K47"/>
    <mergeCell ref="L47:O47"/>
    <mergeCell ref="P47:S47"/>
    <mergeCell ref="T47:U47"/>
    <mergeCell ref="L48:O48"/>
    <mergeCell ref="P48:S48"/>
    <mergeCell ref="T48:U48"/>
    <mergeCell ref="F49:I49"/>
    <mergeCell ref="J49:K49"/>
    <mergeCell ref="L49:O49"/>
    <mergeCell ref="P49:S49"/>
    <mergeCell ref="T49:U49"/>
    <mergeCell ref="F50:I50"/>
    <mergeCell ref="J50:K50"/>
    <mergeCell ref="L50:O50"/>
    <mergeCell ref="P50:S50"/>
    <mergeCell ref="T50:U50"/>
    <mergeCell ref="F51:I51"/>
    <mergeCell ref="J51:K51"/>
    <mergeCell ref="L51:O51"/>
    <mergeCell ref="P51:S51"/>
    <mergeCell ref="T51:U51"/>
    <mergeCell ref="L52:O52"/>
    <mergeCell ref="P52:S52"/>
    <mergeCell ref="T52:U52"/>
    <mergeCell ref="F53:I53"/>
    <mergeCell ref="J53:K53"/>
    <mergeCell ref="L53:O53"/>
    <mergeCell ref="P53:S53"/>
    <mergeCell ref="T53:U53"/>
    <mergeCell ref="F54:I54"/>
    <mergeCell ref="J54:K54"/>
    <mergeCell ref="L54:O54"/>
    <mergeCell ref="P54:S54"/>
    <mergeCell ref="T54:U54"/>
    <mergeCell ref="F55:I55"/>
    <mergeCell ref="J55:K55"/>
    <mergeCell ref="L55:O55"/>
    <mergeCell ref="P55:S55"/>
    <mergeCell ref="T55:U55"/>
    <mergeCell ref="J61:K61"/>
    <mergeCell ref="L61:O61"/>
    <mergeCell ref="P61:S61"/>
    <mergeCell ref="T61:U61"/>
    <mergeCell ref="T64:U64"/>
    <mergeCell ref="F65:I65"/>
    <mergeCell ref="J65:K65"/>
    <mergeCell ref="L65:O65"/>
    <mergeCell ref="P65:S65"/>
    <mergeCell ref="T65:U65"/>
    <mergeCell ref="F66:I66"/>
    <mergeCell ref="J66:K66"/>
    <mergeCell ref="L66:O66"/>
    <mergeCell ref="P66:S66"/>
    <mergeCell ref="T66:U66"/>
    <mergeCell ref="F67:I67"/>
    <mergeCell ref="J67:K67"/>
    <mergeCell ref="L67:O67"/>
    <mergeCell ref="P67:S67"/>
    <mergeCell ref="T67:U67"/>
    <mergeCell ref="F68:I68"/>
    <mergeCell ref="J68:K68"/>
    <mergeCell ref="L68:O68"/>
    <mergeCell ref="P68:S68"/>
    <mergeCell ref="T68:U68"/>
    <mergeCell ref="T73:U73"/>
    <mergeCell ref="F74:I74"/>
    <mergeCell ref="J74:K74"/>
    <mergeCell ref="L74:O74"/>
    <mergeCell ref="P74:S74"/>
    <mergeCell ref="T74:U74"/>
    <mergeCell ref="F75:I75"/>
    <mergeCell ref="J75:K75"/>
    <mergeCell ref="L75:O75"/>
    <mergeCell ref="P75:S75"/>
    <mergeCell ref="T75:U75"/>
    <mergeCell ref="F76:I76"/>
    <mergeCell ref="J76:K76"/>
    <mergeCell ref="L76:O76"/>
    <mergeCell ref="P76:S76"/>
    <mergeCell ref="T76:U76"/>
    <mergeCell ref="F77:I77"/>
    <mergeCell ref="J77:K77"/>
    <mergeCell ref="L77:O77"/>
    <mergeCell ref="P77:S77"/>
    <mergeCell ref="T77:U77"/>
    <mergeCell ref="P73:S73"/>
    <mergeCell ref="T82:U82"/>
    <mergeCell ref="F83:I83"/>
    <mergeCell ref="J83:K83"/>
    <mergeCell ref="L83:O83"/>
    <mergeCell ref="P83:S83"/>
    <mergeCell ref="T83:U83"/>
    <mergeCell ref="F84:I84"/>
    <mergeCell ref="J84:K84"/>
    <mergeCell ref="L84:O84"/>
    <mergeCell ref="P84:S84"/>
    <mergeCell ref="T84:U84"/>
    <mergeCell ref="F85:I85"/>
    <mergeCell ref="J85:K85"/>
    <mergeCell ref="L85:O85"/>
    <mergeCell ref="P85:S85"/>
    <mergeCell ref="T85:U85"/>
    <mergeCell ref="F86:I86"/>
    <mergeCell ref="J86:K86"/>
    <mergeCell ref="L86:O86"/>
    <mergeCell ref="P86:S86"/>
    <mergeCell ref="T86:U86"/>
    <mergeCell ref="P82:S82"/>
    <mergeCell ref="T91:U91"/>
    <mergeCell ref="F92:I92"/>
    <mergeCell ref="J92:K92"/>
    <mergeCell ref="L92:O92"/>
    <mergeCell ref="P92:S92"/>
    <mergeCell ref="T92:U92"/>
    <mergeCell ref="F93:I93"/>
    <mergeCell ref="J93:K93"/>
    <mergeCell ref="L93:O93"/>
    <mergeCell ref="P93:S93"/>
    <mergeCell ref="T93:U93"/>
    <mergeCell ref="F94:I94"/>
    <mergeCell ref="J94:K94"/>
    <mergeCell ref="L94:O94"/>
    <mergeCell ref="P94:S94"/>
    <mergeCell ref="T94:U94"/>
    <mergeCell ref="F95:I95"/>
    <mergeCell ref="J95:K95"/>
    <mergeCell ref="L95:O95"/>
    <mergeCell ref="P95:S95"/>
    <mergeCell ref="T95:U95"/>
    <mergeCell ref="P91:S91"/>
    <mergeCell ref="T100:U100"/>
    <mergeCell ref="P100:S100"/>
    <mergeCell ref="F101:I101"/>
    <mergeCell ref="J101:K101"/>
    <mergeCell ref="L101:O101"/>
    <mergeCell ref="P101:S101"/>
    <mergeCell ref="T101:U101"/>
    <mergeCell ref="F102:I102"/>
    <mergeCell ref="J102:K102"/>
    <mergeCell ref="L102:O102"/>
    <mergeCell ref="P102:S102"/>
    <mergeCell ref="T102:U102"/>
    <mergeCell ref="F103:I103"/>
    <mergeCell ref="J103:K103"/>
    <mergeCell ref="L103:O103"/>
    <mergeCell ref="P103:S103"/>
    <mergeCell ref="T103:U103"/>
    <mergeCell ref="F104:I104"/>
    <mergeCell ref="J104:K104"/>
    <mergeCell ref="L104:O104"/>
    <mergeCell ref="P104:S104"/>
    <mergeCell ref="T104:U104"/>
    <mergeCell ref="T109:U109"/>
    <mergeCell ref="F110:I110"/>
    <mergeCell ref="J110:K110"/>
    <mergeCell ref="L110:O110"/>
    <mergeCell ref="P110:S110"/>
    <mergeCell ref="T110:U110"/>
    <mergeCell ref="F111:I111"/>
    <mergeCell ref="J111:K111"/>
    <mergeCell ref="L111:O111"/>
    <mergeCell ref="P111:S111"/>
    <mergeCell ref="T111:U111"/>
    <mergeCell ref="F112:I112"/>
    <mergeCell ref="J112:K112"/>
    <mergeCell ref="L112:O112"/>
    <mergeCell ref="P112:S112"/>
    <mergeCell ref="T112:U112"/>
    <mergeCell ref="F113:I113"/>
    <mergeCell ref="J113:K113"/>
    <mergeCell ref="L113:O113"/>
    <mergeCell ref="P113:S113"/>
    <mergeCell ref="T113:U113"/>
    <mergeCell ref="P109:S109"/>
    <mergeCell ref="T118:U118"/>
    <mergeCell ref="F119:I119"/>
    <mergeCell ref="J119:K119"/>
    <mergeCell ref="L119:O119"/>
    <mergeCell ref="P119:S119"/>
    <mergeCell ref="T119:U119"/>
    <mergeCell ref="F120:I120"/>
    <mergeCell ref="J120:K120"/>
    <mergeCell ref="L120:O120"/>
    <mergeCell ref="P120:S120"/>
    <mergeCell ref="T120:U120"/>
    <mergeCell ref="F121:I121"/>
    <mergeCell ref="J121:K121"/>
    <mergeCell ref="L121:O121"/>
    <mergeCell ref="P121:S121"/>
    <mergeCell ref="T121:U121"/>
    <mergeCell ref="F122:I122"/>
    <mergeCell ref="J122:K122"/>
    <mergeCell ref="L122:O122"/>
    <mergeCell ref="P122:S122"/>
    <mergeCell ref="T122:U122"/>
    <mergeCell ref="P118:S118"/>
    <mergeCell ref="T127:U127"/>
    <mergeCell ref="F128:I128"/>
    <mergeCell ref="J128:K128"/>
    <mergeCell ref="L128:O128"/>
    <mergeCell ref="P128:S128"/>
    <mergeCell ref="T128:U128"/>
    <mergeCell ref="F129:I129"/>
    <mergeCell ref="J129:K129"/>
    <mergeCell ref="L129:O129"/>
    <mergeCell ref="P129:S129"/>
    <mergeCell ref="T129:U129"/>
    <mergeCell ref="F130:I130"/>
    <mergeCell ref="J130:K130"/>
    <mergeCell ref="L130:O130"/>
    <mergeCell ref="P130:S130"/>
    <mergeCell ref="T130:U130"/>
    <mergeCell ref="F131:I131"/>
    <mergeCell ref="J131:K131"/>
    <mergeCell ref="L131:O131"/>
    <mergeCell ref="P131:S131"/>
    <mergeCell ref="T131:U131"/>
    <mergeCell ref="P127:S127"/>
    <mergeCell ref="T136:U136"/>
    <mergeCell ref="F137:I137"/>
    <mergeCell ref="J137:K137"/>
    <mergeCell ref="L137:O137"/>
    <mergeCell ref="P137:S137"/>
    <mergeCell ref="T137:U137"/>
    <mergeCell ref="F138:I138"/>
    <mergeCell ref="J138:K138"/>
    <mergeCell ref="L138:O138"/>
    <mergeCell ref="P138:S138"/>
    <mergeCell ref="T138:U138"/>
    <mergeCell ref="F139:I139"/>
    <mergeCell ref="J139:K139"/>
    <mergeCell ref="L139:O139"/>
    <mergeCell ref="P139:S139"/>
    <mergeCell ref="T139:U139"/>
    <mergeCell ref="F140:I140"/>
    <mergeCell ref="J140:K140"/>
    <mergeCell ref="L140:O140"/>
    <mergeCell ref="P140:S140"/>
    <mergeCell ref="T140:U140"/>
    <mergeCell ref="P136:S136"/>
    <mergeCell ref="T145:U145"/>
    <mergeCell ref="F146:I146"/>
    <mergeCell ref="J146:K146"/>
    <mergeCell ref="L146:O146"/>
    <mergeCell ref="P146:S146"/>
    <mergeCell ref="T146:U146"/>
    <mergeCell ref="F147:I147"/>
    <mergeCell ref="J147:K147"/>
    <mergeCell ref="L147:O147"/>
    <mergeCell ref="P147:S147"/>
    <mergeCell ref="T147:U147"/>
    <mergeCell ref="F148:I148"/>
    <mergeCell ref="J148:K148"/>
    <mergeCell ref="L148:O148"/>
    <mergeCell ref="P148:S148"/>
    <mergeCell ref="T148:U148"/>
    <mergeCell ref="F149:I149"/>
    <mergeCell ref="J149:K149"/>
    <mergeCell ref="L149:O149"/>
    <mergeCell ref="P149:S149"/>
    <mergeCell ref="T149:U149"/>
    <mergeCell ref="P145:S145"/>
    <mergeCell ref="T154:U154"/>
    <mergeCell ref="F155:I155"/>
    <mergeCell ref="J155:K155"/>
    <mergeCell ref="L155:O155"/>
    <mergeCell ref="P155:S155"/>
    <mergeCell ref="T155:U155"/>
    <mergeCell ref="F156:I156"/>
    <mergeCell ref="J156:K156"/>
    <mergeCell ref="L156:O156"/>
    <mergeCell ref="P156:S156"/>
    <mergeCell ref="T156:U156"/>
    <mergeCell ref="F157:I157"/>
    <mergeCell ref="J157:K157"/>
    <mergeCell ref="L157:O157"/>
    <mergeCell ref="P157:S157"/>
    <mergeCell ref="T157:U157"/>
    <mergeCell ref="F158:I158"/>
    <mergeCell ref="J158:K158"/>
    <mergeCell ref="L158:O158"/>
    <mergeCell ref="P158:S158"/>
    <mergeCell ref="T158:U158"/>
    <mergeCell ref="P154:S154"/>
    <mergeCell ref="T163:U163"/>
    <mergeCell ref="F164:I164"/>
    <mergeCell ref="J164:K164"/>
    <mergeCell ref="L164:O164"/>
    <mergeCell ref="P164:S164"/>
    <mergeCell ref="T164:U164"/>
    <mergeCell ref="F165:I165"/>
    <mergeCell ref="J165:K165"/>
    <mergeCell ref="L165:O165"/>
    <mergeCell ref="P165:S165"/>
    <mergeCell ref="T165:U165"/>
    <mergeCell ref="F166:I166"/>
    <mergeCell ref="J166:K166"/>
    <mergeCell ref="L166:O166"/>
    <mergeCell ref="P166:S166"/>
    <mergeCell ref="T166:U166"/>
    <mergeCell ref="F167:I167"/>
    <mergeCell ref="J167:K167"/>
    <mergeCell ref="L167:O167"/>
    <mergeCell ref="P167:S167"/>
    <mergeCell ref="T167:U167"/>
    <mergeCell ref="P163:S163"/>
    <mergeCell ref="T172:U172"/>
    <mergeCell ref="F173:I173"/>
    <mergeCell ref="J173:K173"/>
    <mergeCell ref="L173:O173"/>
    <mergeCell ref="P173:S173"/>
    <mergeCell ref="T173:U173"/>
    <mergeCell ref="F174:I174"/>
    <mergeCell ref="J174:K174"/>
    <mergeCell ref="L174:O174"/>
    <mergeCell ref="P174:S174"/>
    <mergeCell ref="T174:U174"/>
    <mergeCell ref="F175:I175"/>
    <mergeCell ref="J175:K175"/>
    <mergeCell ref="L175:O175"/>
    <mergeCell ref="P175:S175"/>
    <mergeCell ref="T175:U175"/>
    <mergeCell ref="F176:I176"/>
    <mergeCell ref="J176:K176"/>
    <mergeCell ref="L176:O176"/>
    <mergeCell ref="P176:S176"/>
    <mergeCell ref="T176:U176"/>
    <mergeCell ref="P172:S172"/>
    <mergeCell ref="T181:U181"/>
    <mergeCell ref="F182:I182"/>
    <mergeCell ref="J182:K182"/>
    <mergeCell ref="L182:O182"/>
    <mergeCell ref="P182:S182"/>
    <mergeCell ref="T182:U182"/>
    <mergeCell ref="F183:I183"/>
    <mergeCell ref="J183:K183"/>
    <mergeCell ref="L183:O183"/>
    <mergeCell ref="P183:S183"/>
    <mergeCell ref="T183:U183"/>
    <mergeCell ref="F184:I184"/>
    <mergeCell ref="J184:K184"/>
    <mergeCell ref="L184:O184"/>
    <mergeCell ref="P184:S184"/>
    <mergeCell ref="T184:U184"/>
    <mergeCell ref="F185:I185"/>
    <mergeCell ref="J185:K185"/>
    <mergeCell ref="L185:O185"/>
    <mergeCell ref="P185:S185"/>
    <mergeCell ref="T185:U185"/>
    <mergeCell ref="P181:S181"/>
    <mergeCell ref="T190:U190"/>
    <mergeCell ref="F191:I191"/>
    <mergeCell ref="J191:K191"/>
    <mergeCell ref="L191:O191"/>
    <mergeCell ref="P191:S191"/>
    <mergeCell ref="T191:U191"/>
    <mergeCell ref="F192:I192"/>
    <mergeCell ref="J192:K192"/>
    <mergeCell ref="L192:O192"/>
    <mergeCell ref="P192:S192"/>
    <mergeCell ref="T192:U192"/>
    <mergeCell ref="F193:I193"/>
    <mergeCell ref="J193:K193"/>
    <mergeCell ref="L193:O193"/>
    <mergeCell ref="P193:S193"/>
    <mergeCell ref="T193:U193"/>
    <mergeCell ref="F194:I194"/>
    <mergeCell ref="J194:K194"/>
    <mergeCell ref="L194:O194"/>
    <mergeCell ref="P194:S194"/>
    <mergeCell ref="T194:U194"/>
    <mergeCell ref="P190:S190"/>
    <mergeCell ref="T199:U199"/>
    <mergeCell ref="F200:I200"/>
    <mergeCell ref="J200:K200"/>
    <mergeCell ref="L200:O200"/>
    <mergeCell ref="P200:S200"/>
    <mergeCell ref="T200:U200"/>
    <mergeCell ref="F201:I201"/>
    <mergeCell ref="J201:K201"/>
    <mergeCell ref="L201:O201"/>
    <mergeCell ref="P201:S201"/>
    <mergeCell ref="T201:U201"/>
    <mergeCell ref="F202:I202"/>
    <mergeCell ref="J202:K202"/>
    <mergeCell ref="L202:O202"/>
    <mergeCell ref="P202:S202"/>
    <mergeCell ref="T202:U202"/>
    <mergeCell ref="F203:I203"/>
    <mergeCell ref="J203:K203"/>
    <mergeCell ref="L203:O203"/>
    <mergeCell ref="P203:S203"/>
    <mergeCell ref="T203:U203"/>
    <mergeCell ref="P199:S199"/>
    <mergeCell ref="T208:U208"/>
    <mergeCell ref="F209:I209"/>
    <mergeCell ref="J209:K209"/>
    <mergeCell ref="L209:O209"/>
    <mergeCell ref="P209:S209"/>
    <mergeCell ref="T209:U209"/>
    <mergeCell ref="F210:I210"/>
    <mergeCell ref="J210:K210"/>
    <mergeCell ref="L210:O210"/>
    <mergeCell ref="P210:S210"/>
    <mergeCell ref="T210:U210"/>
    <mergeCell ref="F211:I211"/>
    <mergeCell ref="J211:K211"/>
    <mergeCell ref="L211:O211"/>
    <mergeCell ref="P211:S211"/>
    <mergeCell ref="T211:U211"/>
    <mergeCell ref="F212:I212"/>
    <mergeCell ref="J212:K212"/>
    <mergeCell ref="L212:O212"/>
    <mergeCell ref="P212:S212"/>
    <mergeCell ref="T212:U212"/>
    <mergeCell ref="P208:S208"/>
    <mergeCell ref="T217:U217"/>
    <mergeCell ref="F218:I218"/>
    <mergeCell ref="J218:K218"/>
    <mergeCell ref="L218:O218"/>
    <mergeCell ref="P218:S218"/>
    <mergeCell ref="T218:U218"/>
    <mergeCell ref="F219:I219"/>
    <mergeCell ref="J219:K219"/>
    <mergeCell ref="L219:O219"/>
    <mergeCell ref="P219:S219"/>
    <mergeCell ref="T219:U219"/>
    <mergeCell ref="F220:I220"/>
    <mergeCell ref="J220:K220"/>
    <mergeCell ref="L220:O220"/>
    <mergeCell ref="P220:S220"/>
    <mergeCell ref="T220:U220"/>
    <mergeCell ref="F221:I221"/>
    <mergeCell ref="J221:K221"/>
    <mergeCell ref="L221:O221"/>
    <mergeCell ref="P221:S221"/>
    <mergeCell ref="T221:U221"/>
    <mergeCell ref="P217:S217"/>
    <mergeCell ref="T226:U226"/>
    <mergeCell ref="F227:I227"/>
    <mergeCell ref="J227:K227"/>
    <mergeCell ref="L227:O227"/>
    <mergeCell ref="P227:S227"/>
    <mergeCell ref="T227:U227"/>
    <mergeCell ref="F228:I228"/>
    <mergeCell ref="J228:K228"/>
    <mergeCell ref="L228:O228"/>
    <mergeCell ref="P228:S228"/>
    <mergeCell ref="T228:U228"/>
    <mergeCell ref="F229:I229"/>
    <mergeCell ref="J229:K229"/>
    <mergeCell ref="L229:O229"/>
    <mergeCell ref="P229:S229"/>
    <mergeCell ref="T229:U229"/>
    <mergeCell ref="F230:I230"/>
    <mergeCell ref="J230:K230"/>
    <mergeCell ref="L230:O230"/>
    <mergeCell ref="P230:S230"/>
    <mergeCell ref="T230:U230"/>
    <mergeCell ref="P226:S226"/>
    <mergeCell ref="T235:U235"/>
    <mergeCell ref="F236:I236"/>
    <mergeCell ref="J236:K236"/>
    <mergeCell ref="L236:O236"/>
    <mergeCell ref="P236:S236"/>
    <mergeCell ref="T236:U236"/>
    <mergeCell ref="F237:I237"/>
    <mergeCell ref="J237:K237"/>
    <mergeCell ref="L237:O237"/>
    <mergeCell ref="P237:S237"/>
    <mergeCell ref="T237:U237"/>
    <mergeCell ref="F238:I238"/>
    <mergeCell ref="J238:K238"/>
    <mergeCell ref="L238:O238"/>
    <mergeCell ref="P238:S238"/>
    <mergeCell ref="T238:U238"/>
    <mergeCell ref="F239:I239"/>
    <mergeCell ref="J239:K239"/>
    <mergeCell ref="L239:O239"/>
    <mergeCell ref="P239:S239"/>
    <mergeCell ref="T239:U239"/>
    <mergeCell ref="P235:S235"/>
    <mergeCell ref="T244:U244"/>
    <mergeCell ref="F245:I245"/>
    <mergeCell ref="J245:K245"/>
    <mergeCell ref="L245:O245"/>
    <mergeCell ref="P245:S245"/>
    <mergeCell ref="T245:U245"/>
    <mergeCell ref="F246:I246"/>
    <mergeCell ref="J246:K246"/>
    <mergeCell ref="L246:O246"/>
    <mergeCell ref="P246:S246"/>
    <mergeCell ref="T246:U246"/>
    <mergeCell ref="F247:I247"/>
    <mergeCell ref="J247:K247"/>
    <mergeCell ref="L247:O247"/>
    <mergeCell ref="P247:S247"/>
    <mergeCell ref="T247:U247"/>
    <mergeCell ref="F248:I248"/>
    <mergeCell ref="J248:K248"/>
    <mergeCell ref="L248:O248"/>
    <mergeCell ref="P248:S248"/>
    <mergeCell ref="T248:U248"/>
    <mergeCell ref="P244:S244"/>
    <mergeCell ref="T253:U253"/>
    <mergeCell ref="F254:I254"/>
    <mergeCell ref="J254:K254"/>
    <mergeCell ref="L254:O254"/>
    <mergeCell ref="P254:S254"/>
    <mergeCell ref="T254:U254"/>
    <mergeCell ref="F255:I255"/>
    <mergeCell ref="J255:K255"/>
    <mergeCell ref="L255:O255"/>
    <mergeCell ref="P255:S255"/>
    <mergeCell ref="T255:U255"/>
    <mergeCell ref="F256:I256"/>
    <mergeCell ref="J256:K256"/>
    <mergeCell ref="L256:O256"/>
    <mergeCell ref="P256:S256"/>
    <mergeCell ref="T256:U256"/>
    <mergeCell ref="F257:I257"/>
    <mergeCell ref="J257:K257"/>
    <mergeCell ref="L257:O257"/>
    <mergeCell ref="P257:S257"/>
    <mergeCell ref="T257:U257"/>
    <mergeCell ref="P253:S253"/>
    <mergeCell ref="T262:U262"/>
    <mergeCell ref="F263:I263"/>
    <mergeCell ref="J263:K263"/>
    <mergeCell ref="L263:O263"/>
    <mergeCell ref="P263:S263"/>
    <mergeCell ref="T263:U263"/>
    <mergeCell ref="F264:I264"/>
    <mergeCell ref="J264:K264"/>
    <mergeCell ref="L264:O264"/>
    <mergeCell ref="P264:S264"/>
    <mergeCell ref="T264:U264"/>
    <mergeCell ref="F265:I265"/>
    <mergeCell ref="J265:K265"/>
    <mergeCell ref="L265:O265"/>
    <mergeCell ref="P265:S265"/>
    <mergeCell ref="T265:U265"/>
    <mergeCell ref="F266:I266"/>
    <mergeCell ref="J266:K266"/>
    <mergeCell ref="L266:O266"/>
    <mergeCell ref="P266:S266"/>
    <mergeCell ref="T266:U266"/>
    <mergeCell ref="P262:S262"/>
    <mergeCell ref="T271:U271"/>
    <mergeCell ref="F272:I272"/>
    <mergeCell ref="J272:K272"/>
    <mergeCell ref="L272:O272"/>
    <mergeCell ref="P272:S272"/>
    <mergeCell ref="T272:U272"/>
    <mergeCell ref="F273:I273"/>
    <mergeCell ref="J273:K273"/>
    <mergeCell ref="L273:O273"/>
    <mergeCell ref="P273:S273"/>
    <mergeCell ref="T273:U273"/>
    <mergeCell ref="F274:I274"/>
    <mergeCell ref="J274:K274"/>
    <mergeCell ref="L274:O274"/>
    <mergeCell ref="P274:S274"/>
    <mergeCell ref="T274:U274"/>
    <mergeCell ref="F275:I275"/>
    <mergeCell ref="J275:K275"/>
    <mergeCell ref="L275:O275"/>
    <mergeCell ref="P275:S275"/>
    <mergeCell ref="T275:U275"/>
    <mergeCell ref="P271:S271"/>
    <mergeCell ref="T289:U289"/>
    <mergeCell ref="T280:U280"/>
    <mergeCell ref="F281:I281"/>
    <mergeCell ref="J281:K281"/>
    <mergeCell ref="L281:O281"/>
    <mergeCell ref="P281:S281"/>
    <mergeCell ref="T281:U281"/>
    <mergeCell ref="F282:I282"/>
    <mergeCell ref="J282:K282"/>
    <mergeCell ref="L282:O282"/>
    <mergeCell ref="P282:S282"/>
    <mergeCell ref="T282:U282"/>
    <mergeCell ref="F283:I283"/>
    <mergeCell ref="J283:K283"/>
    <mergeCell ref="L283:O283"/>
    <mergeCell ref="P283:S283"/>
    <mergeCell ref="T283:U283"/>
    <mergeCell ref="F284:I284"/>
    <mergeCell ref="J284:K284"/>
    <mergeCell ref="L284:O284"/>
    <mergeCell ref="P284:S284"/>
    <mergeCell ref="T284:U284"/>
    <mergeCell ref="P280:S280"/>
    <mergeCell ref="P289:S289"/>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25"/>
  <sheetViews>
    <sheetView view="pageBreakPreview" zoomScaleNormal="100" zoomScaleSheetLayoutView="100" workbookViewId="0">
      <selection activeCell="A4" sqref="A4"/>
    </sheetView>
  </sheetViews>
  <sheetFormatPr defaultColWidth="8.796875" defaultRowHeight="13.2" x14ac:dyDescent="0.45"/>
  <cols>
    <col min="1" max="36" width="2.19921875" style="46" customWidth="1"/>
    <col min="37" max="37" width="3" style="46" customWidth="1"/>
    <col min="38" max="16384" width="8.796875" style="46"/>
  </cols>
  <sheetData>
    <row r="1" spans="1:36" ht="18" customHeight="1" x14ac:dyDescent="0.45">
      <c r="A1" s="46" t="s">
        <v>143</v>
      </c>
    </row>
    <row r="2" spans="1:36" ht="18" customHeight="1" x14ac:dyDescent="0.45">
      <c r="Z2" s="46" t="s">
        <v>183</v>
      </c>
      <c r="AC2" s="46" t="s">
        <v>182</v>
      </c>
      <c r="AH2" s="46" t="s">
        <v>178</v>
      </c>
    </row>
    <row r="3" spans="1:36" ht="18" customHeight="1" x14ac:dyDescent="0.45">
      <c r="A3" s="46" t="s">
        <v>144</v>
      </c>
      <c r="AB3" s="46" t="s">
        <v>181</v>
      </c>
      <c r="AE3" s="46" t="s">
        <v>180</v>
      </c>
      <c r="AH3" s="46" t="s">
        <v>179</v>
      </c>
    </row>
    <row r="4" spans="1:36" ht="18" customHeight="1" x14ac:dyDescent="0.45">
      <c r="H4" s="46" t="s">
        <v>184</v>
      </c>
    </row>
    <row r="5" spans="1:36" ht="18" customHeight="1" x14ac:dyDescent="0.45"/>
    <row r="6" spans="1:36" ht="18" customHeight="1" x14ac:dyDescent="0.45">
      <c r="V6" s="46" t="s">
        <v>185</v>
      </c>
    </row>
    <row r="7" spans="1:36" ht="18" customHeight="1" x14ac:dyDescent="0.45"/>
    <row r="8" spans="1:36" ht="18" customHeight="1" x14ac:dyDescent="0.45">
      <c r="A8" s="330" t="s">
        <v>186</v>
      </c>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row>
    <row r="9" spans="1:36" ht="18" customHeight="1" x14ac:dyDescent="0.45"/>
    <row r="10" spans="1:36" ht="18" customHeight="1" x14ac:dyDescent="0.45">
      <c r="A10" s="47" t="s">
        <v>191</v>
      </c>
    </row>
    <row r="11" spans="1:36" ht="18" customHeight="1" x14ac:dyDescent="0.45">
      <c r="A11" s="46" t="s">
        <v>188</v>
      </c>
    </row>
    <row r="12" spans="1:36" ht="18" customHeight="1" x14ac:dyDescent="0.45">
      <c r="A12" s="46" t="s">
        <v>187</v>
      </c>
    </row>
    <row r="13" spans="1:36" ht="18" customHeight="1" x14ac:dyDescent="0.45"/>
    <row r="14" spans="1:36" ht="18" customHeight="1" x14ac:dyDescent="0.45"/>
    <row r="15" spans="1:36" ht="18" customHeight="1" x14ac:dyDescent="0.45"/>
    <row r="16" spans="1:36" ht="18" customHeight="1" x14ac:dyDescent="0.45">
      <c r="F16" s="46" t="s">
        <v>189</v>
      </c>
    </row>
    <row r="17" spans="6:24" ht="18" customHeight="1" x14ac:dyDescent="0.45"/>
    <row r="18" spans="6:24" ht="18" customHeight="1" x14ac:dyDescent="0.45">
      <c r="F18" s="46" t="s">
        <v>190</v>
      </c>
      <c r="O18" s="331" t="str">
        <f>DBCS(TEXT('様式第１号（事前申請書）'!Q28,"#,###"))</f>
        <v/>
      </c>
      <c r="P18" s="331"/>
      <c r="Q18" s="331"/>
      <c r="R18" s="331"/>
      <c r="S18" s="331"/>
      <c r="T18" s="331"/>
      <c r="U18" s="331"/>
      <c r="V18" s="331"/>
      <c r="W18" s="331"/>
      <c r="X18" s="46" t="s">
        <v>177</v>
      </c>
    </row>
    <row r="19" spans="6:24" ht="18" customHeight="1" x14ac:dyDescent="0.45"/>
    <row r="20" spans="6:24" ht="18" customHeight="1" x14ac:dyDescent="0.45"/>
    <row r="21" spans="6:24" ht="18" customHeight="1" x14ac:dyDescent="0.45"/>
    <row r="22" spans="6:24" ht="18" customHeight="1" x14ac:dyDescent="0.45"/>
    <row r="23" spans="6:24" ht="18" customHeight="1" x14ac:dyDescent="0.45"/>
    <row r="24" spans="6:24" ht="18" customHeight="1" x14ac:dyDescent="0.45"/>
    <row r="25" spans="6:24" ht="18" customHeight="1" x14ac:dyDescent="0.45"/>
  </sheetData>
  <mergeCells count="2">
    <mergeCell ref="A8:AJ8"/>
    <mergeCell ref="O18:W18"/>
  </mergeCells>
  <phoneticPr fontId="1"/>
  <pageMargins left="0.7" right="0.64"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X34"/>
  <sheetViews>
    <sheetView view="pageBreakPreview" topLeftCell="A15" zoomScaleNormal="100" zoomScaleSheetLayoutView="100" workbookViewId="0">
      <selection activeCell="AF21" sqref="AF21"/>
    </sheetView>
  </sheetViews>
  <sheetFormatPr defaultRowHeight="18" x14ac:dyDescent="0.45"/>
  <cols>
    <col min="1" max="22" width="3.5" customWidth="1"/>
    <col min="23" max="23" width="4.3984375" customWidth="1"/>
  </cols>
  <sheetData>
    <row r="1" spans="1:24" x14ac:dyDescent="0.45">
      <c r="A1" s="22" t="s">
        <v>145</v>
      </c>
      <c r="B1" s="22"/>
      <c r="C1" s="22"/>
      <c r="D1" s="22"/>
      <c r="E1" s="22"/>
      <c r="F1" s="22"/>
      <c r="G1" s="22"/>
      <c r="H1" s="22"/>
      <c r="I1" s="22"/>
      <c r="J1" s="22"/>
    </row>
    <row r="2" spans="1:24" s="1" customFormat="1" ht="18.75" customHeight="1" x14ac:dyDescent="0.45">
      <c r="M2" s="217" t="s">
        <v>17</v>
      </c>
      <c r="N2" s="234"/>
      <c r="O2" s="210" t="s">
        <v>3</v>
      </c>
      <c r="P2" s="211"/>
      <c r="Q2" s="14"/>
      <c r="R2" s="7" t="s">
        <v>2</v>
      </c>
      <c r="S2" s="14"/>
      <c r="T2" s="7" t="s">
        <v>1</v>
      </c>
      <c r="U2" s="14"/>
      <c r="V2" s="8" t="s">
        <v>0</v>
      </c>
    </row>
    <row r="3" spans="1:24" s="1" customFormat="1" ht="16.2" x14ac:dyDescent="0.45">
      <c r="B3" s="1" t="s">
        <v>4</v>
      </c>
    </row>
    <row r="4" spans="1:24" s="1" customFormat="1" ht="19.95" customHeight="1" x14ac:dyDescent="0.45"/>
    <row r="5" spans="1:24" s="1" customFormat="1" ht="17.399999999999999" x14ac:dyDescent="0.45">
      <c r="A5" s="239" t="s">
        <v>334</v>
      </c>
      <c r="B5" s="239"/>
      <c r="C5" s="239"/>
      <c r="D5" s="239"/>
      <c r="E5" s="239"/>
      <c r="F5" s="239"/>
      <c r="G5" s="239"/>
      <c r="H5" s="239"/>
      <c r="I5" s="239"/>
      <c r="J5" s="239"/>
      <c r="K5" s="239"/>
      <c r="L5" s="239"/>
      <c r="M5" s="239"/>
      <c r="N5" s="239"/>
      <c r="O5" s="239"/>
      <c r="P5" s="239"/>
      <c r="Q5" s="239"/>
      <c r="R5" s="239"/>
      <c r="S5" s="239"/>
      <c r="T5" s="239"/>
      <c r="U5" s="239"/>
      <c r="V5" s="239"/>
    </row>
    <row r="6" spans="1:24" s="1" customFormat="1" ht="19.95" customHeight="1" x14ac:dyDescent="0.45">
      <c r="X6" s="22"/>
    </row>
    <row r="7" spans="1:24" s="1" customFormat="1" ht="16.2" customHeight="1" x14ac:dyDescent="0.45">
      <c r="A7" s="348" t="s">
        <v>481</v>
      </c>
      <c r="B7" s="348"/>
      <c r="C7" s="76"/>
      <c r="D7" s="1" t="s">
        <v>2</v>
      </c>
      <c r="E7" s="76"/>
      <c r="F7" s="1" t="s">
        <v>1</v>
      </c>
      <c r="G7" s="76"/>
      <c r="H7" s="1" t="s">
        <v>483</v>
      </c>
      <c r="K7" s="347"/>
      <c r="L7" s="347"/>
      <c r="M7" s="1" t="s">
        <v>192</v>
      </c>
      <c r="X7" s="22"/>
    </row>
    <row r="8" spans="1:24" s="1" customFormat="1" ht="16.2" customHeight="1" x14ac:dyDescent="0.45">
      <c r="A8" s="1" t="s">
        <v>193</v>
      </c>
      <c r="X8" s="22"/>
    </row>
    <row r="9" spans="1:24" s="1" customFormat="1" ht="16.2" customHeight="1" x14ac:dyDescent="0.45">
      <c r="A9" s="1" t="s">
        <v>194</v>
      </c>
      <c r="X9" s="22"/>
    </row>
    <row r="10" spans="1:24" s="1" customFormat="1" ht="16.2" customHeight="1" x14ac:dyDescent="0.45">
      <c r="A10" s="1" t="s">
        <v>195</v>
      </c>
    </row>
    <row r="11" spans="1:24" s="1" customFormat="1" ht="9.9" customHeight="1" x14ac:dyDescent="0.45">
      <c r="X11" s="22"/>
    </row>
    <row r="12" spans="1:24" s="1" customFormat="1" ht="16.2" customHeight="1" x14ac:dyDescent="0.45">
      <c r="A12" s="1" t="s">
        <v>208</v>
      </c>
    </row>
    <row r="13" spans="1:24" s="1" customFormat="1" ht="16.2" x14ac:dyDescent="0.45">
      <c r="A13" s="241" t="s">
        <v>26</v>
      </c>
      <c r="B13" s="241"/>
      <c r="C13" s="241"/>
      <c r="D13" s="241"/>
      <c r="E13" s="241"/>
      <c r="F13" s="346">
        <f>'様式第１号（事前申請書）'!F10</f>
        <v>0</v>
      </c>
      <c r="G13" s="346"/>
      <c r="H13" s="346"/>
      <c r="I13" s="242" t="s">
        <v>25</v>
      </c>
      <c r="J13" s="242"/>
      <c r="K13" s="242"/>
      <c r="L13" s="242"/>
      <c r="M13" s="242"/>
      <c r="N13" s="242"/>
      <c r="O13" s="242"/>
      <c r="P13" s="242"/>
      <c r="Q13" s="242"/>
      <c r="R13" s="242"/>
      <c r="S13" s="242"/>
      <c r="T13" s="242"/>
      <c r="U13" s="242"/>
      <c r="V13" s="242"/>
    </row>
    <row r="14" spans="1:24" s="1" customFormat="1" ht="30" customHeight="1" x14ac:dyDescent="0.45">
      <c r="A14" s="240" t="s">
        <v>13</v>
      </c>
      <c r="B14" s="241"/>
      <c r="C14" s="241"/>
      <c r="D14" s="241"/>
      <c r="E14" s="241"/>
      <c r="F14" s="217" t="s">
        <v>78</v>
      </c>
      <c r="G14" s="218"/>
      <c r="H14" s="218"/>
      <c r="I14" s="342">
        <f>'様式第１号（事前申請書）'!I11</f>
        <v>0</v>
      </c>
      <c r="J14" s="343"/>
      <c r="K14" s="343"/>
      <c r="L14" s="343"/>
      <c r="M14" s="343"/>
      <c r="N14" s="343"/>
      <c r="O14" s="343"/>
      <c r="P14" s="343"/>
      <c r="Q14" s="343"/>
      <c r="R14" s="343"/>
      <c r="S14" s="343"/>
      <c r="T14" s="343"/>
      <c r="U14" s="343"/>
      <c r="V14" s="344"/>
    </row>
    <row r="15" spans="1:24" s="1" customFormat="1" ht="30" customHeight="1" x14ac:dyDescent="0.45">
      <c r="A15" s="240" t="s">
        <v>14</v>
      </c>
      <c r="B15" s="241"/>
      <c r="C15" s="241"/>
      <c r="D15" s="241"/>
      <c r="E15" s="241"/>
      <c r="F15" s="345">
        <f>'様式第１号（事前申請書）'!F12</f>
        <v>0</v>
      </c>
      <c r="G15" s="345"/>
      <c r="H15" s="345"/>
      <c r="I15" s="345"/>
      <c r="J15" s="345"/>
      <c r="K15" s="345"/>
      <c r="L15" s="345"/>
      <c r="M15" s="345"/>
      <c r="N15" s="345"/>
      <c r="O15" s="345"/>
      <c r="P15" s="345"/>
      <c r="Q15" s="345"/>
      <c r="R15" s="345"/>
      <c r="S15" s="345"/>
      <c r="T15" s="345"/>
      <c r="U15" s="345"/>
      <c r="V15" s="345"/>
    </row>
    <row r="16" spans="1:24" s="1" customFormat="1" ht="30" customHeight="1" x14ac:dyDescent="0.45">
      <c r="A16" s="217" t="s">
        <v>15</v>
      </c>
      <c r="B16" s="218"/>
      <c r="C16" s="218"/>
      <c r="D16" s="218"/>
      <c r="E16" s="234"/>
      <c r="F16" s="275">
        <f>'様式第１号（事前申請書）'!F13</f>
        <v>0</v>
      </c>
      <c r="G16" s="276"/>
      <c r="H16" s="276"/>
      <c r="I16" s="276"/>
      <c r="J16" s="276"/>
      <c r="K16" s="276"/>
      <c r="L16" s="277"/>
      <c r="M16" s="217" t="s">
        <v>16</v>
      </c>
      <c r="N16" s="218"/>
      <c r="O16" s="234"/>
      <c r="P16" s="275">
        <f>'様式第１号（事前申請書）'!P13</f>
        <v>0</v>
      </c>
      <c r="Q16" s="276"/>
      <c r="R16" s="276"/>
      <c r="S16" s="276"/>
      <c r="T16" s="276"/>
      <c r="U16" s="276"/>
      <c r="V16" s="277"/>
    </row>
    <row r="17" spans="1:24" s="1" customFormat="1" ht="9.9" customHeight="1" x14ac:dyDescent="0.45">
      <c r="X17" s="22"/>
    </row>
    <row r="18" spans="1:24" x14ac:dyDescent="0.45">
      <c r="A18" s="22" t="s">
        <v>196</v>
      </c>
      <c r="B18" s="22"/>
      <c r="C18" s="22"/>
      <c r="D18" s="22"/>
      <c r="E18" s="22"/>
      <c r="F18" s="22"/>
      <c r="G18" s="22"/>
      <c r="H18" s="22"/>
      <c r="I18" s="22"/>
      <c r="J18" s="22"/>
    </row>
    <row r="19" spans="1:24" ht="43.2" customHeight="1" x14ac:dyDescent="0.45">
      <c r="A19" s="332" t="s">
        <v>146</v>
      </c>
      <c r="B19" s="333"/>
      <c r="C19" s="333"/>
      <c r="D19" s="333"/>
      <c r="E19" s="334"/>
      <c r="F19" s="335"/>
      <c r="G19" s="335"/>
      <c r="H19" s="335"/>
      <c r="I19" s="335"/>
      <c r="J19" s="335"/>
      <c r="K19" s="335"/>
      <c r="L19" s="335"/>
      <c r="M19" s="335"/>
      <c r="N19" s="335"/>
      <c r="O19" s="335"/>
      <c r="P19" s="335"/>
      <c r="Q19" s="335"/>
      <c r="R19" s="335"/>
      <c r="S19" s="335"/>
      <c r="T19" s="335"/>
      <c r="U19" s="335"/>
      <c r="V19" s="335"/>
    </row>
    <row r="20" spans="1:24" ht="43.2" customHeight="1" x14ac:dyDescent="0.45">
      <c r="A20" s="336" t="s">
        <v>147</v>
      </c>
      <c r="B20" s="337"/>
      <c r="C20" s="338"/>
      <c r="D20" s="332" t="s">
        <v>148</v>
      </c>
      <c r="E20" s="334"/>
      <c r="F20" s="335"/>
      <c r="G20" s="335"/>
      <c r="H20" s="335"/>
      <c r="I20" s="335"/>
      <c r="J20" s="335"/>
      <c r="K20" s="335"/>
      <c r="L20" s="335"/>
      <c r="M20" s="335"/>
      <c r="N20" s="335"/>
      <c r="O20" s="335"/>
      <c r="P20" s="335"/>
      <c r="Q20" s="335"/>
      <c r="R20" s="335"/>
      <c r="S20" s="335"/>
      <c r="T20" s="335"/>
      <c r="U20" s="335"/>
      <c r="V20" s="335"/>
    </row>
    <row r="21" spans="1:24" ht="43.2" customHeight="1" x14ac:dyDescent="0.45">
      <c r="A21" s="339"/>
      <c r="B21" s="340"/>
      <c r="C21" s="341"/>
      <c r="D21" s="332" t="s">
        <v>149</v>
      </c>
      <c r="E21" s="334"/>
      <c r="F21" s="335"/>
      <c r="G21" s="335"/>
      <c r="H21" s="335"/>
      <c r="I21" s="335"/>
      <c r="J21" s="335"/>
      <c r="K21" s="335"/>
      <c r="L21" s="335"/>
      <c r="M21" s="335"/>
      <c r="N21" s="335"/>
      <c r="O21" s="335"/>
      <c r="P21" s="335"/>
      <c r="Q21" s="335"/>
      <c r="R21" s="335"/>
      <c r="S21" s="335"/>
      <c r="T21" s="335"/>
      <c r="U21" s="335"/>
      <c r="V21" s="335"/>
    </row>
    <row r="22" spans="1:24" ht="43.2" customHeight="1" x14ac:dyDescent="0.45">
      <c r="A22" s="332" t="s">
        <v>161</v>
      </c>
      <c r="B22" s="333"/>
      <c r="C22" s="333"/>
      <c r="D22" s="333"/>
      <c r="E22" s="334"/>
      <c r="F22" s="335"/>
      <c r="G22" s="335"/>
      <c r="H22" s="335"/>
      <c r="I22" s="335"/>
      <c r="J22" s="335"/>
      <c r="K22" s="335"/>
      <c r="L22" s="335"/>
      <c r="M22" s="335"/>
      <c r="N22" s="335"/>
      <c r="O22" s="335"/>
      <c r="P22" s="335"/>
      <c r="Q22" s="335"/>
      <c r="R22" s="335"/>
      <c r="S22" s="335"/>
      <c r="T22" s="335"/>
      <c r="U22" s="335"/>
      <c r="V22" s="335"/>
    </row>
    <row r="23" spans="1:24" ht="43.2" customHeight="1" x14ac:dyDescent="0.45">
      <c r="A23" s="332" t="s">
        <v>24</v>
      </c>
      <c r="B23" s="333"/>
      <c r="C23" s="333"/>
      <c r="D23" s="333"/>
      <c r="E23" s="334"/>
      <c r="F23" s="335"/>
      <c r="G23" s="335"/>
      <c r="H23" s="335"/>
      <c r="I23" s="335"/>
      <c r="J23" s="335"/>
      <c r="K23" s="335"/>
      <c r="L23" s="335"/>
      <c r="M23" s="335"/>
      <c r="N23" s="335"/>
      <c r="O23" s="335"/>
      <c r="P23" s="335"/>
      <c r="Q23" s="335"/>
      <c r="R23" s="335"/>
      <c r="S23" s="335"/>
      <c r="T23" s="335"/>
      <c r="U23" s="335"/>
      <c r="V23" s="335"/>
    </row>
    <row r="24" spans="1:24" x14ac:dyDescent="0.45">
      <c r="A24" s="22"/>
      <c r="B24" s="22"/>
      <c r="C24" s="22"/>
      <c r="D24" s="22"/>
      <c r="E24" s="22"/>
      <c r="F24" s="22"/>
      <c r="G24" s="22"/>
      <c r="H24" s="22"/>
      <c r="I24" s="22"/>
      <c r="J24" s="22"/>
    </row>
    <row r="25" spans="1:24" x14ac:dyDescent="0.45">
      <c r="A25" s="22"/>
      <c r="B25" s="22"/>
      <c r="C25" s="22"/>
      <c r="D25" s="22"/>
      <c r="E25" s="22"/>
      <c r="F25" s="22"/>
      <c r="G25" s="22"/>
      <c r="H25" s="22"/>
      <c r="I25" s="22"/>
      <c r="J25" s="22"/>
    </row>
    <row r="26" spans="1:24" x14ac:dyDescent="0.45">
      <c r="A26" s="22"/>
      <c r="B26" s="22"/>
      <c r="C26" s="22"/>
      <c r="D26" s="22"/>
      <c r="E26" s="22"/>
      <c r="F26" s="22"/>
      <c r="G26" s="22"/>
      <c r="H26" s="22"/>
      <c r="I26" s="22"/>
      <c r="J26" s="22"/>
    </row>
    <row r="27" spans="1:24" x14ac:dyDescent="0.45">
      <c r="A27" s="22"/>
      <c r="B27" s="22"/>
      <c r="C27" s="22"/>
      <c r="D27" s="22"/>
      <c r="E27" s="22"/>
      <c r="F27" s="22"/>
      <c r="G27" s="22"/>
      <c r="H27" s="22"/>
      <c r="I27" s="22"/>
      <c r="J27" s="22"/>
    </row>
    <row r="28" spans="1:24" x14ac:dyDescent="0.45">
      <c r="A28" s="22"/>
      <c r="B28" s="22"/>
      <c r="C28" s="22"/>
      <c r="D28" s="22"/>
      <c r="E28" s="22"/>
      <c r="F28" s="22"/>
      <c r="G28" s="22"/>
      <c r="H28" s="22"/>
      <c r="I28" s="22"/>
      <c r="J28" s="22"/>
    </row>
    <row r="29" spans="1:24" x14ac:dyDescent="0.45">
      <c r="A29" s="22"/>
      <c r="B29" s="22"/>
      <c r="C29" s="22"/>
      <c r="D29" s="22"/>
      <c r="E29" s="22"/>
      <c r="F29" s="22"/>
      <c r="G29" s="22"/>
      <c r="H29" s="22"/>
      <c r="I29" s="22"/>
      <c r="J29" s="22"/>
    </row>
    <row r="30" spans="1:24" x14ac:dyDescent="0.45">
      <c r="A30" s="22"/>
      <c r="B30" s="22"/>
      <c r="C30" s="22"/>
      <c r="D30" s="22"/>
      <c r="E30" s="22"/>
      <c r="F30" s="22"/>
      <c r="G30" s="22"/>
      <c r="H30" s="22"/>
      <c r="I30" s="22"/>
      <c r="J30" s="22"/>
    </row>
    <row r="31" spans="1:24" x14ac:dyDescent="0.45">
      <c r="A31" s="22"/>
      <c r="B31" s="22"/>
      <c r="C31" s="22"/>
      <c r="D31" s="22"/>
      <c r="E31" s="22"/>
      <c r="F31" s="22"/>
      <c r="G31" s="22"/>
      <c r="H31" s="22"/>
      <c r="I31" s="22"/>
      <c r="J31" s="22"/>
    </row>
    <row r="32" spans="1:24" x14ac:dyDescent="0.45">
      <c r="A32" s="22"/>
      <c r="B32" s="22"/>
      <c r="C32" s="22"/>
      <c r="D32" s="22"/>
      <c r="E32" s="22"/>
      <c r="F32" s="22"/>
      <c r="G32" s="22"/>
      <c r="H32" s="22"/>
      <c r="I32" s="22"/>
      <c r="J32" s="22"/>
    </row>
    <row r="33" spans="1:10" x14ac:dyDescent="0.45">
      <c r="A33" s="22"/>
      <c r="B33" s="22"/>
      <c r="C33" s="22"/>
      <c r="D33" s="22"/>
      <c r="E33" s="22"/>
      <c r="F33" s="22"/>
      <c r="G33" s="22"/>
      <c r="H33" s="22"/>
      <c r="I33" s="22"/>
      <c r="J33" s="22"/>
    </row>
    <row r="34" spans="1:10" x14ac:dyDescent="0.45">
      <c r="A34" s="22"/>
      <c r="B34" s="22"/>
      <c r="C34" s="22"/>
      <c r="D34" s="22"/>
      <c r="E34" s="22"/>
      <c r="F34" s="22"/>
      <c r="G34" s="22"/>
      <c r="H34" s="22"/>
      <c r="I34" s="22"/>
      <c r="J34" s="22"/>
    </row>
  </sheetData>
  <sheetProtection algorithmName="SHA-512" hashValue="KTnOiS8BOzSdAC99IvjGucdDNNFKbWPbNy/yCRCWgUPzd/nkCgCuKev53hgdc6FoyAfyPYAe4sLniZ441E/5Pg==" saltValue="NIQA470vwEyDR434DzpTYA==" spinCount="100000" sheet="1" objects="1" scenarios="1"/>
  <mergeCells count="28">
    <mergeCell ref="M2:N2"/>
    <mergeCell ref="O2:P2"/>
    <mergeCell ref="A5:V5"/>
    <mergeCell ref="A13:E13"/>
    <mergeCell ref="F13:H13"/>
    <mergeCell ref="I13:V13"/>
    <mergeCell ref="K7:L7"/>
    <mergeCell ref="A7:B7"/>
    <mergeCell ref="A14:E14"/>
    <mergeCell ref="F14:H14"/>
    <mergeCell ref="I14:V14"/>
    <mergeCell ref="A15:E15"/>
    <mergeCell ref="F15:V15"/>
    <mergeCell ref="P16:V16"/>
    <mergeCell ref="M16:O16"/>
    <mergeCell ref="F16:L16"/>
    <mergeCell ref="A16:E16"/>
    <mergeCell ref="A19:E19"/>
    <mergeCell ref="A23:E23"/>
    <mergeCell ref="F19:V19"/>
    <mergeCell ref="F20:V20"/>
    <mergeCell ref="F21:V21"/>
    <mergeCell ref="F22:V22"/>
    <mergeCell ref="F23:V23"/>
    <mergeCell ref="A20:C21"/>
    <mergeCell ref="D20:E20"/>
    <mergeCell ref="D21:E21"/>
    <mergeCell ref="A22:E22"/>
  </mergeCells>
  <phoneticPr fontId="1"/>
  <conditionalFormatting sqref="C7 E7 G7 K7:L7">
    <cfRule type="containsBlanks" dxfId="29" priority="1">
      <formula>LEN(TRIM(C7))=0</formula>
    </cfRule>
  </conditionalFormatting>
  <conditionalFormatting sqref="F16:L16 P16:V16">
    <cfRule type="notContainsBlanks" priority="2" stopIfTrue="1">
      <formula>LEN(TRIM(F16))&gt;0</formula>
    </cfRule>
    <cfRule type="expression" dxfId="28" priority="3" stopIfTrue="1">
      <formula>IF($F$13=2,TRUE,FALSE)</formula>
    </cfRule>
    <cfRule type="expression" dxfId="27" priority="4">
      <formula>IF($F$10=1,TRUE,IF($F$10="",TRUE,FALSE))</formula>
    </cfRule>
  </conditionalFormatting>
  <conditionalFormatting sqref="Q2 S2 U2 F13:H13 I14:V14 F15:V15 F19:V23">
    <cfRule type="containsBlanks" dxfId="26" priority="5">
      <formula>LEN(TRIM(F2))=0</formula>
    </cfRule>
  </conditionalFormatting>
  <pageMargins left="0.7" right="0.7" top="0.75" bottom="0.75" header="0.3" footer="0.3"/>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リスト!$B$4:$B$5</xm:f>
          </x14:formula1>
          <xm:sqref>F13:H13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sheetPr>
  <dimension ref="A1:AG24"/>
  <sheetViews>
    <sheetView view="pageBreakPreview" topLeftCell="A10" zoomScaleNormal="100" zoomScaleSheetLayoutView="100" workbookViewId="0">
      <selection activeCell="F18" sqref="F18:V18"/>
    </sheetView>
  </sheetViews>
  <sheetFormatPr defaultRowHeight="18" x14ac:dyDescent="0.45"/>
  <cols>
    <col min="1" max="22" width="3.5" customWidth="1"/>
    <col min="23" max="23" width="4" customWidth="1"/>
    <col min="30" max="30" width="0" hidden="1" customWidth="1"/>
    <col min="31" max="31" width="8.796875" hidden="1" customWidth="1"/>
    <col min="32" max="33" width="0" hidden="1" customWidth="1"/>
  </cols>
  <sheetData>
    <row r="1" spans="1:33" x14ac:dyDescent="0.45">
      <c r="A1" s="22" t="s">
        <v>150</v>
      </c>
      <c r="B1" s="22"/>
      <c r="C1" s="22"/>
      <c r="D1" s="22"/>
      <c r="E1" s="22"/>
      <c r="F1" s="22"/>
      <c r="G1" s="22"/>
      <c r="H1" s="22"/>
      <c r="I1" s="22"/>
      <c r="J1" s="22"/>
    </row>
    <row r="2" spans="1:33" s="1" customFormat="1" ht="18.75" customHeight="1" x14ac:dyDescent="0.45">
      <c r="M2" s="217" t="s">
        <v>17</v>
      </c>
      <c r="N2" s="234"/>
      <c r="O2" s="210" t="s">
        <v>3</v>
      </c>
      <c r="P2" s="211"/>
      <c r="Q2" s="14"/>
      <c r="R2" s="7" t="s">
        <v>2</v>
      </c>
      <c r="S2" s="14"/>
      <c r="T2" s="7" t="s">
        <v>1</v>
      </c>
      <c r="U2" s="14"/>
      <c r="V2" s="8" t="s">
        <v>0</v>
      </c>
    </row>
    <row r="3" spans="1:33" s="1" customFormat="1" ht="16.2" x14ac:dyDescent="0.45">
      <c r="B3" s="1" t="s">
        <v>4</v>
      </c>
    </row>
    <row r="4" spans="1:33" s="1" customFormat="1" ht="19.95" customHeight="1" x14ac:dyDescent="0.45"/>
    <row r="5" spans="1:33" s="1" customFormat="1" ht="17.399999999999999" x14ac:dyDescent="0.45">
      <c r="A5" s="239" t="s">
        <v>333</v>
      </c>
      <c r="B5" s="239"/>
      <c r="C5" s="239"/>
      <c r="D5" s="239"/>
      <c r="E5" s="239"/>
      <c r="F5" s="239"/>
      <c r="G5" s="239"/>
      <c r="H5" s="239"/>
      <c r="I5" s="239"/>
      <c r="J5" s="239"/>
      <c r="K5" s="239"/>
      <c r="L5" s="239"/>
      <c r="M5" s="239"/>
      <c r="N5" s="239"/>
      <c r="O5" s="239"/>
      <c r="P5" s="239"/>
      <c r="Q5" s="239"/>
      <c r="R5" s="239"/>
      <c r="S5" s="239"/>
      <c r="T5" s="239"/>
      <c r="U5" s="239"/>
      <c r="V5" s="239"/>
    </row>
    <row r="6" spans="1:33" s="1" customFormat="1" ht="19.95" customHeight="1" x14ac:dyDescent="0.45">
      <c r="AE6" s="22"/>
    </row>
    <row r="7" spans="1:33" s="1" customFormat="1" ht="16.2" customHeight="1" x14ac:dyDescent="0.45">
      <c r="A7" s="348" t="s">
        <v>482</v>
      </c>
      <c r="B7" s="348"/>
      <c r="C7" s="76"/>
      <c r="D7" s="1" t="s">
        <v>2</v>
      </c>
      <c r="E7" s="76"/>
      <c r="F7" s="1" t="s">
        <v>1</v>
      </c>
      <c r="G7" s="76"/>
      <c r="H7" s="1" t="s">
        <v>483</v>
      </c>
      <c r="K7" s="347"/>
      <c r="L7" s="347"/>
      <c r="M7" s="1" t="s">
        <v>192</v>
      </c>
      <c r="AE7" s="22"/>
      <c r="AG7" s="22"/>
    </row>
    <row r="8" spans="1:33" s="1" customFormat="1" ht="16.2" customHeight="1" x14ac:dyDescent="0.45">
      <c r="A8" s="1" t="s">
        <v>197</v>
      </c>
      <c r="AE8" s="22"/>
      <c r="AG8" s="22"/>
    </row>
    <row r="9" spans="1:33" s="1" customFormat="1" ht="16.2" customHeight="1" x14ac:dyDescent="0.45">
      <c r="A9" s="1" t="s">
        <v>198</v>
      </c>
      <c r="AE9" s="22"/>
      <c r="AG9" s="22"/>
    </row>
    <row r="10" spans="1:33" s="1" customFormat="1" ht="9.9" customHeight="1" x14ac:dyDescent="0.45">
      <c r="AE10" s="22"/>
    </row>
    <row r="11" spans="1:33" s="1" customFormat="1" ht="16.2" customHeight="1" x14ac:dyDescent="0.45">
      <c r="A11" s="1" t="s">
        <v>5</v>
      </c>
    </row>
    <row r="12" spans="1:33" s="1" customFormat="1" ht="16.2" x14ac:dyDescent="0.45">
      <c r="A12" s="241" t="s">
        <v>26</v>
      </c>
      <c r="B12" s="241"/>
      <c r="C12" s="241"/>
      <c r="D12" s="241"/>
      <c r="E12" s="241"/>
      <c r="F12" s="346">
        <f>'様式第１号（事前申請書）'!F10</f>
        <v>0</v>
      </c>
      <c r="G12" s="346"/>
      <c r="H12" s="346"/>
      <c r="I12" s="242" t="s">
        <v>25</v>
      </c>
      <c r="J12" s="242"/>
      <c r="K12" s="242"/>
      <c r="L12" s="242"/>
      <c r="M12" s="242"/>
      <c r="N12" s="242"/>
      <c r="O12" s="242"/>
      <c r="P12" s="242"/>
      <c r="Q12" s="242"/>
      <c r="R12" s="242"/>
      <c r="S12" s="242"/>
      <c r="T12" s="242"/>
      <c r="U12" s="242"/>
      <c r="V12" s="242"/>
    </row>
    <row r="13" spans="1:33" s="1" customFormat="1" ht="30" customHeight="1" x14ac:dyDescent="0.45">
      <c r="A13" s="240" t="s">
        <v>13</v>
      </c>
      <c r="B13" s="241"/>
      <c r="C13" s="241"/>
      <c r="D13" s="241"/>
      <c r="E13" s="241"/>
      <c r="F13" s="217" t="s">
        <v>78</v>
      </c>
      <c r="G13" s="218"/>
      <c r="H13" s="218"/>
      <c r="I13" s="342">
        <f>'様式第１号（事前申請書）'!I11</f>
        <v>0</v>
      </c>
      <c r="J13" s="343"/>
      <c r="K13" s="343"/>
      <c r="L13" s="343"/>
      <c r="M13" s="343"/>
      <c r="N13" s="343"/>
      <c r="O13" s="343"/>
      <c r="P13" s="343"/>
      <c r="Q13" s="343"/>
      <c r="R13" s="343"/>
      <c r="S13" s="343"/>
      <c r="T13" s="343"/>
      <c r="U13" s="343"/>
      <c r="V13" s="344"/>
    </row>
    <row r="14" spans="1:33" s="1" customFormat="1" ht="30" customHeight="1" x14ac:dyDescent="0.45">
      <c r="A14" s="240" t="s">
        <v>14</v>
      </c>
      <c r="B14" s="241"/>
      <c r="C14" s="241"/>
      <c r="D14" s="241"/>
      <c r="E14" s="241"/>
      <c r="F14" s="345">
        <f>'様式第１号（事前申請書）'!F12</f>
        <v>0</v>
      </c>
      <c r="G14" s="345"/>
      <c r="H14" s="345"/>
      <c r="I14" s="345"/>
      <c r="J14" s="345"/>
      <c r="K14" s="345"/>
      <c r="L14" s="345"/>
      <c r="M14" s="345"/>
      <c r="N14" s="345"/>
      <c r="O14" s="345"/>
      <c r="P14" s="345"/>
      <c r="Q14" s="345"/>
      <c r="R14" s="345"/>
      <c r="S14" s="345"/>
      <c r="T14" s="345"/>
      <c r="U14" s="345"/>
      <c r="V14" s="345"/>
    </row>
    <row r="15" spans="1:33" s="1" customFormat="1" ht="30" customHeight="1" x14ac:dyDescent="0.45">
      <c r="A15" s="217" t="s">
        <v>15</v>
      </c>
      <c r="B15" s="218"/>
      <c r="C15" s="218"/>
      <c r="D15" s="218"/>
      <c r="E15" s="234"/>
      <c r="F15" s="275">
        <f>'様式第１号（事前申請書）'!F13</f>
        <v>0</v>
      </c>
      <c r="G15" s="276"/>
      <c r="H15" s="276"/>
      <c r="I15" s="276"/>
      <c r="J15" s="276"/>
      <c r="K15" s="276"/>
      <c r="L15" s="277"/>
      <c r="M15" s="217" t="s">
        <v>16</v>
      </c>
      <c r="N15" s="218"/>
      <c r="O15" s="234"/>
      <c r="P15" s="275">
        <f>'様式第１号（事前申請書）'!P13</f>
        <v>0</v>
      </c>
      <c r="Q15" s="276"/>
      <c r="R15" s="276"/>
      <c r="S15" s="276"/>
      <c r="T15" s="276"/>
      <c r="U15" s="276"/>
      <c r="V15" s="277"/>
    </row>
    <row r="16" spans="1:33" s="1" customFormat="1" ht="9.9" customHeight="1" x14ac:dyDescent="0.45">
      <c r="AE16" s="22"/>
    </row>
    <row r="17" spans="1:31" x14ac:dyDescent="0.45">
      <c r="A17" s="22" t="s">
        <v>199</v>
      </c>
      <c r="B17" s="22"/>
      <c r="C17" s="22"/>
      <c r="D17" s="22"/>
      <c r="E17" s="22"/>
      <c r="F17" s="22"/>
      <c r="G17" s="22"/>
      <c r="H17" s="22"/>
      <c r="I17" s="22"/>
      <c r="J17" s="22"/>
    </row>
    <row r="18" spans="1:31" ht="90" customHeight="1" x14ac:dyDescent="0.45">
      <c r="A18" s="332" t="s">
        <v>162</v>
      </c>
      <c r="B18" s="333"/>
      <c r="C18" s="333"/>
      <c r="D18" s="333"/>
      <c r="E18" s="334"/>
      <c r="F18" s="355"/>
      <c r="G18" s="356"/>
      <c r="H18" s="356"/>
      <c r="I18" s="356"/>
      <c r="J18" s="356"/>
      <c r="K18" s="356"/>
      <c r="L18" s="356"/>
      <c r="M18" s="356"/>
      <c r="N18" s="356"/>
      <c r="O18" s="356"/>
      <c r="P18" s="356"/>
      <c r="Q18" s="356"/>
      <c r="R18" s="356"/>
      <c r="S18" s="356"/>
      <c r="T18" s="356"/>
      <c r="U18" s="356"/>
      <c r="V18" s="357"/>
    </row>
    <row r="19" spans="1:31" ht="23.4" customHeight="1" x14ac:dyDescent="0.45">
      <c r="A19" s="349" t="s">
        <v>201</v>
      </c>
      <c r="B19" s="350"/>
      <c r="C19" s="350"/>
      <c r="D19" s="350"/>
      <c r="E19" s="351"/>
      <c r="F19" s="49"/>
      <c r="G19" s="358" t="s">
        <v>203</v>
      </c>
      <c r="H19" s="358"/>
      <c r="I19" s="358"/>
      <c r="J19" s="358"/>
      <c r="K19" s="358"/>
      <c r="L19" s="358"/>
      <c r="M19" s="358"/>
      <c r="N19" s="358"/>
      <c r="O19" s="358"/>
      <c r="P19" s="358"/>
      <c r="Q19" s="358"/>
      <c r="R19" s="358"/>
      <c r="S19" s="358"/>
      <c r="T19" s="358"/>
      <c r="U19" s="358"/>
      <c r="V19" s="359"/>
      <c r="AE19" s="128" t="b">
        <v>0</v>
      </c>
    </row>
    <row r="20" spans="1:31" ht="23.4" customHeight="1" x14ac:dyDescent="0.45">
      <c r="A20" s="352"/>
      <c r="B20" s="353"/>
      <c r="C20" s="353"/>
      <c r="D20" s="353"/>
      <c r="E20" s="354"/>
      <c r="F20" s="48"/>
      <c r="G20" s="360" t="s">
        <v>202</v>
      </c>
      <c r="H20" s="360"/>
      <c r="I20" s="360"/>
      <c r="J20" s="360"/>
      <c r="K20" s="360"/>
      <c r="L20" s="360"/>
      <c r="M20" s="360"/>
      <c r="N20" s="360"/>
      <c r="O20" s="360"/>
      <c r="P20" s="360"/>
      <c r="Q20" s="360"/>
      <c r="R20" s="360"/>
      <c r="S20" s="360"/>
      <c r="T20" s="360"/>
      <c r="U20" s="360"/>
      <c r="V20" s="361"/>
      <c r="AE20" s="128" t="b">
        <v>0</v>
      </c>
    </row>
    <row r="21" spans="1:31" x14ac:dyDescent="0.45">
      <c r="A21" s="22"/>
      <c r="B21" s="22"/>
      <c r="C21" s="22"/>
      <c r="D21" s="22"/>
      <c r="E21" s="22"/>
      <c r="F21" s="22"/>
      <c r="G21" s="22"/>
      <c r="H21" s="22"/>
      <c r="I21" s="22"/>
      <c r="J21" s="22"/>
    </row>
    <row r="22" spans="1:31" x14ac:dyDescent="0.45">
      <c r="A22" s="22"/>
      <c r="B22" s="22"/>
      <c r="C22" s="22"/>
      <c r="D22" s="22"/>
      <c r="E22" s="22"/>
      <c r="F22" s="22"/>
      <c r="G22" s="22"/>
      <c r="H22" s="22"/>
      <c r="I22" s="22"/>
      <c r="J22" s="22"/>
    </row>
    <row r="23" spans="1:31" x14ac:dyDescent="0.45">
      <c r="A23" s="22"/>
      <c r="B23" s="22"/>
      <c r="C23" s="22"/>
      <c r="D23" s="22"/>
      <c r="E23" s="22"/>
      <c r="F23" s="22"/>
      <c r="G23" s="22"/>
      <c r="H23" s="22"/>
      <c r="I23" s="22"/>
      <c r="J23" s="22"/>
    </row>
    <row r="24" spans="1:31" x14ac:dyDescent="0.45">
      <c r="A24" s="22"/>
      <c r="B24" s="22"/>
      <c r="C24" s="22"/>
      <c r="D24" s="22"/>
      <c r="E24" s="22"/>
      <c r="F24" s="22"/>
      <c r="G24" s="22"/>
      <c r="H24" s="22"/>
      <c r="I24" s="22"/>
      <c r="J24" s="22"/>
    </row>
  </sheetData>
  <sheetProtection algorithmName="SHA-512" hashValue="ZvwtdulhEkxxUj0TEu7bRGKJEaHhH6t0fUwGnp/d6IQD/LAzMHJX5kuV8fQmAGoZMcqEM68jsYwV97KwjgwGqQ==" saltValue="Fq5TqS8tgt6V0+/9Z5nY3Q==" spinCount="100000" sheet="1" objects="1" scenarios="1"/>
  <mergeCells count="22">
    <mergeCell ref="A15:E15"/>
    <mergeCell ref="F15:L15"/>
    <mergeCell ref="M15:O15"/>
    <mergeCell ref="P15:V15"/>
    <mergeCell ref="A13:E13"/>
    <mergeCell ref="F13:H13"/>
    <mergeCell ref="I13:V13"/>
    <mergeCell ref="A14:E14"/>
    <mergeCell ref="F14:V14"/>
    <mergeCell ref="M2:N2"/>
    <mergeCell ref="O2:P2"/>
    <mergeCell ref="A5:V5"/>
    <mergeCell ref="A12:E12"/>
    <mergeCell ref="F12:H12"/>
    <mergeCell ref="I12:V12"/>
    <mergeCell ref="A7:B7"/>
    <mergeCell ref="K7:L7"/>
    <mergeCell ref="A19:E20"/>
    <mergeCell ref="F18:V18"/>
    <mergeCell ref="G19:V19"/>
    <mergeCell ref="G20:V20"/>
    <mergeCell ref="A18:E18"/>
  </mergeCells>
  <phoneticPr fontId="1"/>
  <conditionalFormatting sqref="C7 E7 G7 K7:L7">
    <cfRule type="containsBlanks" dxfId="25" priority="1">
      <formula>LEN(TRIM(C7))=0</formula>
    </cfRule>
  </conditionalFormatting>
  <conditionalFormatting sqref="F19">
    <cfRule type="expression" dxfId="24" priority="3">
      <formula>IF($AE$19=TRUE,FALSE,TRUE)</formula>
    </cfRule>
  </conditionalFormatting>
  <conditionalFormatting sqref="F20">
    <cfRule type="expression" dxfId="23" priority="2">
      <formula>IF($AE$20=TRUE,FALSE,TRUE)</formula>
    </cfRule>
  </conditionalFormatting>
  <conditionalFormatting sqref="F15:L15 P15:V15">
    <cfRule type="notContainsBlanks" priority="5" stopIfTrue="1">
      <formula>LEN(TRIM(F15))&gt;0</formula>
    </cfRule>
    <cfRule type="expression" dxfId="22" priority="6">
      <formula>IF($F$12=2,TRUE,FALSE)</formula>
    </cfRule>
    <cfRule type="expression" dxfId="21" priority="7">
      <formula>IF($F$12=1,TRUE,IF($F$12="",TRUE,FALSE))</formula>
    </cfRule>
  </conditionalFormatting>
  <conditionalFormatting sqref="Q2 S2 U2 F12:H12 I13:V13 F14:V14 F18:V18">
    <cfRule type="containsBlanks" dxfId="20" priority="4">
      <formula>LEN(TRIM(F2))=0</formula>
    </cfRule>
  </conditionalFormatting>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70" r:id="rId4" name="Check Box 2">
              <controlPr locked="0" defaultSize="0" autoFill="0" autoLine="0" autoPict="0">
                <anchor moveWithCells="1">
                  <from>
                    <xdr:col>5</xdr:col>
                    <xdr:colOff>38100</xdr:colOff>
                    <xdr:row>18</xdr:row>
                    <xdr:rowOff>22860</xdr:rowOff>
                  </from>
                  <to>
                    <xdr:col>6</xdr:col>
                    <xdr:colOff>15240</xdr:colOff>
                    <xdr:row>18</xdr:row>
                    <xdr:rowOff>266700</xdr:rowOff>
                  </to>
                </anchor>
              </controlPr>
            </control>
          </mc:Choice>
        </mc:AlternateContent>
        <mc:AlternateContent xmlns:mc="http://schemas.openxmlformats.org/markup-compatibility/2006">
          <mc:Choice Requires="x14">
            <control shapeId="32771" r:id="rId5" name="Check Box 3">
              <controlPr locked="0" defaultSize="0" autoFill="0" autoLine="0" autoPict="0">
                <anchor moveWithCells="1">
                  <from>
                    <xdr:col>5</xdr:col>
                    <xdr:colOff>38100</xdr:colOff>
                    <xdr:row>19</xdr:row>
                    <xdr:rowOff>15240</xdr:rowOff>
                  </from>
                  <to>
                    <xdr:col>6</xdr:col>
                    <xdr:colOff>15240</xdr:colOff>
                    <xdr:row>19</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リスト!$B$4:$B$5</xm:f>
          </x14:formula1>
          <xm:sqref>F12:H12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sheetPr>
  <dimension ref="A1:AJ42"/>
  <sheetViews>
    <sheetView view="pageBreakPreview" topLeftCell="A22" zoomScaleNormal="115" zoomScaleSheetLayoutView="100" workbookViewId="0">
      <selection activeCell="F18" sqref="F18:V18"/>
    </sheetView>
  </sheetViews>
  <sheetFormatPr defaultColWidth="9" defaultRowHeight="16.2" x14ac:dyDescent="0.45"/>
  <cols>
    <col min="1" max="33" width="3.5" style="1" customWidth="1"/>
    <col min="34" max="34" width="3.5" style="1" hidden="1" customWidth="1"/>
    <col min="35" max="35" width="8.59765625" style="1" hidden="1" customWidth="1"/>
    <col min="36" max="36" width="3.5" style="1" hidden="1" customWidth="1"/>
    <col min="37" max="56" width="3.5" style="1" customWidth="1"/>
    <col min="57" max="16384" width="9" style="1"/>
  </cols>
  <sheetData>
    <row r="1" spans="1:22" x14ac:dyDescent="0.45">
      <c r="A1" s="1" t="s">
        <v>207</v>
      </c>
      <c r="V1" s="13"/>
    </row>
    <row r="2" spans="1:22" ht="18.75" customHeight="1" x14ac:dyDescent="0.45">
      <c r="M2" s="217" t="s">
        <v>17</v>
      </c>
      <c r="N2" s="234"/>
      <c r="O2" s="210" t="s">
        <v>3</v>
      </c>
      <c r="P2" s="211"/>
      <c r="Q2" s="14"/>
      <c r="R2" s="7" t="s">
        <v>2</v>
      </c>
      <c r="S2" s="14"/>
      <c r="T2" s="7" t="s">
        <v>1</v>
      </c>
      <c r="U2" s="14"/>
      <c r="V2" s="8" t="s">
        <v>0</v>
      </c>
    </row>
    <row r="3" spans="1:22" ht="18.75" customHeight="1" x14ac:dyDescent="0.45">
      <c r="M3" s="11"/>
      <c r="N3" s="11"/>
      <c r="O3" s="35"/>
      <c r="P3" s="35"/>
      <c r="Q3" s="35"/>
      <c r="R3" s="11"/>
      <c r="S3" s="35"/>
      <c r="T3" s="11"/>
      <c r="U3" s="35"/>
      <c r="V3" s="11"/>
    </row>
    <row r="4" spans="1:22" x14ac:dyDescent="0.45">
      <c r="B4" s="1" t="s">
        <v>4</v>
      </c>
    </row>
    <row r="6" spans="1:22" ht="16.2" customHeight="1" x14ac:dyDescent="0.45"/>
    <row r="7" spans="1:22" ht="17.399999999999999" x14ac:dyDescent="0.45">
      <c r="A7" s="239" t="s">
        <v>164</v>
      </c>
      <c r="B7" s="239"/>
      <c r="C7" s="239"/>
      <c r="D7" s="239"/>
      <c r="E7" s="239"/>
      <c r="F7" s="239"/>
      <c r="G7" s="239"/>
      <c r="H7" s="239"/>
      <c r="I7" s="239"/>
      <c r="J7" s="239"/>
      <c r="K7" s="239"/>
      <c r="L7" s="239"/>
      <c r="M7" s="239"/>
      <c r="N7" s="239"/>
      <c r="O7" s="239"/>
      <c r="P7" s="239"/>
      <c r="Q7" s="239"/>
      <c r="R7" s="239"/>
      <c r="S7" s="239"/>
      <c r="T7" s="239"/>
      <c r="U7" s="239"/>
      <c r="V7" s="239"/>
    </row>
    <row r="8" spans="1:22" ht="17.399999999999999" x14ac:dyDescent="0.45">
      <c r="A8" s="18"/>
      <c r="B8" s="18"/>
      <c r="C8" s="18"/>
      <c r="D8" s="18"/>
      <c r="E8" s="18"/>
      <c r="F8" s="18"/>
      <c r="G8" s="18"/>
      <c r="H8" s="18"/>
      <c r="I8" s="18"/>
      <c r="J8" s="18"/>
      <c r="K8" s="18"/>
      <c r="L8" s="18"/>
      <c r="M8" s="18"/>
      <c r="N8" s="18"/>
      <c r="O8" s="18"/>
      <c r="P8" s="18"/>
      <c r="Q8" s="18"/>
      <c r="R8" s="18"/>
      <c r="S8" s="18"/>
      <c r="T8" s="18"/>
      <c r="U8" s="18"/>
      <c r="V8" s="18"/>
    </row>
    <row r="9" spans="1:22" x14ac:dyDescent="0.45">
      <c r="A9" s="368" t="s">
        <v>81</v>
      </c>
      <c r="B9" s="368"/>
      <c r="C9" s="76"/>
      <c r="D9" s="1" t="s">
        <v>2</v>
      </c>
      <c r="E9" s="76"/>
      <c r="F9" s="1" t="s">
        <v>1</v>
      </c>
      <c r="G9" s="76"/>
      <c r="H9" s="1" t="s">
        <v>483</v>
      </c>
      <c r="K9" s="347"/>
      <c r="L9" s="347"/>
      <c r="M9" s="1" t="s">
        <v>204</v>
      </c>
    </row>
    <row r="10" spans="1:22" ht="16.2" customHeight="1" x14ac:dyDescent="0.45">
      <c r="A10" s="1" t="s">
        <v>205</v>
      </c>
    </row>
    <row r="11" spans="1:22" x14ac:dyDescent="0.45">
      <c r="A11" s="1" t="s">
        <v>206</v>
      </c>
    </row>
    <row r="12" spans="1:22" x14ac:dyDescent="0.45">
      <c r="A12" s="1" t="s">
        <v>82</v>
      </c>
    </row>
    <row r="14" spans="1:22" ht="16.2" customHeight="1" x14ac:dyDescent="0.45">
      <c r="A14" s="1" t="s">
        <v>5</v>
      </c>
    </row>
    <row r="15" spans="1:22" ht="26.4" customHeight="1" x14ac:dyDescent="0.45">
      <c r="A15" s="241" t="s">
        <v>83</v>
      </c>
      <c r="B15" s="241"/>
      <c r="C15" s="241"/>
      <c r="D15" s="241"/>
      <c r="E15" s="241"/>
      <c r="F15" s="243"/>
      <c r="G15" s="243"/>
      <c r="H15" s="243"/>
      <c r="I15" s="241" t="s">
        <v>114</v>
      </c>
      <c r="J15" s="241"/>
      <c r="K15" s="241"/>
      <c r="L15" s="241"/>
      <c r="M15" s="367"/>
      <c r="N15" s="367"/>
      <c r="O15" s="367"/>
      <c r="P15" s="367"/>
      <c r="Q15" s="367"/>
      <c r="R15" s="367"/>
      <c r="S15" s="367"/>
      <c r="T15" s="367"/>
      <c r="U15" s="367"/>
      <c r="V15" s="8" t="s">
        <v>115</v>
      </c>
    </row>
    <row r="16" spans="1:22" x14ac:dyDescent="0.45">
      <c r="A16" s="241" t="s">
        <v>26</v>
      </c>
      <c r="B16" s="241"/>
      <c r="C16" s="241"/>
      <c r="D16" s="241"/>
      <c r="E16" s="241"/>
      <c r="F16" s="366">
        <f>'様式第１号（事前申請書）'!F10</f>
        <v>0</v>
      </c>
      <c r="G16" s="366"/>
      <c r="H16" s="366"/>
      <c r="I16" s="242" t="s">
        <v>25</v>
      </c>
      <c r="J16" s="242"/>
      <c r="K16" s="242"/>
      <c r="L16" s="242"/>
      <c r="M16" s="242"/>
      <c r="N16" s="242"/>
      <c r="O16" s="242"/>
      <c r="P16" s="242"/>
      <c r="Q16" s="242"/>
      <c r="R16" s="242"/>
      <c r="S16" s="242"/>
      <c r="T16" s="242"/>
      <c r="U16" s="242"/>
      <c r="V16" s="242"/>
    </row>
    <row r="17" spans="1:35" ht="30" customHeight="1" x14ac:dyDescent="0.45">
      <c r="A17" s="240" t="s">
        <v>13</v>
      </c>
      <c r="B17" s="241"/>
      <c r="C17" s="241"/>
      <c r="D17" s="241"/>
      <c r="E17" s="241"/>
      <c r="F17" s="217" t="s">
        <v>78</v>
      </c>
      <c r="G17" s="218"/>
      <c r="H17" s="218"/>
      <c r="I17" s="362">
        <f>'様式第１号（事前申請書）'!I11</f>
        <v>0</v>
      </c>
      <c r="J17" s="363"/>
      <c r="K17" s="363"/>
      <c r="L17" s="363"/>
      <c r="M17" s="363"/>
      <c r="N17" s="363"/>
      <c r="O17" s="363"/>
      <c r="P17" s="363"/>
      <c r="Q17" s="363"/>
      <c r="R17" s="363"/>
      <c r="S17" s="363"/>
      <c r="T17" s="363"/>
      <c r="U17" s="363"/>
      <c r="V17" s="364"/>
    </row>
    <row r="18" spans="1:35" ht="30" customHeight="1" x14ac:dyDescent="0.45">
      <c r="A18" s="240" t="s">
        <v>14</v>
      </c>
      <c r="B18" s="241"/>
      <c r="C18" s="241"/>
      <c r="D18" s="241"/>
      <c r="E18" s="241"/>
      <c r="F18" s="365">
        <f>'様式第１号（事前申請書）'!F12</f>
        <v>0</v>
      </c>
      <c r="G18" s="365"/>
      <c r="H18" s="365"/>
      <c r="I18" s="365"/>
      <c r="J18" s="365"/>
      <c r="K18" s="365"/>
      <c r="L18" s="365"/>
      <c r="M18" s="365"/>
      <c r="N18" s="365"/>
      <c r="O18" s="365"/>
      <c r="P18" s="365"/>
      <c r="Q18" s="365"/>
      <c r="R18" s="365"/>
      <c r="S18" s="365"/>
      <c r="T18" s="365"/>
      <c r="U18" s="365"/>
      <c r="V18" s="365"/>
    </row>
    <row r="19" spans="1:35" ht="30" customHeight="1" x14ac:dyDescent="0.45">
      <c r="A19" s="241" t="s">
        <v>15</v>
      </c>
      <c r="B19" s="241"/>
      <c r="C19" s="241"/>
      <c r="D19" s="241"/>
      <c r="E19" s="241"/>
      <c r="F19" s="272">
        <f>'様式第１号（事前申請書）'!F13</f>
        <v>0</v>
      </c>
      <c r="G19" s="273"/>
      <c r="H19" s="273"/>
      <c r="I19" s="273"/>
      <c r="J19" s="273"/>
      <c r="K19" s="273"/>
      <c r="L19" s="274"/>
      <c r="M19" s="217" t="s">
        <v>16</v>
      </c>
      <c r="N19" s="218"/>
      <c r="O19" s="218"/>
      <c r="P19" s="329">
        <f>'様式第１号（事前申請書）'!P13</f>
        <v>0</v>
      </c>
      <c r="Q19" s="329"/>
      <c r="R19" s="329"/>
      <c r="S19" s="329"/>
      <c r="T19" s="329"/>
      <c r="U19" s="329"/>
      <c r="V19" s="329"/>
    </row>
    <row r="20" spans="1:35" ht="30" customHeight="1" x14ac:dyDescent="0.45">
      <c r="A20" s="235" t="s">
        <v>19</v>
      </c>
      <c r="B20" s="218"/>
      <c r="C20" s="218"/>
      <c r="D20" s="218"/>
      <c r="E20" s="234"/>
      <c r="F20" s="378">
        <f>'様式第１号（事前申請書）'!F14</f>
        <v>0</v>
      </c>
      <c r="G20" s="379"/>
      <c r="H20" s="380"/>
      <c r="I20" s="213" t="s">
        <v>20</v>
      </c>
      <c r="J20" s="214"/>
      <c r="K20" s="214"/>
      <c r="L20" s="214"/>
      <c r="M20" s="214"/>
      <c r="N20" s="214"/>
      <c r="O20" s="214"/>
      <c r="P20" s="214"/>
      <c r="Q20" s="214"/>
      <c r="R20" s="214"/>
      <c r="S20" s="214"/>
      <c r="T20" s="214"/>
      <c r="U20" s="214"/>
      <c r="V20" s="215"/>
    </row>
    <row r="21" spans="1:35" ht="30" customHeight="1" x14ac:dyDescent="0.45">
      <c r="A21" s="229" t="s">
        <v>23</v>
      </c>
      <c r="B21" s="230"/>
      <c r="C21" s="230"/>
      <c r="D21" s="230"/>
      <c r="E21" s="231"/>
      <c r="F21" s="376">
        <f>'様式第１号（事前申請書）'!F17</f>
        <v>0</v>
      </c>
      <c r="G21" s="377"/>
      <c r="H21" s="377"/>
      <c r="I21" s="377"/>
      <c r="J21" s="377"/>
      <c r="K21" s="201" t="s">
        <v>10</v>
      </c>
      <c r="L21" s="201"/>
      <c r="M21" s="198" t="s">
        <v>21</v>
      </c>
      <c r="N21" s="199"/>
      <c r="O21" s="200"/>
      <c r="P21" s="228">
        <f>'様式第１号（事前申請書）'!P17</f>
        <v>0</v>
      </c>
      <c r="Q21" s="228"/>
      <c r="R21" s="228"/>
      <c r="S21" s="228"/>
      <c r="T21" s="228"/>
      <c r="U21" s="201" t="s">
        <v>22</v>
      </c>
      <c r="V21" s="202"/>
    </row>
    <row r="22" spans="1:35" ht="9.9" customHeight="1" x14ac:dyDescent="0.45">
      <c r="A22" s="2"/>
      <c r="B22" s="3"/>
      <c r="C22" s="3"/>
      <c r="D22" s="3"/>
      <c r="E22" s="3"/>
    </row>
    <row r="23" spans="1:35" ht="16.8" customHeight="1" x14ac:dyDescent="0.45">
      <c r="A23" s="2"/>
      <c r="B23" s="3"/>
      <c r="C23" s="3"/>
      <c r="D23" s="3"/>
      <c r="E23" s="3"/>
    </row>
    <row r="24" spans="1:35" ht="16.8" customHeight="1" x14ac:dyDescent="0.45">
      <c r="A24" s="1" t="s">
        <v>163</v>
      </c>
    </row>
    <row r="25" spans="1:35" ht="16.8" customHeight="1" thickBot="1" x14ac:dyDescent="0.5">
      <c r="A25" s="240" t="s">
        <v>84</v>
      </c>
      <c r="B25" s="240"/>
      <c r="C25" s="240"/>
      <c r="D25" s="240"/>
      <c r="E25" s="374" t="s">
        <v>53</v>
      </c>
      <c r="F25" s="374"/>
      <c r="G25" s="374"/>
      <c r="H25" s="374"/>
      <c r="I25" s="374"/>
      <c r="J25" s="374"/>
      <c r="K25" s="203" t="s">
        <v>52</v>
      </c>
      <c r="L25" s="203"/>
      <c r="M25" s="203"/>
      <c r="N25" s="203"/>
      <c r="O25" s="203"/>
      <c r="P25" s="250"/>
      <c r="Q25" s="375" t="s">
        <v>51</v>
      </c>
      <c r="R25" s="375"/>
      <c r="S25" s="375"/>
      <c r="T25" s="375"/>
      <c r="U25" s="375"/>
      <c r="V25" s="375"/>
    </row>
    <row r="26" spans="1:35" ht="30.6" customHeight="1" thickTop="1" thickBot="1" x14ac:dyDescent="0.5">
      <c r="A26" s="240"/>
      <c r="B26" s="240"/>
      <c r="C26" s="240"/>
      <c r="D26" s="240"/>
      <c r="E26" s="322">
        <f>'様式第７号（実績名簿）'!F34</f>
        <v>0</v>
      </c>
      <c r="F26" s="322"/>
      <c r="G26" s="322"/>
      <c r="H26" s="322"/>
      <c r="I26" s="270"/>
      <c r="J26" s="8" t="s">
        <v>10</v>
      </c>
      <c r="K26" s="322">
        <f>'様式第７号（実績名簿）'!L34</f>
        <v>0</v>
      </c>
      <c r="L26" s="322"/>
      <c r="M26" s="322"/>
      <c r="N26" s="322"/>
      <c r="O26" s="270"/>
      <c r="P26" s="7" t="s">
        <v>10</v>
      </c>
      <c r="Q26" s="371">
        <f>'様式第７号（実績名簿）'!R34</f>
        <v>0</v>
      </c>
      <c r="R26" s="372"/>
      <c r="S26" s="372"/>
      <c r="T26" s="372"/>
      <c r="U26" s="373"/>
      <c r="V26" s="16" t="s">
        <v>10</v>
      </c>
    </row>
    <row r="27" spans="1:35" ht="33" customHeight="1" thickTop="1" thickBot="1" x14ac:dyDescent="0.5">
      <c r="A27" s="289" t="s">
        <v>116</v>
      </c>
      <c r="B27" s="226"/>
      <c r="C27" s="226"/>
      <c r="D27" s="226"/>
      <c r="E27" s="226"/>
      <c r="F27" s="226"/>
      <c r="G27" s="226"/>
      <c r="H27" s="226"/>
      <c r="I27" s="226"/>
      <c r="J27" s="226"/>
      <c r="K27" s="226"/>
      <c r="L27" s="226"/>
      <c r="M27" s="226"/>
      <c r="N27" s="226"/>
      <c r="O27" s="226"/>
      <c r="P27" s="226"/>
      <c r="Q27" s="369">
        <f>'様式第７号（実績名簿）'!R45</f>
        <v>0</v>
      </c>
      <c r="R27" s="370"/>
      <c r="S27" s="370"/>
      <c r="T27" s="370"/>
      <c r="U27" s="370"/>
      <c r="V27" s="16" t="s">
        <v>11</v>
      </c>
    </row>
    <row r="28" spans="1:35" ht="9.6" customHeight="1" thickTop="1" x14ac:dyDescent="0.45"/>
    <row r="29" spans="1:35" ht="12" customHeight="1" x14ac:dyDescent="0.45">
      <c r="A29" s="4" t="s">
        <v>24</v>
      </c>
    </row>
    <row r="30" spans="1:35" ht="15" customHeight="1" x14ac:dyDescent="0.45">
      <c r="C30" s="4" t="s">
        <v>278</v>
      </c>
      <c r="L30" s="15"/>
      <c r="AI30" s="76" t="b">
        <v>0</v>
      </c>
    </row>
    <row r="31" spans="1:35" ht="15" customHeight="1" x14ac:dyDescent="0.45">
      <c r="B31" s="11"/>
      <c r="C31" s="4" t="s">
        <v>169</v>
      </c>
      <c r="L31" s="15"/>
      <c r="AI31" s="76" t="b">
        <v>0</v>
      </c>
    </row>
    <row r="32" spans="1:35" ht="15" customHeight="1" x14ac:dyDescent="0.45">
      <c r="C32" s="4" t="s">
        <v>279</v>
      </c>
      <c r="N32" s="4"/>
      <c r="AI32" s="76" t="b">
        <v>0</v>
      </c>
    </row>
    <row r="33" spans="3:35" ht="15" customHeight="1" x14ac:dyDescent="0.45">
      <c r="C33" s="4" t="s">
        <v>280</v>
      </c>
      <c r="N33" s="4"/>
      <c r="AI33" s="76" t="b">
        <v>0</v>
      </c>
    </row>
    <row r="34" spans="3:35" ht="15" customHeight="1" x14ac:dyDescent="0.45">
      <c r="C34" s="4" t="s">
        <v>165</v>
      </c>
      <c r="N34" s="4"/>
      <c r="AI34" s="76" t="b">
        <v>0</v>
      </c>
    </row>
    <row r="35" spans="3:35" ht="15" customHeight="1" x14ac:dyDescent="0.45">
      <c r="C35" s="4" t="s">
        <v>209</v>
      </c>
      <c r="N35" s="4"/>
      <c r="AI35" s="76" t="b">
        <v>0</v>
      </c>
    </row>
    <row r="36" spans="3:35" ht="15" customHeight="1" x14ac:dyDescent="0.45">
      <c r="C36" s="4" t="s">
        <v>166</v>
      </c>
      <c r="N36" s="4"/>
      <c r="AI36" s="76" t="b">
        <v>0</v>
      </c>
    </row>
    <row r="37" spans="3:35" ht="15" customHeight="1" x14ac:dyDescent="0.45">
      <c r="C37" s="4" t="s">
        <v>167</v>
      </c>
      <c r="N37" s="4"/>
      <c r="AI37" s="76" t="b">
        <v>0</v>
      </c>
    </row>
    <row r="38" spans="3:35" ht="15" customHeight="1" x14ac:dyDescent="0.45">
      <c r="C38" s="4" t="s">
        <v>168</v>
      </c>
      <c r="N38" s="4"/>
      <c r="AI38" s="76" t="b">
        <v>0</v>
      </c>
    </row>
    <row r="39" spans="3:35" ht="15" customHeight="1" x14ac:dyDescent="0.45">
      <c r="C39" s="15"/>
      <c r="N39" s="4"/>
    </row>
    <row r="40" spans="3:35" ht="15" customHeight="1" x14ac:dyDescent="0.45">
      <c r="C40" s="15"/>
      <c r="N40" s="4"/>
    </row>
    <row r="41" spans="3:35" ht="15" customHeight="1" x14ac:dyDescent="0.45">
      <c r="C41" s="15"/>
      <c r="N41" s="4"/>
    </row>
    <row r="42" spans="3:35" x14ac:dyDescent="0.45">
      <c r="T42" s="278"/>
      <c r="U42" s="278"/>
      <c r="V42" s="278"/>
    </row>
  </sheetData>
  <sheetProtection algorithmName="SHA-512" hashValue="Axa6ximRjYg9OId7Cmax+Qpnpy2iUi0n1Lx+WqNiChDqTvt1ydhNSN19NHIvp+S2s0oulL8xnAWMVBzj/U1d2w==" saltValue="Ft7EFSy7X3NmdxJKMGOmcQ==" spinCount="100000" sheet="1" objects="1" scenarios="1"/>
  <mergeCells count="40">
    <mergeCell ref="U21:V21"/>
    <mergeCell ref="A20:E20"/>
    <mergeCell ref="A21:E21"/>
    <mergeCell ref="F21:J21"/>
    <mergeCell ref="K21:L21"/>
    <mergeCell ref="M21:O21"/>
    <mergeCell ref="P21:T21"/>
    <mergeCell ref="F20:H20"/>
    <mergeCell ref="I20:V20"/>
    <mergeCell ref="T42:V42"/>
    <mergeCell ref="E26:I26"/>
    <mergeCell ref="A27:P27"/>
    <mergeCell ref="Q27:U27"/>
    <mergeCell ref="Q26:U26"/>
    <mergeCell ref="K26:O26"/>
    <mergeCell ref="A25:D26"/>
    <mergeCell ref="E25:J25"/>
    <mergeCell ref="K25:P25"/>
    <mergeCell ref="Q25:V25"/>
    <mergeCell ref="M2:N2"/>
    <mergeCell ref="O2:P2"/>
    <mergeCell ref="A7:V7"/>
    <mergeCell ref="A16:E16"/>
    <mergeCell ref="F16:H16"/>
    <mergeCell ref="I16:V16"/>
    <mergeCell ref="A15:E15"/>
    <mergeCell ref="K9:L9"/>
    <mergeCell ref="M15:U15"/>
    <mergeCell ref="I15:L15"/>
    <mergeCell ref="F15:H15"/>
    <mergeCell ref="A9:B9"/>
    <mergeCell ref="F17:H17"/>
    <mergeCell ref="I17:V17"/>
    <mergeCell ref="A18:E18"/>
    <mergeCell ref="F18:V18"/>
    <mergeCell ref="A19:E19"/>
    <mergeCell ref="F19:L19"/>
    <mergeCell ref="M19:O19"/>
    <mergeCell ref="P19:V19"/>
    <mergeCell ref="A17:E17"/>
  </mergeCells>
  <phoneticPr fontId="1"/>
  <conditionalFormatting sqref="B30:B38">
    <cfRule type="expression" dxfId="19" priority="1">
      <formula>IF($AI30=TRUE,FALSE,TRUE)</formula>
    </cfRule>
  </conditionalFormatting>
  <conditionalFormatting sqref="C9 E9 G9 K9:L9">
    <cfRule type="containsBlanks" dxfId="18" priority="4">
      <formula>LEN(TRIM(C9))=0</formula>
    </cfRule>
  </conditionalFormatting>
  <conditionalFormatting sqref="F15:H15 M15:U15">
    <cfRule type="containsBlanks" dxfId="17" priority="3">
      <formula>LEN(TRIM(F15))=0</formula>
    </cfRule>
  </conditionalFormatting>
  <conditionalFormatting sqref="Q2 S2 U2">
    <cfRule type="containsBlanks" dxfId="16" priority="2">
      <formula>LEN(TRIM(Q2))=0</formula>
    </cfRule>
  </conditionalFormatting>
  <pageMargins left="0.70866141732283472" right="0.70866141732283472" top="0.55118110236220474"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1</xdr:col>
                    <xdr:colOff>30480</xdr:colOff>
                    <xdr:row>28</xdr:row>
                    <xdr:rowOff>114300</xdr:rowOff>
                  </from>
                  <to>
                    <xdr:col>2</xdr:col>
                    <xdr:colOff>22860</xdr:colOff>
                    <xdr:row>30</xdr:row>
                    <xdr:rowOff>22860</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1</xdr:col>
                    <xdr:colOff>30480</xdr:colOff>
                    <xdr:row>29</xdr:row>
                    <xdr:rowOff>152400</xdr:rowOff>
                  </from>
                  <to>
                    <xdr:col>2</xdr:col>
                    <xdr:colOff>22860</xdr:colOff>
                    <xdr:row>31</xdr:row>
                    <xdr:rowOff>22860</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1</xdr:col>
                    <xdr:colOff>30480</xdr:colOff>
                    <xdr:row>31</xdr:row>
                    <xdr:rowOff>152400</xdr:rowOff>
                  </from>
                  <to>
                    <xdr:col>2</xdr:col>
                    <xdr:colOff>22860</xdr:colOff>
                    <xdr:row>33</xdr:row>
                    <xdr:rowOff>22860</xdr:rowOff>
                  </to>
                </anchor>
              </controlPr>
            </control>
          </mc:Choice>
        </mc:AlternateContent>
        <mc:AlternateContent xmlns:mc="http://schemas.openxmlformats.org/markup-compatibility/2006">
          <mc:Choice Requires="x14">
            <control shapeId="18446" r:id="rId7" name="Check Box 14">
              <controlPr locked="0" defaultSize="0" autoFill="0" autoLine="0" autoPict="0">
                <anchor moveWithCells="1">
                  <from>
                    <xdr:col>1</xdr:col>
                    <xdr:colOff>30480</xdr:colOff>
                    <xdr:row>32</xdr:row>
                    <xdr:rowOff>152400</xdr:rowOff>
                  </from>
                  <to>
                    <xdr:col>2</xdr:col>
                    <xdr:colOff>22860</xdr:colOff>
                    <xdr:row>34</xdr:row>
                    <xdr:rowOff>22860</xdr:rowOff>
                  </to>
                </anchor>
              </controlPr>
            </control>
          </mc:Choice>
        </mc:AlternateContent>
        <mc:AlternateContent xmlns:mc="http://schemas.openxmlformats.org/markup-compatibility/2006">
          <mc:Choice Requires="x14">
            <control shapeId="18447" r:id="rId8" name="Check Box 15">
              <controlPr locked="0" defaultSize="0" autoFill="0" autoLine="0" autoPict="0">
                <anchor moveWithCells="1">
                  <from>
                    <xdr:col>1</xdr:col>
                    <xdr:colOff>30480</xdr:colOff>
                    <xdr:row>33</xdr:row>
                    <xdr:rowOff>152400</xdr:rowOff>
                  </from>
                  <to>
                    <xdr:col>2</xdr:col>
                    <xdr:colOff>22860</xdr:colOff>
                    <xdr:row>35</xdr:row>
                    <xdr:rowOff>22860</xdr:rowOff>
                  </to>
                </anchor>
              </controlPr>
            </control>
          </mc:Choice>
        </mc:AlternateContent>
        <mc:AlternateContent xmlns:mc="http://schemas.openxmlformats.org/markup-compatibility/2006">
          <mc:Choice Requires="x14">
            <control shapeId="18448" r:id="rId9" name="Check Box 16">
              <controlPr locked="0" defaultSize="0" autoFill="0" autoLine="0" autoPict="0">
                <anchor moveWithCells="1">
                  <from>
                    <xdr:col>1</xdr:col>
                    <xdr:colOff>30480</xdr:colOff>
                    <xdr:row>34</xdr:row>
                    <xdr:rowOff>152400</xdr:rowOff>
                  </from>
                  <to>
                    <xdr:col>2</xdr:col>
                    <xdr:colOff>22860</xdr:colOff>
                    <xdr:row>36</xdr:row>
                    <xdr:rowOff>22860</xdr:rowOff>
                  </to>
                </anchor>
              </controlPr>
            </control>
          </mc:Choice>
        </mc:AlternateContent>
        <mc:AlternateContent xmlns:mc="http://schemas.openxmlformats.org/markup-compatibility/2006">
          <mc:Choice Requires="x14">
            <control shapeId="18449" r:id="rId10" name="Check Box 17">
              <controlPr locked="0" defaultSize="0" autoFill="0" autoLine="0" autoPict="0">
                <anchor moveWithCells="1">
                  <from>
                    <xdr:col>1</xdr:col>
                    <xdr:colOff>30480</xdr:colOff>
                    <xdr:row>35</xdr:row>
                    <xdr:rowOff>152400</xdr:rowOff>
                  </from>
                  <to>
                    <xdr:col>2</xdr:col>
                    <xdr:colOff>22860</xdr:colOff>
                    <xdr:row>37</xdr:row>
                    <xdr:rowOff>22860</xdr:rowOff>
                  </to>
                </anchor>
              </controlPr>
            </control>
          </mc:Choice>
        </mc:AlternateContent>
        <mc:AlternateContent xmlns:mc="http://schemas.openxmlformats.org/markup-compatibility/2006">
          <mc:Choice Requires="x14">
            <control shapeId="18450" r:id="rId11" name="Check Box 18">
              <controlPr locked="0" defaultSize="0" autoFill="0" autoLine="0" autoPict="0">
                <anchor moveWithCells="1">
                  <from>
                    <xdr:col>1</xdr:col>
                    <xdr:colOff>30480</xdr:colOff>
                    <xdr:row>36</xdr:row>
                    <xdr:rowOff>152400</xdr:rowOff>
                  </from>
                  <to>
                    <xdr:col>2</xdr:col>
                    <xdr:colOff>22860</xdr:colOff>
                    <xdr:row>38</xdr:row>
                    <xdr:rowOff>22860</xdr:rowOff>
                  </to>
                </anchor>
              </controlPr>
            </control>
          </mc:Choice>
        </mc:AlternateContent>
        <mc:AlternateContent xmlns:mc="http://schemas.openxmlformats.org/markup-compatibility/2006">
          <mc:Choice Requires="x14">
            <control shapeId="18451" r:id="rId12" name="Check Box 19">
              <controlPr locked="0" defaultSize="0" autoFill="0" autoLine="0" autoPict="0">
                <anchor moveWithCells="1">
                  <from>
                    <xdr:col>1</xdr:col>
                    <xdr:colOff>30480</xdr:colOff>
                    <xdr:row>30</xdr:row>
                    <xdr:rowOff>160020</xdr:rowOff>
                  </from>
                  <to>
                    <xdr:col>2</xdr:col>
                    <xdr:colOff>22860</xdr:colOff>
                    <xdr:row>32</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リスト!$B$4:$B$5</xm:f>
          </x14:formula1>
          <xm:sqref>F16:H16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sheetPr>
  <dimension ref="A1:V47"/>
  <sheetViews>
    <sheetView view="pageBreakPreview" topLeftCell="A23" zoomScale="106" zoomScaleNormal="100" zoomScaleSheetLayoutView="106" workbookViewId="0">
      <selection activeCell="H11" sqref="H11:J30"/>
    </sheetView>
  </sheetViews>
  <sheetFormatPr defaultColWidth="9" defaultRowHeight="16.2" x14ac:dyDescent="0.45"/>
  <cols>
    <col min="1" max="24" width="3.5" style="1" customWidth="1"/>
    <col min="25" max="16384" width="9" style="1"/>
  </cols>
  <sheetData>
    <row r="1" spans="1:22" x14ac:dyDescent="0.45">
      <c r="A1" s="1" t="s">
        <v>142</v>
      </c>
      <c r="V1" s="13"/>
    </row>
    <row r="2" spans="1:22" ht="18.75" customHeight="1" x14ac:dyDescent="0.45">
      <c r="H2" s="217" t="s">
        <v>30</v>
      </c>
      <c r="I2" s="218"/>
      <c r="J2" s="234"/>
      <c r="K2" s="275">
        <f>'様式第１号（事前申請書）'!F12</f>
        <v>0</v>
      </c>
      <c r="L2" s="276"/>
      <c r="M2" s="276"/>
      <c r="N2" s="276"/>
      <c r="O2" s="276"/>
      <c r="P2" s="276"/>
      <c r="Q2" s="276"/>
      <c r="R2" s="276"/>
      <c r="S2" s="276"/>
      <c r="T2" s="276"/>
      <c r="U2" s="276"/>
      <c r="V2" s="277"/>
    </row>
    <row r="3" spans="1:22" ht="9.9" customHeight="1" x14ac:dyDescent="0.45">
      <c r="A3" s="2"/>
      <c r="B3" s="3"/>
      <c r="C3" s="3"/>
      <c r="D3" s="3"/>
      <c r="E3" s="3"/>
    </row>
    <row r="4" spans="1:22" ht="18.75" customHeight="1" x14ac:dyDescent="0.45">
      <c r="A4" s="278" t="s">
        <v>138</v>
      </c>
      <c r="B4" s="278"/>
      <c r="C4" s="278"/>
      <c r="D4" s="278"/>
      <c r="E4" s="278"/>
      <c r="F4" s="278"/>
      <c r="G4" s="278"/>
      <c r="H4" s="278"/>
      <c r="I4" s="278"/>
      <c r="J4" s="278"/>
      <c r="K4" s="278"/>
      <c r="L4" s="278"/>
      <c r="M4" s="278"/>
      <c r="N4" s="278"/>
      <c r="O4" s="278"/>
      <c r="P4" s="278"/>
      <c r="Q4" s="278"/>
      <c r="R4" s="278"/>
      <c r="S4" s="278"/>
      <c r="T4" s="278"/>
      <c r="U4" s="278"/>
      <c r="V4" s="278"/>
    </row>
    <row r="5" spans="1:22" ht="18.75" customHeight="1" x14ac:dyDescent="0.45">
      <c r="A5" s="1" t="s">
        <v>118</v>
      </c>
      <c r="B5" s="11"/>
      <c r="C5" s="11"/>
      <c r="D5" s="11"/>
      <c r="E5" s="11"/>
      <c r="F5" s="11"/>
      <c r="G5" s="11"/>
      <c r="H5" s="11"/>
      <c r="I5" s="11"/>
      <c r="J5" s="11"/>
      <c r="K5" s="11"/>
      <c r="L5" s="11"/>
      <c r="M5" s="11"/>
      <c r="N5" s="11"/>
      <c r="O5" s="11"/>
      <c r="P5" s="11"/>
      <c r="Q5" s="11"/>
      <c r="R5" s="11"/>
      <c r="S5" s="11"/>
      <c r="T5" s="11"/>
      <c r="U5" s="11"/>
      <c r="V5" s="11"/>
    </row>
    <row r="6" spans="1:22" ht="9.9" customHeight="1" x14ac:dyDescent="0.45">
      <c r="V6" s="36" t="s">
        <v>94</v>
      </c>
    </row>
    <row r="7" spans="1:22" ht="16.5" customHeight="1" x14ac:dyDescent="0.45">
      <c r="A7" s="279" t="s">
        <v>29</v>
      </c>
      <c r="B7" s="222" t="s">
        <v>27</v>
      </c>
      <c r="C7" s="223"/>
      <c r="D7" s="223"/>
      <c r="E7" s="224"/>
      <c r="F7" s="222" t="s">
        <v>87</v>
      </c>
      <c r="G7" s="223"/>
      <c r="H7" s="283" t="s">
        <v>91</v>
      </c>
      <c r="I7" s="223"/>
      <c r="J7" s="223"/>
      <c r="K7" s="222" t="s">
        <v>93</v>
      </c>
      <c r="L7" s="223"/>
      <c r="M7" s="223"/>
      <c r="N7" s="223"/>
      <c r="O7" s="223"/>
      <c r="P7" s="224"/>
      <c r="Q7" s="283" t="s">
        <v>117</v>
      </c>
      <c r="R7" s="284"/>
      <c r="S7" s="284"/>
      <c r="T7" s="284"/>
      <c r="U7" s="284"/>
      <c r="V7" s="285"/>
    </row>
    <row r="8" spans="1:22" ht="16.5" customHeight="1" x14ac:dyDescent="0.45">
      <c r="A8" s="279"/>
      <c r="B8" s="280"/>
      <c r="C8" s="281"/>
      <c r="D8" s="281"/>
      <c r="E8" s="282"/>
      <c r="F8" s="280"/>
      <c r="G8" s="281"/>
      <c r="H8" s="280"/>
      <c r="I8" s="281"/>
      <c r="J8" s="281"/>
      <c r="K8" s="292" t="s">
        <v>111</v>
      </c>
      <c r="L8" s="293"/>
      <c r="M8" s="298" t="s">
        <v>101</v>
      </c>
      <c r="N8" s="298"/>
      <c r="O8" s="281" t="s">
        <v>88</v>
      </c>
      <c r="P8" s="281"/>
      <c r="Q8" s="292" t="s">
        <v>112</v>
      </c>
      <c r="R8" s="293"/>
      <c r="S8" s="298" t="s">
        <v>90</v>
      </c>
      <c r="T8" s="298"/>
      <c r="U8" s="280" t="s">
        <v>88</v>
      </c>
      <c r="V8" s="282"/>
    </row>
    <row r="9" spans="1:22" ht="17.399999999999999" customHeight="1" x14ac:dyDescent="0.45">
      <c r="A9" s="279"/>
      <c r="B9" s="280"/>
      <c r="C9" s="281"/>
      <c r="D9" s="281"/>
      <c r="E9" s="282"/>
      <c r="F9" s="280"/>
      <c r="G9" s="281"/>
      <c r="H9" s="280"/>
      <c r="I9" s="281"/>
      <c r="J9" s="281"/>
      <c r="K9" s="294"/>
      <c r="L9" s="295"/>
      <c r="M9" s="298"/>
      <c r="N9" s="298"/>
      <c r="O9" s="281"/>
      <c r="P9" s="281"/>
      <c r="Q9" s="294"/>
      <c r="R9" s="295"/>
      <c r="S9" s="298"/>
      <c r="T9" s="298"/>
      <c r="U9" s="280"/>
      <c r="V9" s="282"/>
    </row>
    <row r="10" spans="1:22" ht="21" customHeight="1" x14ac:dyDescent="0.45">
      <c r="A10" s="279"/>
      <c r="B10" s="225"/>
      <c r="C10" s="226"/>
      <c r="D10" s="226"/>
      <c r="E10" s="227"/>
      <c r="F10" s="225"/>
      <c r="G10" s="226"/>
      <c r="H10" s="225"/>
      <c r="I10" s="226"/>
      <c r="J10" s="226"/>
      <c r="K10" s="296"/>
      <c r="L10" s="297"/>
      <c r="M10" s="298"/>
      <c r="N10" s="298"/>
      <c r="O10" s="226"/>
      <c r="P10" s="226"/>
      <c r="Q10" s="296"/>
      <c r="R10" s="297"/>
      <c r="S10" s="298"/>
      <c r="T10" s="298"/>
      <c r="U10" s="225"/>
      <c r="V10" s="227"/>
    </row>
    <row r="11" spans="1:22" ht="18" customHeight="1" x14ac:dyDescent="0.45">
      <c r="A11" s="10">
        <v>1</v>
      </c>
      <c r="B11" s="272">
        <f>名簿入力シート!B9</f>
        <v>0</v>
      </c>
      <c r="C11" s="273"/>
      <c r="D11" s="273"/>
      <c r="E11" s="274"/>
      <c r="F11" s="327">
        <f>名簿入力シート!D9</f>
        <v>0</v>
      </c>
      <c r="G11" s="327"/>
      <c r="H11" s="302" t="str">
        <f>IF(名簿入力シート!G9="","",名簿入力シート!G9)</f>
        <v/>
      </c>
      <c r="I11" s="303"/>
      <c r="J11" s="303"/>
      <c r="K11" s="383">
        <f>名簿入力シート!K9</f>
        <v>0</v>
      </c>
      <c r="L11" s="383"/>
      <c r="M11" s="381">
        <f>名簿入力シート!L9</f>
        <v>0</v>
      </c>
      <c r="N11" s="382"/>
      <c r="O11" s="381">
        <f>名簿入力シート!M9</f>
        <v>0</v>
      </c>
      <c r="P11" s="382"/>
      <c r="Q11" s="381">
        <f>名簿入力シート!N9</f>
        <v>0</v>
      </c>
      <c r="R11" s="382"/>
      <c r="S11" s="381">
        <f>名簿入力シート!O9</f>
        <v>0</v>
      </c>
      <c r="T11" s="382"/>
      <c r="U11" s="381">
        <f>名簿入力シート!P9</f>
        <v>0</v>
      </c>
      <c r="V11" s="382"/>
    </row>
    <row r="12" spans="1:22" ht="18" customHeight="1" x14ac:dyDescent="0.45">
      <c r="A12" s="10">
        <v>2</v>
      </c>
      <c r="B12" s="272">
        <f>名簿入力シート!B10</f>
        <v>0</v>
      </c>
      <c r="C12" s="273"/>
      <c r="D12" s="273"/>
      <c r="E12" s="274"/>
      <c r="F12" s="327">
        <f>名簿入力シート!D10</f>
        <v>0</v>
      </c>
      <c r="G12" s="327"/>
      <c r="H12" s="302" t="str">
        <f>IF(名簿入力シート!G10="","",名簿入力シート!G10)</f>
        <v/>
      </c>
      <c r="I12" s="303"/>
      <c r="J12" s="303"/>
      <c r="K12" s="383">
        <f>名簿入力シート!K10</f>
        <v>0</v>
      </c>
      <c r="L12" s="383"/>
      <c r="M12" s="381">
        <f>名簿入力シート!L10</f>
        <v>0</v>
      </c>
      <c r="N12" s="382"/>
      <c r="O12" s="381">
        <f>名簿入力シート!M10</f>
        <v>0</v>
      </c>
      <c r="P12" s="382"/>
      <c r="Q12" s="381">
        <f>名簿入力シート!N10</f>
        <v>0</v>
      </c>
      <c r="R12" s="382"/>
      <c r="S12" s="381">
        <f>名簿入力シート!O10</f>
        <v>0</v>
      </c>
      <c r="T12" s="382"/>
      <c r="U12" s="381">
        <f>名簿入力シート!P10</f>
        <v>0</v>
      </c>
      <c r="V12" s="382"/>
    </row>
    <row r="13" spans="1:22" ht="18" customHeight="1" x14ac:dyDescent="0.45">
      <c r="A13" s="10">
        <v>3</v>
      </c>
      <c r="B13" s="272">
        <f>名簿入力シート!B11</f>
        <v>0</v>
      </c>
      <c r="C13" s="273"/>
      <c r="D13" s="273"/>
      <c r="E13" s="274"/>
      <c r="F13" s="327">
        <f>名簿入力シート!D11</f>
        <v>0</v>
      </c>
      <c r="G13" s="327"/>
      <c r="H13" s="302" t="str">
        <f>IF(名簿入力シート!G11="","",名簿入力シート!G11)</f>
        <v/>
      </c>
      <c r="I13" s="303"/>
      <c r="J13" s="303"/>
      <c r="K13" s="383">
        <f>名簿入力シート!K11</f>
        <v>0</v>
      </c>
      <c r="L13" s="383"/>
      <c r="M13" s="381">
        <f>名簿入力シート!L11</f>
        <v>0</v>
      </c>
      <c r="N13" s="382"/>
      <c r="O13" s="381">
        <f>名簿入力シート!M11</f>
        <v>0</v>
      </c>
      <c r="P13" s="382"/>
      <c r="Q13" s="381">
        <f>名簿入力シート!N11</f>
        <v>0</v>
      </c>
      <c r="R13" s="382"/>
      <c r="S13" s="381">
        <f>名簿入力シート!O11</f>
        <v>0</v>
      </c>
      <c r="T13" s="382"/>
      <c r="U13" s="381">
        <f>名簿入力シート!P11</f>
        <v>0</v>
      </c>
      <c r="V13" s="382"/>
    </row>
    <row r="14" spans="1:22" ht="18" customHeight="1" x14ac:dyDescent="0.45">
      <c r="A14" s="10">
        <v>4</v>
      </c>
      <c r="B14" s="272">
        <f>名簿入力シート!B12</f>
        <v>0</v>
      </c>
      <c r="C14" s="273"/>
      <c r="D14" s="273"/>
      <c r="E14" s="274"/>
      <c r="F14" s="327">
        <f>名簿入力シート!D12</f>
        <v>0</v>
      </c>
      <c r="G14" s="327"/>
      <c r="H14" s="302" t="str">
        <f>IF(名簿入力シート!G12="","",名簿入力シート!G12)</f>
        <v/>
      </c>
      <c r="I14" s="303"/>
      <c r="J14" s="303"/>
      <c r="K14" s="383">
        <f>名簿入力シート!K12</f>
        <v>0</v>
      </c>
      <c r="L14" s="383"/>
      <c r="M14" s="381">
        <f>名簿入力シート!L12</f>
        <v>0</v>
      </c>
      <c r="N14" s="382"/>
      <c r="O14" s="381">
        <f>名簿入力シート!M12</f>
        <v>0</v>
      </c>
      <c r="P14" s="382"/>
      <c r="Q14" s="381">
        <f>名簿入力シート!N12</f>
        <v>0</v>
      </c>
      <c r="R14" s="382"/>
      <c r="S14" s="381">
        <f>名簿入力シート!O12</f>
        <v>0</v>
      </c>
      <c r="T14" s="382"/>
      <c r="U14" s="381">
        <f>名簿入力シート!P12</f>
        <v>0</v>
      </c>
      <c r="V14" s="382"/>
    </row>
    <row r="15" spans="1:22" ht="18" customHeight="1" x14ac:dyDescent="0.45">
      <c r="A15" s="10">
        <v>5</v>
      </c>
      <c r="B15" s="272">
        <f>名簿入力シート!B13</f>
        <v>0</v>
      </c>
      <c r="C15" s="273"/>
      <c r="D15" s="273"/>
      <c r="E15" s="274"/>
      <c r="F15" s="327">
        <f>名簿入力シート!D13</f>
        <v>0</v>
      </c>
      <c r="G15" s="327"/>
      <c r="H15" s="302" t="str">
        <f>IF(名簿入力シート!G13="","",名簿入力シート!G13)</f>
        <v/>
      </c>
      <c r="I15" s="303"/>
      <c r="J15" s="303"/>
      <c r="K15" s="383">
        <f>名簿入力シート!K13</f>
        <v>0</v>
      </c>
      <c r="L15" s="383"/>
      <c r="M15" s="381">
        <f>名簿入力シート!L13</f>
        <v>0</v>
      </c>
      <c r="N15" s="382"/>
      <c r="O15" s="381">
        <f>名簿入力シート!M13</f>
        <v>0</v>
      </c>
      <c r="P15" s="382"/>
      <c r="Q15" s="381">
        <f>名簿入力シート!N13</f>
        <v>0</v>
      </c>
      <c r="R15" s="382"/>
      <c r="S15" s="381">
        <f>名簿入力シート!O13</f>
        <v>0</v>
      </c>
      <c r="T15" s="382"/>
      <c r="U15" s="381">
        <f>名簿入力シート!P13</f>
        <v>0</v>
      </c>
      <c r="V15" s="382"/>
    </row>
    <row r="16" spans="1:22" ht="18" customHeight="1" x14ac:dyDescent="0.45">
      <c r="A16" s="10">
        <v>6</v>
      </c>
      <c r="B16" s="272">
        <f>名簿入力シート!B14</f>
        <v>0</v>
      </c>
      <c r="C16" s="273"/>
      <c r="D16" s="273"/>
      <c r="E16" s="274"/>
      <c r="F16" s="327">
        <f>名簿入力シート!D14</f>
        <v>0</v>
      </c>
      <c r="G16" s="327"/>
      <c r="H16" s="302" t="str">
        <f>IF(名簿入力シート!G14="","",名簿入力シート!G14)</f>
        <v/>
      </c>
      <c r="I16" s="303"/>
      <c r="J16" s="303"/>
      <c r="K16" s="383">
        <f>名簿入力シート!K14</f>
        <v>0</v>
      </c>
      <c r="L16" s="383"/>
      <c r="M16" s="381">
        <f>名簿入力シート!L14</f>
        <v>0</v>
      </c>
      <c r="N16" s="382"/>
      <c r="O16" s="381">
        <f>名簿入力シート!M14</f>
        <v>0</v>
      </c>
      <c r="P16" s="382"/>
      <c r="Q16" s="381">
        <f>名簿入力シート!N14</f>
        <v>0</v>
      </c>
      <c r="R16" s="382"/>
      <c r="S16" s="381">
        <f>名簿入力シート!O14</f>
        <v>0</v>
      </c>
      <c r="T16" s="382"/>
      <c r="U16" s="381">
        <f>名簿入力シート!P14</f>
        <v>0</v>
      </c>
      <c r="V16" s="382"/>
    </row>
    <row r="17" spans="1:22" ht="18" customHeight="1" x14ac:dyDescent="0.45">
      <c r="A17" s="10">
        <v>7</v>
      </c>
      <c r="B17" s="272">
        <f>名簿入力シート!B15</f>
        <v>0</v>
      </c>
      <c r="C17" s="273"/>
      <c r="D17" s="273"/>
      <c r="E17" s="274"/>
      <c r="F17" s="327">
        <f>名簿入力シート!D15</f>
        <v>0</v>
      </c>
      <c r="G17" s="327"/>
      <c r="H17" s="302" t="str">
        <f>IF(名簿入力シート!G15="","",名簿入力シート!G15)</f>
        <v/>
      </c>
      <c r="I17" s="303"/>
      <c r="J17" s="303"/>
      <c r="K17" s="383">
        <f>名簿入力シート!K15</f>
        <v>0</v>
      </c>
      <c r="L17" s="383"/>
      <c r="M17" s="381">
        <f>名簿入力シート!L15</f>
        <v>0</v>
      </c>
      <c r="N17" s="382"/>
      <c r="O17" s="381">
        <f>名簿入力シート!M15</f>
        <v>0</v>
      </c>
      <c r="P17" s="382"/>
      <c r="Q17" s="381">
        <f>名簿入力シート!N15</f>
        <v>0</v>
      </c>
      <c r="R17" s="382"/>
      <c r="S17" s="381">
        <f>名簿入力シート!O15</f>
        <v>0</v>
      </c>
      <c r="T17" s="382"/>
      <c r="U17" s="381">
        <f>名簿入力シート!P15</f>
        <v>0</v>
      </c>
      <c r="V17" s="382"/>
    </row>
    <row r="18" spans="1:22" ht="18" customHeight="1" x14ac:dyDescent="0.45">
      <c r="A18" s="10">
        <v>8</v>
      </c>
      <c r="B18" s="272">
        <f>名簿入力シート!B16</f>
        <v>0</v>
      </c>
      <c r="C18" s="273"/>
      <c r="D18" s="273"/>
      <c r="E18" s="274"/>
      <c r="F18" s="327">
        <f>名簿入力シート!D16</f>
        <v>0</v>
      </c>
      <c r="G18" s="327"/>
      <c r="H18" s="302" t="str">
        <f>IF(名簿入力シート!G16="","",名簿入力シート!G16)</f>
        <v/>
      </c>
      <c r="I18" s="303"/>
      <c r="J18" s="303"/>
      <c r="K18" s="383">
        <f>名簿入力シート!K16</f>
        <v>0</v>
      </c>
      <c r="L18" s="383"/>
      <c r="M18" s="381">
        <f>名簿入力シート!L16</f>
        <v>0</v>
      </c>
      <c r="N18" s="382"/>
      <c r="O18" s="381">
        <f>名簿入力シート!M16</f>
        <v>0</v>
      </c>
      <c r="P18" s="382"/>
      <c r="Q18" s="381">
        <f>名簿入力シート!N16</f>
        <v>0</v>
      </c>
      <c r="R18" s="382"/>
      <c r="S18" s="381">
        <f>名簿入力シート!O16</f>
        <v>0</v>
      </c>
      <c r="T18" s="382"/>
      <c r="U18" s="381">
        <f>名簿入力シート!P16</f>
        <v>0</v>
      </c>
      <c r="V18" s="382"/>
    </row>
    <row r="19" spans="1:22" ht="18" customHeight="1" x14ac:dyDescent="0.45">
      <c r="A19" s="10">
        <v>9</v>
      </c>
      <c r="B19" s="272">
        <f>名簿入力シート!B17</f>
        <v>0</v>
      </c>
      <c r="C19" s="273"/>
      <c r="D19" s="273"/>
      <c r="E19" s="274"/>
      <c r="F19" s="327">
        <f>名簿入力シート!D17</f>
        <v>0</v>
      </c>
      <c r="G19" s="327"/>
      <c r="H19" s="302" t="str">
        <f>IF(名簿入力シート!G17="","",名簿入力シート!G17)</f>
        <v/>
      </c>
      <c r="I19" s="303"/>
      <c r="J19" s="303"/>
      <c r="K19" s="383">
        <f>名簿入力シート!K17</f>
        <v>0</v>
      </c>
      <c r="L19" s="383"/>
      <c r="M19" s="381">
        <f>名簿入力シート!L17</f>
        <v>0</v>
      </c>
      <c r="N19" s="382"/>
      <c r="O19" s="381">
        <f>名簿入力シート!M17</f>
        <v>0</v>
      </c>
      <c r="P19" s="382"/>
      <c r="Q19" s="381">
        <f>名簿入力シート!N17</f>
        <v>0</v>
      </c>
      <c r="R19" s="382"/>
      <c r="S19" s="381">
        <f>名簿入力シート!O17</f>
        <v>0</v>
      </c>
      <c r="T19" s="382"/>
      <c r="U19" s="381">
        <f>名簿入力シート!P17</f>
        <v>0</v>
      </c>
      <c r="V19" s="382"/>
    </row>
    <row r="20" spans="1:22" ht="18" customHeight="1" x14ac:dyDescent="0.45">
      <c r="A20" s="10">
        <v>10</v>
      </c>
      <c r="B20" s="272">
        <f>名簿入力シート!B18</f>
        <v>0</v>
      </c>
      <c r="C20" s="273"/>
      <c r="D20" s="273"/>
      <c r="E20" s="274"/>
      <c r="F20" s="327">
        <f>名簿入力シート!D18</f>
        <v>0</v>
      </c>
      <c r="G20" s="327"/>
      <c r="H20" s="302" t="str">
        <f>IF(名簿入力シート!G18="","",名簿入力シート!G18)</f>
        <v/>
      </c>
      <c r="I20" s="303"/>
      <c r="J20" s="303"/>
      <c r="K20" s="383">
        <f>名簿入力シート!K18</f>
        <v>0</v>
      </c>
      <c r="L20" s="383"/>
      <c r="M20" s="381">
        <f>名簿入力シート!L18</f>
        <v>0</v>
      </c>
      <c r="N20" s="382"/>
      <c r="O20" s="381">
        <f>名簿入力シート!M18</f>
        <v>0</v>
      </c>
      <c r="P20" s="382"/>
      <c r="Q20" s="381">
        <f>名簿入力シート!N18</f>
        <v>0</v>
      </c>
      <c r="R20" s="382"/>
      <c r="S20" s="381">
        <f>名簿入力シート!O18</f>
        <v>0</v>
      </c>
      <c r="T20" s="382"/>
      <c r="U20" s="381">
        <f>名簿入力シート!P18</f>
        <v>0</v>
      </c>
      <c r="V20" s="382"/>
    </row>
    <row r="21" spans="1:22" ht="18" customHeight="1" x14ac:dyDescent="0.45">
      <c r="A21" s="10">
        <v>11</v>
      </c>
      <c r="B21" s="272">
        <f>名簿入力シート!B19</f>
        <v>0</v>
      </c>
      <c r="C21" s="273"/>
      <c r="D21" s="273"/>
      <c r="E21" s="274"/>
      <c r="F21" s="327">
        <f>名簿入力シート!D19</f>
        <v>0</v>
      </c>
      <c r="G21" s="327"/>
      <c r="H21" s="302" t="str">
        <f>IF(名簿入力シート!G19="","",名簿入力シート!G19)</f>
        <v/>
      </c>
      <c r="I21" s="303"/>
      <c r="J21" s="303"/>
      <c r="K21" s="383">
        <f>名簿入力シート!K19</f>
        <v>0</v>
      </c>
      <c r="L21" s="383"/>
      <c r="M21" s="381">
        <f>名簿入力シート!L19</f>
        <v>0</v>
      </c>
      <c r="N21" s="382"/>
      <c r="O21" s="381">
        <f>名簿入力シート!M19</f>
        <v>0</v>
      </c>
      <c r="P21" s="382"/>
      <c r="Q21" s="381">
        <f>名簿入力シート!N19</f>
        <v>0</v>
      </c>
      <c r="R21" s="382"/>
      <c r="S21" s="381">
        <f>名簿入力シート!O19</f>
        <v>0</v>
      </c>
      <c r="T21" s="382"/>
      <c r="U21" s="381">
        <f>名簿入力シート!P19</f>
        <v>0</v>
      </c>
      <c r="V21" s="382"/>
    </row>
    <row r="22" spans="1:22" ht="18" customHeight="1" x14ac:dyDescent="0.45">
      <c r="A22" s="10">
        <v>12</v>
      </c>
      <c r="B22" s="272">
        <f>名簿入力シート!B20</f>
        <v>0</v>
      </c>
      <c r="C22" s="273"/>
      <c r="D22" s="273"/>
      <c r="E22" s="274"/>
      <c r="F22" s="327">
        <f>名簿入力シート!D20</f>
        <v>0</v>
      </c>
      <c r="G22" s="327"/>
      <c r="H22" s="302" t="str">
        <f>IF(名簿入力シート!G20="","",名簿入力シート!G20)</f>
        <v/>
      </c>
      <c r="I22" s="303"/>
      <c r="J22" s="303"/>
      <c r="K22" s="383">
        <f>名簿入力シート!K20</f>
        <v>0</v>
      </c>
      <c r="L22" s="383"/>
      <c r="M22" s="381">
        <f>名簿入力シート!L20</f>
        <v>0</v>
      </c>
      <c r="N22" s="382"/>
      <c r="O22" s="381">
        <f>名簿入力シート!M20</f>
        <v>0</v>
      </c>
      <c r="P22" s="382"/>
      <c r="Q22" s="381">
        <f>名簿入力シート!N20</f>
        <v>0</v>
      </c>
      <c r="R22" s="382"/>
      <c r="S22" s="381">
        <f>名簿入力シート!O20</f>
        <v>0</v>
      </c>
      <c r="T22" s="382"/>
      <c r="U22" s="381">
        <f>名簿入力シート!P20</f>
        <v>0</v>
      </c>
      <c r="V22" s="382"/>
    </row>
    <row r="23" spans="1:22" ht="18" customHeight="1" x14ac:dyDescent="0.45">
      <c r="A23" s="10">
        <v>13</v>
      </c>
      <c r="B23" s="272">
        <f>名簿入力シート!B21</f>
        <v>0</v>
      </c>
      <c r="C23" s="273"/>
      <c r="D23" s="273"/>
      <c r="E23" s="274"/>
      <c r="F23" s="327">
        <f>名簿入力シート!D21</f>
        <v>0</v>
      </c>
      <c r="G23" s="327"/>
      <c r="H23" s="302" t="str">
        <f>IF(名簿入力シート!G21="","",名簿入力シート!G21)</f>
        <v/>
      </c>
      <c r="I23" s="303"/>
      <c r="J23" s="303"/>
      <c r="K23" s="383">
        <f>名簿入力シート!K21</f>
        <v>0</v>
      </c>
      <c r="L23" s="383"/>
      <c r="M23" s="381">
        <f>名簿入力シート!L21</f>
        <v>0</v>
      </c>
      <c r="N23" s="382"/>
      <c r="O23" s="381">
        <f>名簿入力シート!M21</f>
        <v>0</v>
      </c>
      <c r="P23" s="382"/>
      <c r="Q23" s="381">
        <f>名簿入力シート!N21</f>
        <v>0</v>
      </c>
      <c r="R23" s="382"/>
      <c r="S23" s="381">
        <f>名簿入力シート!O21</f>
        <v>0</v>
      </c>
      <c r="T23" s="382"/>
      <c r="U23" s="381">
        <f>名簿入力シート!P21</f>
        <v>0</v>
      </c>
      <c r="V23" s="382"/>
    </row>
    <row r="24" spans="1:22" ht="18" customHeight="1" x14ac:dyDescent="0.45">
      <c r="A24" s="10">
        <v>14</v>
      </c>
      <c r="B24" s="272">
        <f>名簿入力シート!B22</f>
        <v>0</v>
      </c>
      <c r="C24" s="273"/>
      <c r="D24" s="273"/>
      <c r="E24" s="274"/>
      <c r="F24" s="327">
        <f>名簿入力シート!D22</f>
        <v>0</v>
      </c>
      <c r="G24" s="327"/>
      <c r="H24" s="302" t="str">
        <f>IF(名簿入力シート!G22="","",名簿入力シート!G22)</f>
        <v/>
      </c>
      <c r="I24" s="303"/>
      <c r="J24" s="303"/>
      <c r="K24" s="383">
        <f>名簿入力シート!K22</f>
        <v>0</v>
      </c>
      <c r="L24" s="383"/>
      <c r="M24" s="381">
        <f>名簿入力シート!L22</f>
        <v>0</v>
      </c>
      <c r="N24" s="382"/>
      <c r="O24" s="381">
        <f>名簿入力シート!M22</f>
        <v>0</v>
      </c>
      <c r="P24" s="382"/>
      <c r="Q24" s="381">
        <f>名簿入力シート!N22</f>
        <v>0</v>
      </c>
      <c r="R24" s="382"/>
      <c r="S24" s="381">
        <f>名簿入力シート!O22</f>
        <v>0</v>
      </c>
      <c r="T24" s="382"/>
      <c r="U24" s="381">
        <f>名簿入力シート!P22</f>
        <v>0</v>
      </c>
      <c r="V24" s="382"/>
    </row>
    <row r="25" spans="1:22" ht="18" customHeight="1" x14ac:dyDescent="0.45">
      <c r="A25" s="10">
        <v>15</v>
      </c>
      <c r="B25" s="272">
        <f>名簿入力シート!B23</f>
        <v>0</v>
      </c>
      <c r="C25" s="273"/>
      <c r="D25" s="273"/>
      <c r="E25" s="274"/>
      <c r="F25" s="327">
        <f>名簿入力シート!D23</f>
        <v>0</v>
      </c>
      <c r="G25" s="327"/>
      <c r="H25" s="302" t="str">
        <f>IF(名簿入力シート!G23="","",名簿入力シート!G23)</f>
        <v/>
      </c>
      <c r="I25" s="303"/>
      <c r="J25" s="303"/>
      <c r="K25" s="383">
        <f>名簿入力シート!K23</f>
        <v>0</v>
      </c>
      <c r="L25" s="383"/>
      <c r="M25" s="381">
        <f>名簿入力シート!L23</f>
        <v>0</v>
      </c>
      <c r="N25" s="382"/>
      <c r="O25" s="381">
        <f>名簿入力シート!M23</f>
        <v>0</v>
      </c>
      <c r="P25" s="382"/>
      <c r="Q25" s="381">
        <f>名簿入力シート!N23</f>
        <v>0</v>
      </c>
      <c r="R25" s="382"/>
      <c r="S25" s="381">
        <f>名簿入力シート!O23</f>
        <v>0</v>
      </c>
      <c r="T25" s="382"/>
      <c r="U25" s="381">
        <f>名簿入力シート!P23</f>
        <v>0</v>
      </c>
      <c r="V25" s="382"/>
    </row>
    <row r="26" spans="1:22" ht="18" customHeight="1" x14ac:dyDescent="0.45">
      <c r="A26" s="10">
        <v>16</v>
      </c>
      <c r="B26" s="272">
        <f>名簿入力シート!B24</f>
        <v>0</v>
      </c>
      <c r="C26" s="273"/>
      <c r="D26" s="273"/>
      <c r="E26" s="274"/>
      <c r="F26" s="327">
        <f>名簿入力シート!D24</f>
        <v>0</v>
      </c>
      <c r="G26" s="327"/>
      <c r="H26" s="302" t="str">
        <f>IF(名簿入力シート!G24="","",名簿入力シート!G24)</f>
        <v/>
      </c>
      <c r="I26" s="303"/>
      <c r="J26" s="303"/>
      <c r="K26" s="383">
        <f>名簿入力シート!K24</f>
        <v>0</v>
      </c>
      <c r="L26" s="383"/>
      <c r="M26" s="381">
        <f>名簿入力シート!L24</f>
        <v>0</v>
      </c>
      <c r="N26" s="382"/>
      <c r="O26" s="381">
        <f>名簿入力シート!M24</f>
        <v>0</v>
      </c>
      <c r="P26" s="382"/>
      <c r="Q26" s="381">
        <f>名簿入力シート!N24</f>
        <v>0</v>
      </c>
      <c r="R26" s="382"/>
      <c r="S26" s="381">
        <f>名簿入力シート!O24</f>
        <v>0</v>
      </c>
      <c r="T26" s="382"/>
      <c r="U26" s="381">
        <f>名簿入力シート!P24</f>
        <v>0</v>
      </c>
      <c r="V26" s="382"/>
    </row>
    <row r="27" spans="1:22" ht="18" customHeight="1" x14ac:dyDescent="0.45">
      <c r="A27" s="10">
        <v>17</v>
      </c>
      <c r="B27" s="272">
        <f>名簿入力シート!B25</f>
        <v>0</v>
      </c>
      <c r="C27" s="273"/>
      <c r="D27" s="273"/>
      <c r="E27" s="274"/>
      <c r="F27" s="327">
        <f>名簿入力シート!D25</f>
        <v>0</v>
      </c>
      <c r="G27" s="327"/>
      <c r="H27" s="302" t="str">
        <f>IF(名簿入力シート!G25="","",名簿入力シート!G25)</f>
        <v/>
      </c>
      <c r="I27" s="303"/>
      <c r="J27" s="303"/>
      <c r="K27" s="383">
        <f>名簿入力シート!K25</f>
        <v>0</v>
      </c>
      <c r="L27" s="383"/>
      <c r="M27" s="381">
        <f>名簿入力シート!L25</f>
        <v>0</v>
      </c>
      <c r="N27" s="382"/>
      <c r="O27" s="381">
        <f>名簿入力シート!M25</f>
        <v>0</v>
      </c>
      <c r="P27" s="382"/>
      <c r="Q27" s="381">
        <f>名簿入力シート!N25</f>
        <v>0</v>
      </c>
      <c r="R27" s="382"/>
      <c r="S27" s="381">
        <f>名簿入力シート!O25</f>
        <v>0</v>
      </c>
      <c r="T27" s="382"/>
      <c r="U27" s="381">
        <f>名簿入力シート!P25</f>
        <v>0</v>
      </c>
      <c r="V27" s="382"/>
    </row>
    <row r="28" spans="1:22" ht="18" customHeight="1" x14ac:dyDescent="0.45">
      <c r="A28" s="10">
        <v>18</v>
      </c>
      <c r="B28" s="272">
        <f>名簿入力シート!B26</f>
        <v>0</v>
      </c>
      <c r="C28" s="273"/>
      <c r="D28" s="273"/>
      <c r="E28" s="274"/>
      <c r="F28" s="327">
        <f>名簿入力シート!D26</f>
        <v>0</v>
      </c>
      <c r="G28" s="327"/>
      <c r="H28" s="302" t="str">
        <f>IF(名簿入力シート!G26="","",名簿入力シート!G26)</f>
        <v/>
      </c>
      <c r="I28" s="303"/>
      <c r="J28" s="303"/>
      <c r="K28" s="383">
        <f>名簿入力シート!K26</f>
        <v>0</v>
      </c>
      <c r="L28" s="383"/>
      <c r="M28" s="381">
        <f>名簿入力シート!L26</f>
        <v>0</v>
      </c>
      <c r="N28" s="382"/>
      <c r="O28" s="381">
        <f>名簿入力シート!M26</f>
        <v>0</v>
      </c>
      <c r="P28" s="382"/>
      <c r="Q28" s="381">
        <f>名簿入力シート!N26</f>
        <v>0</v>
      </c>
      <c r="R28" s="382"/>
      <c r="S28" s="381">
        <f>名簿入力シート!O26</f>
        <v>0</v>
      </c>
      <c r="T28" s="382"/>
      <c r="U28" s="381">
        <f>名簿入力シート!P26</f>
        <v>0</v>
      </c>
      <c r="V28" s="382"/>
    </row>
    <row r="29" spans="1:22" ht="18" customHeight="1" x14ac:dyDescent="0.45">
      <c r="A29" s="10">
        <v>19</v>
      </c>
      <c r="B29" s="272">
        <f>名簿入力シート!B27</f>
        <v>0</v>
      </c>
      <c r="C29" s="273"/>
      <c r="D29" s="273"/>
      <c r="E29" s="274"/>
      <c r="F29" s="327">
        <f>名簿入力シート!D27</f>
        <v>0</v>
      </c>
      <c r="G29" s="327"/>
      <c r="H29" s="302" t="str">
        <f>IF(名簿入力シート!G27="","",名簿入力シート!G27)</f>
        <v/>
      </c>
      <c r="I29" s="303"/>
      <c r="J29" s="303"/>
      <c r="K29" s="383">
        <f>名簿入力シート!K27</f>
        <v>0</v>
      </c>
      <c r="L29" s="383"/>
      <c r="M29" s="381">
        <f>名簿入力シート!L27</f>
        <v>0</v>
      </c>
      <c r="N29" s="382"/>
      <c r="O29" s="381">
        <f>名簿入力シート!M27</f>
        <v>0</v>
      </c>
      <c r="P29" s="382"/>
      <c r="Q29" s="381">
        <f>名簿入力シート!N27</f>
        <v>0</v>
      </c>
      <c r="R29" s="382"/>
      <c r="S29" s="381">
        <f>名簿入力シート!O27</f>
        <v>0</v>
      </c>
      <c r="T29" s="382"/>
      <c r="U29" s="381">
        <f>名簿入力シート!P27</f>
        <v>0</v>
      </c>
      <c r="V29" s="382"/>
    </row>
    <row r="30" spans="1:22" ht="18" customHeight="1" x14ac:dyDescent="0.45">
      <c r="A30" s="10">
        <v>20</v>
      </c>
      <c r="B30" s="272">
        <f>名簿入力シート!B28</f>
        <v>0</v>
      </c>
      <c r="C30" s="273"/>
      <c r="D30" s="273"/>
      <c r="E30" s="274"/>
      <c r="F30" s="327">
        <f>名簿入力シート!D28</f>
        <v>0</v>
      </c>
      <c r="G30" s="327"/>
      <c r="H30" s="302" t="str">
        <f>IF(名簿入力シート!G28="","",名簿入力シート!G28)</f>
        <v/>
      </c>
      <c r="I30" s="303"/>
      <c r="J30" s="303"/>
      <c r="K30" s="383">
        <f>名簿入力シート!K28</f>
        <v>0</v>
      </c>
      <c r="L30" s="383"/>
      <c r="M30" s="381">
        <f>名簿入力シート!L28</f>
        <v>0</v>
      </c>
      <c r="N30" s="382"/>
      <c r="O30" s="381">
        <f>名簿入力シート!M28</f>
        <v>0</v>
      </c>
      <c r="P30" s="382"/>
      <c r="Q30" s="381">
        <f>名簿入力シート!N28</f>
        <v>0</v>
      </c>
      <c r="R30" s="382"/>
      <c r="S30" s="381">
        <f>名簿入力シート!O28</f>
        <v>0</v>
      </c>
      <c r="T30" s="382"/>
      <c r="U30" s="381">
        <f>名簿入力シート!P28</f>
        <v>0</v>
      </c>
      <c r="V30" s="382"/>
    </row>
    <row r="31" spans="1:22" ht="9.9" customHeight="1" x14ac:dyDescent="0.45">
      <c r="A31" s="2"/>
      <c r="B31" s="3"/>
      <c r="C31" s="3"/>
      <c r="D31" s="3"/>
      <c r="E31" s="3"/>
      <c r="N31" s="15"/>
      <c r="V31" s="50" t="s">
        <v>210</v>
      </c>
    </row>
    <row r="32" spans="1:22" ht="16.5" customHeight="1" x14ac:dyDescent="0.45">
      <c r="A32" s="5" t="s">
        <v>113</v>
      </c>
      <c r="B32" s="3"/>
      <c r="C32" s="3"/>
      <c r="D32" s="3"/>
      <c r="E32" s="3"/>
    </row>
    <row r="33" spans="1:22" ht="15" customHeight="1" x14ac:dyDescent="0.45">
      <c r="A33" s="222" t="s">
        <v>85</v>
      </c>
      <c r="B33" s="223"/>
      <c r="C33" s="223"/>
      <c r="D33" s="223"/>
      <c r="E33" s="223"/>
      <c r="F33" s="240" t="s">
        <v>86</v>
      </c>
      <c r="G33" s="240"/>
      <c r="H33" s="240"/>
      <c r="I33" s="240"/>
      <c r="J33" s="240"/>
      <c r="K33" s="240"/>
      <c r="L33" s="240" t="s">
        <v>79</v>
      </c>
      <c r="M33" s="240"/>
      <c r="N33" s="240"/>
      <c r="O33" s="240"/>
      <c r="P33" s="240"/>
      <c r="Q33" s="240"/>
      <c r="R33" s="240" t="s">
        <v>51</v>
      </c>
      <c r="S33" s="240"/>
      <c r="T33" s="240"/>
      <c r="U33" s="240"/>
      <c r="V33" s="240"/>
    </row>
    <row r="34" spans="1:22" ht="16.5" customHeight="1" x14ac:dyDescent="0.45">
      <c r="A34" s="225"/>
      <c r="B34" s="226"/>
      <c r="C34" s="226"/>
      <c r="D34" s="226"/>
      <c r="E34" s="226"/>
      <c r="F34" s="270">
        <f>名簿入力シート!G3</f>
        <v>0</v>
      </c>
      <c r="G34" s="271"/>
      <c r="H34" s="271"/>
      <c r="I34" s="271"/>
      <c r="J34" s="271"/>
      <c r="K34" s="21" t="s">
        <v>10</v>
      </c>
      <c r="L34" s="270">
        <f>名簿入力シート!G4</f>
        <v>0</v>
      </c>
      <c r="M34" s="271"/>
      <c r="N34" s="271"/>
      <c r="O34" s="271"/>
      <c r="P34" s="271"/>
      <c r="Q34" s="17" t="s">
        <v>10</v>
      </c>
      <c r="R34" s="270">
        <f>名簿入力シート!G5</f>
        <v>0</v>
      </c>
      <c r="S34" s="271"/>
      <c r="T34" s="271"/>
      <c r="U34" s="271"/>
      <c r="V34" s="17" t="s">
        <v>10</v>
      </c>
    </row>
    <row r="35" spans="1:22" ht="9.9" customHeight="1" x14ac:dyDescent="0.45">
      <c r="A35" s="2"/>
      <c r="B35" s="3"/>
      <c r="C35" s="3"/>
      <c r="D35" s="3"/>
      <c r="E35" s="3"/>
      <c r="O35" s="20"/>
      <c r="P35" s="20"/>
      <c r="Q35" s="20"/>
      <c r="R35" s="20"/>
      <c r="S35" s="20"/>
      <c r="T35" s="20"/>
      <c r="U35" s="19"/>
    </row>
    <row r="36" spans="1:22" ht="15" customHeight="1" x14ac:dyDescent="0.45">
      <c r="A36" s="217" t="s">
        <v>92</v>
      </c>
      <c r="B36" s="218"/>
      <c r="C36" s="218"/>
      <c r="D36" s="218"/>
      <c r="E36" s="234"/>
      <c r="F36" s="283" t="s">
        <v>170</v>
      </c>
      <c r="G36" s="284"/>
      <c r="H36" s="284"/>
      <c r="I36" s="284"/>
      <c r="J36" s="284"/>
      <c r="K36" s="284"/>
      <c r="L36" s="235" t="s">
        <v>171</v>
      </c>
      <c r="M36" s="262"/>
      <c r="N36" s="262"/>
      <c r="O36" s="262"/>
      <c r="P36" s="262"/>
      <c r="Q36" s="263"/>
      <c r="R36" s="283" t="s">
        <v>172</v>
      </c>
      <c r="S36" s="284"/>
      <c r="T36" s="284"/>
      <c r="U36" s="284"/>
      <c r="V36" s="285"/>
    </row>
    <row r="37" spans="1:22" ht="15" customHeight="1" x14ac:dyDescent="0.45">
      <c r="A37" s="286" t="s">
        <v>174</v>
      </c>
      <c r="B37" s="287"/>
      <c r="C37" s="287"/>
      <c r="D37" s="287"/>
      <c r="E37" s="288"/>
      <c r="F37" s="386">
        <f>名簿入力シート!K5</f>
        <v>0</v>
      </c>
      <c r="G37" s="387"/>
      <c r="H37" s="387"/>
      <c r="I37" s="387"/>
      <c r="J37" s="387"/>
      <c r="K37" s="394" t="s">
        <v>11</v>
      </c>
      <c r="L37" s="386">
        <f>名簿入力シート!L5</f>
        <v>0</v>
      </c>
      <c r="M37" s="387"/>
      <c r="N37" s="387"/>
      <c r="O37" s="387"/>
      <c r="P37" s="387"/>
      <c r="Q37" s="396" t="s">
        <v>11</v>
      </c>
      <c r="R37" s="386">
        <f>名簿入力シート!M5</f>
        <v>0</v>
      </c>
      <c r="S37" s="387"/>
      <c r="T37" s="387"/>
      <c r="U37" s="387"/>
      <c r="V37" s="384" t="s">
        <v>11</v>
      </c>
    </row>
    <row r="38" spans="1:22" ht="16.5" customHeight="1" thickBot="1" x14ac:dyDescent="0.5">
      <c r="A38" s="289"/>
      <c r="B38" s="290"/>
      <c r="C38" s="290"/>
      <c r="D38" s="290"/>
      <c r="E38" s="291"/>
      <c r="F38" s="388"/>
      <c r="G38" s="389"/>
      <c r="H38" s="389"/>
      <c r="I38" s="389"/>
      <c r="J38" s="389"/>
      <c r="K38" s="395"/>
      <c r="L38" s="388"/>
      <c r="M38" s="389"/>
      <c r="N38" s="389"/>
      <c r="O38" s="389"/>
      <c r="P38" s="389"/>
      <c r="Q38" s="397"/>
      <c r="R38" s="398"/>
      <c r="S38" s="399"/>
      <c r="T38" s="399"/>
      <c r="U38" s="399"/>
      <c r="V38" s="385"/>
    </row>
    <row r="39" spans="1:22" ht="15" customHeight="1" thickTop="1" x14ac:dyDescent="0.45">
      <c r="A39" s="286" t="s">
        <v>175</v>
      </c>
      <c r="B39" s="287"/>
      <c r="C39" s="287"/>
      <c r="D39" s="287"/>
      <c r="E39" s="288"/>
      <c r="F39" s="386">
        <f>名簿入力シート!N5</f>
        <v>0</v>
      </c>
      <c r="G39" s="387"/>
      <c r="H39" s="387"/>
      <c r="I39" s="387"/>
      <c r="J39" s="387"/>
      <c r="K39" s="390" t="s">
        <v>11</v>
      </c>
      <c r="L39" s="386">
        <f>名簿入力シート!O5</f>
        <v>0</v>
      </c>
      <c r="M39" s="387"/>
      <c r="N39" s="387"/>
      <c r="O39" s="387"/>
      <c r="P39" s="387"/>
      <c r="Q39" s="392" t="s">
        <v>11</v>
      </c>
      <c r="R39" s="309" t="s">
        <v>131</v>
      </c>
      <c r="S39" s="311">
        <f>名簿入力シート!P5</f>
        <v>0</v>
      </c>
      <c r="T39" s="311"/>
      <c r="U39" s="311"/>
      <c r="V39" s="313" t="s">
        <v>11</v>
      </c>
    </row>
    <row r="40" spans="1:22" ht="16.5" customHeight="1" thickBot="1" x14ac:dyDescent="0.5">
      <c r="A40" s="289"/>
      <c r="B40" s="290"/>
      <c r="C40" s="290"/>
      <c r="D40" s="290"/>
      <c r="E40" s="291"/>
      <c r="F40" s="388"/>
      <c r="G40" s="389"/>
      <c r="H40" s="389"/>
      <c r="I40" s="389"/>
      <c r="J40" s="389"/>
      <c r="K40" s="391"/>
      <c r="L40" s="388"/>
      <c r="M40" s="389"/>
      <c r="N40" s="389"/>
      <c r="O40" s="389"/>
      <c r="P40" s="389"/>
      <c r="Q40" s="393"/>
      <c r="R40" s="310"/>
      <c r="S40" s="312"/>
      <c r="T40" s="312"/>
      <c r="U40" s="312"/>
      <c r="V40" s="314"/>
    </row>
    <row r="41" spans="1:22" ht="9.9" customHeight="1" thickTop="1" thickBot="1" x14ac:dyDescent="0.5">
      <c r="A41" s="2"/>
      <c r="B41" s="3"/>
      <c r="C41" s="3"/>
      <c r="D41" s="3"/>
      <c r="E41" s="3"/>
    </row>
    <row r="42" spans="1:22" ht="16.5" customHeight="1" thickTop="1" x14ac:dyDescent="0.45">
      <c r="A42" s="240" t="s">
        <v>211</v>
      </c>
      <c r="B42" s="240"/>
      <c r="C42" s="240"/>
      <c r="D42" s="240"/>
      <c r="E42" s="240"/>
      <c r="F42" s="240"/>
      <c r="G42" s="240"/>
      <c r="H42" s="240"/>
      <c r="I42" s="240"/>
      <c r="J42" s="240"/>
      <c r="K42" s="240"/>
      <c r="L42" s="240"/>
      <c r="M42" s="240"/>
      <c r="N42" s="240"/>
      <c r="O42" s="240"/>
      <c r="P42" s="240"/>
      <c r="Q42" s="240"/>
      <c r="R42" s="309" t="s">
        <v>132</v>
      </c>
      <c r="S42" s="311">
        <f>'様式第１号（事前申請書）'!Q28</f>
        <v>0</v>
      </c>
      <c r="T42" s="311"/>
      <c r="U42" s="311"/>
      <c r="V42" s="313" t="s">
        <v>11</v>
      </c>
    </row>
    <row r="43" spans="1:22" ht="16.5" customHeight="1" thickBot="1" x14ac:dyDescent="0.5">
      <c r="A43" s="240"/>
      <c r="B43" s="240"/>
      <c r="C43" s="240"/>
      <c r="D43" s="240"/>
      <c r="E43" s="240"/>
      <c r="F43" s="240"/>
      <c r="G43" s="240"/>
      <c r="H43" s="240"/>
      <c r="I43" s="240"/>
      <c r="J43" s="240"/>
      <c r="K43" s="240"/>
      <c r="L43" s="240"/>
      <c r="M43" s="240"/>
      <c r="N43" s="240"/>
      <c r="O43" s="240"/>
      <c r="P43" s="240"/>
      <c r="Q43" s="240"/>
      <c r="R43" s="310"/>
      <c r="S43" s="312"/>
      <c r="T43" s="312"/>
      <c r="U43" s="312"/>
      <c r="V43" s="314"/>
    </row>
    <row r="44" spans="1:22" ht="9.9" customHeight="1" thickTop="1" thickBot="1" x14ac:dyDescent="0.5">
      <c r="A44" s="2"/>
      <c r="B44" s="3"/>
      <c r="C44" s="3"/>
      <c r="D44" s="3"/>
      <c r="E44" s="3"/>
    </row>
    <row r="45" spans="1:22" ht="15" customHeight="1" thickTop="1" x14ac:dyDescent="0.45">
      <c r="A45" s="240" t="s">
        <v>173</v>
      </c>
      <c r="B45" s="240"/>
      <c r="C45" s="240"/>
      <c r="D45" s="240"/>
      <c r="E45" s="240"/>
      <c r="F45" s="240"/>
      <c r="G45" s="240"/>
      <c r="H45" s="240"/>
      <c r="I45" s="240"/>
      <c r="J45" s="240"/>
      <c r="K45" s="240"/>
      <c r="L45" s="240"/>
      <c r="M45" s="240"/>
      <c r="N45" s="240"/>
      <c r="O45" s="240"/>
      <c r="P45" s="240"/>
      <c r="Q45" s="240"/>
      <c r="R45" s="315">
        <f>IF(S39&lt;S42,S39,S42)</f>
        <v>0</v>
      </c>
      <c r="S45" s="311"/>
      <c r="T45" s="311"/>
      <c r="U45" s="311"/>
      <c r="V45" s="313" t="s">
        <v>11</v>
      </c>
    </row>
    <row r="46" spans="1:22" ht="15" customHeight="1" thickBot="1" x14ac:dyDescent="0.5">
      <c r="A46" s="240"/>
      <c r="B46" s="240"/>
      <c r="C46" s="240"/>
      <c r="D46" s="240"/>
      <c r="E46" s="240"/>
      <c r="F46" s="240"/>
      <c r="G46" s="240"/>
      <c r="H46" s="240"/>
      <c r="I46" s="240"/>
      <c r="J46" s="240"/>
      <c r="K46" s="240"/>
      <c r="L46" s="240"/>
      <c r="M46" s="240"/>
      <c r="N46" s="240"/>
      <c r="O46" s="240"/>
      <c r="P46" s="240"/>
      <c r="Q46" s="240"/>
      <c r="R46" s="316"/>
      <c r="S46" s="312"/>
      <c r="T46" s="312"/>
      <c r="U46" s="312"/>
      <c r="V46" s="314"/>
    </row>
    <row r="47" spans="1:22" ht="16.8" thickTop="1" x14ac:dyDescent="0.45"/>
  </sheetData>
  <sheetProtection algorithmName="SHA-512" hashValue="vkqyZHmlUJY/yPvc7uGIDIvgiUQrSItwHju9B15kvoKo0jofcqABS0FUsLYNmO8X8VopnLIFrjWQhgAoXtuFxg==" saltValue="pCmBP5jSImXNmpanz1HUkQ==" spinCount="100000" sheet="1" objects="1" scenarios="1"/>
  <mergeCells count="228">
    <mergeCell ref="A42:Q43"/>
    <mergeCell ref="V42:V43"/>
    <mergeCell ref="R42:R43"/>
    <mergeCell ref="S42:U43"/>
    <mergeCell ref="S39:U40"/>
    <mergeCell ref="R39:R40"/>
    <mergeCell ref="A45:Q46"/>
    <mergeCell ref="R45:U46"/>
    <mergeCell ref="V45:V46"/>
    <mergeCell ref="V37:V38"/>
    <mergeCell ref="A39:E40"/>
    <mergeCell ref="F39:J40"/>
    <mergeCell ref="K39:K40"/>
    <mergeCell ref="L39:P40"/>
    <mergeCell ref="Q39:Q40"/>
    <mergeCell ref="V39:V40"/>
    <mergeCell ref="A36:E36"/>
    <mergeCell ref="F36:K36"/>
    <mergeCell ref="L36:Q36"/>
    <mergeCell ref="R36:V36"/>
    <mergeCell ref="A37:E38"/>
    <mergeCell ref="F37:J38"/>
    <mergeCell ref="K37:K38"/>
    <mergeCell ref="L37:P38"/>
    <mergeCell ref="Q37:Q38"/>
    <mergeCell ref="R37:U38"/>
    <mergeCell ref="A33:E34"/>
    <mergeCell ref="F33:K33"/>
    <mergeCell ref="L33:Q33"/>
    <mergeCell ref="R33:V33"/>
    <mergeCell ref="F34:J34"/>
    <mergeCell ref="L34:P34"/>
    <mergeCell ref="R34:U34"/>
    <mergeCell ref="S30:T30"/>
    <mergeCell ref="U30:V30"/>
    <mergeCell ref="Q29:R29"/>
    <mergeCell ref="S29:T29"/>
    <mergeCell ref="U29:V29"/>
    <mergeCell ref="B30:E30"/>
    <mergeCell ref="F30:G30"/>
    <mergeCell ref="H30:J30"/>
    <mergeCell ref="K30:L30"/>
    <mergeCell ref="M30:N30"/>
    <mergeCell ref="O30:P30"/>
    <mergeCell ref="Q30:R30"/>
    <mergeCell ref="B29:E29"/>
    <mergeCell ref="F29:G29"/>
    <mergeCell ref="H29:J29"/>
    <mergeCell ref="K29:L29"/>
    <mergeCell ref="M29:N29"/>
    <mergeCell ref="O29:P29"/>
    <mergeCell ref="B28:E28"/>
    <mergeCell ref="F28:G28"/>
    <mergeCell ref="H28:J28"/>
    <mergeCell ref="K28:L28"/>
    <mergeCell ref="M28:N28"/>
    <mergeCell ref="O28:P28"/>
    <mergeCell ref="Q28:R28"/>
    <mergeCell ref="S28:T28"/>
    <mergeCell ref="U28:V28"/>
    <mergeCell ref="B27:E27"/>
    <mergeCell ref="F27:G27"/>
    <mergeCell ref="H27:J27"/>
    <mergeCell ref="K27:L27"/>
    <mergeCell ref="M27:N27"/>
    <mergeCell ref="O27:P27"/>
    <mergeCell ref="Q27:R27"/>
    <mergeCell ref="S27:T27"/>
    <mergeCell ref="U27:V27"/>
    <mergeCell ref="Q25:R25"/>
    <mergeCell ref="S25:T25"/>
    <mergeCell ref="U25:V25"/>
    <mergeCell ref="B26:E26"/>
    <mergeCell ref="F26:G26"/>
    <mergeCell ref="H26:J26"/>
    <mergeCell ref="K26:L26"/>
    <mergeCell ref="M26:N26"/>
    <mergeCell ref="O26:P26"/>
    <mergeCell ref="Q26:R26"/>
    <mergeCell ref="B25:E25"/>
    <mergeCell ref="F25:G25"/>
    <mergeCell ref="H25:J25"/>
    <mergeCell ref="K25:L25"/>
    <mergeCell ref="M25:N25"/>
    <mergeCell ref="O25:P25"/>
    <mergeCell ref="S26:T26"/>
    <mergeCell ref="U26:V26"/>
    <mergeCell ref="B24:E24"/>
    <mergeCell ref="F24:G24"/>
    <mergeCell ref="H24:J24"/>
    <mergeCell ref="K24:L24"/>
    <mergeCell ref="M24:N24"/>
    <mergeCell ref="O24:P24"/>
    <mergeCell ref="Q24:R24"/>
    <mergeCell ref="S24:T24"/>
    <mergeCell ref="U24:V24"/>
    <mergeCell ref="B23:E23"/>
    <mergeCell ref="F23:G23"/>
    <mergeCell ref="H23:J23"/>
    <mergeCell ref="K23:L23"/>
    <mergeCell ref="M23:N23"/>
    <mergeCell ref="O23:P23"/>
    <mergeCell ref="Q23:R23"/>
    <mergeCell ref="S23:T23"/>
    <mergeCell ref="U23:V23"/>
    <mergeCell ref="Q21:R21"/>
    <mergeCell ref="S21:T21"/>
    <mergeCell ref="U21:V21"/>
    <mergeCell ref="B22:E22"/>
    <mergeCell ref="F22:G22"/>
    <mergeCell ref="H22:J22"/>
    <mergeCell ref="K22:L22"/>
    <mergeCell ref="M22:N22"/>
    <mergeCell ref="O22:P22"/>
    <mergeCell ref="Q22:R22"/>
    <mergeCell ref="B21:E21"/>
    <mergeCell ref="F21:G21"/>
    <mergeCell ref="H21:J21"/>
    <mergeCell ref="K21:L21"/>
    <mergeCell ref="M21:N21"/>
    <mergeCell ref="O21:P21"/>
    <mergeCell ref="S22:T22"/>
    <mergeCell ref="U22:V22"/>
    <mergeCell ref="B20:E20"/>
    <mergeCell ref="F20:G20"/>
    <mergeCell ref="H20:J20"/>
    <mergeCell ref="K20:L20"/>
    <mergeCell ref="M20:N20"/>
    <mergeCell ref="O20:P20"/>
    <mergeCell ref="Q20:R20"/>
    <mergeCell ref="S20:T20"/>
    <mergeCell ref="U20:V20"/>
    <mergeCell ref="B19:E19"/>
    <mergeCell ref="F19:G19"/>
    <mergeCell ref="H19:J19"/>
    <mergeCell ref="K19:L19"/>
    <mergeCell ref="M19:N19"/>
    <mergeCell ref="O19:P19"/>
    <mergeCell ref="Q19:R19"/>
    <mergeCell ref="S19:T19"/>
    <mergeCell ref="U19:V19"/>
    <mergeCell ref="Q17:R17"/>
    <mergeCell ref="S17:T17"/>
    <mergeCell ref="U17:V17"/>
    <mergeCell ref="B18:E18"/>
    <mergeCell ref="F18:G18"/>
    <mergeCell ref="H18:J18"/>
    <mergeCell ref="K18:L18"/>
    <mergeCell ref="M18:N18"/>
    <mergeCell ref="O18:P18"/>
    <mergeCell ref="Q18:R18"/>
    <mergeCell ref="B17:E17"/>
    <mergeCell ref="F17:G17"/>
    <mergeCell ref="H17:J17"/>
    <mergeCell ref="K17:L17"/>
    <mergeCell ref="M17:N17"/>
    <mergeCell ref="O17:P17"/>
    <mergeCell ref="S18:T18"/>
    <mergeCell ref="U18:V18"/>
    <mergeCell ref="B16:E16"/>
    <mergeCell ref="F16:G16"/>
    <mergeCell ref="H16:J16"/>
    <mergeCell ref="K16:L16"/>
    <mergeCell ref="M16:N16"/>
    <mergeCell ref="O16:P16"/>
    <mergeCell ref="Q16:R16"/>
    <mergeCell ref="S16:T16"/>
    <mergeCell ref="U16:V16"/>
    <mergeCell ref="B15:E15"/>
    <mergeCell ref="F15:G15"/>
    <mergeCell ref="H15:J15"/>
    <mergeCell ref="K15:L15"/>
    <mergeCell ref="M15:N15"/>
    <mergeCell ref="O15:P15"/>
    <mergeCell ref="Q15:R15"/>
    <mergeCell ref="S15:T15"/>
    <mergeCell ref="U15:V15"/>
    <mergeCell ref="Q13:R13"/>
    <mergeCell ref="S13:T13"/>
    <mergeCell ref="U13:V13"/>
    <mergeCell ref="B14:E14"/>
    <mergeCell ref="F14:G14"/>
    <mergeCell ref="H14:J14"/>
    <mergeCell ref="K14:L14"/>
    <mergeCell ref="M14:N14"/>
    <mergeCell ref="O14:P14"/>
    <mergeCell ref="Q14:R14"/>
    <mergeCell ref="B13:E13"/>
    <mergeCell ref="F13:G13"/>
    <mergeCell ref="H13:J13"/>
    <mergeCell ref="K13:L13"/>
    <mergeCell ref="M13:N13"/>
    <mergeCell ref="O13:P13"/>
    <mergeCell ref="S14:T14"/>
    <mergeCell ref="U14:V14"/>
    <mergeCell ref="U11:V11"/>
    <mergeCell ref="B12:E12"/>
    <mergeCell ref="F12:G12"/>
    <mergeCell ref="H12:J12"/>
    <mergeCell ref="K12:L12"/>
    <mergeCell ref="M12:N12"/>
    <mergeCell ref="O12:P12"/>
    <mergeCell ref="Q12:R12"/>
    <mergeCell ref="S12:T12"/>
    <mergeCell ref="U12:V12"/>
    <mergeCell ref="B11:E11"/>
    <mergeCell ref="F11:G11"/>
    <mergeCell ref="H11:J11"/>
    <mergeCell ref="K11:L11"/>
    <mergeCell ref="M11:N11"/>
    <mergeCell ref="O11:P11"/>
    <mergeCell ref="Q11:R11"/>
    <mergeCell ref="S11:T11"/>
    <mergeCell ref="M8:N10"/>
    <mergeCell ref="O8:P10"/>
    <mergeCell ref="Q8:R10"/>
    <mergeCell ref="S8:T10"/>
    <mergeCell ref="U8:V10"/>
    <mergeCell ref="H2:J2"/>
    <mergeCell ref="K2:V2"/>
    <mergeCell ref="A4:V4"/>
    <mergeCell ref="A7:A10"/>
    <mergeCell ref="B7:E10"/>
    <mergeCell ref="F7:G10"/>
    <mergeCell ref="H7:J10"/>
    <mergeCell ref="K7:P7"/>
    <mergeCell ref="Q7:V7"/>
    <mergeCell ref="K8:L10"/>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sheetPr>
  <dimension ref="A1:V290"/>
  <sheetViews>
    <sheetView view="pageBreakPreview" zoomScaleNormal="100" zoomScaleSheetLayoutView="100" workbookViewId="0">
      <pane xSplit="1" ySplit="10" topLeftCell="B280" activePane="bottomRight" state="frozen"/>
      <selection activeCell="A6" sqref="A6:XFD6"/>
      <selection pane="topRight" activeCell="A6" sqref="A6:XFD6"/>
      <selection pane="bottomLeft" activeCell="A6" sqref="A6:XFD6"/>
      <selection pane="bottomRight" activeCell="H11" sqref="H11:J290"/>
    </sheetView>
  </sheetViews>
  <sheetFormatPr defaultColWidth="9" defaultRowHeight="16.2" x14ac:dyDescent="0.45"/>
  <cols>
    <col min="1" max="24" width="3.5" style="1" customWidth="1"/>
    <col min="25" max="16384" width="9" style="1"/>
  </cols>
  <sheetData>
    <row r="1" spans="1:22" x14ac:dyDescent="0.45">
      <c r="A1" s="1" t="s">
        <v>214</v>
      </c>
      <c r="V1" s="13"/>
    </row>
    <row r="2" spans="1:22" x14ac:dyDescent="0.45">
      <c r="H2" s="217" t="s">
        <v>30</v>
      </c>
      <c r="I2" s="218"/>
      <c r="J2" s="234"/>
      <c r="K2" s="275">
        <f>'様式第１号（事前申請書）'!F12</f>
        <v>0</v>
      </c>
      <c r="L2" s="276"/>
      <c r="M2" s="276"/>
      <c r="N2" s="276"/>
      <c r="O2" s="276"/>
      <c r="P2" s="276"/>
      <c r="Q2" s="276"/>
      <c r="R2" s="276"/>
      <c r="S2" s="276"/>
      <c r="T2" s="276"/>
      <c r="U2" s="276"/>
      <c r="V2" s="277"/>
    </row>
    <row r="3" spans="1:22" x14ac:dyDescent="0.45">
      <c r="A3" s="2"/>
      <c r="B3" s="3"/>
      <c r="C3" s="3"/>
      <c r="D3" s="3"/>
      <c r="E3" s="3"/>
    </row>
    <row r="4" spans="1:22" x14ac:dyDescent="0.45">
      <c r="A4" s="278" t="s">
        <v>215</v>
      </c>
      <c r="B4" s="278"/>
      <c r="C4" s="278"/>
      <c r="D4" s="278"/>
      <c r="E4" s="278"/>
      <c r="F4" s="278"/>
      <c r="G4" s="278"/>
      <c r="H4" s="278"/>
      <c r="I4" s="278"/>
      <c r="J4" s="278"/>
      <c r="K4" s="278"/>
      <c r="L4" s="278"/>
      <c r="M4" s="278"/>
      <c r="N4" s="278"/>
      <c r="O4" s="278"/>
      <c r="P4" s="278"/>
      <c r="Q4" s="278"/>
      <c r="R4" s="278"/>
      <c r="S4" s="278"/>
      <c r="T4" s="278"/>
      <c r="U4" s="278"/>
      <c r="V4" s="278"/>
    </row>
    <row r="5" spans="1:22" x14ac:dyDescent="0.45">
      <c r="A5" s="1" t="s">
        <v>118</v>
      </c>
      <c r="B5" s="11"/>
      <c r="C5" s="11"/>
      <c r="D5" s="11"/>
      <c r="E5" s="11"/>
      <c r="F5" s="11"/>
      <c r="G5" s="11"/>
      <c r="H5" s="11"/>
      <c r="I5" s="11"/>
      <c r="J5" s="11"/>
      <c r="K5" s="11"/>
      <c r="L5" s="11"/>
      <c r="M5" s="11"/>
      <c r="N5" s="11"/>
      <c r="O5" s="11"/>
      <c r="P5" s="11"/>
      <c r="Q5" s="11"/>
      <c r="R5" s="11"/>
      <c r="S5" s="11"/>
      <c r="T5" s="11"/>
      <c r="U5" s="11"/>
      <c r="V5" s="11"/>
    </row>
    <row r="6" spans="1:22" ht="9.9" customHeight="1" x14ac:dyDescent="0.45">
      <c r="V6" s="36" t="s">
        <v>94</v>
      </c>
    </row>
    <row r="7" spans="1:22" x14ac:dyDescent="0.45">
      <c r="A7" s="279" t="s">
        <v>29</v>
      </c>
      <c r="B7" s="222" t="s">
        <v>27</v>
      </c>
      <c r="C7" s="223"/>
      <c r="D7" s="223"/>
      <c r="E7" s="224"/>
      <c r="F7" s="222" t="s">
        <v>87</v>
      </c>
      <c r="G7" s="223"/>
      <c r="H7" s="283" t="s">
        <v>91</v>
      </c>
      <c r="I7" s="223"/>
      <c r="J7" s="223"/>
      <c r="K7" s="222" t="s">
        <v>93</v>
      </c>
      <c r="L7" s="223"/>
      <c r="M7" s="223"/>
      <c r="N7" s="223"/>
      <c r="O7" s="223"/>
      <c r="P7" s="224"/>
      <c r="Q7" s="283" t="s">
        <v>110</v>
      </c>
      <c r="R7" s="284"/>
      <c r="S7" s="284"/>
      <c r="T7" s="284"/>
      <c r="U7" s="284"/>
      <c r="V7" s="285"/>
    </row>
    <row r="8" spans="1:22" x14ac:dyDescent="0.45">
      <c r="A8" s="279"/>
      <c r="B8" s="280"/>
      <c r="C8" s="281"/>
      <c r="D8" s="281"/>
      <c r="E8" s="282"/>
      <c r="F8" s="280"/>
      <c r="G8" s="281"/>
      <c r="H8" s="280"/>
      <c r="I8" s="281"/>
      <c r="J8" s="281"/>
      <c r="K8" s="292" t="s">
        <v>111</v>
      </c>
      <c r="L8" s="293"/>
      <c r="M8" s="298" t="s">
        <v>101</v>
      </c>
      <c r="N8" s="298"/>
      <c r="O8" s="281" t="s">
        <v>88</v>
      </c>
      <c r="P8" s="281"/>
      <c r="Q8" s="292" t="s">
        <v>112</v>
      </c>
      <c r="R8" s="293"/>
      <c r="S8" s="298" t="s">
        <v>90</v>
      </c>
      <c r="T8" s="298"/>
      <c r="U8" s="281" t="s">
        <v>88</v>
      </c>
      <c r="V8" s="282"/>
    </row>
    <row r="9" spans="1:22" x14ac:dyDescent="0.45">
      <c r="A9" s="279"/>
      <c r="B9" s="280"/>
      <c r="C9" s="281"/>
      <c r="D9" s="281"/>
      <c r="E9" s="282"/>
      <c r="F9" s="280"/>
      <c r="G9" s="281"/>
      <c r="H9" s="280"/>
      <c r="I9" s="281"/>
      <c r="J9" s="281"/>
      <c r="K9" s="294"/>
      <c r="L9" s="295"/>
      <c r="M9" s="298"/>
      <c r="N9" s="298"/>
      <c r="O9" s="281"/>
      <c r="P9" s="281"/>
      <c r="Q9" s="294"/>
      <c r="R9" s="295"/>
      <c r="S9" s="298"/>
      <c r="T9" s="298"/>
      <c r="U9" s="281"/>
      <c r="V9" s="282"/>
    </row>
    <row r="10" spans="1:22" x14ac:dyDescent="0.45">
      <c r="A10" s="279"/>
      <c r="B10" s="225"/>
      <c r="C10" s="226"/>
      <c r="D10" s="226"/>
      <c r="E10" s="227"/>
      <c r="F10" s="225"/>
      <c r="G10" s="226"/>
      <c r="H10" s="225"/>
      <c r="I10" s="226"/>
      <c r="J10" s="226"/>
      <c r="K10" s="296"/>
      <c r="L10" s="297"/>
      <c r="M10" s="298"/>
      <c r="N10" s="298"/>
      <c r="O10" s="226"/>
      <c r="P10" s="226"/>
      <c r="Q10" s="296"/>
      <c r="R10" s="297"/>
      <c r="S10" s="298"/>
      <c r="T10" s="298"/>
      <c r="U10" s="226"/>
      <c r="V10" s="227"/>
    </row>
    <row r="11" spans="1:22" x14ac:dyDescent="0.45">
      <c r="A11" s="10">
        <v>21</v>
      </c>
      <c r="B11" s="272">
        <f>名簿入力シート!B29</f>
        <v>0</v>
      </c>
      <c r="C11" s="273"/>
      <c r="D11" s="273"/>
      <c r="E11" s="274"/>
      <c r="F11" s="327">
        <f>名簿入力シート!D29</f>
        <v>0</v>
      </c>
      <c r="G11" s="327"/>
      <c r="H11" s="302" t="str">
        <f>IF(名簿入力シート!G29="","",名簿入力シート!G29)</f>
        <v/>
      </c>
      <c r="I11" s="303"/>
      <c r="J11" s="303"/>
      <c r="K11" s="383">
        <f>名簿入力シート!K29</f>
        <v>0</v>
      </c>
      <c r="L11" s="383"/>
      <c r="M11" s="381">
        <f>名簿入力シート!L29</f>
        <v>0</v>
      </c>
      <c r="N11" s="382"/>
      <c r="O11" s="381">
        <f>名簿入力シート!M29</f>
        <v>0</v>
      </c>
      <c r="P11" s="382"/>
      <c r="Q11" s="381">
        <f>名簿入力シート!N29</f>
        <v>0</v>
      </c>
      <c r="R11" s="382"/>
      <c r="S11" s="381">
        <f>名簿入力シート!O29</f>
        <v>0</v>
      </c>
      <c r="T11" s="382"/>
      <c r="U11" s="381">
        <f>名簿入力シート!P29</f>
        <v>0</v>
      </c>
      <c r="V11" s="382"/>
    </row>
    <row r="12" spans="1:22" x14ac:dyDescent="0.45">
      <c r="A12" s="10">
        <v>22</v>
      </c>
      <c r="B12" s="272">
        <f>名簿入力シート!B30</f>
        <v>0</v>
      </c>
      <c r="C12" s="273"/>
      <c r="D12" s="273"/>
      <c r="E12" s="274"/>
      <c r="F12" s="327">
        <f>名簿入力シート!D30</f>
        <v>0</v>
      </c>
      <c r="G12" s="327"/>
      <c r="H12" s="302" t="str">
        <f>IF(名簿入力シート!G30="","",名簿入力シート!G30)</f>
        <v/>
      </c>
      <c r="I12" s="303"/>
      <c r="J12" s="303"/>
      <c r="K12" s="383">
        <f>名簿入力シート!K30</f>
        <v>0</v>
      </c>
      <c r="L12" s="383"/>
      <c r="M12" s="381">
        <f>名簿入力シート!L30</f>
        <v>0</v>
      </c>
      <c r="N12" s="382"/>
      <c r="O12" s="381">
        <f>名簿入力シート!M30</f>
        <v>0</v>
      </c>
      <c r="P12" s="382"/>
      <c r="Q12" s="381">
        <f>名簿入力シート!N30</f>
        <v>0</v>
      </c>
      <c r="R12" s="382"/>
      <c r="S12" s="381">
        <f>名簿入力シート!O30</f>
        <v>0</v>
      </c>
      <c r="T12" s="382"/>
      <c r="U12" s="381">
        <f>名簿入力シート!P30</f>
        <v>0</v>
      </c>
      <c r="V12" s="382"/>
    </row>
    <row r="13" spans="1:22" x14ac:dyDescent="0.45">
      <c r="A13" s="10">
        <v>23</v>
      </c>
      <c r="B13" s="272">
        <f>名簿入力シート!B31</f>
        <v>0</v>
      </c>
      <c r="C13" s="273"/>
      <c r="D13" s="273"/>
      <c r="E13" s="274"/>
      <c r="F13" s="327">
        <f>名簿入力シート!D31</f>
        <v>0</v>
      </c>
      <c r="G13" s="327"/>
      <c r="H13" s="302" t="str">
        <f>IF(名簿入力シート!G31="","",名簿入力シート!G31)</f>
        <v/>
      </c>
      <c r="I13" s="303"/>
      <c r="J13" s="303"/>
      <c r="K13" s="383">
        <f>名簿入力シート!K31</f>
        <v>0</v>
      </c>
      <c r="L13" s="383"/>
      <c r="M13" s="381">
        <f>名簿入力シート!L31</f>
        <v>0</v>
      </c>
      <c r="N13" s="382"/>
      <c r="O13" s="381">
        <f>名簿入力シート!M31</f>
        <v>0</v>
      </c>
      <c r="P13" s="382"/>
      <c r="Q13" s="381">
        <f>名簿入力シート!N31</f>
        <v>0</v>
      </c>
      <c r="R13" s="382"/>
      <c r="S13" s="381">
        <f>名簿入力シート!O31</f>
        <v>0</v>
      </c>
      <c r="T13" s="382"/>
      <c r="U13" s="381">
        <f>名簿入力シート!P31</f>
        <v>0</v>
      </c>
      <c r="V13" s="382"/>
    </row>
    <row r="14" spans="1:22" x14ac:dyDescent="0.45">
      <c r="A14" s="10">
        <v>24</v>
      </c>
      <c r="B14" s="272">
        <f>名簿入力シート!B32</f>
        <v>0</v>
      </c>
      <c r="C14" s="273"/>
      <c r="D14" s="273"/>
      <c r="E14" s="274"/>
      <c r="F14" s="327">
        <f>名簿入力シート!D32</f>
        <v>0</v>
      </c>
      <c r="G14" s="327"/>
      <c r="H14" s="302" t="str">
        <f>IF(名簿入力シート!G32="","",名簿入力シート!G32)</f>
        <v/>
      </c>
      <c r="I14" s="303"/>
      <c r="J14" s="303"/>
      <c r="K14" s="383">
        <f>名簿入力シート!K32</f>
        <v>0</v>
      </c>
      <c r="L14" s="383"/>
      <c r="M14" s="381">
        <f>名簿入力シート!L32</f>
        <v>0</v>
      </c>
      <c r="N14" s="382"/>
      <c r="O14" s="381">
        <f>名簿入力シート!M32</f>
        <v>0</v>
      </c>
      <c r="P14" s="382"/>
      <c r="Q14" s="381">
        <f>名簿入力シート!N32</f>
        <v>0</v>
      </c>
      <c r="R14" s="382"/>
      <c r="S14" s="381">
        <f>名簿入力シート!O32</f>
        <v>0</v>
      </c>
      <c r="T14" s="382"/>
      <c r="U14" s="381">
        <f>名簿入力シート!P32</f>
        <v>0</v>
      </c>
      <c r="V14" s="382"/>
    </row>
    <row r="15" spans="1:22" x14ac:dyDescent="0.45">
      <c r="A15" s="10">
        <v>25</v>
      </c>
      <c r="B15" s="272">
        <f>名簿入力シート!B33</f>
        <v>0</v>
      </c>
      <c r="C15" s="273"/>
      <c r="D15" s="273"/>
      <c r="E15" s="274"/>
      <c r="F15" s="327">
        <f>名簿入力シート!D33</f>
        <v>0</v>
      </c>
      <c r="G15" s="327"/>
      <c r="H15" s="302" t="str">
        <f>IF(名簿入力シート!G33="","",名簿入力シート!G33)</f>
        <v/>
      </c>
      <c r="I15" s="303"/>
      <c r="J15" s="303"/>
      <c r="K15" s="383">
        <f>名簿入力シート!K33</f>
        <v>0</v>
      </c>
      <c r="L15" s="383"/>
      <c r="M15" s="381">
        <f>名簿入力シート!L33</f>
        <v>0</v>
      </c>
      <c r="N15" s="382"/>
      <c r="O15" s="381">
        <f>名簿入力シート!M33</f>
        <v>0</v>
      </c>
      <c r="P15" s="382"/>
      <c r="Q15" s="381">
        <f>名簿入力シート!N33</f>
        <v>0</v>
      </c>
      <c r="R15" s="382"/>
      <c r="S15" s="381">
        <f>名簿入力シート!O33</f>
        <v>0</v>
      </c>
      <c r="T15" s="382"/>
      <c r="U15" s="381">
        <f>名簿入力シート!P33</f>
        <v>0</v>
      </c>
      <c r="V15" s="382"/>
    </row>
    <row r="16" spans="1:22" x14ac:dyDescent="0.45">
      <c r="A16" s="10">
        <v>26</v>
      </c>
      <c r="B16" s="272">
        <f>名簿入力シート!B34</f>
        <v>0</v>
      </c>
      <c r="C16" s="273"/>
      <c r="D16" s="273"/>
      <c r="E16" s="274"/>
      <c r="F16" s="327">
        <f>名簿入力シート!D34</f>
        <v>0</v>
      </c>
      <c r="G16" s="327"/>
      <c r="H16" s="302" t="str">
        <f>IF(名簿入力シート!G34="","",名簿入力シート!G34)</f>
        <v/>
      </c>
      <c r="I16" s="303"/>
      <c r="J16" s="303"/>
      <c r="K16" s="383">
        <f>名簿入力シート!K34</f>
        <v>0</v>
      </c>
      <c r="L16" s="383"/>
      <c r="M16" s="381">
        <f>名簿入力シート!L34</f>
        <v>0</v>
      </c>
      <c r="N16" s="382"/>
      <c r="O16" s="381">
        <f>名簿入力シート!M34</f>
        <v>0</v>
      </c>
      <c r="P16" s="382"/>
      <c r="Q16" s="381">
        <f>名簿入力シート!N34</f>
        <v>0</v>
      </c>
      <c r="R16" s="382"/>
      <c r="S16" s="381">
        <f>名簿入力シート!O34</f>
        <v>0</v>
      </c>
      <c r="T16" s="382"/>
      <c r="U16" s="381">
        <f>名簿入力シート!P34</f>
        <v>0</v>
      </c>
      <c r="V16" s="382"/>
    </row>
    <row r="17" spans="1:22" x14ac:dyDescent="0.45">
      <c r="A17" s="10">
        <v>27</v>
      </c>
      <c r="B17" s="272">
        <f>名簿入力シート!B35</f>
        <v>0</v>
      </c>
      <c r="C17" s="273"/>
      <c r="D17" s="273"/>
      <c r="E17" s="274"/>
      <c r="F17" s="327">
        <f>名簿入力シート!D35</f>
        <v>0</v>
      </c>
      <c r="G17" s="327"/>
      <c r="H17" s="302" t="str">
        <f>IF(名簿入力シート!G35="","",名簿入力シート!G35)</f>
        <v/>
      </c>
      <c r="I17" s="303"/>
      <c r="J17" s="303"/>
      <c r="K17" s="383">
        <f>名簿入力シート!K35</f>
        <v>0</v>
      </c>
      <c r="L17" s="383"/>
      <c r="M17" s="381">
        <f>名簿入力シート!L35</f>
        <v>0</v>
      </c>
      <c r="N17" s="382"/>
      <c r="O17" s="381">
        <f>名簿入力シート!M35</f>
        <v>0</v>
      </c>
      <c r="P17" s="382"/>
      <c r="Q17" s="381">
        <f>名簿入力シート!N35</f>
        <v>0</v>
      </c>
      <c r="R17" s="382"/>
      <c r="S17" s="381">
        <f>名簿入力シート!O35</f>
        <v>0</v>
      </c>
      <c r="T17" s="382"/>
      <c r="U17" s="381">
        <f>名簿入力シート!P35</f>
        <v>0</v>
      </c>
      <c r="V17" s="382"/>
    </row>
    <row r="18" spans="1:22" x14ac:dyDescent="0.45">
      <c r="A18" s="10">
        <v>28</v>
      </c>
      <c r="B18" s="272">
        <f>名簿入力シート!B36</f>
        <v>0</v>
      </c>
      <c r="C18" s="273"/>
      <c r="D18" s="273"/>
      <c r="E18" s="274"/>
      <c r="F18" s="327">
        <f>名簿入力シート!D36</f>
        <v>0</v>
      </c>
      <c r="G18" s="327"/>
      <c r="H18" s="302" t="str">
        <f>IF(名簿入力シート!G36="","",名簿入力シート!G36)</f>
        <v/>
      </c>
      <c r="I18" s="303"/>
      <c r="J18" s="303"/>
      <c r="K18" s="383">
        <f>名簿入力シート!K36</f>
        <v>0</v>
      </c>
      <c r="L18" s="383"/>
      <c r="M18" s="381">
        <f>名簿入力シート!L36</f>
        <v>0</v>
      </c>
      <c r="N18" s="382"/>
      <c r="O18" s="381">
        <f>名簿入力シート!M36</f>
        <v>0</v>
      </c>
      <c r="P18" s="382"/>
      <c r="Q18" s="381">
        <f>名簿入力シート!N36</f>
        <v>0</v>
      </c>
      <c r="R18" s="382"/>
      <c r="S18" s="381">
        <f>名簿入力シート!O36</f>
        <v>0</v>
      </c>
      <c r="T18" s="382"/>
      <c r="U18" s="381">
        <f>名簿入力シート!P36</f>
        <v>0</v>
      </c>
      <c r="V18" s="382"/>
    </row>
    <row r="19" spans="1:22" x14ac:dyDescent="0.45">
      <c r="A19" s="10">
        <v>29</v>
      </c>
      <c r="B19" s="272">
        <f>名簿入力シート!B37</f>
        <v>0</v>
      </c>
      <c r="C19" s="273"/>
      <c r="D19" s="273"/>
      <c r="E19" s="274"/>
      <c r="F19" s="327">
        <f>名簿入力シート!D37</f>
        <v>0</v>
      </c>
      <c r="G19" s="327"/>
      <c r="H19" s="302" t="str">
        <f>IF(名簿入力シート!G37="","",名簿入力シート!G37)</f>
        <v/>
      </c>
      <c r="I19" s="303"/>
      <c r="J19" s="303"/>
      <c r="K19" s="383">
        <f>名簿入力シート!K37</f>
        <v>0</v>
      </c>
      <c r="L19" s="383"/>
      <c r="M19" s="381">
        <f>名簿入力シート!L37</f>
        <v>0</v>
      </c>
      <c r="N19" s="382"/>
      <c r="O19" s="381">
        <f>名簿入力シート!M37</f>
        <v>0</v>
      </c>
      <c r="P19" s="382"/>
      <c r="Q19" s="381">
        <f>名簿入力シート!N37</f>
        <v>0</v>
      </c>
      <c r="R19" s="382"/>
      <c r="S19" s="381">
        <f>名簿入力シート!O37</f>
        <v>0</v>
      </c>
      <c r="T19" s="382"/>
      <c r="U19" s="381">
        <f>名簿入力シート!P37</f>
        <v>0</v>
      </c>
      <c r="V19" s="382"/>
    </row>
    <row r="20" spans="1:22" x14ac:dyDescent="0.45">
      <c r="A20" s="10">
        <v>30</v>
      </c>
      <c r="B20" s="272">
        <f>名簿入力シート!B38</f>
        <v>0</v>
      </c>
      <c r="C20" s="273"/>
      <c r="D20" s="273"/>
      <c r="E20" s="274"/>
      <c r="F20" s="327">
        <f>名簿入力シート!D38</f>
        <v>0</v>
      </c>
      <c r="G20" s="327"/>
      <c r="H20" s="302" t="str">
        <f>IF(名簿入力シート!G38="","",名簿入力シート!G38)</f>
        <v/>
      </c>
      <c r="I20" s="303"/>
      <c r="J20" s="303"/>
      <c r="K20" s="383">
        <f>名簿入力シート!K38</f>
        <v>0</v>
      </c>
      <c r="L20" s="383"/>
      <c r="M20" s="381">
        <f>名簿入力シート!L38</f>
        <v>0</v>
      </c>
      <c r="N20" s="382"/>
      <c r="O20" s="381">
        <f>名簿入力シート!M38</f>
        <v>0</v>
      </c>
      <c r="P20" s="382"/>
      <c r="Q20" s="381">
        <f>名簿入力シート!N38</f>
        <v>0</v>
      </c>
      <c r="R20" s="382"/>
      <c r="S20" s="381">
        <f>名簿入力シート!O38</f>
        <v>0</v>
      </c>
      <c r="T20" s="382"/>
      <c r="U20" s="381">
        <f>名簿入力シート!P38</f>
        <v>0</v>
      </c>
      <c r="V20" s="382"/>
    </row>
    <row r="21" spans="1:22" x14ac:dyDescent="0.45">
      <c r="A21" s="10">
        <v>31</v>
      </c>
      <c r="B21" s="272">
        <f>名簿入力シート!B39</f>
        <v>0</v>
      </c>
      <c r="C21" s="273"/>
      <c r="D21" s="273"/>
      <c r="E21" s="274"/>
      <c r="F21" s="327">
        <f>名簿入力シート!D39</f>
        <v>0</v>
      </c>
      <c r="G21" s="327"/>
      <c r="H21" s="302" t="str">
        <f>IF(名簿入力シート!G39="","",名簿入力シート!G39)</f>
        <v/>
      </c>
      <c r="I21" s="303"/>
      <c r="J21" s="303"/>
      <c r="K21" s="383">
        <f>名簿入力シート!K39</f>
        <v>0</v>
      </c>
      <c r="L21" s="383"/>
      <c r="M21" s="381">
        <f>名簿入力シート!L39</f>
        <v>0</v>
      </c>
      <c r="N21" s="382"/>
      <c r="O21" s="381">
        <f>名簿入力シート!M39</f>
        <v>0</v>
      </c>
      <c r="P21" s="382"/>
      <c r="Q21" s="381">
        <f>名簿入力シート!N39</f>
        <v>0</v>
      </c>
      <c r="R21" s="382"/>
      <c r="S21" s="381">
        <f>名簿入力シート!O39</f>
        <v>0</v>
      </c>
      <c r="T21" s="382"/>
      <c r="U21" s="381">
        <f>名簿入力シート!P39</f>
        <v>0</v>
      </c>
      <c r="V21" s="382"/>
    </row>
    <row r="22" spans="1:22" x14ac:dyDescent="0.45">
      <c r="A22" s="10">
        <v>32</v>
      </c>
      <c r="B22" s="272">
        <f>名簿入力シート!B40</f>
        <v>0</v>
      </c>
      <c r="C22" s="273"/>
      <c r="D22" s="273"/>
      <c r="E22" s="274"/>
      <c r="F22" s="327">
        <f>名簿入力シート!D40</f>
        <v>0</v>
      </c>
      <c r="G22" s="327"/>
      <c r="H22" s="302" t="str">
        <f>IF(名簿入力シート!G40="","",名簿入力シート!G40)</f>
        <v/>
      </c>
      <c r="I22" s="303"/>
      <c r="J22" s="303"/>
      <c r="K22" s="383">
        <f>名簿入力シート!K40</f>
        <v>0</v>
      </c>
      <c r="L22" s="383"/>
      <c r="M22" s="381">
        <f>名簿入力シート!L40</f>
        <v>0</v>
      </c>
      <c r="N22" s="382"/>
      <c r="O22" s="381">
        <f>名簿入力シート!M40</f>
        <v>0</v>
      </c>
      <c r="P22" s="382"/>
      <c r="Q22" s="381">
        <f>名簿入力シート!N40</f>
        <v>0</v>
      </c>
      <c r="R22" s="382"/>
      <c r="S22" s="381">
        <f>名簿入力シート!O40</f>
        <v>0</v>
      </c>
      <c r="T22" s="382"/>
      <c r="U22" s="381">
        <f>名簿入力シート!P40</f>
        <v>0</v>
      </c>
      <c r="V22" s="382"/>
    </row>
    <row r="23" spans="1:22" x14ac:dyDescent="0.45">
      <c r="A23" s="10">
        <v>33</v>
      </c>
      <c r="B23" s="272">
        <f>名簿入力シート!B41</f>
        <v>0</v>
      </c>
      <c r="C23" s="273"/>
      <c r="D23" s="273"/>
      <c r="E23" s="274"/>
      <c r="F23" s="327">
        <f>名簿入力シート!D41</f>
        <v>0</v>
      </c>
      <c r="G23" s="327"/>
      <c r="H23" s="302" t="str">
        <f>IF(名簿入力シート!G41="","",名簿入力シート!G41)</f>
        <v/>
      </c>
      <c r="I23" s="303"/>
      <c r="J23" s="303"/>
      <c r="K23" s="383">
        <f>名簿入力シート!K41</f>
        <v>0</v>
      </c>
      <c r="L23" s="383"/>
      <c r="M23" s="381">
        <f>名簿入力シート!L41</f>
        <v>0</v>
      </c>
      <c r="N23" s="382"/>
      <c r="O23" s="381">
        <f>名簿入力シート!M41</f>
        <v>0</v>
      </c>
      <c r="P23" s="382"/>
      <c r="Q23" s="381">
        <f>名簿入力シート!N41</f>
        <v>0</v>
      </c>
      <c r="R23" s="382"/>
      <c r="S23" s="381">
        <f>名簿入力シート!O41</f>
        <v>0</v>
      </c>
      <c r="T23" s="382"/>
      <c r="U23" s="381">
        <f>名簿入力シート!P41</f>
        <v>0</v>
      </c>
      <c r="V23" s="382"/>
    </row>
    <row r="24" spans="1:22" x14ac:dyDescent="0.45">
      <c r="A24" s="10">
        <v>34</v>
      </c>
      <c r="B24" s="272">
        <f>名簿入力シート!B42</f>
        <v>0</v>
      </c>
      <c r="C24" s="273"/>
      <c r="D24" s="273"/>
      <c r="E24" s="274"/>
      <c r="F24" s="327">
        <f>名簿入力シート!D42</f>
        <v>0</v>
      </c>
      <c r="G24" s="327"/>
      <c r="H24" s="302" t="str">
        <f>IF(名簿入力シート!G42="","",名簿入力シート!G42)</f>
        <v/>
      </c>
      <c r="I24" s="303"/>
      <c r="J24" s="303"/>
      <c r="K24" s="383">
        <f>名簿入力シート!K42</f>
        <v>0</v>
      </c>
      <c r="L24" s="383"/>
      <c r="M24" s="381">
        <f>名簿入力シート!L42</f>
        <v>0</v>
      </c>
      <c r="N24" s="382"/>
      <c r="O24" s="381">
        <f>名簿入力シート!M42</f>
        <v>0</v>
      </c>
      <c r="P24" s="382"/>
      <c r="Q24" s="381">
        <f>名簿入力シート!N42</f>
        <v>0</v>
      </c>
      <c r="R24" s="382"/>
      <c r="S24" s="381">
        <f>名簿入力シート!O42</f>
        <v>0</v>
      </c>
      <c r="T24" s="382"/>
      <c r="U24" s="381">
        <f>名簿入力シート!P42</f>
        <v>0</v>
      </c>
      <c r="V24" s="382"/>
    </row>
    <row r="25" spans="1:22" x14ac:dyDescent="0.45">
      <c r="A25" s="10">
        <v>35</v>
      </c>
      <c r="B25" s="272">
        <f>名簿入力シート!B43</f>
        <v>0</v>
      </c>
      <c r="C25" s="273"/>
      <c r="D25" s="273"/>
      <c r="E25" s="274"/>
      <c r="F25" s="327">
        <f>名簿入力シート!D43</f>
        <v>0</v>
      </c>
      <c r="G25" s="327"/>
      <c r="H25" s="302" t="str">
        <f>IF(名簿入力シート!G43="","",名簿入力シート!G43)</f>
        <v/>
      </c>
      <c r="I25" s="303"/>
      <c r="J25" s="303"/>
      <c r="K25" s="383">
        <f>名簿入力シート!K43</f>
        <v>0</v>
      </c>
      <c r="L25" s="383"/>
      <c r="M25" s="381">
        <f>名簿入力シート!L43</f>
        <v>0</v>
      </c>
      <c r="N25" s="382"/>
      <c r="O25" s="381">
        <f>名簿入力シート!M43</f>
        <v>0</v>
      </c>
      <c r="P25" s="382"/>
      <c r="Q25" s="381">
        <f>名簿入力シート!N43</f>
        <v>0</v>
      </c>
      <c r="R25" s="382"/>
      <c r="S25" s="381">
        <f>名簿入力シート!O43</f>
        <v>0</v>
      </c>
      <c r="T25" s="382"/>
      <c r="U25" s="381">
        <f>名簿入力シート!P43</f>
        <v>0</v>
      </c>
      <c r="V25" s="382"/>
    </row>
    <row r="26" spans="1:22" x14ac:dyDescent="0.45">
      <c r="A26" s="10">
        <v>36</v>
      </c>
      <c r="B26" s="272">
        <f>名簿入力シート!B44</f>
        <v>0</v>
      </c>
      <c r="C26" s="273"/>
      <c r="D26" s="273"/>
      <c r="E26" s="274"/>
      <c r="F26" s="327">
        <f>名簿入力シート!D44</f>
        <v>0</v>
      </c>
      <c r="G26" s="327"/>
      <c r="H26" s="302" t="str">
        <f>IF(名簿入力シート!G44="","",名簿入力シート!G44)</f>
        <v/>
      </c>
      <c r="I26" s="303"/>
      <c r="J26" s="303"/>
      <c r="K26" s="383">
        <f>名簿入力シート!K44</f>
        <v>0</v>
      </c>
      <c r="L26" s="383"/>
      <c r="M26" s="381">
        <f>名簿入力シート!L44</f>
        <v>0</v>
      </c>
      <c r="N26" s="382"/>
      <c r="O26" s="381">
        <f>名簿入力シート!M44</f>
        <v>0</v>
      </c>
      <c r="P26" s="382"/>
      <c r="Q26" s="381">
        <f>名簿入力シート!N44</f>
        <v>0</v>
      </c>
      <c r="R26" s="382"/>
      <c r="S26" s="381">
        <f>名簿入力シート!O44</f>
        <v>0</v>
      </c>
      <c r="T26" s="382"/>
      <c r="U26" s="381">
        <f>名簿入力シート!P44</f>
        <v>0</v>
      </c>
      <c r="V26" s="382"/>
    </row>
    <row r="27" spans="1:22" x14ac:dyDescent="0.45">
      <c r="A27" s="10">
        <v>37</v>
      </c>
      <c r="B27" s="272">
        <f>名簿入力シート!B45</f>
        <v>0</v>
      </c>
      <c r="C27" s="273"/>
      <c r="D27" s="273"/>
      <c r="E27" s="274"/>
      <c r="F27" s="327">
        <f>名簿入力シート!D45</f>
        <v>0</v>
      </c>
      <c r="G27" s="327"/>
      <c r="H27" s="302" t="str">
        <f>IF(名簿入力シート!G45="","",名簿入力シート!G45)</f>
        <v/>
      </c>
      <c r="I27" s="303"/>
      <c r="J27" s="303"/>
      <c r="K27" s="383">
        <f>名簿入力シート!K45</f>
        <v>0</v>
      </c>
      <c r="L27" s="383"/>
      <c r="M27" s="381">
        <f>名簿入力シート!L45</f>
        <v>0</v>
      </c>
      <c r="N27" s="382"/>
      <c r="O27" s="381">
        <f>名簿入力シート!M45</f>
        <v>0</v>
      </c>
      <c r="P27" s="382"/>
      <c r="Q27" s="381">
        <f>名簿入力シート!N45</f>
        <v>0</v>
      </c>
      <c r="R27" s="382"/>
      <c r="S27" s="381">
        <f>名簿入力シート!O45</f>
        <v>0</v>
      </c>
      <c r="T27" s="382"/>
      <c r="U27" s="381">
        <f>名簿入力シート!P45</f>
        <v>0</v>
      </c>
      <c r="V27" s="382"/>
    </row>
    <row r="28" spans="1:22" x14ac:dyDescent="0.45">
      <c r="A28" s="10">
        <v>38</v>
      </c>
      <c r="B28" s="272">
        <f>名簿入力シート!B46</f>
        <v>0</v>
      </c>
      <c r="C28" s="273"/>
      <c r="D28" s="273"/>
      <c r="E28" s="274"/>
      <c r="F28" s="327">
        <f>名簿入力シート!D46</f>
        <v>0</v>
      </c>
      <c r="G28" s="327"/>
      <c r="H28" s="302" t="str">
        <f>IF(名簿入力シート!G46="","",名簿入力シート!G46)</f>
        <v/>
      </c>
      <c r="I28" s="303"/>
      <c r="J28" s="303"/>
      <c r="K28" s="383">
        <f>名簿入力シート!K46</f>
        <v>0</v>
      </c>
      <c r="L28" s="383"/>
      <c r="M28" s="381">
        <f>名簿入力シート!L46</f>
        <v>0</v>
      </c>
      <c r="N28" s="382"/>
      <c r="O28" s="381">
        <f>名簿入力シート!M46</f>
        <v>0</v>
      </c>
      <c r="P28" s="382"/>
      <c r="Q28" s="381">
        <f>名簿入力シート!N46</f>
        <v>0</v>
      </c>
      <c r="R28" s="382"/>
      <c r="S28" s="381">
        <f>名簿入力シート!O46</f>
        <v>0</v>
      </c>
      <c r="T28" s="382"/>
      <c r="U28" s="381">
        <f>名簿入力シート!P46</f>
        <v>0</v>
      </c>
      <c r="V28" s="382"/>
    </row>
    <row r="29" spans="1:22" x14ac:dyDescent="0.45">
      <c r="A29" s="10">
        <v>39</v>
      </c>
      <c r="B29" s="272">
        <f>名簿入力シート!B47</f>
        <v>0</v>
      </c>
      <c r="C29" s="273"/>
      <c r="D29" s="273"/>
      <c r="E29" s="274"/>
      <c r="F29" s="327">
        <f>名簿入力シート!D47</f>
        <v>0</v>
      </c>
      <c r="G29" s="327"/>
      <c r="H29" s="302" t="str">
        <f>IF(名簿入力シート!G47="","",名簿入力シート!G47)</f>
        <v/>
      </c>
      <c r="I29" s="303"/>
      <c r="J29" s="303"/>
      <c r="K29" s="383">
        <f>名簿入力シート!K47</f>
        <v>0</v>
      </c>
      <c r="L29" s="383"/>
      <c r="M29" s="381">
        <f>名簿入力シート!L47</f>
        <v>0</v>
      </c>
      <c r="N29" s="382"/>
      <c r="O29" s="381">
        <f>名簿入力シート!M47</f>
        <v>0</v>
      </c>
      <c r="P29" s="382"/>
      <c r="Q29" s="381">
        <f>名簿入力シート!N47</f>
        <v>0</v>
      </c>
      <c r="R29" s="382"/>
      <c r="S29" s="381">
        <f>名簿入力シート!O47</f>
        <v>0</v>
      </c>
      <c r="T29" s="382"/>
      <c r="U29" s="381">
        <f>名簿入力シート!P47</f>
        <v>0</v>
      </c>
      <c r="V29" s="382"/>
    </row>
    <row r="30" spans="1:22" x14ac:dyDescent="0.45">
      <c r="A30" s="10">
        <v>40</v>
      </c>
      <c r="B30" s="272">
        <f>名簿入力シート!B48</f>
        <v>0</v>
      </c>
      <c r="C30" s="273"/>
      <c r="D30" s="273"/>
      <c r="E30" s="274"/>
      <c r="F30" s="327">
        <f>名簿入力シート!D48</f>
        <v>0</v>
      </c>
      <c r="G30" s="327"/>
      <c r="H30" s="302" t="str">
        <f>IF(名簿入力シート!G48="","",名簿入力シート!G48)</f>
        <v/>
      </c>
      <c r="I30" s="303"/>
      <c r="J30" s="303"/>
      <c r="K30" s="383">
        <f>名簿入力シート!K48</f>
        <v>0</v>
      </c>
      <c r="L30" s="383"/>
      <c r="M30" s="381">
        <f>名簿入力シート!L48</f>
        <v>0</v>
      </c>
      <c r="N30" s="382"/>
      <c r="O30" s="381">
        <f>名簿入力シート!M48</f>
        <v>0</v>
      </c>
      <c r="P30" s="382"/>
      <c r="Q30" s="381">
        <f>名簿入力シート!N48</f>
        <v>0</v>
      </c>
      <c r="R30" s="382"/>
      <c r="S30" s="381">
        <f>名簿入力シート!O48</f>
        <v>0</v>
      </c>
      <c r="T30" s="382"/>
      <c r="U30" s="381">
        <f>名簿入力シート!P48</f>
        <v>0</v>
      </c>
      <c r="V30" s="382"/>
    </row>
    <row r="31" spans="1:22" x14ac:dyDescent="0.45">
      <c r="A31" s="10">
        <v>41</v>
      </c>
      <c r="B31" s="272">
        <f>名簿入力シート!B49</f>
        <v>0</v>
      </c>
      <c r="C31" s="273"/>
      <c r="D31" s="273"/>
      <c r="E31" s="274"/>
      <c r="F31" s="327">
        <f>名簿入力シート!D49</f>
        <v>0</v>
      </c>
      <c r="G31" s="327"/>
      <c r="H31" s="302" t="str">
        <f>IF(名簿入力シート!G49="","",名簿入力シート!G49)</f>
        <v/>
      </c>
      <c r="I31" s="303"/>
      <c r="J31" s="303"/>
      <c r="K31" s="383">
        <f>名簿入力シート!K49</f>
        <v>0</v>
      </c>
      <c r="L31" s="383"/>
      <c r="M31" s="381">
        <f>名簿入力シート!L49</f>
        <v>0</v>
      </c>
      <c r="N31" s="382"/>
      <c r="O31" s="381">
        <f>名簿入力シート!M49</f>
        <v>0</v>
      </c>
      <c r="P31" s="382"/>
      <c r="Q31" s="381">
        <f>名簿入力シート!N49</f>
        <v>0</v>
      </c>
      <c r="R31" s="382"/>
      <c r="S31" s="381">
        <f>名簿入力シート!O49</f>
        <v>0</v>
      </c>
      <c r="T31" s="382"/>
      <c r="U31" s="381">
        <f>名簿入力シート!P49</f>
        <v>0</v>
      </c>
      <c r="V31" s="382"/>
    </row>
    <row r="32" spans="1:22" x14ac:dyDescent="0.45">
      <c r="A32" s="10">
        <v>42</v>
      </c>
      <c r="B32" s="272">
        <f>名簿入力シート!B50</f>
        <v>0</v>
      </c>
      <c r="C32" s="273"/>
      <c r="D32" s="273"/>
      <c r="E32" s="274"/>
      <c r="F32" s="327">
        <f>名簿入力シート!D50</f>
        <v>0</v>
      </c>
      <c r="G32" s="327"/>
      <c r="H32" s="302" t="str">
        <f>IF(名簿入力シート!G50="","",名簿入力シート!G50)</f>
        <v/>
      </c>
      <c r="I32" s="303"/>
      <c r="J32" s="303"/>
      <c r="K32" s="383">
        <f>名簿入力シート!K50</f>
        <v>0</v>
      </c>
      <c r="L32" s="383"/>
      <c r="M32" s="381">
        <f>名簿入力シート!L50</f>
        <v>0</v>
      </c>
      <c r="N32" s="382"/>
      <c r="O32" s="381">
        <f>名簿入力シート!M50</f>
        <v>0</v>
      </c>
      <c r="P32" s="382"/>
      <c r="Q32" s="381">
        <f>名簿入力シート!N50</f>
        <v>0</v>
      </c>
      <c r="R32" s="382"/>
      <c r="S32" s="381">
        <f>名簿入力シート!O50</f>
        <v>0</v>
      </c>
      <c r="T32" s="382"/>
      <c r="U32" s="381">
        <f>名簿入力シート!P50</f>
        <v>0</v>
      </c>
      <c r="V32" s="382"/>
    </row>
    <row r="33" spans="1:22" x14ac:dyDescent="0.45">
      <c r="A33" s="10">
        <v>43</v>
      </c>
      <c r="B33" s="272">
        <f>名簿入力シート!B51</f>
        <v>0</v>
      </c>
      <c r="C33" s="273"/>
      <c r="D33" s="273"/>
      <c r="E33" s="274"/>
      <c r="F33" s="327">
        <f>名簿入力シート!D51</f>
        <v>0</v>
      </c>
      <c r="G33" s="327"/>
      <c r="H33" s="302" t="str">
        <f>IF(名簿入力シート!G51="","",名簿入力シート!G51)</f>
        <v/>
      </c>
      <c r="I33" s="303"/>
      <c r="J33" s="303"/>
      <c r="K33" s="383">
        <f>名簿入力シート!K51</f>
        <v>0</v>
      </c>
      <c r="L33" s="383"/>
      <c r="M33" s="381">
        <f>名簿入力シート!L51</f>
        <v>0</v>
      </c>
      <c r="N33" s="382"/>
      <c r="O33" s="381">
        <f>名簿入力シート!M51</f>
        <v>0</v>
      </c>
      <c r="P33" s="382"/>
      <c r="Q33" s="381">
        <f>名簿入力シート!N51</f>
        <v>0</v>
      </c>
      <c r="R33" s="382"/>
      <c r="S33" s="381">
        <f>名簿入力シート!O51</f>
        <v>0</v>
      </c>
      <c r="T33" s="382"/>
      <c r="U33" s="381">
        <f>名簿入力シート!P51</f>
        <v>0</v>
      </c>
      <c r="V33" s="382"/>
    </row>
    <row r="34" spans="1:22" x14ac:dyDescent="0.45">
      <c r="A34" s="10">
        <v>44</v>
      </c>
      <c r="B34" s="272">
        <f>名簿入力シート!B52</f>
        <v>0</v>
      </c>
      <c r="C34" s="273"/>
      <c r="D34" s="273"/>
      <c r="E34" s="274"/>
      <c r="F34" s="327">
        <f>名簿入力シート!D52</f>
        <v>0</v>
      </c>
      <c r="G34" s="327"/>
      <c r="H34" s="302" t="str">
        <f>IF(名簿入力シート!G52="","",名簿入力シート!G52)</f>
        <v/>
      </c>
      <c r="I34" s="303"/>
      <c r="J34" s="303"/>
      <c r="K34" s="383">
        <f>名簿入力シート!K52</f>
        <v>0</v>
      </c>
      <c r="L34" s="383"/>
      <c r="M34" s="381">
        <f>名簿入力シート!L52</f>
        <v>0</v>
      </c>
      <c r="N34" s="382"/>
      <c r="O34" s="381">
        <f>名簿入力シート!M52</f>
        <v>0</v>
      </c>
      <c r="P34" s="382"/>
      <c r="Q34" s="381">
        <f>名簿入力シート!N52</f>
        <v>0</v>
      </c>
      <c r="R34" s="382"/>
      <c r="S34" s="381">
        <f>名簿入力シート!O52</f>
        <v>0</v>
      </c>
      <c r="T34" s="382"/>
      <c r="U34" s="381">
        <f>名簿入力シート!P52</f>
        <v>0</v>
      </c>
      <c r="V34" s="382"/>
    </row>
    <row r="35" spans="1:22" x14ac:dyDescent="0.45">
      <c r="A35" s="10">
        <v>45</v>
      </c>
      <c r="B35" s="272">
        <f>名簿入力シート!B53</f>
        <v>0</v>
      </c>
      <c r="C35" s="273"/>
      <c r="D35" s="273"/>
      <c r="E35" s="274"/>
      <c r="F35" s="327">
        <f>名簿入力シート!D53</f>
        <v>0</v>
      </c>
      <c r="G35" s="327"/>
      <c r="H35" s="302" t="str">
        <f>IF(名簿入力シート!G53="","",名簿入力シート!G53)</f>
        <v/>
      </c>
      <c r="I35" s="303"/>
      <c r="J35" s="303"/>
      <c r="K35" s="383">
        <f>名簿入力シート!K53</f>
        <v>0</v>
      </c>
      <c r="L35" s="383"/>
      <c r="M35" s="381">
        <f>名簿入力シート!L53</f>
        <v>0</v>
      </c>
      <c r="N35" s="382"/>
      <c r="O35" s="381">
        <f>名簿入力シート!M53</f>
        <v>0</v>
      </c>
      <c r="P35" s="382"/>
      <c r="Q35" s="381">
        <f>名簿入力シート!N53</f>
        <v>0</v>
      </c>
      <c r="R35" s="382"/>
      <c r="S35" s="381">
        <f>名簿入力シート!O53</f>
        <v>0</v>
      </c>
      <c r="T35" s="382"/>
      <c r="U35" s="381">
        <f>名簿入力シート!P53</f>
        <v>0</v>
      </c>
      <c r="V35" s="382"/>
    </row>
    <row r="36" spans="1:22" x14ac:dyDescent="0.45">
      <c r="A36" s="10">
        <v>46</v>
      </c>
      <c r="B36" s="272">
        <f>名簿入力シート!B54</f>
        <v>0</v>
      </c>
      <c r="C36" s="273"/>
      <c r="D36" s="273"/>
      <c r="E36" s="274"/>
      <c r="F36" s="327">
        <f>名簿入力シート!D54</f>
        <v>0</v>
      </c>
      <c r="G36" s="327"/>
      <c r="H36" s="302" t="str">
        <f>IF(名簿入力シート!G54="","",名簿入力シート!G54)</f>
        <v/>
      </c>
      <c r="I36" s="303"/>
      <c r="J36" s="303"/>
      <c r="K36" s="383">
        <f>名簿入力シート!K54</f>
        <v>0</v>
      </c>
      <c r="L36" s="383"/>
      <c r="M36" s="381">
        <f>名簿入力シート!L54</f>
        <v>0</v>
      </c>
      <c r="N36" s="382"/>
      <c r="O36" s="381">
        <f>名簿入力シート!M54</f>
        <v>0</v>
      </c>
      <c r="P36" s="382"/>
      <c r="Q36" s="381">
        <f>名簿入力シート!N54</f>
        <v>0</v>
      </c>
      <c r="R36" s="382"/>
      <c r="S36" s="381">
        <f>名簿入力シート!O54</f>
        <v>0</v>
      </c>
      <c r="T36" s="382"/>
      <c r="U36" s="381">
        <f>名簿入力シート!P54</f>
        <v>0</v>
      </c>
      <c r="V36" s="382"/>
    </row>
    <row r="37" spans="1:22" x14ac:dyDescent="0.45">
      <c r="A37" s="10">
        <v>47</v>
      </c>
      <c r="B37" s="272">
        <f>名簿入力シート!B55</f>
        <v>0</v>
      </c>
      <c r="C37" s="273"/>
      <c r="D37" s="273"/>
      <c r="E37" s="274"/>
      <c r="F37" s="327">
        <f>名簿入力シート!D55</f>
        <v>0</v>
      </c>
      <c r="G37" s="327"/>
      <c r="H37" s="302" t="str">
        <f>IF(名簿入力シート!G55="","",名簿入力シート!G55)</f>
        <v/>
      </c>
      <c r="I37" s="303"/>
      <c r="J37" s="303"/>
      <c r="K37" s="383">
        <f>名簿入力シート!K55</f>
        <v>0</v>
      </c>
      <c r="L37" s="383"/>
      <c r="M37" s="381">
        <f>名簿入力シート!L55</f>
        <v>0</v>
      </c>
      <c r="N37" s="382"/>
      <c r="O37" s="381">
        <f>名簿入力シート!M55</f>
        <v>0</v>
      </c>
      <c r="P37" s="382"/>
      <c r="Q37" s="381">
        <f>名簿入力シート!N55</f>
        <v>0</v>
      </c>
      <c r="R37" s="382"/>
      <c r="S37" s="381">
        <f>名簿入力シート!O55</f>
        <v>0</v>
      </c>
      <c r="T37" s="382"/>
      <c r="U37" s="381">
        <f>名簿入力シート!P55</f>
        <v>0</v>
      </c>
      <c r="V37" s="382"/>
    </row>
    <row r="38" spans="1:22" x14ac:dyDescent="0.45">
      <c r="A38" s="10">
        <v>48</v>
      </c>
      <c r="B38" s="272">
        <f>名簿入力シート!B56</f>
        <v>0</v>
      </c>
      <c r="C38" s="273"/>
      <c r="D38" s="273"/>
      <c r="E38" s="274"/>
      <c r="F38" s="327">
        <f>名簿入力シート!D56</f>
        <v>0</v>
      </c>
      <c r="G38" s="327"/>
      <c r="H38" s="302" t="str">
        <f>IF(名簿入力シート!G56="","",名簿入力シート!G56)</f>
        <v/>
      </c>
      <c r="I38" s="303"/>
      <c r="J38" s="303"/>
      <c r="K38" s="383">
        <f>名簿入力シート!K56</f>
        <v>0</v>
      </c>
      <c r="L38" s="383"/>
      <c r="M38" s="381">
        <f>名簿入力シート!L56</f>
        <v>0</v>
      </c>
      <c r="N38" s="382"/>
      <c r="O38" s="381">
        <f>名簿入力シート!M56</f>
        <v>0</v>
      </c>
      <c r="P38" s="382"/>
      <c r="Q38" s="381">
        <f>名簿入力シート!N56</f>
        <v>0</v>
      </c>
      <c r="R38" s="382"/>
      <c r="S38" s="381">
        <f>名簿入力シート!O56</f>
        <v>0</v>
      </c>
      <c r="T38" s="382"/>
      <c r="U38" s="381">
        <f>名簿入力シート!P56</f>
        <v>0</v>
      </c>
      <c r="V38" s="382"/>
    </row>
    <row r="39" spans="1:22" x14ac:dyDescent="0.45">
      <c r="A39" s="10">
        <v>49</v>
      </c>
      <c r="B39" s="272">
        <f>名簿入力シート!B57</f>
        <v>0</v>
      </c>
      <c r="C39" s="273"/>
      <c r="D39" s="273"/>
      <c r="E39" s="274"/>
      <c r="F39" s="327">
        <f>名簿入力シート!D57</f>
        <v>0</v>
      </c>
      <c r="G39" s="327"/>
      <c r="H39" s="302" t="str">
        <f>IF(名簿入力シート!G57="","",名簿入力シート!G57)</f>
        <v/>
      </c>
      <c r="I39" s="303"/>
      <c r="J39" s="303"/>
      <c r="K39" s="383">
        <f>名簿入力シート!K57</f>
        <v>0</v>
      </c>
      <c r="L39" s="383"/>
      <c r="M39" s="381">
        <f>名簿入力シート!L57</f>
        <v>0</v>
      </c>
      <c r="N39" s="382"/>
      <c r="O39" s="381">
        <f>名簿入力シート!M57</f>
        <v>0</v>
      </c>
      <c r="P39" s="382"/>
      <c r="Q39" s="381">
        <f>名簿入力シート!N57</f>
        <v>0</v>
      </c>
      <c r="R39" s="382"/>
      <c r="S39" s="381">
        <f>名簿入力シート!O57</f>
        <v>0</v>
      </c>
      <c r="T39" s="382"/>
      <c r="U39" s="381">
        <f>名簿入力シート!P57</f>
        <v>0</v>
      </c>
      <c r="V39" s="382"/>
    </row>
    <row r="40" spans="1:22" x14ac:dyDescent="0.45">
      <c r="A40" s="10">
        <v>50</v>
      </c>
      <c r="B40" s="272">
        <f>名簿入力シート!B58</f>
        <v>0</v>
      </c>
      <c r="C40" s="273"/>
      <c r="D40" s="273"/>
      <c r="E40" s="274"/>
      <c r="F40" s="327">
        <f>名簿入力シート!D58</f>
        <v>0</v>
      </c>
      <c r="G40" s="327"/>
      <c r="H40" s="302" t="str">
        <f>IF(名簿入力シート!G58="","",名簿入力シート!G58)</f>
        <v/>
      </c>
      <c r="I40" s="303"/>
      <c r="J40" s="303"/>
      <c r="K40" s="383">
        <f>名簿入力シート!K58</f>
        <v>0</v>
      </c>
      <c r="L40" s="383"/>
      <c r="M40" s="381">
        <f>名簿入力シート!L58</f>
        <v>0</v>
      </c>
      <c r="N40" s="382"/>
      <c r="O40" s="381">
        <f>名簿入力シート!M58</f>
        <v>0</v>
      </c>
      <c r="P40" s="382"/>
      <c r="Q40" s="381">
        <f>名簿入力シート!N58</f>
        <v>0</v>
      </c>
      <c r="R40" s="382"/>
      <c r="S40" s="381">
        <f>名簿入力シート!O58</f>
        <v>0</v>
      </c>
      <c r="T40" s="382"/>
      <c r="U40" s="381">
        <f>名簿入力シート!P58</f>
        <v>0</v>
      </c>
      <c r="V40" s="382"/>
    </row>
    <row r="41" spans="1:22" x14ac:dyDescent="0.45">
      <c r="A41" s="10">
        <v>51</v>
      </c>
      <c r="B41" s="272">
        <f>名簿入力シート!B59</f>
        <v>0</v>
      </c>
      <c r="C41" s="273"/>
      <c r="D41" s="273"/>
      <c r="E41" s="274"/>
      <c r="F41" s="327">
        <f>名簿入力シート!D59</f>
        <v>0</v>
      </c>
      <c r="G41" s="327"/>
      <c r="H41" s="302" t="str">
        <f>IF(名簿入力シート!G59="","",名簿入力シート!G59)</f>
        <v/>
      </c>
      <c r="I41" s="303"/>
      <c r="J41" s="303"/>
      <c r="K41" s="383">
        <f>名簿入力シート!K59</f>
        <v>0</v>
      </c>
      <c r="L41" s="383"/>
      <c r="M41" s="381">
        <f>名簿入力シート!L59</f>
        <v>0</v>
      </c>
      <c r="N41" s="382"/>
      <c r="O41" s="381">
        <f>名簿入力シート!M59</f>
        <v>0</v>
      </c>
      <c r="P41" s="382"/>
      <c r="Q41" s="381">
        <f>名簿入力シート!N59</f>
        <v>0</v>
      </c>
      <c r="R41" s="382"/>
      <c r="S41" s="381">
        <f>名簿入力シート!O59</f>
        <v>0</v>
      </c>
      <c r="T41" s="382"/>
      <c r="U41" s="381">
        <f>名簿入力シート!P59</f>
        <v>0</v>
      </c>
      <c r="V41" s="382"/>
    </row>
    <row r="42" spans="1:22" x14ac:dyDescent="0.45">
      <c r="A42" s="10">
        <v>52</v>
      </c>
      <c r="B42" s="272">
        <f>名簿入力シート!B60</f>
        <v>0</v>
      </c>
      <c r="C42" s="273"/>
      <c r="D42" s="273"/>
      <c r="E42" s="274"/>
      <c r="F42" s="327">
        <f>名簿入力シート!D60</f>
        <v>0</v>
      </c>
      <c r="G42" s="327"/>
      <c r="H42" s="302" t="str">
        <f>IF(名簿入力シート!G60="","",名簿入力シート!G60)</f>
        <v/>
      </c>
      <c r="I42" s="303"/>
      <c r="J42" s="303"/>
      <c r="K42" s="383">
        <f>名簿入力シート!K60</f>
        <v>0</v>
      </c>
      <c r="L42" s="383"/>
      <c r="M42" s="381">
        <f>名簿入力シート!L60</f>
        <v>0</v>
      </c>
      <c r="N42" s="382"/>
      <c r="O42" s="381">
        <f>名簿入力シート!M60</f>
        <v>0</v>
      </c>
      <c r="P42" s="382"/>
      <c r="Q42" s="381">
        <f>名簿入力シート!N60</f>
        <v>0</v>
      </c>
      <c r="R42" s="382"/>
      <c r="S42" s="381">
        <f>名簿入力シート!O60</f>
        <v>0</v>
      </c>
      <c r="T42" s="382"/>
      <c r="U42" s="381">
        <f>名簿入力シート!P60</f>
        <v>0</v>
      </c>
      <c r="V42" s="382"/>
    </row>
    <row r="43" spans="1:22" x14ac:dyDescent="0.45">
      <c r="A43" s="10">
        <v>53</v>
      </c>
      <c r="B43" s="272">
        <f>名簿入力シート!B61</f>
        <v>0</v>
      </c>
      <c r="C43" s="273"/>
      <c r="D43" s="273"/>
      <c r="E43" s="274"/>
      <c r="F43" s="327">
        <f>名簿入力シート!D61</f>
        <v>0</v>
      </c>
      <c r="G43" s="327"/>
      <c r="H43" s="302" t="str">
        <f>IF(名簿入力シート!G61="","",名簿入力シート!G61)</f>
        <v/>
      </c>
      <c r="I43" s="303"/>
      <c r="J43" s="303"/>
      <c r="K43" s="383">
        <f>名簿入力シート!K61</f>
        <v>0</v>
      </c>
      <c r="L43" s="383"/>
      <c r="M43" s="381">
        <f>名簿入力シート!L61</f>
        <v>0</v>
      </c>
      <c r="N43" s="382"/>
      <c r="O43" s="381">
        <f>名簿入力シート!M61</f>
        <v>0</v>
      </c>
      <c r="P43" s="382"/>
      <c r="Q43" s="381">
        <f>名簿入力シート!N61</f>
        <v>0</v>
      </c>
      <c r="R43" s="382"/>
      <c r="S43" s="381">
        <f>名簿入力シート!O61</f>
        <v>0</v>
      </c>
      <c r="T43" s="382"/>
      <c r="U43" s="381">
        <f>名簿入力シート!P61</f>
        <v>0</v>
      </c>
      <c r="V43" s="382"/>
    </row>
    <row r="44" spans="1:22" x14ac:dyDescent="0.45">
      <c r="A44" s="10">
        <v>54</v>
      </c>
      <c r="B44" s="272">
        <f>名簿入力シート!B62</f>
        <v>0</v>
      </c>
      <c r="C44" s="273"/>
      <c r="D44" s="273"/>
      <c r="E44" s="274"/>
      <c r="F44" s="327">
        <f>名簿入力シート!D62</f>
        <v>0</v>
      </c>
      <c r="G44" s="327"/>
      <c r="H44" s="302" t="str">
        <f>IF(名簿入力シート!G62="","",名簿入力シート!G62)</f>
        <v/>
      </c>
      <c r="I44" s="303"/>
      <c r="J44" s="303"/>
      <c r="K44" s="383">
        <f>名簿入力シート!K62</f>
        <v>0</v>
      </c>
      <c r="L44" s="383"/>
      <c r="M44" s="381">
        <f>名簿入力シート!L62</f>
        <v>0</v>
      </c>
      <c r="N44" s="382"/>
      <c r="O44" s="381">
        <f>名簿入力シート!M62</f>
        <v>0</v>
      </c>
      <c r="P44" s="382"/>
      <c r="Q44" s="381">
        <f>名簿入力シート!N62</f>
        <v>0</v>
      </c>
      <c r="R44" s="382"/>
      <c r="S44" s="381">
        <f>名簿入力シート!O62</f>
        <v>0</v>
      </c>
      <c r="T44" s="382"/>
      <c r="U44" s="381">
        <f>名簿入力シート!P62</f>
        <v>0</v>
      </c>
      <c r="V44" s="382"/>
    </row>
    <row r="45" spans="1:22" x14ac:dyDescent="0.45">
      <c r="A45" s="10">
        <v>55</v>
      </c>
      <c r="B45" s="272">
        <f>名簿入力シート!B63</f>
        <v>0</v>
      </c>
      <c r="C45" s="273"/>
      <c r="D45" s="273"/>
      <c r="E45" s="274"/>
      <c r="F45" s="327">
        <f>名簿入力シート!D63</f>
        <v>0</v>
      </c>
      <c r="G45" s="327"/>
      <c r="H45" s="302" t="str">
        <f>IF(名簿入力シート!G63="","",名簿入力シート!G63)</f>
        <v/>
      </c>
      <c r="I45" s="303"/>
      <c r="J45" s="303"/>
      <c r="K45" s="383">
        <f>名簿入力シート!K63</f>
        <v>0</v>
      </c>
      <c r="L45" s="383"/>
      <c r="M45" s="381">
        <f>名簿入力シート!L63</f>
        <v>0</v>
      </c>
      <c r="N45" s="382"/>
      <c r="O45" s="381">
        <f>名簿入力シート!M63</f>
        <v>0</v>
      </c>
      <c r="P45" s="382"/>
      <c r="Q45" s="381">
        <f>名簿入力シート!N63</f>
        <v>0</v>
      </c>
      <c r="R45" s="382"/>
      <c r="S45" s="381">
        <f>名簿入力シート!O63</f>
        <v>0</v>
      </c>
      <c r="T45" s="382"/>
      <c r="U45" s="381">
        <f>名簿入力シート!P63</f>
        <v>0</v>
      </c>
      <c r="V45" s="382"/>
    </row>
    <row r="46" spans="1:22" x14ac:dyDescent="0.45">
      <c r="A46" s="10">
        <v>56</v>
      </c>
      <c r="B46" s="272">
        <f>名簿入力シート!B64</f>
        <v>0</v>
      </c>
      <c r="C46" s="273"/>
      <c r="D46" s="273"/>
      <c r="E46" s="274"/>
      <c r="F46" s="327">
        <f>名簿入力シート!D64</f>
        <v>0</v>
      </c>
      <c r="G46" s="327"/>
      <c r="H46" s="302" t="str">
        <f>IF(名簿入力シート!G64="","",名簿入力シート!G64)</f>
        <v/>
      </c>
      <c r="I46" s="303"/>
      <c r="J46" s="303"/>
      <c r="K46" s="383">
        <f>名簿入力シート!K64</f>
        <v>0</v>
      </c>
      <c r="L46" s="383"/>
      <c r="M46" s="381">
        <f>名簿入力シート!L64</f>
        <v>0</v>
      </c>
      <c r="N46" s="382"/>
      <c r="O46" s="381">
        <f>名簿入力シート!M64</f>
        <v>0</v>
      </c>
      <c r="P46" s="382"/>
      <c r="Q46" s="381">
        <f>名簿入力シート!N64</f>
        <v>0</v>
      </c>
      <c r="R46" s="382"/>
      <c r="S46" s="381">
        <f>名簿入力シート!O64</f>
        <v>0</v>
      </c>
      <c r="T46" s="382"/>
      <c r="U46" s="381">
        <f>名簿入力シート!P64</f>
        <v>0</v>
      </c>
      <c r="V46" s="382"/>
    </row>
    <row r="47" spans="1:22" x14ac:dyDescent="0.45">
      <c r="A47" s="10">
        <v>57</v>
      </c>
      <c r="B47" s="272">
        <f>名簿入力シート!B65</f>
        <v>0</v>
      </c>
      <c r="C47" s="273"/>
      <c r="D47" s="273"/>
      <c r="E47" s="274"/>
      <c r="F47" s="327">
        <f>名簿入力シート!D65</f>
        <v>0</v>
      </c>
      <c r="G47" s="327"/>
      <c r="H47" s="302" t="str">
        <f>IF(名簿入力シート!G65="","",名簿入力シート!G65)</f>
        <v/>
      </c>
      <c r="I47" s="303"/>
      <c r="J47" s="303"/>
      <c r="K47" s="383">
        <f>名簿入力シート!K65</f>
        <v>0</v>
      </c>
      <c r="L47" s="383"/>
      <c r="M47" s="381">
        <f>名簿入力シート!L65</f>
        <v>0</v>
      </c>
      <c r="N47" s="382"/>
      <c r="O47" s="381">
        <f>名簿入力シート!M65</f>
        <v>0</v>
      </c>
      <c r="P47" s="382"/>
      <c r="Q47" s="381">
        <f>名簿入力シート!N65</f>
        <v>0</v>
      </c>
      <c r="R47" s="382"/>
      <c r="S47" s="381">
        <f>名簿入力シート!O65</f>
        <v>0</v>
      </c>
      <c r="T47" s="382"/>
      <c r="U47" s="381">
        <f>名簿入力シート!P65</f>
        <v>0</v>
      </c>
      <c r="V47" s="382"/>
    </row>
    <row r="48" spans="1:22" x14ac:dyDescent="0.45">
      <c r="A48" s="10">
        <v>58</v>
      </c>
      <c r="B48" s="272">
        <f>名簿入力シート!B66</f>
        <v>0</v>
      </c>
      <c r="C48" s="273"/>
      <c r="D48" s="273"/>
      <c r="E48" s="274"/>
      <c r="F48" s="327">
        <f>名簿入力シート!D66</f>
        <v>0</v>
      </c>
      <c r="G48" s="327"/>
      <c r="H48" s="302" t="str">
        <f>IF(名簿入力シート!G66="","",名簿入力シート!G66)</f>
        <v/>
      </c>
      <c r="I48" s="303"/>
      <c r="J48" s="303"/>
      <c r="K48" s="383">
        <f>名簿入力シート!K66</f>
        <v>0</v>
      </c>
      <c r="L48" s="383"/>
      <c r="M48" s="381">
        <f>名簿入力シート!L66</f>
        <v>0</v>
      </c>
      <c r="N48" s="382"/>
      <c r="O48" s="381">
        <f>名簿入力シート!M66</f>
        <v>0</v>
      </c>
      <c r="P48" s="382"/>
      <c r="Q48" s="381">
        <f>名簿入力シート!N66</f>
        <v>0</v>
      </c>
      <c r="R48" s="382"/>
      <c r="S48" s="381">
        <f>名簿入力シート!O66</f>
        <v>0</v>
      </c>
      <c r="T48" s="382"/>
      <c r="U48" s="381">
        <f>名簿入力シート!P66</f>
        <v>0</v>
      </c>
      <c r="V48" s="382"/>
    </row>
    <row r="49" spans="1:22" x14ac:dyDescent="0.45">
      <c r="A49" s="10">
        <v>59</v>
      </c>
      <c r="B49" s="272">
        <f>名簿入力シート!B67</f>
        <v>0</v>
      </c>
      <c r="C49" s="273"/>
      <c r="D49" s="273"/>
      <c r="E49" s="274"/>
      <c r="F49" s="327">
        <f>名簿入力シート!D67</f>
        <v>0</v>
      </c>
      <c r="G49" s="327"/>
      <c r="H49" s="302" t="str">
        <f>IF(名簿入力シート!G67="","",名簿入力シート!G67)</f>
        <v/>
      </c>
      <c r="I49" s="303"/>
      <c r="J49" s="303"/>
      <c r="K49" s="383">
        <f>名簿入力シート!K67</f>
        <v>0</v>
      </c>
      <c r="L49" s="383"/>
      <c r="M49" s="381">
        <f>名簿入力シート!L67</f>
        <v>0</v>
      </c>
      <c r="N49" s="382"/>
      <c r="O49" s="381">
        <f>名簿入力シート!M67</f>
        <v>0</v>
      </c>
      <c r="P49" s="382"/>
      <c r="Q49" s="381">
        <f>名簿入力シート!N67</f>
        <v>0</v>
      </c>
      <c r="R49" s="382"/>
      <c r="S49" s="381">
        <f>名簿入力シート!O67</f>
        <v>0</v>
      </c>
      <c r="T49" s="382"/>
      <c r="U49" s="381">
        <f>名簿入力シート!P67</f>
        <v>0</v>
      </c>
      <c r="V49" s="382"/>
    </row>
    <row r="50" spans="1:22" x14ac:dyDescent="0.45">
      <c r="A50" s="10">
        <v>60</v>
      </c>
      <c r="B50" s="272">
        <f>名簿入力シート!B68</f>
        <v>0</v>
      </c>
      <c r="C50" s="273"/>
      <c r="D50" s="273"/>
      <c r="E50" s="274"/>
      <c r="F50" s="327">
        <f>名簿入力シート!D68</f>
        <v>0</v>
      </c>
      <c r="G50" s="327"/>
      <c r="H50" s="302" t="str">
        <f>IF(名簿入力シート!G68="","",名簿入力シート!G68)</f>
        <v/>
      </c>
      <c r="I50" s="303"/>
      <c r="J50" s="303"/>
      <c r="K50" s="383">
        <f>名簿入力シート!K68</f>
        <v>0</v>
      </c>
      <c r="L50" s="383"/>
      <c r="M50" s="381">
        <f>名簿入力シート!L68</f>
        <v>0</v>
      </c>
      <c r="N50" s="382"/>
      <c r="O50" s="381">
        <f>名簿入力シート!M68</f>
        <v>0</v>
      </c>
      <c r="P50" s="382"/>
      <c r="Q50" s="381">
        <f>名簿入力シート!N68</f>
        <v>0</v>
      </c>
      <c r="R50" s="382"/>
      <c r="S50" s="381">
        <f>名簿入力シート!O68</f>
        <v>0</v>
      </c>
      <c r="T50" s="382"/>
      <c r="U50" s="381">
        <f>名簿入力シート!P68</f>
        <v>0</v>
      </c>
      <c r="V50" s="382"/>
    </row>
    <row r="51" spans="1:22" x14ac:dyDescent="0.45">
      <c r="A51" s="10">
        <v>61</v>
      </c>
      <c r="B51" s="272">
        <f>名簿入力シート!B69</f>
        <v>0</v>
      </c>
      <c r="C51" s="273"/>
      <c r="D51" s="273"/>
      <c r="E51" s="274"/>
      <c r="F51" s="327">
        <f>名簿入力シート!D69</f>
        <v>0</v>
      </c>
      <c r="G51" s="327"/>
      <c r="H51" s="302" t="str">
        <f>IF(名簿入力シート!G69="","",名簿入力シート!G69)</f>
        <v/>
      </c>
      <c r="I51" s="303"/>
      <c r="J51" s="303"/>
      <c r="K51" s="383">
        <f>名簿入力シート!K69</f>
        <v>0</v>
      </c>
      <c r="L51" s="383"/>
      <c r="M51" s="381">
        <f>名簿入力シート!L69</f>
        <v>0</v>
      </c>
      <c r="N51" s="382"/>
      <c r="O51" s="381">
        <f>名簿入力シート!M69</f>
        <v>0</v>
      </c>
      <c r="P51" s="382"/>
      <c r="Q51" s="381">
        <f>名簿入力シート!N69</f>
        <v>0</v>
      </c>
      <c r="R51" s="382"/>
      <c r="S51" s="381">
        <f>名簿入力シート!O69</f>
        <v>0</v>
      </c>
      <c r="T51" s="382"/>
      <c r="U51" s="381">
        <f>名簿入力シート!P69</f>
        <v>0</v>
      </c>
      <c r="V51" s="382"/>
    </row>
    <row r="52" spans="1:22" x14ac:dyDescent="0.45">
      <c r="A52" s="10">
        <v>62</v>
      </c>
      <c r="B52" s="272">
        <f>名簿入力シート!B70</f>
        <v>0</v>
      </c>
      <c r="C52" s="273"/>
      <c r="D52" s="273"/>
      <c r="E52" s="274"/>
      <c r="F52" s="327">
        <f>名簿入力シート!D70</f>
        <v>0</v>
      </c>
      <c r="G52" s="327"/>
      <c r="H52" s="302" t="str">
        <f>IF(名簿入力シート!G70="","",名簿入力シート!G70)</f>
        <v/>
      </c>
      <c r="I52" s="303"/>
      <c r="J52" s="303"/>
      <c r="K52" s="383">
        <f>名簿入力シート!K70</f>
        <v>0</v>
      </c>
      <c r="L52" s="383"/>
      <c r="M52" s="381">
        <f>名簿入力シート!L70</f>
        <v>0</v>
      </c>
      <c r="N52" s="382"/>
      <c r="O52" s="381">
        <f>名簿入力シート!M70</f>
        <v>0</v>
      </c>
      <c r="P52" s="382"/>
      <c r="Q52" s="381">
        <f>名簿入力シート!N70</f>
        <v>0</v>
      </c>
      <c r="R52" s="382"/>
      <c r="S52" s="381">
        <f>名簿入力シート!O70</f>
        <v>0</v>
      </c>
      <c r="T52" s="382"/>
      <c r="U52" s="381">
        <f>名簿入力シート!P70</f>
        <v>0</v>
      </c>
      <c r="V52" s="382"/>
    </row>
    <row r="53" spans="1:22" x14ac:dyDescent="0.45">
      <c r="A53" s="10">
        <v>63</v>
      </c>
      <c r="B53" s="272">
        <f>名簿入力シート!B71</f>
        <v>0</v>
      </c>
      <c r="C53" s="273"/>
      <c r="D53" s="273"/>
      <c r="E53" s="274"/>
      <c r="F53" s="327">
        <f>名簿入力シート!D71</f>
        <v>0</v>
      </c>
      <c r="G53" s="327"/>
      <c r="H53" s="302" t="str">
        <f>IF(名簿入力シート!G71="","",名簿入力シート!G71)</f>
        <v/>
      </c>
      <c r="I53" s="303"/>
      <c r="J53" s="303"/>
      <c r="K53" s="383">
        <f>名簿入力シート!K71</f>
        <v>0</v>
      </c>
      <c r="L53" s="383"/>
      <c r="M53" s="381">
        <f>名簿入力シート!L71</f>
        <v>0</v>
      </c>
      <c r="N53" s="382"/>
      <c r="O53" s="381">
        <f>名簿入力シート!M71</f>
        <v>0</v>
      </c>
      <c r="P53" s="382"/>
      <c r="Q53" s="381">
        <f>名簿入力シート!N71</f>
        <v>0</v>
      </c>
      <c r="R53" s="382"/>
      <c r="S53" s="381">
        <f>名簿入力シート!O71</f>
        <v>0</v>
      </c>
      <c r="T53" s="382"/>
      <c r="U53" s="381">
        <f>名簿入力シート!P71</f>
        <v>0</v>
      </c>
      <c r="V53" s="382"/>
    </row>
    <row r="54" spans="1:22" x14ac:dyDescent="0.45">
      <c r="A54" s="10">
        <v>64</v>
      </c>
      <c r="B54" s="272">
        <f>名簿入力シート!B72</f>
        <v>0</v>
      </c>
      <c r="C54" s="273"/>
      <c r="D54" s="273"/>
      <c r="E54" s="274"/>
      <c r="F54" s="327">
        <f>名簿入力シート!D72</f>
        <v>0</v>
      </c>
      <c r="G54" s="327"/>
      <c r="H54" s="302" t="str">
        <f>IF(名簿入力シート!G72="","",名簿入力シート!G72)</f>
        <v/>
      </c>
      <c r="I54" s="303"/>
      <c r="J54" s="303"/>
      <c r="K54" s="383">
        <f>名簿入力シート!K72</f>
        <v>0</v>
      </c>
      <c r="L54" s="383"/>
      <c r="M54" s="381">
        <f>名簿入力シート!L72</f>
        <v>0</v>
      </c>
      <c r="N54" s="382"/>
      <c r="O54" s="381">
        <f>名簿入力シート!M72</f>
        <v>0</v>
      </c>
      <c r="P54" s="382"/>
      <c r="Q54" s="381">
        <f>名簿入力シート!N72</f>
        <v>0</v>
      </c>
      <c r="R54" s="382"/>
      <c r="S54" s="381">
        <f>名簿入力シート!O72</f>
        <v>0</v>
      </c>
      <c r="T54" s="382"/>
      <c r="U54" s="381">
        <f>名簿入力シート!P72</f>
        <v>0</v>
      </c>
      <c r="V54" s="382"/>
    </row>
    <row r="55" spans="1:22" x14ac:dyDescent="0.45">
      <c r="A55" s="10">
        <v>65</v>
      </c>
      <c r="B55" s="272">
        <f>名簿入力シート!B73</f>
        <v>0</v>
      </c>
      <c r="C55" s="273"/>
      <c r="D55" s="273"/>
      <c r="E55" s="274"/>
      <c r="F55" s="327">
        <f>名簿入力シート!D73</f>
        <v>0</v>
      </c>
      <c r="G55" s="327"/>
      <c r="H55" s="302" t="str">
        <f>IF(名簿入力シート!G73="","",名簿入力シート!G73)</f>
        <v/>
      </c>
      <c r="I55" s="303"/>
      <c r="J55" s="303"/>
      <c r="K55" s="383">
        <f>名簿入力シート!K73</f>
        <v>0</v>
      </c>
      <c r="L55" s="383"/>
      <c r="M55" s="381">
        <f>名簿入力シート!L73</f>
        <v>0</v>
      </c>
      <c r="N55" s="382"/>
      <c r="O55" s="381">
        <f>名簿入力シート!M73</f>
        <v>0</v>
      </c>
      <c r="P55" s="382"/>
      <c r="Q55" s="381">
        <f>名簿入力シート!N73</f>
        <v>0</v>
      </c>
      <c r="R55" s="382"/>
      <c r="S55" s="381">
        <f>名簿入力シート!O73</f>
        <v>0</v>
      </c>
      <c r="T55" s="382"/>
      <c r="U55" s="381">
        <f>名簿入力シート!P73</f>
        <v>0</v>
      </c>
      <c r="V55" s="382"/>
    </row>
    <row r="56" spans="1:22" x14ac:dyDescent="0.45">
      <c r="A56" s="10">
        <v>66</v>
      </c>
      <c r="B56" s="272">
        <f>名簿入力シート!B74</f>
        <v>0</v>
      </c>
      <c r="C56" s="273"/>
      <c r="D56" s="273"/>
      <c r="E56" s="274"/>
      <c r="F56" s="327">
        <f>名簿入力シート!D74</f>
        <v>0</v>
      </c>
      <c r="G56" s="327"/>
      <c r="H56" s="302" t="str">
        <f>IF(名簿入力シート!G74="","",名簿入力シート!G74)</f>
        <v/>
      </c>
      <c r="I56" s="303"/>
      <c r="J56" s="303"/>
      <c r="K56" s="383">
        <f>名簿入力シート!K74</f>
        <v>0</v>
      </c>
      <c r="L56" s="383"/>
      <c r="M56" s="381">
        <f>名簿入力シート!L74</f>
        <v>0</v>
      </c>
      <c r="N56" s="382"/>
      <c r="O56" s="381">
        <f>名簿入力シート!M74</f>
        <v>0</v>
      </c>
      <c r="P56" s="382"/>
      <c r="Q56" s="381">
        <f>名簿入力シート!N74</f>
        <v>0</v>
      </c>
      <c r="R56" s="382"/>
      <c r="S56" s="381">
        <f>名簿入力シート!O74</f>
        <v>0</v>
      </c>
      <c r="T56" s="382"/>
      <c r="U56" s="381">
        <f>名簿入力シート!P74</f>
        <v>0</v>
      </c>
      <c r="V56" s="382"/>
    </row>
    <row r="57" spans="1:22" x14ac:dyDescent="0.45">
      <c r="A57" s="10">
        <v>67</v>
      </c>
      <c r="B57" s="272">
        <f>名簿入力シート!B75</f>
        <v>0</v>
      </c>
      <c r="C57" s="273"/>
      <c r="D57" s="273"/>
      <c r="E57" s="274"/>
      <c r="F57" s="327">
        <f>名簿入力シート!D75</f>
        <v>0</v>
      </c>
      <c r="G57" s="327"/>
      <c r="H57" s="302" t="str">
        <f>IF(名簿入力シート!G75="","",名簿入力シート!G75)</f>
        <v/>
      </c>
      <c r="I57" s="303"/>
      <c r="J57" s="303"/>
      <c r="K57" s="383">
        <f>名簿入力シート!K75</f>
        <v>0</v>
      </c>
      <c r="L57" s="383"/>
      <c r="M57" s="381">
        <f>名簿入力シート!L75</f>
        <v>0</v>
      </c>
      <c r="N57" s="382"/>
      <c r="O57" s="381">
        <f>名簿入力シート!M75</f>
        <v>0</v>
      </c>
      <c r="P57" s="382"/>
      <c r="Q57" s="381">
        <f>名簿入力シート!N75</f>
        <v>0</v>
      </c>
      <c r="R57" s="382"/>
      <c r="S57" s="381">
        <f>名簿入力シート!O75</f>
        <v>0</v>
      </c>
      <c r="T57" s="382"/>
      <c r="U57" s="381">
        <f>名簿入力シート!P75</f>
        <v>0</v>
      </c>
      <c r="V57" s="382"/>
    </row>
    <row r="58" spans="1:22" x14ac:dyDescent="0.45">
      <c r="A58" s="10">
        <v>68</v>
      </c>
      <c r="B58" s="272">
        <f>名簿入力シート!B76</f>
        <v>0</v>
      </c>
      <c r="C58" s="273"/>
      <c r="D58" s="273"/>
      <c r="E58" s="274"/>
      <c r="F58" s="327">
        <f>名簿入力シート!D76</f>
        <v>0</v>
      </c>
      <c r="G58" s="327"/>
      <c r="H58" s="302" t="str">
        <f>IF(名簿入力シート!G76="","",名簿入力シート!G76)</f>
        <v/>
      </c>
      <c r="I58" s="303"/>
      <c r="J58" s="303"/>
      <c r="K58" s="383">
        <f>名簿入力シート!K76</f>
        <v>0</v>
      </c>
      <c r="L58" s="383"/>
      <c r="M58" s="381">
        <f>名簿入力シート!L76</f>
        <v>0</v>
      </c>
      <c r="N58" s="382"/>
      <c r="O58" s="381">
        <f>名簿入力シート!M76</f>
        <v>0</v>
      </c>
      <c r="P58" s="382"/>
      <c r="Q58" s="381">
        <f>名簿入力シート!N76</f>
        <v>0</v>
      </c>
      <c r="R58" s="382"/>
      <c r="S58" s="381">
        <f>名簿入力シート!O76</f>
        <v>0</v>
      </c>
      <c r="T58" s="382"/>
      <c r="U58" s="381">
        <f>名簿入力シート!P76</f>
        <v>0</v>
      </c>
      <c r="V58" s="382"/>
    </row>
    <row r="59" spans="1:22" x14ac:dyDescent="0.45">
      <c r="A59" s="10">
        <v>69</v>
      </c>
      <c r="B59" s="272">
        <f>名簿入力シート!B77</f>
        <v>0</v>
      </c>
      <c r="C59" s="273"/>
      <c r="D59" s="273"/>
      <c r="E59" s="274"/>
      <c r="F59" s="327">
        <f>名簿入力シート!D77</f>
        <v>0</v>
      </c>
      <c r="G59" s="327"/>
      <c r="H59" s="302" t="str">
        <f>IF(名簿入力シート!G77="","",名簿入力シート!G77)</f>
        <v/>
      </c>
      <c r="I59" s="303"/>
      <c r="J59" s="303"/>
      <c r="K59" s="383">
        <f>名簿入力シート!K77</f>
        <v>0</v>
      </c>
      <c r="L59" s="383"/>
      <c r="M59" s="381">
        <f>名簿入力シート!L77</f>
        <v>0</v>
      </c>
      <c r="N59" s="382"/>
      <c r="O59" s="381">
        <f>名簿入力シート!M77</f>
        <v>0</v>
      </c>
      <c r="P59" s="382"/>
      <c r="Q59" s="381">
        <f>名簿入力シート!N77</f>
        <v>0</v>
      </c>
      <c r="R59" s="382"/>
      <c r="S59" s="381">
        <f>名簿入力シート!O77</f>
        <v>0</v>
      </c>
      <c r="T59" s="382"/>
      <c r="U59" s="381">
        <f>名簿入力シート!P77</f>
        <v>0</v>
      </c>
      <c r="V59" s="382"/>
    </row>
    <row r="60" spans="1:22" x14ac:dyDescent="0.45">
      <c r="A60" s="10">
        <v>70</v>
      </c>
      <c r="B60" s="272">
        <f>名簿入力シート!B78</f>
        <v>0</v>
      </c>
      <c r="C60" s="273"/>
      <c r="D60" s="273"/>
      <c r="E60" s="274"/>
      <c r="F60" s="327">
        <f>名簿入力シート!D78</f>
        <v>0</v>
      </c>
      <c r="G60" s="327"/>
      <c r="H60" s="302" t="str">
        <f>IF(名簿入力シート!G78="","",名簿入力シート!G78)</f>
        <v/>
      </c>
      <c r="I60" s="303"/>
      <c r="J60" s="303"/>
      <c r="K60" s="383">
        <f>名簿入力シート!K78</f>
        <v>0</v>
      </c>
      <c r="L60" s="383"/>
      <c r="M60" s="381">
        <f>名簿入力シート!L78</f>
        <v>0</v>
      </c>
      <c r="N60" s="382"/>
      <c r="O60" s="381">
        <f>名簿入力シート!M78</f>
        <v>0</v>
      </c>
      <c r="P60" s="382"/>
      <c r="Q60" s="381">
        <f>名簿入力シート!N78</f>
        <v>0</v>
      </c>
      <c r="R60" s="382"/>
      <c r="S60" s="381">
        <f>名簿入力シート!O78</f>
        <v>0</v>
      </c>
      <c r="T60" s="382"/>
      <c r="U60" s="381">
        <f>名簿入力シート!P78</f>
        <v>0</v>
      </c>
      <c r="V60" s="382"/>
    </row>
    <row r="61" spans="1:22" x14ac:dyDescent="0.45">
      <c r="A61" s="10">
        <v>71</v>
      </c>
      <c r="B61" s="272">
        <f>名簿入力シート!B79</f>
        <v>0</v>
      </c>
      <c r="C61" s="273"/>
      <c r="D61" s="273"/>
      <c r="E61" s="274"/>
      <c r="F61" s="327">
        <f>名簿入力シート!D79</f>
        <v>0</v>
      </c>
      <c r="G61" s="327"/>
      <c r="H61" s="302" t="str">
        <f>IF(名簿入力シート!G79="","",名簿入力シート!G79)</f>
        <v/>
      </c>
      <c r="I61" s="303"/>
      <c r="J61" s="303"/>
      <c r="K61" s="383">
        <f>名簿入力シート!K79</f>
        <v>0</v>
      </c>
      <c r="L61" s="383"/>
      <c r="M61" s="381">
        <f>名簿入力シート!L79</f>
        <v>0</v>
      </c>
      <c r="N61" s="382"/>
      <c r="O61" s="381">
        <f>名簿入力シート!M79</f>
        <v>0</v>
      </c>
      <c r="P61" s="382"/>
      <c r="Q61" s="381">
        <f>名簿入力シート!N79</f>
        <v>0</v>
      </c>
      <c r="R61" s="382"/>
      <c r="S61" s="381">
        <f>名簿入力シート!O79</f>
        <v>0</v>
      </c>
      <c r="T61" s="382"/>
      <c r="U61" s="381">
        <f>名簿入力シート!P79</f>
        <v>0</v>
      </c>
      <c r="V61" s="382"/>
    </row>
    <row r="62" spans="1:22" x14ac:dyDescent="0.45">
      <c r="A62" s="10">
        <v>72</v>
      </c>
      <c r="B62" s="272">
        <f>名簿入力シート!B80</f>
        <v>0</v>
      </c>
      <c r="C62" s="273"/>
      <c r="D62" s="273"/>
      <c r="E62" s="274"/>
      <c r="F62" s="327">
        <f>名簿入力シート!D80</f>
        <v>0</v>
      </c>
      <c r="G62" s="327"/>
      <c r="H62" s="302" t="str">
        <f>IF(名簿入力シート!G80="","",名簿入力シート!G80)</f>
        <v/>
      </c>
      <c r="I62" s="303"/>
      <c r="J62" s="303"/>
      <c r="K62" s="383">
        <f>名簿入力シート!K80</f>
        <v>0</v>
      </c>
      <c r="L62" s="383"/>
      <c r="M62" s="381">
        <f>名簿入力シート!L80</f>
        <v>0</v>
      </c>
      <c r="N62" s="382"/>
      <c r="O62" s="381">
        <f>名簿入力シート!M80</f>
        <v>0</v>
      </c>
      <c r="P62" s="382"/>
      <c r="Q62" s="381">
        <f>名簿入力シート!N80</f>
        <v>0</v>
      </c>
      <c r="R62" s="382"/>
      <c r="S62" s="381">
        <f>名簿入力シート!O80</f>
        <v>0</v>
      </c>
      <c r="T62" s="382"/>
      <c r="U62" s="381">
        <f>名簿入力シート!P80</f>
        <v>0</v>
      </c>
      <c r="V62" s="382"/>
    </row>
    <row r="63" spans="1:22" x14ac:dyDescent="0.45">
      <c r="A63" s="10">
        <v>73</v>
      </c>
      <c r="B63" s="272">
        <f>名簿入力シート!B81</f>
        <v>0</v>
      </c>
      <c r="C63" s="273"/>
      <c r="D63" s="273"/>
      <c r="E63" s="274"/>
      <c r="F63" s="327">
        <f>名簿入力シート!D81</f>
        <v>0</v>
      </c>
      <c r="G63" s="327"/>
      <c r="H63" s="302" t="str">
        <f>IF(名簿入力シート!G81="","",名簿入力シート!G81)</f>
        <v/>
      </c>
      <c r="I63" s="303"/>
      <c r="J63" s="303"/>
      <c r="K63" s="383">
        <f>名簿入力シート!K81</f>
        <v>0</v>
      </c>
      <c r="L63" s="383"/>
      <c r="M63" s="381">
        <f>名簿入力シート!L81</f>
        <v>0</v>
      </c>
      <c r="N63" s="382"/>
      <c r="O63" s="381">
        <f>名簿入力シート!M81</f>
        <v>0</v>
      </c>
      <c r="P63" s="382"/>
      <c r="Q63" s="381">
        <f>名簿入力シート!N81</f>
        <v>0</v>
      </c>
      <c r="R63" s="382"/>
      <c r="S63" s="381">
        <f>名簿入力シート!O81</f>
        <v>0</v>
      </c>
      <c r="T63" s="382"/>
      <c r="U63" s="381">
        <f>名簿入力シート!P81</f>
        <v>0</v>
      </c>
      <c r="V63" s="382"/>
    </row>
    <row r="64" spans="1:22" x14ac:dyDescent="0.45">
      <c r="A64" s="10">
        <v>74</v>
      </c>
      <c r="B64" s="272">
        <f>名簿入力シート!B82</f>
        <v>0</v>
      </c>
      <c r="C64" s="273"/>
      <c r="D64" s="273"/>
      <c r="E64" s="274"/>
      <c r="F64" s="327">
        <f>名簿入力シート!D82</f>
        <v>0</v>
      </c>
      <c r="G64" s="327"/>
      <c r="H64" s="302" t="str">
        <f>IF(名簿入力シート!G82="","",名簿入力シート!G82)</f>
        <v/>
      </c>
      <c r="I64" s="303"/>
      <c r="J64" s="303"/>
      <c r="K64" s="383">
        <f>名簿入力シート!K82</f>
        <v>0</v>
      </c>
      <c r="L64" s="383"/>
      <c r="M64" s="381">
        <f>名簿入力シート!L82</f>
        <v>0</v>
      </c>
      <c r="N64" s="382"/>
      <c r="O64" s="381">
        <f>名簿入力シート!M82</f>
        <v>0</v>
      </c>
      <c r="P64" s="382"/>
      <c r="Q64" s="381">
        <f>名簿入力シート!N82</f>
        <v>0</v>
      </c>
      <c r="R64" s="382"/>
      <c r="S64" s="381">
        <f>名簿入力シート!O82</f>
        <v>0</v>
      </c>
      <c r="T64" s="382"/>
      <c r="U64" s="381">
        <f>名簿入力シート!P82</f>
        <v>0</v>
      </c>
      <c r="V64" s="382"/>
    </row>
    <row r="65" spans="1:22" x14ac:dyDescent="0.45">
      <c r="A65" s="10">
        <v>75</v>
      </c>
      <c r="B65" s="272">
        <f>名簿入力シート!B83</f>
        <v>0</v>
      </c>
      <c r="C65" s="273"/>
      <c r="D65" s="273"/>
      <c r="E65" s="274"/>
      <c r="F65" s="327">
        <f>名簿入力シート!D83</f>
        <v>0</v>
      </c>
      <c r="G65" s="327"/>
      <c r="H65" s="302" t="str">
        <f>IF(名簿入力シート!G83="","",名簿入力シート!G83)</f>
        <v/>
      </c>
      <c r="I65" s="303"/>
      <c r="J65" s="303"/>
      <c r="K65" s="383">
        <f>名簿入力シート!K83</f>
        <v>0</v>
      </c>
      <c r="L65" s="383"/>
      <c r="M65" s="381">
        <f>名簿入力シート!L83</f>
        <v>0</v>
      </c>
      <c r="N65" s="382"/>
      <c r="O65" s="381">
        <f>名簿入力シート!M83</f>
        <v>0</v>
      </c>
      <c r="P65" s="382"/>
      <c r="Q65" s="381">
        <f>名簿入力シート!N83</f>
        <v>0</v>
      </c>
      <c r="R65" s="382"/>
      <c r="S65" s="381">
        <f>名簿入力シート!O83</f>
        <v>0</v>
      </c>
      <c r="T65" s="382"/>
      <c r="U65" s="381">
        <f>名簿入力シート!P83</f>
        <v>0</v>
      </c>
      <c r="V65" s="382"/>
    </row>
    <row r="66" spans="1:22" x14ac:dyDescent="0.45">
      <c r="A66" s="10">
        <v>76</v>
      </c>
      <c r="B66" s="272">
        <f>名簿入力シート!B84</f>
        <v>0</v>
      </c>
      <c r="C66" s="273"/>
      <c r="D66" s="273"/>
      <c r="E66" s="274"/>
      <c r="F66" s="327">
        <f>名簿入力シート!D84</f>
        <v>0</v>
      </c>
      <c r="G66" s="327"/>
      <c r="H66" s="302" t="str">
        <f>IF(名簿入力シート!G84="","",名簿入力シート!G84)</f>
        <v/>
      </c>
      <c r="I66" s="303"/>
      <c r="J66" s="303"/>
      <c r="K66" s="383">
        <f>名簿入力シート!K84</f>
        <v>0</v>
      </c>
      <c r="L66" s="383"/>
      <c r="M66" s="381">
        <f>名簿入力シート!L84</f>
        <v>0</v>
      </c>
      <c r="N66" s="382"/>
      <c r="O66" s="381">
        <f>名簿入力シート!M84</f>
        <v>0</v>
      </c>
      <c r="P66" s="382"/>
      <c r="Q66" s="381">
        <f>名簿入力シート!N84</f>
        <v>0</v>
      </c>
      <c r="R66" s="382"/>
      <c r="S66" s="381">
        <f>名簿入力シート!O84</f>
        <v>0</v>
      </c>
      <c r="T66" s="382"/>
      <c r="U66" s="381">
        <f>名簿入力シート!P84</f>
        <v>0</v>
      </c>
      <c r="V66" s="382"/>
    </row>
    <row r="67" spans="1:22" x14ac:dyDescent="0.45">
      <c r="A67" s="10">
        <v>77</v>
      </c>
      <c r="B67" s="272">
        <f>名簿入力シート!B85</f>
        <v>0</v>
      </c>
      <c r="C67" s="273"/>
      <c r="D67" s="273"/>
      <c r="E67" s="274"/>
      <c r="F67" s="327">
        <f>名簿入力シート!D85</f>
        <v>0</v>
      </c>
      <c r="G67" s="327"/>
      <c r="H67" s="302" t="str">
        <f>IF(名簿入力シート!G85="","",名簿入力シート!G85)</f>
        <v/>
      </c>
      <c r="I67" s="303"/>
      <c r="J67" s="303"/>
      <c r="K67" s="383">
        <f>名簿入力シート!K85</f>
        <v>0</v>
      </c>
      <c r="L67" s="383"/>
      <c r="M67" s="381">
        <f>名簿入力シート!L85</f>
        <v>0</v>
      </c>
      <c r="N67" s="382"/>
      <c r="O67" s="381">
        <f>名簿入力シート!M85</f>
        <v>0</v>
      </c>
      <c r="P67" s="382"/>
      <c r="Q67" s="381">
        <f>名簿入力シート!N85</f>
        <v>0</v>
      </c>
      <c r="R67" s="382"/>
      <c r="S67" s="381">
        <f>名簿入力シート!O85</f>
        <v>0</v>
      </c>
      <c r="T67" s="382"/>
      <c r="U67" s="381">
        <f>名簿入力シート!P85</f>
        <v>0</v>
      </c>
      <c r="V67" s="382"/>
    </row>
    <row r="68" spans="1:22" x14ac:dyDescent="0.45">
      <c r="A68" s="10">
        <v>78</v>
      </c>
      <c r="B68" s="272">
        <f>名簿入力シート!B86</f>
        <v>0</v>
      </c>
      <c r="C68" s="273"/>
      <c r="D68" s="273"/>
      <c r="E68" s="274"/>
      <c r="F68" s="327">
        <f>名簿入力シート!D86</f>
        <v>0</v>
      </c>
      <c r="G68" s="327"/>
      <c r="H68" s="302" t="str">
        <f>IF(名簿入力シート!G86="","",名簿入力シート!G86)</f>
        <v/>
      </c>
      <c r="I68" s="303"/>
      <c r="J68" s="303"/>
      <c r="K68" s="383">
        <f>名簿入力シート!K86</f>
        <v>0</v>
      </c>
      <c r="L68" s="383"/>
      <c r="M68" s="381">
        <f>名簿入力シート!L86</f>
        <v>0</v>
      </c>
      <c r="N68" s="382"/>
      <c r="O68" s="381">
        <f>名簿入力シート!M86</f>
        <v>0</v>
      </c>
      <c r="P68" s="382"/>
      <c r="Q68" s="381">
        <f>名簿入力シート!N86</f>
        <v>0</v>
      </c>
      <c r="R68" s="382"/>
      <c r="S68" s="381">
        <f>名簿入力シート!O86</f>
        <v>0</v>
      </c>
      <c r="T68" s="382"/>
      <c r="U68" s="381">
        <f>名簿入力シート!P86</f>
        <v>0</v>
      </c>
      <c r="V68" s="382"/>
    </row>
    <row r="69" spans="1:22" x14ac:dyDescent="0.45">
      <c r="A69" s="10">
        <v>79</v>
      </c>
      <c r="B69" s="272">
        <f>名簿入力シート!B87</f>
        <v>0</v>
      </c>
      <c r="C69" s="273"/>
      <c r="D69" s="273"/>
      <c r="E69" s="274"/>
      <c r="F69" s="327">
        <f>名簿入力シート!D87</f>
        <v>0</v>
      </c>
      <c r="G69" s="327"/>
      <c r="H69" s="302" t="str">
        <f>IF(名簿入力シート!G87="","",名簿入力シート!G87)</f>
        <v/>
      </c>
      <c r="I69" s="303"/>
      <c r="J69" s="303"/>
      <c r="K69" s="383">
        <f>名簿入力シート!K87</f>
        <v>0</v>
      </c>
      <c r="L69" s="383"/>
      <c r="M69" s="381">
        <f>名簿入力シート!L87</f>
        <v>0</v>
      </c>
      <c r="N69" s="382"/>
      <c r="O69" s="381">
        <f>名簿入力シート!M87</f>
        <v>0</v>
      </c>
      <c r="P69" s="382"/>
      <c r="Q69" s="381">
        <f>名簿入力シート!N87</f>
        <v>0</v>
      </c>
      <c r="R69" s="382"/>
      <c r="S69" s="381">
        <f>名簿入力シート!O87</f>
        <v>0</v>
      </c>
      <c r="T69" s="382"/>
      <c r="U69" s="381">
        <f>名簿入力シート!P87</f>
        <v>0</v>
      </c>
      <c r="V69" s="382"/>
    </row>
    <row r="70" spans="1:22" x14ac:dyDescent="0.45">
      <c r="A70" s="10">
        <v>80</v>
      </c>
      <c r="B70" s="272">
        <f>名簿入力シート!B88</f>
        <v>0</v>
      </c>
      <c r="C70" s="273"/>
      <c r="D70" s="273"/>
      <c r="E70" s="274"/>
      <c r="F70" s="327">
        <f>名簿入力シート!D88</f>
        <v>0</v>
      </c>
      <c r="G70" s="327"/>
      <c r="H70" s="302" t="str">
        <f>IF(名簿入力シート!G88="","",名簿入力シート!G88)</f>
        <v/>
      </c>
      <c r="I70" s="303"/>
      <c r="J70" s="303"/>
      <c r="K70" s="383">
        <f>名簿入力シート!K88</f>
        <v>0</v>
      </c>
      <c r="L70" s="383"/>
      <c r="M70" s="381">
        <f>名簿入力シート!L88</f>
        <v>0</v>
      </c>
      <c r="N70" s="382"/>
      <c r="O70" s="381">
        <f>名簿入力シート!M88</f>
        <v>0</v>
      </c>
      <c r="P70" s="382"/>
      <c r="Q70" s="381">
        <f>名簿入力シート!N88</f>
        <v>0</v>
      </c>
      <c r="R70" s="382"/>
      <c r="S70" s="381">
        <f>名簿入力シート!O88</f>
        <v>0</v>
      </c>
      <c r="T70" s="382"/>
      <c r="U70" s="381">
        <f>名簿入力シート!P88</f>
        <v>0</v>
      </c>
      <c r="V70" s="382"/>
    </row>
    <row r="71" spans="1:22" x14ac:dyDescent="0.45">
      <c r="A71" s="10">
        <v>81</v>
      </c>
      <c r="B71" s="272">
        <f>名簿入力シート!B89</f>
        <v>0</v>
      </c>
      <c r="C71" s="273"/>
      <c r="D71" s="273"/>
      <c r="E71" s="274"/>
      <c r="F71" s="327">
        <f>名簿入力シート!D89</f>
        <v>0</v>
      </c>
      <c r="G71" s="327"/>
      <c r="H71" s="302" t="str">
        <f>IF(名簿入力シート!G89="","",名簿入力シート!G89)</f>
        <v/>
      </c>
      <c r="I71" s="303"/>
      <c r="J71" s="303"/>
      <c r="K71" s="383">
        <f>名簿入力シート!K89</f>
        <v>0</v>
      </c>
      <c r="L71" s="383"/>
      <c r="M71" s="381">
        <f>名簿入力シート!L89</f>
        <v>0</v>
      </c>
      <c r="N71" s="382"/>
      <c r="O71" s="381">
        <f>名簿入力シート!M89</f>
        <v>0</v>
      </c>
      <c r="P71" s="382"/>
      <c r="Q71" s="381">
        <f>名簿入力シート!N89</f>
        <v>0</v>
      </c>
      <c r="R71" s="382"/>
      <c r="S71" s="381">
        <f>名簿入力シート!O89</f>
        <v>0</v>
      </c>
      <c r="T71" s="382"/>
      <c r="U71" s="381">
        <f>名簿入力シート!P89</f>
        <v>0</v>
      </c>
      <c r="V71" s="382"/>
    </row>
    <row r="72" spans="1:22" x14ac:dyDescent="0.45">
      <c r="A72" s="10">
        <v>82</v>
      </c>
      <c r="B72" s="272">
        <f>名簿入力シート!B90</f>
        <v>0</v>
      </c>
      <c r="C72" s="273"/>
      <c r="D72" s="273"/>
      <c r="E72" s="274"/>
      <c r="F72" s="327">
        <f>名簿入力シート!D90</f>
        <v>0</v>
      </c>
      <c r="G72" s="327"/>
      <c r="H72" s="302" t="str">
        <f>IF(名簿入力シート!G90="","",名簿入力シート!G90)</f>
        <v/>
      </c>
      <c r="I72" s="303"/>
      <c r="J72" s="303"/>
      <c r="K72" s="383">
        <f>名簿入力シート!K90</f>
        <v>0</v>
      </c>
      <c r="L72" s="383"/>
      <c r="M72" s="381">
        <f>名簿入力シート!L90</f>
        <v>0</v>
      </c>
      <c r="N72" s="382"/>
      <c r="O72" s="381">
        <f>名簿入力シート!M90</f>
        <v>0</v>
      </c>
      <c r="P72" s="382"/>
      <c r="Q72" s="381">
        <f>名簿入力シート!N90</f>
        <v>0</v>
      </c>
      <c r="R72" s="382"/>
      <c r="S72" s="381">
        <f>名簿入力シート!O90</f>
        <v>0</v>
      </c>
      <c r="T72" s="382"/>
      <c r="U72" s="381">
        <f>名簿入力シート!P90</f>
        <v>0</v>
      </c>
      <c r="V72" s="382"/>
    </row>
    <row r="73" spans="1:22" x14ac:dyDescent="0.45">
      <c r="A73" s="10">
        <v>83</v>
      </c>
      <c r="B73" s="272">
        <f>名簿入力シート!B91</f>
        <v>0</v>
      </c>
      <c r="C73" s="273"/>
      <c r="D73" s="273"/>
      <c r="E73" s="274"/>
      <c r="F73" s="327">
        <f>名簿入力シート!D91</f>
        <v>0</v>
      </c>
      <c r="G73" s="327"/>
      <c r="H73" s="302" t="str">
        <f>IF(名簿入力シート!G91="","",名簿入力シート!G91)</f>
        <v/>
      </c>
      <c r="I73" s="303"/>
      <c r="J73" s="303"/>
      <c r="K73" s="383">
        <f>名簿入力シート!K91</f>
        <v>0</v>
      </c>
      <c r="L73" s="383"/>
      <c r="M73" s="381">
        <f>名簿入力シート!L91</f>
        <v>0</v>
      </c>
      <c r="N73" s="382"/>
      <c r="O73" s="381">
        <f>名簿入力シート!M91</f>
        <v>0</v>
      </c>
      <c r="P73" s="382"/>
      <c r="Q73" s="381">
        <f>名簿入力シート!N91</f>
        <v>0</v>
      </c>
      <c r="R73" s="382"/>
      <c r="S73" s="381">
        <f>名簿入力シート!O91</f>
        <v>0</v>
      </c>
      <c r="T73" s="382"/>
      <c r="U73" s="381">
        <f>名簿入力シート!P91</f>
        <v>0</v>
      </c>
      <c r="V73" s="382"/>
    </row>
    <row r="74" spans="1:22" x14ac:dyDescent="0.45">
      <c r="A74" s="10">
        <v>84</v>
      </c>
      <c r="B74" s="272">
        <f>名簿入力シート!B92</f>
        <v>0</v>
      </c>
      <c r="C74" s="273"/>
      <c r="D74" s="273"/>
      <c r="E74" s="274"/>
      <c r="F74" s="327">
        <f>名簿入力シート!D92</f>
        <v>0</v>
      </c>
      <c r="G74" s="327"/>
      <c r="H74" s="302" t="str">
        <f>IF(名簿入力シート!G92="","",名簿入力シート!G92)</f>
        <v/>
      </c>
      <c r="I74" s="303"/>
      <c r="J74" s="303"/>
      <c r="K74" s="383">
        <f>名簿入力シート!K92</f>
        <v>0</v>
      </c>
      <c r="L74" s="383"/>
      <c r="M74" s="381">
        <f>名簿入力シート!L92</f>
        <v>0</v>
      </c>
      <c r="N74" s="382"/>
      <c r="O74" s="381">
        <f>名簿入力シート!M92</f>
        <v>0</v>
      </c>
      <c r="P74" s="382"/>
      <c r="Q74" s="381">
        <f>名簿入力シート!N92</f>
        <v>0</v>
      </c>
      <c r="R74" s="382"/>
      <c r="S74" s="381">
        <f>名簿入力シート!O92</f>
        <v>0</v>
      </c>
      <c r="T74" s="382"/>
      <c r="U74" s="381">
        <f>名簿入力シート!P92</f>
        <v>0</v>
      </c>
      <c r="V74" s="382"/>
    </row>
    <row r="75" spans="1:22" x14ac:dyDescent="0.45">
      <c r="A75" s="10">
        <v>85</v>
      </c>
      <c r="B75" s="272">
        <f>名簿入力シート!B93</f>
        <v>0</v>
      </c>
      <c r="C75" s="273"/>
      <c r="D75" s="273"/>
      <c r="E75" s="274"/>
      <c r="F75" s="327">
        <f>名簿入力シート!D93</f>
        <v>0</v>
      </c>
      <c r="G75" s="327"/>
      <c r="H75" s="302" t="str">
        <f>IF(名簿入力シート!G93="","",名簿入力シート!G93)</f>
        <v/>
      </c>
      <c r="I75" s="303"/>
      <c r="J75" s="303"/>
      <c r="K75" s="383">
        <f>名簿入力シート!K93</f>
        <v>0</v>
      </c>
      <c r="L75" s="383"/>
      <c r="M75" s="381">
        <f>名簿入力シート!L93</f>
        <v>0</v>
      </c>
      <c r="N75" s="382"/>
      <c r="O75" s="381">
        <f>名簿入力シート!M93</f>
        <v>0</v>
      </c>
      <c r="P75" s="382"/>
      <c r="Q75" s="381">
        <f>名簿入力シート!N93</f>
        <v>0</v>
      </c>
      <c r="R75" s="382"/>
      <c r="S75" s="381">
        <f>名簿入力シート!O93</f>
        <v>0</v>
      </c>
      <c r="T75" s="382"/>
      <c r="U75" s="381">
        <f>名簿入力シート!P93</f>
        <v>0</v>
      </c>
      <c r="V75" s="382"/>
    </row>
    <row r="76" spans="1:22" x14ac:dyDescent="0.45">
      <c r="A76" s="10">
        <v>86</v>
      </c>
      <c r="B76" s="272">
        <f>名簿入力シート!B94</f>
        <v>0</v>
      </c>
      <c r="C76" s="273"/>
      <c r="D76" s="273"/>
      <c r="E76" s="274"/>
      <c r="F76" s="327">
        <f>名簿入力シート!D94</f>
        <v>0</v>
      </c>
      <c r="G76" s="327"/>
      <c r="H76" s="302" t="str">
        <f>IF(名簿入力シート!G94="","",名簿入力シート!G94)</f>
        <v/>
      </c>
      <c r="I76" s="303"/>
      <c r="J76" s="303"/>
      <c r="K76" s="383">
        <f>名簿入力シート!K94</f>
        <v>0</v>
      </c>
      <c r="L76" s="383"/>
      <c r="M76" s="381">
        <f>名簿入力シート!L94</f>
        <v>0</v>
      </c>
      <c r="N76" s="382"/>
      <c r="O76" s="381">
        <f>名簿入力シート!M94</f>
        <v>0</v>
      </c>
      <c r="P76" s="382"/>
      <c r="Q76" s="381">
        <f>名簿入力シート!N94</f>
        <v>0</v>
      </c>
      <c r="R76" s="382"/>
      <c r="S76" s="381">
        <f>名簿入力シート!O94</f>
        <v>0</v>
      </c>
      <c r="T76" s="382"/>
      <c r="U76" s="381">
        <f>名簿入力シート!P94</f>
        <v>0</v>
      </c>
      <c r="V76" s="382"/>
    </row>
    <row r="77" spans="1:22" x14ac:dyDescent="0.45">
      <c r="A77" s="10">
        <v>87</v>
      </c>
      <c r="B77" s="272">
        <f>名簿入力シート!B95</f>
        <v>0</v>
      </c>
      <c r="C77" s="273"/>
      <c r="D77" s="273"/>
      <c r="E77" s="274"/>
      <c r="F77" s="327">
        <f>名簿入力シート!D95</f>
        <v>0</v>
      </c>
      <c r="G77" s="327"/>
      <c r="H77" s="302" t="str">
        <f>IF(名簿入力シート!G95="","",名簿入力シート!G95)</f>
        <v/>
      </c>
      <c r="I77" s="303"/>
      <c r="J77" s="303"/>
      <c r="K77" s="383">
        <f>名簿入力シート!K95</f>
        <v>0</v>
      </c>
      <c r="L77" s="383"/>
      <c r="M77" s="381">
        <f>名簿入力シート!L95</f>
        <v>0</v>
      </c>
      <c r="N77" s="382"/>
      <c r="O77" s="381">
        <f>名簿入力シート!M95</f>
        <v>0</v>
      </c>
      <c r="P77" s="382"/>
      <c r="Q77" s="381">
        <f>名簿入力シート!N95</f>
        <v>0</v>
      </c>
      <c r="R77" s="382"/>
      <c r="S77" s="381">
        <f>名簿入力シート!O95</f>
        <v>0</v>
      </c>
      <c r="T77" s="382"/>
      <c r="U77" s="381">
        <f>名簿入力シート!P95</f>
        <v>0</v>
      </c>
      <c r="V77" s="382"/>
    </row>
    <row r="78" spans="1:22" x14ac:dyDescent="0.45">
      <c r="A78" s="10">
        <v>88</v>
      </c>
      <c r="B78" s="272">
        <f>名簿入力シート!B96</f>
        <v>0</v>
      </c>
      <c r="C78" s="273"/>
      <c r="D78" s="273"/>
      <c r="E78" s="274"/>
      <c r="F78" s="327">
        <f>名簿入力シート!D96</f>
        <v>0</v>
      </c>
      <c r="G78" s="327"/>
      <c r="H78" s="302" t="str">
        <f>IF(名簿入力シート!G96="","",名簿入力シート!G96)</f>
        <v/>
      </c>
      <c r="I78" s="303"/>
      <c r="J78" s="303"/>
      <c r="K78" s="383">
        <f>名簿入力シート!K96</f>
        <v>0</v>
      </c>
      <c r="L78" s="383"/>
      <c r="M78" s="381">
        <f>名簿入力シート!L96</f>
        <v>0</v>
      </c>
      <c r="N78" s="382"/>
      <c r="O78" s="381">
        <f>名簿入力シート!M96</f>
        <v>0</v>
      </c>
      <c r="P78" s="382"/>
      <c r="Q78" s="381">
        <f>名簿入力シート!N96</f>
        <v>0</v>
      </c>
      <c r="R78" s="382"/>
      <c r="S78" s="381">
        <f>名簿入力シート!O96</f>
        <v>0</v>
      </c>
      <c r="T78" s="382"/>
      <c r="U78" s="381">
        <f>名簿入力シート!P96</f>
        <v>0</v>
      </c>
      <c r="V78" s="382"/>
    </row>
    <row r="79" spans="1:22" x14ac:dyDescent="0.45">
      <c r="A79" s="10">
        <v>89</v>
      </c>
      <c r="B79" s="272">
        <f>名簿入力シート!B97</f>
        <v>0</v>
      </c>
      <c r="C79" s="273"/>
      <c r="D79" s="273"/>
      <c r="E79" s="274"/>
      <c r="F79" s="327">
        <f>名簿入力シート!D97</f>
        <v>0</v>
      </c>
      <c r="G79" s="327"/>
      <c r="H79" s="302" t="str">
        <f>IF(名簿入力シート!G97="","",名簿入力シート!G97)</f>
        <v/>
      </c>
      <c r="I79" s="303"/>
      <c r="J79" s="303"/>
      <c r="K79" s="383">
        <f>名簿入力シート!K97</f>
        <v>0</v>
      </c>
      <c r="L79" s="383"/>
      <c r="M79" s="381">
        <f>名簿入力シート!L97</f>
        <v>0</v>
      </c>
      <c r="N79" s="382"/>
      <c r="O79" s="381">
        <f>名簿入力シート!M97</f>
        <v>0</v>
      </c>
      <c r="P79" s="382"/>
      <c r="Q79" s="381">
        <f>名簿入力シート!N97</f>
        <v>0</v>
      </c>
      <c r="R79" s="382"/>
      <c r="S79" s="381">
        <f>名簿入力シート!O97</f>
        <v>0</v>
      </c>
      <c r="T79" s="382"/>
      <c r="U79" s="381">
        <f>名簿入力シート!P97</f>
        <v>0</v>
      </c>
      <c r="V79" s="382"/>
    </row>
    <row r="80" spans="1:22" x14ac:dyDescent="0.45">
      <c r="A80" s="10">
        <v>90</v>
      </c>
      <c r="B80" s="272">
        <f>名簿入力シート!B98</f>
        <v>0</v>
      </c>
      <c r="C80" s="273"/>
      <c r="D80" s="273"/>
      <c r="E80" s="274"/>
      <c r="F80" s="327">
        <f>名簿入力シート!D98</f>
        <v>0</v>
      </c>
      <c r="G80" s="327"/>
      <c r="H80" s="302" t="str">
        <f>IF(名簿入力シート!G98="","",名簿入力シート!G98)</f>
        <v/>
      </c>
      <c r="I80" s="303"/>
      <c r="J80" s="303"/>
      <c r="K80" s="383">
        <f>名簿入力シート!K98</f>
        <v>0</v>
      </c>
      <c r="L80" s="383"/>
      <c r="M80" s="381">
        <f>名簿入力シート!L98</f>
        <v>0</v>
      </c>
      <c r="N80" s="382"/>
      <c r="O80" s="381">
        <f>名簿入力シート!M98</f>
        <v>0</v>
      </c>
      <c r="P80" s="382"/>
      <c r="Q80" s="381">
        <f>名簿入力シート!N98</f>
        <v>0</v>
      </c>
      <c r="R80" s="382"/>
      <c r="S80" s="381">
        <f>名簿入力シート!O98</f>
        <v>0</v>
      </c>
      <c r="T80" s="382"/>
      <c r="U80" s="381">
        <f>名簿入力シート!P98</f>
        <v>0</v>
      </c>
      <c r="V80" s="382"/>
    </row>
    <row r="81" spans="1:22" x14ac:dyDescent="0.45">
      <c r="A81" s="10">
        <v>91</v>
      </c>
      <c r="B81" s="272">
        <f>名簿入力シート!B99</f>
        <v>0</v>
      </c>
      <c r="C81" s="273"/>
      <c r="D81" s="273"/>
      <c r="E81" s="274"/>
      <c r="F81" s="327">
        <f>名簿入力シート!D99</f>
        <v>0</v>
      </c>
      <c r="G81" s="327"/>
      <c r="H81" s="302" t="str">
        <f>IF(名簿入力シート!G99="","",名簿入力シート!G99)</f>
        <v/>
      </c>
      <c r="I81" s="303"/>
      <c r="J81" s="303"/>
      <c r="K81" s="383">
        <f>名簿入力シート!K99</f>
        <v>0</v>
      </c>
      <c r="L81" s="383"/>
      <c r="M81" s="381">
        <f>名簿入力シート!L99</f>
        <v>0</v>
      </c>
      <c r="N81" s="382"/>
      <c r="O81" s="381">
        <f>名簿入力シート!M99</f>
        <v>0</v>
      </c>
      <c r="P81" s="382"/>
      <c r="Q81" s="381">
        <f>名簿入力シート!N99</f>
        <v>0</v>
      </c>
      <c r="R81" s="382"/>
      <c r="S81" s="381">
        <f>名簿入力シート!O99</f>
        <v>0</v>
      </c>
      <c r="T81" s="382"/>
      <c r="U81" s="381">
        <f>名簿入力シート!P99</f>
        <v>0</v>
      </c>
      <c r="V81" s="382"/>
    </row>
    <row r="82" spans="1:22" x14ac:dyDescent="0.45">
      <c r="A82" s="10">
        <v>92</v>
      </c>
      <c r="B82" s="272">
        <f>名簿入力シート!B100</f>
        <v>0</v>
      </c>
      <c r="C82" s="273"/>
      <c r="D82" s="273"/>
      <c r="E82" s="274"/>
      <c r="F82" s="327">
        <f>名簿入力シート!D100</f>
        <v>0</v>
      </c>
      <c r="G82" s="327"/>
      <c r="H82" s="302" t="str">
        <f>IF(名簿入力シート!G100="","",名簿入力シート!G100)</f>
        <v/>
      </c>
      <c r="I82" s="303"/>
      <c r="J82" s="303"/>
      <c r="K82" s="383">
        <f>名簿入力シート!K100</f>
        <v>0</v>
      </c>
      <c r="L82" s="383"/>
      <c r="M82" s="381">
        <f>名簿入力シート!L100</f>
        <v>0</v>
      </c>
      <c r="N82" s="382"/>
      <c r="O82" s="381">
        <f>名簿入力シート!M100</f>
        <v>0</v>
      </c>
      <c r="P82" s="382"/>
      <c r="Q82" s="381">
        <f>名簿入力シート!N100</f>
        <v>0</v>
      </c>
      <c r="R82" s="382"/>
      <c r="S82" s="381">
        <f>名簿入力シート!O100</f>
        <v>0</v>
      </c>
      <c r="T82" s="382"/>
      <c r="U82" s="381">
        <f>名簿入力シート!P100</f>
        <v>0</v>
      </c>
      <c r="V82" s="382"/>
    </row>
    <row r="83" spans="1:22" x14ac:dyDescent="0.45">
      <c r="A83" s="10">
        <v>93</v>
      </c>
      <c r="B83" s="272">
        <f>名簿入力シート!B101</f>
        <v>0</v>
      </c>
      <c r="C83" s="273"/>
      <c r="D83" s="273"/>
      <c r="E83" s="274"/>
      <c r="F83" s="327">
        <f>名簿入力シート!D101</f>
        <v>0</v>
      </c>
      <c r="G83" s="327"/>
      <c r="H83" s="302" t="str">
        <f>IF(名簿入力シート!G101="","",名簿入力シート!G101)</f>
        <v/>
      </c>
      <c r="I83" s="303"/>
      <c r="J83" s="303"/>
      <c r="K83" s="383">
        <f>名簿入力シート!K101</f>
        <v>0</v>
      </c>
      <c r="L83" s="383"/>
      <c r="M83" s="381">
        <f>名簿入力シート!L101</f>
        <v>0</v>
      </c>
      <c r="N83" s="382"/>
      <c r="O83" s="381">
        <f>名簿入力シート!M101</f>
        <v>0</v>
      </c>
      <c r="P83" s="382"/>
      <c r="Q83" s="381">
        <f>名簿入力シート!N101</f>
        <v>0</v>
      </c>
      <c r="R83" s="382"/>
      <c r="S83" s="381">
        <f>名簿入力シート!O101</f>
        <v>0</v>
      </c>
      <c r="T83" s="382"/>
      <c r="U83" s="381">
        <f>名簿入力シート!P101</f>
        <v>0</v>
      </c>
      <c r="V83" s="382"/>
    </row>
    <row r="84" spans="1:22" x14ac:dyDescent="0.45">
      <c r="A84" s="10">
        <v>94</v>
      </c>
      <c r="B84" s="272">
        <f>名簿入力シート!B102</f>
        <v>0</v>
      </c>
      <c r="C84" s="273"/>
      <c r="D84" s="273"/>
      <c r="E84" s="274"/>
      <c r="F84" s="327">
        <f>名簿入力シート!D102</f>
        <v>0</v>
      </c>
      <c r="G84" s="327"/>
      <c r="H84" s="302" t="str">
        <f>IF(名簿入力シート!G102="","",名簿入力シート!G102)</f>
        <v/>
      </c>
      <c r="I84" s="303"/>
      <c r="J84" s="303"/>
      <c r="K84" s="383">
        <f>名簿入力シート!K102</f>
        <v>0</v>
      </c>
      <c r="L84" s="383"/>
      <c r="M84" s="381">
        <f>名簿入力シート!L102</f>
        <v>0</v>
      </c>
      <c r="N84" s="382"/>
      <c r="O84" s="381">
        <f>名簿入力シート!M102</f>
        <v>0</v>
      </c>
      <c r="P84" s="382"/>
      <c r="Q84" s="381">
        <f>名簿入力シート!N102</f>
        <v>0</v>
      </c>
      <c r="R84" s="382"/>
      <c r="S84" s="381">
        <f>名簿入力シート!O102</f>
        <v>0</v>
      </c>
      <c r="T84" s="382"/>
      <c r="U84" s="381">
        <f>名簿入力シート!P102</f>
        <v>0</v>
      </c>
      <c r="V84" s="382"/>
    </row>
    <row r="85" spans="1:22" x14ac:dyDescent="0.45">
      <c r="A85" s="10">
        <v>95</v>
      </c>
      <c r="B85" s="272">
        <f>名簿入力シート!B103</f>
        <v>0</v>
      </c>
      <c r="C85" s="273"/>
      <c r="D85" s="273"/>
      <c r="E85" s="274"/>
      <c r="F85" s="327">
        <f>名簿入力シート!D103</f>
        <v>0</v>
      </c>
      <c r="G85" s="327"/>
      <c r="H85" s="302" t="str">
        <f>IF(名簿入力シート!G103="","",名簿入力シート!G103)</f>
        <v/>
      </c>
      <c r="I85" s="303"/>
      <c r="J85" s="303"/>
      <c r="K85" s="383">
        <f>名簿入力シート!K103</f>
        <v>0</v>
      </c>
      <c r="L85" s="383"/>
      <c r="M85" s="381">
        <f>名簿入力シート!L103</f>
        <v>0</v>
      </c>
      <c r="N85" s="382"/>
      <c r="O85" s="381">
        <f>名簿入力シート!M103</f>
        <v>0</v>
      </c>
      <c r="P85" s="382"/>
      <c r="Q85" s="381">
        <f>名簿入力シート!N103</f>
        <v>0</v>
      </c>
      <c r="R85" s="382"/>
      <c r="S85" s="381">
        <f>名簿入力シート!O103</f>
        <v>0</v>
      </c>
      <c r="T85" s="382"/>
      <c r="U85" s="381">
        <f>名簿入力シート!P103</f>
        <v>0</v>
      </c>
      <c r="V85" s="382"/>
    </row>
    <row r="86" spans="1:22" x14ac:dyDescent="0.45">
      <c r="A86" s="10">
        <v>96</v>
      </c>
      <c r="B86" s="272">
        <f>名簿入力シート!B104</f>
        <v>0</v>
      </c>
      <c r="C86" s="273"/>
      <c r="D86" s="273"/>
      <c r="E86" s="274"/>
      <c r="F86" s="327">
        <f>名簿入力シート!D104</f>
        <v>0</v>
      </c>
      <c r="G86" s="327"/>
      <c r="H86" s="302" t="str">
        <f>IF(名簿入力シート!G104="","",名簿入力シート!G104)</f>
        <v/>
      </c>
      <c r="I86" s="303"/>
      <c r="J86" s="303"/>
      <c r="K86" s="383">
        <f>名簿入力シート!K104</f>
        <v>0</v>
      </c>
      <c r="L86" s="383"/>
      <c r="M86" s="381">
        <f>名簿入力シート!L104</f>
        <v>0</v>
      </c>
      <c r="N86" s="382"/>
      <c r="O86" s="381">
        <f>名簿入力シート!M104</f>
        <v>0</v>
      </c>
      <c r="P86" s="382"/>
      <c r="Q86" s="381">
        <f>名簿入力シート!N104</f>
        <v>0</v>
      </c>
      <c r="R86" s="382"/>
      <c r="S86" s="381">
        <f>名簿入力シート!O104</f>
        <v>0</v>
      </c>
      <c r="T86" s="382"/>
      <c r="U86" s="381">
        <f>名簿入力シート!P104</f>
        <v>0</v>
      </c>
      <c r="V86" s="382"/>
    </row>
    <row r="87" spans="1:22" x14ac:dyDescent="0.45">
      <c r="A87" s="10">
        <v>97</v>
      </c>
      <c r="B87" s="272">
        <f>名簿入力シート!B105</f>
        <v>0</v>
      </c>
      <c r="C87" s="273"/>
      <c r="D87" s="273"/>
      <c r="E87" s="274"/>
      <c r="F87" s="327">
        <f>名簿入力シート!D105</f>
        <v>0</v>
      </c>
      <c r="G87" s="327"/>
      <c r="H87" s="302" t="str">
        <f>IF(名簿入力シート!G105="","",名簿入力シート!G105)</f>
        <v/>
      </c>
      <c r="I87" s="303"/>
      <c r="J87" s="303"/>
      <c r="K87" s="383">
        <f>名簿入力シート!K105</f>
        <v>0</v>
      </c>
      <c r="L87" s="383"/>
      <c r="M87" s="381">
        <f>名簿入力シート!L105</f>
        <v>0</v>
      </c>
      <c r="N87" s="382"/>
      <c r="O87" s="381">
        <f>名簿入力シート!M105</f>
        <v>0</v>
      </c>
      <c r="P87" s="382"/>
      <c r="Q87" s="381">
        <f>名簿入力シート!N105</f>
        <v>0</v>
      </c>
      <c r="R87" s="382"/>
      <c r="S87" s="381">
        <f>名簿入力シート!O105</f>
        <v>0</v>
      </c>
      <c r="T87" s="382"/>
      <c r="U87" s="381">
        <f>名簿入力シート!P105</f>
        <v>0</v>
      </c>
      <c r="V87" s="382"/>
    </row>
    <row r="88" spans="1:22" x14ac:dyDescent="0.45">
      <c r="A88" s="10">
        <v>98</v>
      </c>
      <c r="B88" s="272">
        <f>名簿入力シート!B106</f>
        <v>0</v>
      </c>
      <c r="C88" s="273"/>
      <c r="D88" s="273"/>
      <c r="E88" s="274"/>
      <c r="F88" s="327">
        <f>名簿入力シート!D106</f>
        <v>0</v>
      </c>
      <c r="G88" s="327"/>
      <c r="H88" s="302" t="str">
        <f>IF(名簿入力シート!G106="","",名簿入力シート!G106)</f>
        <v/>
      </c>
      <c r="I88" s="303"/>
      <c r="J88" s="303"/>
      <c r="K88" s="383">
        <f>名簿入力シート!K106</f>
        <v>0</v>
      </c>
      <c r="L88" s="383"/>
      <c r="M88" s="381">
        <f>名簿入力シート!L106</f>
        <v>0</v>
      </c>
      <c r="N88" s="382"/>
      <c r="O88" s="381">
        <f>名簿入力シート!M106</f>
        <v>0</v>
      </c>
      <c r="P88" s="382"/>
      <c r="Q88" s="381">
        <f>名簿入力シート!N106</f>
        <v>0</v>
      </c>
      <c r="R88" s="382"/>
      <c r="S88" s="381">
        <f>名簿入力シート!O106</f>
        <v>0</v>
      </c>
      <c r="T88" s="382"/>
      <c r="U88" s="381">
        <f>名簿入力シート!P106</f>
        <v>0</v>
      </c>
      <c r="V88" s="382"/>
    </row>
    <row r="89" spans="1:22" x14ac:dyDescent="0.45">
      <c r="A89" s="10">
        <v>99</v>
      </c>
      <c r="B89" s="272">
        <f>名簿入力シート!B107</f>
        <v>0</v>
      </c>
      <c r="C89" s="273"/>
      <c r="D89" s="273"/>
      <c r="E89" s="274"/>
      <c r="F89" s="327">
        <f>名簿入力シート!D107</f>
        <v>0</v>
      </c>
      <c r="G89" s="327"/>
      <c r="H89" s="302" t="str">
        <f>IF(名簿入力シート!G107="","",名簿入力シート!G107)</f>
        <v/>
      </c>
      <c r="I89" s="303"/>
      <c r="J89" s="303"/>
      <c r="K89" s="383">
        <f>名簿入力シート!K107</f>
        <v>0</v>
      </c>
      <c r="L89" s="383"/>
      <c r="M89" s="381">
        <f>名簿入力シート!L107</f>
        <v>0</v>
      </c>
      <c r="N89" s="382"/>
      <c r="O89" s="381">
        <f>名簿入力シート!M107</f>
        <v>0</v>
      </c>
      <c r="P89" s="382"/>
      <c r="Q89" s="381">
        <f>名簿入力シート!N107</f>
        <v>0</v>
      </c>
      <c r="R89" s="382"/>
      <c r="S89" s="381">
        <f>名簿入力シート!O107</f>
        <v>0</v>
      </c>
      <c r="T89" s="382"/>
      <c r="U89" s="381">
        <f>名簿入力シート!P107</f>
        <v>0</v>
      </c>
      <c r="V89" s="382"/>
    </row>
    <row r="90" spans="1:22" x14ac:dyDescent="0.45">
      <c r="A90" s="10">
        <v>100</v>
      </c>
      <c r="B90" s="272">
        <f>名簿入力シート!B108</f>
        <v>0</v>
      </c>
      <c r="C90" s="273"/>
      <c r="D90" s="273"/>
      <c r="E90" s="274"/>
      <c r="F90" s="327">
        <f>名簿入力シート!D108</f>
        <v>0</v>
      </c>
      <c r="G90" s="327"/>
      <c r="H90" s="302" t="str">
        <f>IF(名簿入力シート!G108="","",名簿入力シート!G108)</f>
        <v/>
      </c>
      <c r="I90" s="303"/>
      <c r="J90" s="303"/>
      <c r="K90" s="383">
        <f>名簿入力シート!K108</f>
        <v>0</v>
      </c>
      <c r="L90" s="383"/>
      <c r="M90" s="381">
        <f>名簿入力シート!L108</f>
        <v>0</v>
      </c>
      <c r="N90" s="382"/>
      <c r="O90" s="381">
        <f>名簿入力シート!M108</f>
        <v>0</v>
      </c>
      <c r="P90" s="382"/>
      <c r="Q90" s="381">
        <f>名簿入力シート!N108</f>
        <v>0</v>
      </c>
      <c r="R90" s="382"/>
      <c r="S90" s="381">
        <f>名簿入力シート!O108</f>
        <v>0</v>
      </c>
      <c r="T90" s="382"/>
      <c r="U90" s="381">
        <f>名簿入力シート!P108</f>
        <v>0</v>
      </c>
      <c r="V90" s="382"/>
    </row>
    <row r="91" spans="1:22" x14ac:dyDescent="0.45">
      <c r="A91" s="10">
        <v>101</v>
      </c>
      <c r="B91" s="272">
        <f>名簿入力シート!B109</f>
        <v>0</v>
      </c>
      <c r="C91" s="273"/>
      <c r="D91" s="273"/>
      <c r="E91" s="274"/>
      <c r="F91" s="327">
        <f>名簿入力シート!D109</f>
        <v>0</v>
      </c>
      <c r="G91" s="327"/>
      <c r="H91" s="302" t="str">
        <f>IF(名簿入力シート!G109="","",名簿入力シート!G109)</f>
        <v/>
      </c>
      <c r="I91" s="303"/>
      <c r="J91" s="303"/>
      <c r="K91" s="383">
        <f>名簿入力シート!K109</f>
        <v>0</v>
      </c>
      <c r="L91" s="383"/>
      <c r="M91" s="381">
        <f>名簿入力シート!L109</f>
        <v>0</v>
      </c>
      <c r="N91" s="382"/>
      <c r="O91" s="381">
        <f>名簿入力シート!M109</f>
        <v>0</v>
      </c>
      <c r="P91" s="382"/>
      <c r="Q91" s="381">
        <f>名簿入力シート!N109</f>
        <v>0</v>
      </c>
      <c r="R91" s="382"/>
      <c r="S91" s="381">
        <f>名簿入力シート!O109</f>
        <v>0</v>
      </c>
      <c r="T91" s="382"/>
      <c r="U91" s="381">
        <f>名簿入力シート!P109</f>
        <v>0</v>
      </c>
      <c r="V91" s="382"/>
    </row>
    <row r="92" spans="1:22" x14ac:dyDescent="0.45">
      <c r="A92" s="10">
        <v>102</v>
      </c>
      <c r="B92" s="272">
        <f>名簿入力シート!B110</f>
        <v>0</v>
      </c>
      <c r="C92" s="273"/>
      <c r="D92" s="273"/>
      <c r="E92" s="274"/>
      <c r="F92" s="327">
        <f>名簿入力シート!D110</f>
        <v>0</v>
      </c>
      <c r="G92" s="327"/>
      <c r="H92" s="302" t="str">
        <f>IF(名簿入力シート!G110="","",名簿入力シート!G110)</f>
        <v/>
      </c>
      <c r="I92" s="303"/>
      <c r="J92" s="303"/>
      <c r="K92" s="383">
        <f>名簿入力シート!K110</f>
        <v>0</v>
      </c>
      <c r="L92" s="383"/>
      <c r="M92" s="381">
        <f>名簿入力シート!L110</f>
        <v>0</v>
      </c>
      <c r="N92" s="382"/>
      <c r="O92" s="381">
        <f>名簿入力シート!M110</f>
        <v>0</v>
      </c>
      <c r="P92" s="382"/>
      <c r="Q92" s="381">
        <f>名簿入力シート!N110</f>
        <v>0</v>
      </c>
      <c r="R92" s="382"/>
      <c r="S92" s="381">
        <f>名簿入力シート!O110</f>
        <v>0</v>
      </c>
      <c r="T92" s="382"/>
      <c r="U92" s="381">
        <f>名簿入力シート!P110</f>
        <v>0</v>
      </c>
      <c r="V92" s="382"/>
    </row>
    <row r="93" spans="1:22" x14ac:dyDescent="0.45">
      <c r="A93" s="10">
        <v>103</v>
      </c>
      <c r="B93" s="272">
        <f>名簿入力シート!B111</f>
        <v>0</v>
      </c>
      <c r="C93" s="273"/>
      <c r="D93" s="273"/>
      <c r="E93" s="274"/>
      <c r="F93" s="327">
        <f>名簿入力シート!D111</f>
        <v>0</v>
      </c>
      <c r="G93" s="327"/>
      <c r="H93" s="302" t="str">
        <f>IF(名簿入力シート!G111="","",名簿入力シート!G111)</f>
        <v/>
      </c>
      <c r="I93" s="303"/>
      <c r="J93" s="303"/>
      <c r="K93" s="383">
        <f>名簿入力シート!K111</f>
        <v>0</v>
      </c>
      <c r="L93" s="383"/>
      <c r="M93" s="381">
        <f>名簿入力シート!L111</f>
        <v>0</v>
      </c>
      <c r="N93" s="382"/>
      <c r="O93" s="381">
        <f>名簿入力シート!M111</f>
        <v>0</v>
      </c>
      <c r="P93" s="382"/>
      <c r="Q93" s="381">
        <f>名簿入力シート!N111</f>
        <v>0</v>
      </c>
      <c r="R93" s="382"/>
      <c r="S93" s="381">
        <f>名簿入力シート!O111</f>
        <v>0</v>
      </c>
      <c r="T93" s="382"/>
      <c r="U93" s="381">
        <f>名簿入力シート!P111</f>
        <v>0</v>
      </c>
      <c r="V93" s="382"/>
    </row>
    <row r="94" spans="1:22" x14ac:dyDescent="0.45">
      <c r="A94" s="10">
        <v>104</v>
      </c>
      <c r="B94" s="272">
        <f>名簿入力シート!B112</f>
        <v>0</v>
      </c>
      <c r="C94" s="273"/>
      <c r="D94" s="273"/>
      <c r="E94" s="274"/>
      <c r="F94" s="327">
        <f>名簿入力シート!D112</f>
        <v>0</v>
      </c>
      <c r="G94" s="327"/>
      <c r="H94" s="302" t="str">
        <f>IF(名簿入力シート!G112="","",名簿入力シート!G112)</f>
        <v/>
      </c>
      <c r="I94" s="303"/>
      <c r="J94" s="303"/>
      <c r="K94" s="383">
        <f>名簿入力シート!K112</f>
        <v>0</v>
      </c>
      <c r="L94" s="383"/>
      <c r="M94" s="381">
        <f>名簿入力シート!L112</f>
        <v>0</v>
      </c>
      <c r="N94" s="382"/>
      <c r="O94" s="381">
        <f>名簿入力シート!M112</f>
        <v>0</v>
      </c>
      <c r="P94" s="382"/>
      <c r="Q94" s="381">
        <f>名簿入力シート!N112</f>
        <v>0</v>
      </c>
      <c r="R94" s="382"/>
      <c r="S94" s="381">
        <f>名簿入力シート!O112</f>
        <v>0</v>
      </c>
      <c r="T94" s="382"/>
      <c r="U94" s="381">
        <f>名簿入力シート!P112</f>
        <v>0</v>
      </c>
      <c r="V94" s="382"/>
    </row>
    <row r="95" spans="1:22" x14ac:dyDescent="0.45">
      <c r="A95" s="10">
        <v>105</v>
      </c>
      <c r="B95" s="272">
        <f>名簿入力シート!B113</f>
        <v>0</v>
      </c>
      <c r="C95" s="273"/>
      <c r="D95" s="273"/>
      <c r="E95" s="274"/>
      <c r="F95" s="327">
        <f>名簿入力シート!D113</f>
        <v>0</v>
      </c>
      <c r="G95" s="327"/>
      <c r="H95" s="302" t="str">
        <f>IF(名簿入力シート!G113="","",名簿入力シート!G113)</f>
        <v/>
      </c>
      <c r="I95" s="303"/>
      <c r="J95" s="303"/>
      <c r="K95" s="383">
        <f>名簿入力シート!K113</f>
        <v>0</v>
      </c>
      <c r="L95" s="383"/>
      <c r="M95" s="381">
        <f>名簿入力シート!L113</f>
        <v>0</v>
      </c>
      <c r="N95" s="382"/>
      <c r="O95" s="381">
        <f>名簿入力シート!M113</f>
        <v>0</v>
      </c>
      <c r="P95" s="382"/>
      <c r="Q95" s="381">
        <f>名簿入力シート!N113</f>
        <v>0</v>
      </c>
      <c r="R95" s="382"/>
      <c r="S95" s="381">
        <f>名簿入力シート!O113</f>
        <v>0</v>
      </c>
      <c r="T95" s="382"/>
      <c r="U95" s="381">
        <f>名簿入力シート!P113</f>
        <v>0</v>
      </c>
      <c r="V95" s="382"/>
    </row>
    <row r="96" spans="1:22" x14ac:dyDescent="0.45">
      <c r="A96" s="10">
        <v>106</v>
      </c>
      <c r="B96" s="272">
        <f>名簿入力シート!B114</f>
        <v>0</v>
      </c>
      <c r="C96" s="273"/>
      <c r="D96" s="273"/>
      <c r="E96" s="274"/>
      <c r="F96" s="327">
        <f>名簿入力シート!D114</f>
        <v>0</v>
      </c>
      <c r="G96" s="327"/>
      <c r="H96" s="302" t="str">
        <f>IF(名簿入力シート!G114="","",名簿入力シート!G114)</f>
        <v/>
      </c>
      <c r="I96" s="303"/>
      <c r="J96" s="303"/>
      <c r="K96" s="383">
        <f>名簿入力シート!K114</f>
        <v>0</v>
      </c>
      <c r="L96" s="383"/>
      <c r="M96" s="381">
        <f>名簿入力シート!L114</f>
        <v>0</v>
      </c>
      <c r="N96" s="382"/>
      <c r="O96" s="381">
        <f>名簿入力シート!M114</f>
        <v>0</v>
      </c>
      <c r="P96" s="382"/>
      <c r="Q96" s="381">
        <f>名簿入力シート!N114</f>
        <v>0</v>
      </c>
      <c r="R96" s="382"/>
      <c r="S96" s="381">
        <f>名簿入力シート!O114</f>
        <v>0</v>
      </c>
      <c r="T96" s="382"/>
      <c r="U96" s="381">
        <f>名簿入力シート!P114</f>
        <v>0</v>
      </c>
      <c r="V96" s="382"/>
    </row>
    <row r="97" spans="1:22" x14ac:dyDescent="0.45">
      <c r="A97" s="10">
        <v>107</v>
      </c>
      <c r="B97" s="272">
        <f>名簿入力シート!B115</f>
        <v>0</v>
      </c>
      <c r="C97" s="273"/>
      <c r="D97" s="273"/>
      <c r="E97" s="274"/>
      <c r="F97" s="327">
        <f>名簿入力シート!D115</f>
        <v>0</v>
      </c>
      <c r="G97" s="327"/>
      <c r="H97" s="302" t="str">
        <f>IF(名簿入力シート!G115="","",名簿入力シート!G115)</f>
        <v/>
      </c>
      <c r="I97" s="303"/>
      <c r="J97" s="303"/>
      <c r="K97" s="383">
        <f>名簿入力シート!K115</f>
        <v>0</v>
      </c>
      <c r="L97" s="383"/>
      <c r="M97" s="381">
        <f>名簿入力シート!L115</f>
        <v>0</v>
      </c>
      <c r="N97" s="382"/>
      <c r="O97" s="381">
        <f>名簿入力シート!M115</f>
        <v>0</v>
      </c>
      <c r="P97" s="382"/>
      <c r="Q97" s="381">
        <f>名簿入力シート!N115</f>
        <v>0</v>
      </c>
      <c r="R97" s="382"/>
      <c r="S97" s="381">
        <f>名簿入力シート!O115</f>
        <v>0</v>
      </c>
      <c r="T97" s="382"/>
      <c r="U97" s="381">
        <f>名簿入力シート!P115</f>
        <v>0</v>
      </c>
      <c r="V97" s="382"/>
    </row>
    <row r="98" spans="1:22" x14ac:dyDescent="0.45">
      <c r="A98" s="10">
        <v>108</v>
      </c>
      <c r="B98" s="272">
        <f>名簿入力シート!B116</f>
        <v>0</v>
      </c>
      <c r="C98" s="273"/>
      <c r="D98" s="273"/>
      <c r="E98" s="274"/>
      <c r="F98" s="327">
        <f>名簿入力シート!D116</f>
        <v>0</v>
      </c>
      <c r="G98" s="327"/>
      <c r="H98" s="302" t="str">
        <f>IF(名簿入力シート!G116="","",名簿入力シート!G116)</f>
        <v/>
      </c>
      <c r="I98" s="303"/>
      <c r="J98" s="303"/>
      <c r="K98" s="383">
        <f>名簿入力シート!K116</f>
        <v>0</v>
      </c>
      <c r="L98" s="383"/>
      <c r="M98" s="381">
        <f>名簿入力シート!L116</f>
        <v>0</v>
      </c>
      <c r="N98" s="382"/>
      <c r="O98" s="381">
        <f>名簿入力シート!M116</f>
        <v>0</v>
      </c>
      <c r="P98" s="382"/>
      <c r="Q98" s="381">
        <f>名簿入力シート!N116</f>
        <v>0</v>
      </c>
      <c r="R98" s="382"/>
      <c r="S98" s="381">
        <f>名簿入力シート!O116</f>
        <v>0</v>
      </c>
      <c r="T98" s="382"/>
      <c r="U98" s="381">
        <f>名簿入力シート!P116</f>
        <v>0</v>
      </c>
      <c r="V98" s="382"/>
    </row>
    <row r="99" spans="1:22" x14ac:dyDescent="0.45">
      <c r="A99" s="10">
        <v>109</v>
      </c>
      <c r="B99" s="272">
        <f>名簿入力シート!B117</f>
        <v>0</v>
      </c>
      <c r="C99" s="273"/>
      <c r="D99" s="273"/>
      <c r="E99" s="274"/>
      <c r="F99" s="327">
        <f>名簿入力シート!D117</f>
        <v>0</v>
      </c>
      <c r="G99" s="327"/>
      <c r="H99" s="302" t="str">
        <f>IF(名簿入力シート!G117="","",名簿入力シート!G117)</f>
        <v/>
      </c>
      <c r="I99" s="303"/>
      <c r="J99" s="303"/>
      <c r="K99" s="383">
        <f>名簿入力シート!K117</f>
        <v>0</v>
      </c>
      <c r="L99" s="383"/>
      <c r="M99" s="381">
        <f>名簿入力シート!L117</f>
        <v>0</v>
      </c>
      <c r="N99" s="382"/>
      <c r="O99" s="381">
        <f>名簿入力シート!M117</f>
        <v>0</v>
      </c>
      <c r="P99" s="382"/>
      <c r="Q99" s="381">
        <f>名簿入力シート!N117</f>
        <v>0</v>
      </c>
      <c r="R99" s="382"/>
      <c r="S99" s="381">
        <f>名簿入力シート!O117</f>
        <v>0</v>
      </c>
      <c r="T99" s="382"/>
      <c r="U99" s="381">
        <f>名簿入力シート!P117</f>
        <v>0</v>
      </c>
      <c r="V99" s="382"/>
    </row>
    <row r="100" spans="1:22" x14ac:dyDescent="0.45">
      <c r="A100" s="10">
        <v>110</v>
      </c>
      <c r="B100" s="272">
        <f>名簿入力シート!B118</f>
        <v>0</v>
      </c>
      <c r="C100" s="273"/>
      <c r="D100" s="273"/>
      <c r="E100" s="274"/>
      <c r="F100" s="327">
        <f>名簿入力シート!D118</f>
        <v>0</v>
      </c>
      <c r="G100" s="327"/>
      <c r="H100" s="302" t="str">
        <f>IF(名簿入力シート!G118="","",名簿入力シート!G118)</f>
        <v/>
      </c>
      <c r="I100" s="303"/>
      <c r="J100" s="303"/>
      <c r="K100" s="383">
        <f>名簿入力シート!K118</f>
        <v>0</v>
      </c>
      <c r="L100" s="383"/>
      <c r="M100" s="381">
        <f>名簿入力シート!L118</f>
        <v>0</v>
      </c>
      <c r="N100" s="382"/>
      <c r="O100" s="381">
        <f>名簿入力シート!M118</f>
        <v>0</v>
      </c>
      <c r="P100" s="382"/>
      <c r="Q100" s="381">
        <f>名簿入力シート!N118</f>
        <v>0</v>
      </c>
      <c r="R100" s="382"/>
      <c r="S100" s="381">
        <f>名簿入力シート!O118</f>
        <v>0</v>
      </c>
      <c r="T100" s="382"/>
      <c r="U100" s="381">
        <f>名簿入力シート!P118</f>
        <v>0</v>
      </c>
      <c r="V100" s="382"/>
    </row>
    <row r="101" spans="1:22" x14ac:dyDescent="0.45">
      <c r="A101" s="10">
        <v>111</v>
      </c>
      <c r="B101" s="272">
        <f>名簿入力シート!B119</f>
        <v>0</v>
      </c>
      <c r="C101" s="273"/>
      <c r="D101" s="273"/>
      <c r="E101" s="274"/>
      <c r="F101" s="327">
        <f>名簿入力シート!D119</f>
        <v>0</v>
      </c>
      <c r="G101" s="327"/>
      <c r="H101" s="302" t="str">
        <f>IF(名簿入力シート!G119="","",名簿入力シート!G119)</f>
        <v/>
      </c>
      <c r="I101" s="303"/>
      <c r="J101" s="303"/>
      <c r="K101" s="383">
        <f>名簿入力シート!K119</f>
        <v>0</v>
      </c>
      <c r="L101" s="383"/>
      <c r="M101" s="381">
        <f>名簿入力シート!L119</f>
        <v>0</v>
      </c>
      <c r="N101" s="382"/>
      <c r="O101" s="381">
        <f>名簿入力シート!M119</f>
        <v>0</v>
      </c>
      <c r="P101" s="382"/>
      <c r="Q101" s="381">
        <f>名簿入力シート!N119</f>
        <v>0</v>
      </c>
      <c r="R101" s="382"/>
      <c r="S101" s="381">
        <f>名簿入力シート!O119</f>
        <v>0</v>
      </c>
      <c r="T101" s="382"/>
      <c r="U101" s="381">
        <f>名簿入力シート!P119</f>
        <v>0</v>
      </c>
      <c r="V101" s="382"/>
    </row>
    <row r="102" spans="1:22" x14ac:dyDescent="0.45">
      <c r="A102" s="10">
        <v>112</v>
      </c>
      <c r="B102" s="272">
        <f>名簿入力シート!B120</f>
        <v>0</v>
      </c>
      <c r="C102" s="273"/>
      <c r="D102" s="273"/>
      <c r="E102" s="274"/>
      <c r="F102" s="327">
        <f>名簿入力シート!D120</f>
        <v>0</v>
      </c>
      <c r="G102" s="327"/>
      <c r="H102" s="302" t="str">
        <f>IF(名簿入力シート!G120="","",名簿入力シート!G120)</f>
        <v/>
      </c>
      <c r="I102" s="303"/>
      <c r="J102" s="303"/>
      <c r="K102" s="383">
        <f>名簿入力シート!K120</f>
        <v>0</v>
      </c>
      <c r="L102" s="383"/>
      <c r="M102" s="381">
        <f>名簿入力シート!L120</f>
        <v>0</v>
      </c>
      <c r="N102" s="382"/>
      <c r="O102" s="381">
        <f>名簿入力シート!M120</f>
        <v>0</v>
      </c>
      <c r="P102" s="382"/>
      <c r="Q102" s="381">
        <f>名簿入力シート!N120</f>
        <v>0</v>
      </c>
      <c r="R102" s="382"/>
      <c r="S102" s="381">
        <f>名簿入力シート!O120</f>
        <v>0</v>
      </c>
      <c r="T102" s="382"/>
      <c r="U102" s="381">
        <f>名簿入力シート!P120</f>
        <v>0</v>
      </c>
      <c r="V102" s="382"/>
    </row>
    <row r="103" spans="1:22" x14ac:dyDescent="0.45">
      <c r="A103" s="10">
        <v>113</v>
      </c>
      <c r="B103" s="272">
        <f>名簿入力シート!B121</f>
        <v>0</v>
      </c>
      <c r="C103" s="273"/>
      <c r="D103" s="273"/>
      <c r="E103" s="274"/>
      <c r="F103" s="327">
        <f>名簿入力シート!D121</f>
        <v>0</v>
      </c>
      <c r="G103" s="327"/>
      <c r="H103" s="302" t="str">
        <f>IF(名簿入力シート!G121="","",名簿入力シート!G121)</f>
        <v/>
      </c>
      <c r="I103" s="303"/>
      <c r="J103" s="303"/>
      <c r="K103" s="383">
        <f>名簿入力シート!K121</f>
        <v>0</v>
      </c>
      <c r="L103" s="383"/>
      <c r="M103" s="381">
        <f>名簿入力シート!L121</f>
        <v>0</v>
      </c>
      <c r="N103" s="382"/>
      <c r="O103" s="381">
        <f>名簿入力シート!M121</f>
        <v>0</v>
      </c>
      <c r="P103" s="382"/>
      <c r="Q103" s="381">
        <f>名簿入力シート!N121</f>
        <v>0</v>
      </c>
      <c r="R103" s="382"/>
      <c r="S103" s="381">
        <f>名簿入力シート!O121</f>
        <v>0</v>
      </c>
      <c r="T103" s="382"/>
      <c r="U103" s="381">
        <f>名簿入力シート!P121</f>
        <v>0</v>
      </c>
      <c r="V103" s="382"/>
    </row>
    <row r="104" spans="1:22" x14ac:dyDescent="0.45">
      <c r="A104" s="10">
        <v>114</v>
      </c>
      <c r="B104" s="272">
        <f>名簿入力シート!B122</f>
        <v>0</v>
      </c>
      <c r="C104" s="273"/>
      <c r="D104" s="273"/>
      <c r="E104" s="274"/>
      <c r="F104" s="327">
        <f>名簿入力シート!D122</f>
        <v>0</v>
      </c>
      <c r="G104" s="327"/>
      <c r="H104" s="302" t="str">
        <f>IF(名簿入力シート!G122="","",名簿入力シート!G122)</f>
        <v/>
      </c>
      <c r="I104" s="303"/>
      <c r="J104" s="303"/>
      <c r="K104" s="383">
        <f>名簿入力シート!K122</f>
        <v>0</v>
      </c>
      <c r="L104" s="383"/>
      <c r="M104" s="381">
        <f>名簿入力シート!L122</f>
        <v>0</v>
      </c>
      <c r="N104" s="382"/>
      <c r="O104" s="381">
        <f>名簿入力シート!M122</f>
        <v>0</v>
      </c>
      <c r="P104" s="382"/>
      <c r="Q104" s="381">
        <f>名簿入力シート!N122</f>
        <v>0</v>
      </c>
      <c r="R104" s="382"/>
      <c r="S104" s="381">
        <f>名簿入力シート!O122</f>
        <v>0</v>
      </c>
      <c r="T104" s="382"/>
      <c r="U104" s="381">
        <f>名簿入力シート!P122</f>
        <v>0</v>
      </c>
      <c r="V104" s="382"/>
    </row>
    <row r="105" spans="1:22" x14ac:dyDescent="0.45">
      <c r="A105" s="10">
        <v>115</v>
      </c>
      <c r="B105" s="272">
        <f>名簿入力シート!B123</f>
        <v>0</v>
      </c>
      <c r="C105" s="273"/>
      <c r="D105" s="273"/>
      <c r="E105" s="274"/>
      <c r="F105" s="327">
        <f>名簿入力シート!D123</f>
        <v>0</v>
      </c>
      <c r="G105" s="327"/>
      <c r="H105" s="302" t="str">
        <f>IF(名簿入力シート!G123="","",名簿入力シート!G123)</f>
        <v/>
      </c>
      <c r="I105" s="303"/>
      <c r="J105" s="303"/>
      <c r="K105" s="383">
        <f>名簿入力シート!K123</f>
        <v>0</v>
      </c>
      <c r="L105" s="383"/>
      <c r="M105" s="381">
        <f>名簿入力シート!L123</f>
        <v>0</v>
      </c>
      <c r="N105" s="382"/>
      <c r="O105" s="381">
        <f>名簿入力シート!M123</f>
        <v>0</v>
      </c>
      <c r="P105" s="382"/>
      <c r="Q105" s="381">
        <f>名簿入力シート!N123</f>
        <v>0</v>
      </c>
      <c r="R105" s="382"/>
      <c r="S105" s="381">
        <f>名簿入力シート!O123</f>
        <v>0</v>
      </c>
      <c r="T105" s="382"/>
      <c r="U105" s="381">
        <f>名簿入力シート!P123</f>
        <v>0</v>
      </c>
      <c r="V105" s="382"/>
    </row>
    <row r="106" spans="1:22" x14ac:dyDescent="0.45">
      <c r="A106" s="10">
        <v>116</v>
      </c>
      <c r="B106" s="272">
        <f>名簿入力シート!B124</f>
        <v>0</v>
      </c>
      <c r="C106" s="273"/>
      <c r="D106" s="273"/>
      <c r="E106" s="274"/>
      <c r="F106" s="327">
        <f>名簿入力シート!D124</f>
        <v>0</v>
      </c>
      <c r="G106" s="327"/>
      <c r="H106" s="302" t="str">
        <f>IF(名簿入力シート!G124="","",名簿入力シート!G124)</f>
        <v/>
      </c>
      <c r="I106" s="303"/>
      <c r="J106" s="303"/>
      <c r="K106" s="383">
        <f>名簿入力シート!K124</f>
        <v>0</v>
      </c>
      <c r="L106" s="383"/>
      <c r="M106" s="381">
        <f>名簿入力シート!L124</f>
        <v>0</v>
      </c>
      <c r="N106" s="382"/>
      <c r="O106" s="381">
        <f>名簿入力シート!M124</f>
        <v>0</v>
      </c>
      <c r="P106" s="382"/>
      <c r="Q106" s="381">
        <f>名簿入力シート!N124</f>
        <v>0</v>
      </c>
      <c r="R106" s="382"/>
      <c r="S106" s="381">
        <f>名簿入力シート!O124</f>
        <v>0</v>
      </c>
      <c r="T106" s="382"/>
      <c r="U106" s="381">
        <f>名簿入力シート!P124</f>
        <v>0</v>
      </c>
      <c r="V106" s="382"/>
    </row>
    <row r="107" spans="1:22" x14ac:dyDescent="0.45">
      <c r="A107" s="10">
        <v>117</v>
      </c>
      <c r="B107" s="272">
        <f>名簿入力シート!B125</f>
        <v>0</v>
      </c>
      <c r="C107" s="273"/>
      <c r="D107" s="273"/>
      <c r="E107" s="274"/>
      <c r="F107" s="327">
        <f>名簿入力シート!D125</f>
        <v>0</v>
      </c>
      <c r="G107" s="327"/>
      <c r="H107" s="302" t="str">
        <f>IF(名簿入力シート!G125="","",名簿入力シート!G125)</f>
        <v/>
      </c>
      <c r="I107" s="303"/>
      <c r="J107" s="303"/>
      <c r="K107" s="383">
        <f>名簿入力シート!K125</f>
        <v>0</v>
      </c>
      <c r="L107" s="383"/>
      <c r="M107" s="381">
        <f>名簿入力シート!L125</f>
        <v>0</v>
      </c>
      <c r="N107" s="382"/>
      <c r="O107" s="381">
        <f>名簿入力シート!M125</f>
        <v>0</v>
      </c>
      <c r="P107" s="382"/>
      <c r="Q107" s="381">
        <f>名簿入力シート!N125</f>
        <v>0</v>
      </c>
      <c r="R107" s="382"/>
      <c r="S107" s="381">
        <f>名簿入力シート!O125</f>
        <v>0</v>
      </c>
      <c r="T107" s="382"/>
      <c r="U107" s="381">
        <f>名簿入力シート!P125</f>
        <v>0</v>
      </c>
      <c r="V107" s="382"/>
    </row>
    <row r="108" spans="1:22" x14ac:dyDescent="0.45">
      <c r="A108" s="10">
        <v>118</v>
      </c>
      <c r="B108" s="272">
        <f>名簿入力シート!B126</f>
        <v>0</v>
      </c>
      <c r="C108" s="273"/>
      <c r="D108" s="273"/>
      <c r="E108" s="274"/>
      <c r="F108" s="327">
        <f>名簿入力シート!D126</f>
        <v>0</v>
      </c>
      <c r="G108" s="327"/>
      <c r="H108" s="302" t="str">
        <f>IF(名簿入力シート!G126="","",名簿入力シート!G126)</f>
        <v/>
      </c>
      <c r="I108" s="303"/>
      <c r="J108" s="303"/>
      <c r="K108" s="383">
        <f>名簿入力シート!K126</f>
        <v>0</v>
      </c>
      <c r="L108" s="383"/>
      <c r="M108" s="381">
        <f>名簿入力シート!L126</f>
        <v>0</v>
      </c>
      <c r="N108" s="382"/>
      <c r="O108" s="381">
        <f>名簿入力シート!M126</f>
        <v>0</v>
      </c>
      <c r="P108" s="382"/>
      <c r="Q108" s="381">
        <f>名簿入力シート!N126</f>
        <v>0</v>
      </c>
      <c r="R108" s="382"/>
      <c r="S108" s="381">
        <f>名簿入力シート!O126</f>
        <v>0</v>
      </c>
      <c r="T108" s="382"/>
      <c r="U108" s="381">
        <f>名簿入力シート!P126</f>
        <v>0</v>
      </c>
      <c r="V108" s="382"/>
    </row>
    <row r="109" spans="1:22" x14ac:dyDescent="0.45">
      <c r="A109" s="10">
        <v>119</v>
      </c>
      <c r="B109" s="272">
        <f>名簿入力シート!B127</f>
        <v>0</v>
      </c>
      <c r="C109" s="273"/>
      <c r="D109" s="273"/>
      <c r="E109" s="274"/>
      <c r="F109" s="327">
        <f>名簿入力シート!D127</f>
        <v>0</v>
      </c>
      <c r="G109" s="327"/>
      <c r="H109" s="302" t="str">
        <f>IF(名簿入力シート!G127="","",名簿入力シート!G127)</f>
        <v/>
      </c>
      <c r="I109" s="303"/>
      <c r="J109" s="303"/>
      <c r="K109" s="383">
        <f>名簿入力シート!K127</f>
        <v>0</v>
      </c>
      <c r="L109" s="383"/>
      <c r="M109" s="381">
        <f>名簿入力シート!L127</f>
        <v>0</v>
      </c>
      <c r="N109" s="382"/>
      <c r="O109" s="381">
        <f>名簿入力シート!M127</f>
        <v>0</v>
      </c>
      <c r="P109" s="382"/>
      <c r="Q109" s="381">
        <f>名簿入力シート!N127</f>
        <v>0</v>
      </c>
      <c r="R109" s="382"/>
      <c r="S109" s="381">
        <f>名簿入力シート!O127</f>
        <v>0</v>
      </c>
      <c r="T109" s="382"/>
      <c r="U109" s="381">
        <f>名簿入力シート!P127</f>
        <v>0</v>
      </c>
      <c r="V109" s="382"/>
    </row>
    <row r="110" spans="1:22" x14ac:dyDescent="0.45">
      <c r="A110" s="10">
        <v>120</v>
      </c>
      <c r="B110" s="272">
        <f>名簿入力シート!B128</f>
        <v>0</v>
      </c>
      <c r="C110" s="273"/>
      <c r="D110" s="273"/>
      <c r="E110" s="274"/>
      <c r="F110" s="327">
        <f>名簿入力シート!D128</f>
        <v>0</v>
      </c>
      <c r="G110" s="327"/>
      <c r="H110" s="302" t="str">
        <f>IF(名簿入力シート!G128="","",名簿入力シート!G128)</f>
        <v/>
      </c>
      <c r="I110" s="303"/>
      <c r="J110" s="303"/>
      <c r="K110" s="383">
        <f>名簿入力シート!K128</f>
        <v>0</v>
      </c>
      <c r="L110" s="383"/>
      <c r="M110" s="381">
        <f>名簿入力シート!L128</f>
        <v>0</v>
      </c>
      <c r="N110" s="382"/>
      <c r="O110" s="381">
        <f>名簿入力シート!M128</f>
        <v>0</v>
      </c>
      <c r="P110" s="382"/>
      <c r="Q110" s="381">
        <f>名簿入力シート!N128</f>
        <v>0</v>
      </c>
      <c r="R110" s="382"/>
      <c r="S110" s="381">
        <f>名簿入力シート!O128</f>
        <v>0</v>
      </c>
      <c r="T110" s="382"/>
      <c r="U110" s="381">
        <f>名簿入力シート!P128</f>
        <v>0</v>
      </c>
      <c r="V110" s="382"/>
    </row>
    <row r="111" spans="1:22" x14ac:dyDescent="0.45">
      <c r="A111" s="10">
        <v>121</v>
      </c>
      <c r="B111" s="272">
        <f>名簿入力シート!B129</f>
        <v>0</v>
      </c>
      <c r="C111" s="273"/>
      <c r="D111" s="273"/>
      <c r="E111" s="274"/>
      <c r="F111" s="327">
        <f>名簿入力シート!D129</f>
        <v>0</v>
      </c>
      <c r="G111" s="327"/>
      <c r="H111" s="302" t="str">
        <f>IF(名簿入力シート!G129="","",名簿入力シート!G129)</f>
        <v/>
      </c>
      <c r="I111" s="303"/>
      <c r="J111" s="303"/>
      <c r="K111" s="383">
        <f>名簿入力シート!K129</f>
        <v>0</v>
      </c>
      <c r="L111" s="383"/>
      <c r="M111" s="381">
        <f>名簿入力シート!L129</f>
        <v>0</v>
      </c>
      <c r="N111" s="382"/>
      <c r="O111" s="381">
        <f>名簿入力シート!M129</f>
        <v>0</v>
      </c>
      <c r="P111" s="382"/>
      <c r="Q111" s="381">
        <f>名簿入力シート!N129</f>
        <v>0</v>
      </c>
      <c r="R111" s="382"/>
      <c r="S111" s="381">
        <f>名簿入力シート!O129</f>
        <v>0</v>
      </c>
      <c r="T111" s="382"/>
      <c r="U111" s="381">
        <f>名簿入力シート!P129</f>
        <v>0</v>
      </c>
      <c r="V111" s="382"/>
    </row>
    <row r="112" spans="1:22" x14ac:dyDescent="0.45">
      <c r="A112" s="10">
        <v>122</v>
      </c>
      <c r="B112" s="272">
        <f>名簿入力シート!B130</f>
        <v>0</v>
      </c>
      <c r="C112" s="273"/>
      <c r="D112" s="273"/>
      <c r="E112" s="274"/>
      <c r="F112" s="327">
        <f>名簿入力シート!D130</f>
        <v>0</v>
      </c>
      <c r="G112" s="327"/>
      <c r="H112" s="302" t="str">
        <f>IF(名簿入力シート!G130="","",名簿入力シート!G130)</f>
        <v/>
      </c>
      <c r="I112" s="303"/>
      <c r="J112" s="303"/>
      <c r="K112" s="383">
        <f>名簿入力シート!K130</f>
        <v>0</v>
      </c>
      <c r="L112" s="383"/>
      <c r="M112" s="381">
        <f>名簿入力シート!L130</f>
        <v>0</v>
      </c>
      <c r="N112" s="382"/>
      <c r="O112" s="381">
        <f>名簿入力シート!M130</f>
        <v>0</v>
      </c>
      <c r="P112" s="382"/>
      <c r="Q112" s="381">
        <f>名簿入力シート!N130</f>
        <v>0</v>
      </c>
      <c r="R112" s="382"/>
      <c r="S112" s="381">
        <f>名簿入力シート!O130</f>
        <v>0</v>
      </c>
      <c r="T112" s="382"/>
      <c r="U112" s="381">
        <f>名簿入力シート!P130</f>
        <v>0</v>
      </c>
      <c r="V112" s="382"/>
    </row>
    <row r="113" spans="1:22" x14ac:dyDescent="0.45">
      <c r="A113" s="10">
        <v>123</v>
      </c>
      <c r="B113" s="272">
        <f>名簿入力シート!B131</f>
        <v>0</v>
      </c>
      <c r="C113" s="273"/>
      <c r="D113" s="273"/>
      <c r="E113" s="274"/>
      <c r="F113" s="327">
        <f>名簿入力シート!D131</f>
        <v>0</v>
      </c>
      <c r="G113" s="327"/>
      <c r="H113" s="302" t="str">
        <f>IF(名簿入力シート!G131="","",名簿入力シート!G131)</f>
        <v/>
      </c>
      <c r="I113" s="303"/>
      <c r="J113" s="303"/>
      <c r="K113" s="383">
        <f>名簿入力シート!K131</f>
        <v>0</v>
      </c>
      <c r="L113" s="383"/>
      <c r="M113" s="381">
        <f>名簿入力シート!L131</f>
        <v>0</v>
      </c>
      <c r="N113" s="382"/>
      <c r="O113" s="381">
        <f>名簿入力シート!M131</f>
        <v>0</v>
      </c>
      <c r="P113" s="382"/>
      <c r="Q113" s="381">
        <f>名簿入力シート!N131</f>
        <v>0</v>
      </c>
      <c r="R113" s="382"/>
      <c r="S113" s="381">
        <f>名簿入力シート!O131</f>
        <v>0</v>
      </c>
      <c r="T113" s="382"/>
      <c r="U113" s="381">
        <f>名簿入力シート!P131</f>
        <v>0</v>
      </c>
      <c r="V113" s="382"/>
    </row>
    <row r="114" spans="1:22" x14ac:dyDescent="0.45">
      <c r="A114" s="10">
        <v>124</v>
      </c>
      <c r="B114" s="272">
        <f>名簿入力シート!B132</f>
        <v>0</v>
      </c>
      <c r="C114" s="273"/>
      <c r="D114" s="273"/>
      <c r="E114" s="274"/>
      <c r="F114" s="327">
        <f>名簿入力シート!D132</f>
        <v>0</v>
      </c>
      <c r="G114" s="327"/>
      <c r="H114" s="302" t="str">
        <f>IF(名簿入力シート!G132="","",名簿入力シート!G132)</f>
        <v/>
      </c>
      <c r="I114" s="303"/>
      <c r="J114" s="303"/>
      <c r="K114" s="383">
        <f>名簿入力シート!K132</f>
        <v>0</v>
      </c>
      <c r="L114" s="383"/>
      <c r="M114" s="381">
        <f>名簿入力シート!L132</f>
        <v>0</v>
      </c>
      <c r="N114" s="382"/>
      <c r="O114" s="381">
        <f>名簿入力シート!M132</f>
        <v>0</v>
      </c>
      <c r="P114" s="382"/>
      <c r="Q114" s="381">
        <f>名簿入力シート!N132</f>
        <v>0</v>
      </c>
      <c r="R114" s="382"/>
      <c r="S114" s="381">
        <f>名簿入力シート!O132</f>
        <v>0</v>
      </c>
      <c r="T114" s="382"/>
      <c r="U114" s="381">
        <f>名簿入力シート!P132</f>
        <v>0</v>
      </c>
      <c r="V114" s="382"/>
    </row>
    <row r="115" spans="1:22" x14ac:dyDescent="0.45">
      <c r="A115" s="10">
        <v>125</v>
      </c>
      <c r="B115" s="272">
        <f>名簿入力シート!B133</f>
        <v>0</v>
      </c>
      <c r="C115" s="273"/>
      <c r="D115" s="273"/>
      <c r="E115" s="274"/>
      <c r="F115" s="327">
        <f>名簿入力シート!D133</f>
        <v>0</v>
      </c>
      <c r="G115" s="327"/>
      <c r="H115" s="302" t="str">
        <f>IF(名簿入力シート!G133="","",名簿入力シート!G133)</f>
        <v/>
      </c>
      <c r="I115" s="303"/>
      <c r="J115" s="303"/>
      <c r="K115" s="383">
        <f>名簿入力シート!K133</f>
        <v>0</v>
      </c>
      <c r="L115" s="383"/>
      <c r="M115" s="381">
        <f>名簿入力シート!L133</f>
        <v>0</v>
      </c>
      <c r="N115" s="382"/>
      <c r="O115" s="381">
        <f>名簿入力シート!M133</f>
        <v>0</v>
      </c>
      <c r="P115" s="382"/>
      <c r="Q115" s="381">
        <f>名簿入力シート!N133</f>
        <v>0</v>
      </c>
      <c r="R115" s="382"/>
      <c r="S115" s="381">
        <f>名簿入力シート!O133</f>
        <v>0</v>
      </c>
      <c r="T115" s="382"/>
      <c r="U115" s="381">
        <f>名簿入力シート!P133</f>
        <v>0</v>
      </c>
      <c r="V115" s="382"/>
    </row>
    <row r="116" spans="1:22" x14ac:dyDescent="0.45">
      <c r="A116" s="10">
        <v>126</v>
      </c>
      <c r="B116" s="272">
        <f>名簿入力シート!B134</f>
        <v>0</v>
      </c>
      <c r="C116" s="273"/>
      <c r="D116" s="273"/>
      <c r="E116" s="274"/>
      <c r="F116" s="327">
        <f>名簿入力シート!D134</f>
        <v>0</v>
      </c>
      <c r="G116" s="327"/>
      <c r="H116" s="302" t="str">
        <f>IF(名簿入力シート!G134="","",名簿入力シート!G134)</f>
        <v/>
      </c>
      <c r="I116" s="303"/>
      <c r="J116" s="303"/>
      <c r="K116" s="383">
        <f>名簿入力シート!K134</f>
        <v>0</v>
      </c>
      <c r="L116" s="383"/>
      <c r="M116" s="381">
        <f>名簿入力シート!L134</f>
        <v>0</v>
      </c>
      <c r="N116" s="382"/>
      <c r="O116" s="381">
        <f>名簿入力シート!M134</f>
        <v>0</v>
      </c>
      <c r="P116" s="382"/>
      <c r="Q116" s="381">
        <f>名簿入力シート!N134</f>
        <v>0</v>
      </c>
      <c r="R116" s="382"/>
      <c r="S116" s="381">
        <f>名簿入力シート!O134</f>
        <v>0</v>
      </c>
      <c r="T116" s="382"/>
      <c r="U116" s="381">
        <f>名簿入力シート!P134</f>
        <v>0</v>
      </c>
      <c r="V116" s="382"/>
    </row>
    <row r="117" spans="1:22" x14ac:dyDescent="0.45">
      <c r="A117" s="10">
        <v>127</v>
      </c>
      <c r="B117" s="272">
        <f>名簿入力シート!B135</f>
        <v>0</v>
      </c>
      <c r="C117" s="273"/>
      <c r="D117" s="273"/>
      <c r="E117" s="274"/>
      <c r="F117" s="327">
        <f>名簿入力シート!D135</f>
        <v>0</v>
      </c>
      <c r="G117" s="327"/>
      <c r="H117" s="302" t="str">
        <f>IF(名簿入力シート!G135="","",名簿入力シート!G135)</f>
        <v/>
      </c>
      <c r="I117" s="303"/>
      <c r="J117" s="303"/>
      <c r="K117" s="383">
        <f>名簿入力シート!K135</f>
        <v>0</v>
      </c>
      <c r="L117" s="383"/>
      <c r="M117" s="381">
        <f>名簿入力シート!L135</f>
        <v>0</v>
      </c>
      <c r="N117" s="382"/>
      <c r="O117" s="381">
        <f>名簿入力シート!M135</f>
        <v>0</v>
      </c>
      <c r="P117" s="382"/>
      <c r="Q117" s="381">
        <f>名簿入力シート!N135</f>
        <v>0</v>
      </c>
      <c r="R117" s="382"/>
      <c r="S117" s="381">
        <f>名簿入力シート!O135</f>
        <v>0</v>
      </c>
      <c r="T117" s="382"/>
      <c r="U117" s="381">
        <f>名簿入力シート!P135</f>
        <v>0</v>
      </c>
      <c r="V117" s="382"/>
    </row>
    <row r="118" spans="1:22" x14ac:dyDescent="0.45">
      <c r="A118" s="10">
        <v>128</v>
      </c>
      <c r="B118" s="272">
        <f>名簿入力シート!B136</f>
        <v>0</v>
      </c>
      <c r="C118" s="273"/>
      <c r="D118" s="273"/>
      <c r="E118" s="274"/>
      <c r="F118" s="327">
        <f>名簿入力シート!D136</f>
        <v>0</v>
      </c>
      <c r="G118" s="327"/>
      <c r="H118" s="302" t="str">
        <f>IF(名簿入力シート!G136="","",名簿入力シート!G136)</f>
        <v/>
      </c>
      <c r="I118" s="303"/>
      <c r="J118" s="303"/>
      <c r="K118" s="383">
        <f>名簿入力シート!K136</f>
        <v>0</v>
      </c>
      <c r="L118" s="383"/>
      <c r="M118" s="381">
        <f>名簿入力シート!L136</f>
        <v>0</v>
      </c>
      <c r="N118" s="382"/>
      <c r="O118" s="381">
        <f>名簿入力シート!M136</f>
        <v>0</v>
      </c>
      <c r="P118" s="382"/>
      <c r="Q118" s="381">
        <f>名簿入力シート!N136</f>
        <v>0</v>
      </c>
      <c r="R118" s="382"/>
      <c r="S118" s="381">
        <f>名簿入力シート!O136</f>
        <v>0</v>
      </c>
      <c r="T118" s="382"/>
      <c r="U118" s="381">
        <f>名簿入力シート!P136</f>
        <v>0</v>
      </c>
      <c r="V118" s="382"/>
    </row>
    <row r="119" spans="1:22" x14ac:dyDescent="0.45">
      <c r="A119" s="10">
        <v>129</v>
      </c>
      <c r="B119" s="272">
        <f>名簿入力シート!B137</f>
        <v>0</v>
      </c>
      <c r="C119" s="273"/>
      <c r="D119" s="273"/>
      <c r="E119" s="274"/>
      <c r="F119" s="327">
        <f>名簿入力シート!D137</f>
        <v>0</v>
      </c>
      <c r="G119" s="327"/>
      <c r="H119" s="302" t="str">
        <f>IF(名簿入力シート!G137="","",名簿入力シート!G137)</f>
        <v/>
      </c>
      <c r="I119" s="303"/>
      <c r="J119" s="303"/>
      <c r="K119" s="383">
        <f>名簿入力シート!K137</f>
        <v>0</v>
      </c>
      <c r="L119" s="383"/>
      <c r="M119" s="381">
        <f>名簿入力シート!L137</f>
        <v>0</v>
      </c>
      <c r="N119" s="382"/>
      <c r="O119" s="381">
        <f>名簿入力シート!M137</f>
        <v>0</v>
      </c>
      <c r="P119" s="382"/>
      <c r="Q119" s="381">
        <f>名簿入力シート!N137</f>
        <v>0</v>
      </c>
      <c r="R119" s="382"/>
      <c r="S119" s="381">
        <f>名簿入力シート!O137</f>
        <v>0</v>
      </c>
      <c r="T119" s="382"/>
      <c r="U119" s="381">
        <f>名簿入力シート!P137</f>
        <v>0</v>
      </c>
      <c r="V119" s="382"/>
    </row>
    <row r="120" spans="1:22" x14ac:dyDescent="0.45">
      <c r="A120" s="10">
        <v>130</v>
      </c>
      <c r="B120" s="272">
        <f>名簿入力シート!B138</f>
        <v>0</v>
      </c>
      <c r="C120" s="273"/>
      <c r="D120" s="273"/>
      <c r="E120" s="274"/>
      <c r="F120" s="327">
        <f>名簿入力シート!D138</f>
        <v>0</v>
      </c>
      <c r="G120" s="327"/>
      <c r="H120" s="302" t="str">
        <f>IF(名簿入力シート!G138="","",名簿入力シート!G138)</f>
        <v/>
      </c>
      <c r="I120" s="303"/>
      <c r="J120" s="303"/>
      <c r="K120" s="383">
        <f>名簿入力シート!K138</f>
        <v>0</v>
      </c>
      <c r="L120" s="383"/>
      <c r="M120" s="381">
        <f>名簿入力シート!L138</f>
        <v>0</v>
      </c>
      <c r="N120" s="382"/>
      <c r="O120" s="381">
        <f>名簿入力シート!M138</f>
        <v>0</v>
      </c>
      <c r="P120" s="382"/>
      <c r="Q120" s="381">
        <f>名簿入力シート!N138</f>
        <v>0</v>
      </c>
      <c r="R120" s="382"/>
      <c r="S120" s="381">
        <f>名簿入力シート!O138</f>
        <v>0</v>
      </c>
      <c r="T120" s="382"/>
      <c r="U120" s="381">
        <f>名簿入力シート!P138</f>
        <v>0</v>
      </c>
      <c r="V120" s="382"/>
    </row>
    <row r="121" spans="1:22" x14ac:dyDescent="0.45">
      <c r="A121" s="10">
        <v>131</v>
      </c>
      <c r="B121" s="272">
        <f>名簿入力シート!B139</f>
        <v>0</v>
      </c>
      <c r="C121" s="273"/>
      <c r="D121" s="273"/>
      <c r="E121" s="274"/>
      <c r="F121" s="327">
        <f>名簿入力シート!D139</f>
        <v>0</v>
      </c>
      <c r="G121" s="327"/>
      <c r="H121" s="302" t="str">
        <f>IF(名簿入力シート!G139="","",名簿入力シート!G139)</f>
        <v/>
      </c>
      <c r="I121" s="303"/>
      <c r="J121" s="303"/>
      <c r="K121" s="383">
        <f>名簿入力シート!K139</f>
        <v>0</v>
      </c>
      <c r="L121" s="383"/>
      <c r="M121" s="381">
        <f>名簿入力シート!L139</f>
        <v>0</v>
      </c>
      <c r="N121" s="382"/>
      <c r="O121" s="381">
        <f>名簿入力シート!M139</f>
        <v>0</v>
      </c>
      <c r="P121" s="382"/>
      <c r="Q121" s="381">
        <f>名簿入力シート!N139</f>
        <v>0</v>
      </c>
      <c r="R121" s="382"/>
      <c r="S121" s="381">
        <f>名簿入力シート!O139</f>
        <v>0</v>
      </c>
      <c r="T121" s="382"/>
      <c r="U121" s="381">
        <f>名簿入力シート!P139</f>
        <v>0</v>
      </c>
      <c r="V121" s="382"/>
    </row>
    <row r="122" spans="1:22" x14ac:dyDescent="0.45">
      <c r="A122" s="10">
        <v>132</v>
      </c>
      <c r="B122" s="272">
        <f>名簿入力シート!B140</f>
        <v>0</v>
      </c>
      <c r="C122" s="273"/>
      <c r="D122" s="273"/>
      <c r="E122" s="274"/>
      <c r="F122" s="327">
        <f>名簿入力シート!D140</f>
        <v>0</v>
      </c>
      <c r="G122" s="327"/>
      <c r="H122" s="302" t="str">
        <f>IF(名簿入力シート!G140="","",名簿入力シート!G140)</f>
        <v/>
      </c>
      <c r="I122" s="303"/>
      <c r="J122" s="303"/>
      <c r="K122" s="383">
        <f>名簿入力シート!K140</f>
        <v>0</v>
      </c>
      <c r="L122" s="383"/>
      <c r="M122" s="381">
        <f>名簿入力シート!L140</f>
        <v>0</v>
      </c>
      <c r="N122" s="382"/>
      <c r="O122" s="381">
        <f>名簿入力シート!M140</f>
        <v>0</v>
      </c>
      <c r="P122" s="382"/>
      <c r="Q122" s="381">
        <f>名簿入力シート!N140</f>
        <v>0</v>
      </c>
      <c r="R122" s="382"/>
      <c r="S122" s="381">
        <f>名簿入力シート!O140</f>
        <v>0</v>
      </c>
      <c r="T122" s="382"/>
      <c r="U122" s="381">
        <f>名簿入力シート!P140</f>
        <v>0</v>
      </c>
      <c r="V122" s="382"/>
    </row>
    <row r="123" spans="1:22" x14ac:dyDescent="0.45">
      <c r="A123" s="10">
        <v>133</v>
      </c>
      <c r="B123" s="272">
        <f>名簿入力シート!B141</f>
        <v>0</v>
      </c>
      <c r="C123" s="273"/>
      <c r="D123" s="273"/>
      <c r="E123" s="274"/>
      <c r="F123" s="327">
        <f>名簿入力シート!D141</f>
        <v>0</v>
      </c>
      <c r="G123" s="327"/>
      <c r="H123" s="302" t="str">
        <f>IF(名簿入力シート!G141="","",名簿入力シート!G141)</f>
        <v/>
      </c>
      <c r="I123" s="303"/>
      <c r="J123" s="303"/>
      <c r="K123" s="383">
        <f>名簿入力シート!K141</f>
        <v>0</v>
      </c>
      <c r="L123" s="383"/>
      <c r="M123" s="381">
        <f>名簿入力シート!L141</f>
        <v>0</v>
      </c>
      <c r="N123" s="382"/>
      <c r="O123" s="381">
        <f>名簿入力シート!M141</f>
        <v>0</v>
      </c>
      <c r="P123" s="382"/>
      <c r="Q123" s="381">
        <f>名簿入力シート!N141</f>
        <v>0</v>
      </c>
      <c r="R123" s="382"/>
      <c r="S123" s="381">
        <f>名簿入力シート!O141</f>
        <v>0</v>
      </c>
      <c r="T123" s="382"/>
      <c r="U123" s="381">
        <f>名簿入力シート!P141</f>
        <v>0</v>
      </c>
      <c r="V123" s="382"/>
    </row>
    <row r="124" spans="1:22" x14ac:dyDescent="0.45">
      <c r="A124" s="10">
        <v>134</v>
      </c>
      <c r="B124" s="272">
        <f>名簿入力シート!B142</f>
        <v>0</v>
      </c>
      <c r="C124" s="273"/>
      <c r="D124" s="273"/>
      <c r="E124" s="274"/>
      <c r="F124" s="327">
        <f>名簿入力シート!D142</f>
        <v>0</v>
      </c>
      <c r="G124" s="327"/>
      <c r="H124" s="302" t="str">
        <f>IF(名簿入力シート!G142="","",名簿入力シート!G142)</f>
        <v/>
      </c>
      <c r="I124" s="303"/>
      <c r="J124" s="303"/>
      <c r="K124" s="383">
        <f>名簿入力シート!K142</f>
        <v>0</v>
      </c>
      <c r="L124" s="383"/>
      <c r="M124" s="381">
        <f>名簿入力シート!L142</f>
        <v>0</v>
      </c>
      <c r="N124" s="382"/>
      <c r="O124" s="381">
        <f>名簿入力シート!M142</f>
        <v>0</v>
      </c>
      <c r="P124" s="382"/>
      <c r="Q124" s="381">
        <f>名簿入力シート!N142</f>
        <v>0</v>
      </c>
      <c r="R124" s="382"/>
      <c r="S124" s="381">
        <f>名簿入力シート!O142</f>
        <v>0</v>
      </c>
      <c r="T124" s="382"/>
      <c r="U124" s="381">
        <f>名簿入力シート!P142</f>
        <v>0</v>
      </c>
      <c r="V124" s="382"/>
    </row>
    <row r="125" spans="1:22" x14ac:dyDescent="0.45">
      <c r="A125" s="10">
        <v>135</v>
      </c>
      <c r="B125" s="272">
        <f>名簿入力シート!B143</f>
        <v>0</v>
      </c>
      <c r="C125" s="273"/>
      <c r="D125" s="273"/>
      <c r="E125" s="274"/>
      <c r="F125" s="327">
        <f>名簿入力シート!D143</f>
        <v>0</v>
      </c>
      <c r="G125" s="327"/>
      <c r="H125" s="302" t="str">
        <f>IF(名簿入力シート!G143="","",名簿入力シート!G143)</f>
        <v/>
      </c>
      <c r="I125" s="303"/>
      <c r="J125" s="303"/>
      <c r="K125" s="383">
        <f>名簿入力シート!K143</f>
        <v>0</v>
      </c>
      <c r="L125" s="383"/>
      <c r="M125" s="381">
        <f>名簿入力シート!L143</f>
        <v>0</v>
      </c>
      <c r="N125" s="382"/>
      <c r="O125" s="381">
        <f>名簿入力シート!M143</f>
        <v>0</v>
      </c>
      <c r="P125" s="382"/>
      <c r="Q125" s="381">
        <f>名簿入力シート!N143</f>
        <v>0</v>
      </c>
      <c r="R125" s="382"/>
      <c r="S125" s="381">
        <f>名簿入力シート!O143</f>
        <v>0</v>
      </c>
      <c r="T125" s="382"/>
      <c r="U125" s="381">
        <f>名簿入力シート!P143</f>
        <v>0</v>
      </c>
      <c r="V125" s="382"/>
    </row>
    <row r="126" spans="1:22" x14ac:dyDescent="0.45">
      <c r="A126" s="10">
        <v>136</v>
      </c>
      <c r="B126" s="272">
        <f>名簿入力シート!B144</f>
        <v>0</v>
      </c>
      <c r="C126" s="273"/>
      <c r="D126" s="273"/>
      <c r="E126" s="274"/>
      <c r="F126" s="327">
        <f>名簿入力シート!D144</f>
        <v>0</v>
      </c>
      <c r="G126" s="327"/>
      <c r="H126" s="302" t="str">
        <f>IF(名簿入力シート!G144="","",名簿入力シート!G144)</f>
        <v/>
      </c>
      <c r="I126" s="303"/>
      <c r="J126" s="303"/>
      <c r="K126" s="383">
        <f>名簿入力シート!K144</f>
        <v>0</v>
      </c>
      <c r="L126" s="383"/>
      <c r="M126" s="381">
        <f>名簿入力シート!L144</f>
        <v>0</v>
      </c>
      <c r="N126" s="382"/>
      <c r="O126" s="381">
        <f>名簿入力シート!M144</f>
        <v>0</v>
      </c>
      <c r="P126" s="382"/>
      <c r="Q126" s="381">
        <f>名簿入力シート!N144</f>
        <v>0</v>
      </c>
      <c r="R126" s="382"/>
      <c r="S126" s="381">
        <f>名簿入力シート!O144</f>
        <v>0</v>
      </c>
      <c r="T126" s="382"/>
      <c r="U126" s="381">
        <f>名簿入力シート!P144</f>
        <v>0</v>
      </c>
      <c r="V126" s="382"/>
    </row>
    <row r="127" spans="1:22" x14ac:dyDescent="0.45">
      <c r="A127" s="10">
        <v>137</v>
      </c>
      <c r="B127" s="272">
        <f>名簿入力シート!B145</f>
        <v>0</v>
      </c>
      <c r="C127" s="273"/>
      <c r="D127" s="273"/>
      <c r="E127" s="274"/>
      <c r="F127" s="327">
        <f>名簿入力シート!D145</f>
        <v>0</v>
      </c>
      <c r="G127" s="327"/>
      <c r="H127" s="302" t="str">
        <f>IF(名簿入力シート!G145="","",名簿入力シート!G145)</f>
        <v/>
      </c>
      <c r="I127" s="303"/>
      <c r="J127" s="303"/>
      <c r="K127" s="383">
        <f>名簿入力シート!K145</f>
        <v>0</v>
      </c>
      <c r="L127" s="383"/>
      <c r="M127" s="381">
        <f>名簿入力シート!L145</f>
        <v>0</v>
      </c>
      <c r="N127" s="382"/>
      <c r="O127" s="381">
        <f>名簿入力シート!M145</f>
        <v>0</v>
      </c>
      <c r="P127" s="382"/>
      <c r="Q127" s="381">
        <f>名簿入力シート!N145</f>
        <v>0</v>
      </c>
      <c r="R127" s="382"/>
      <c r="S127" s="381">
        <f>名簿入力シート!O145</f>
        <v>0</v>
      </c>
      <c r="T127" s="382"/>
      <c r="U127" s="381">
        <f>名簿入力シート!P145</f>
        <v>0</v>
      </c>
      <c r="V127" s="382"/>
    </row>
    <row r="128" spans="1:22" x14ac:dyDescent="0.45">
      <c r="A128" s="10">
        <v>138</v>
      </c>
      <c r="B128" s="272">
        <f>名簿入力シート!B146</f>
        <v>0</v>
      </c>
      <c r="C128" s="273"/>
      <c r="D128" s="273"/>
      <c r="E128" s="274"/>
      <c r="F128" s="327">
        <f>名簿入力シート!D146</f>
        <v>0</v>
      </c>
      <c r="G128" s="327"/>
      <c r="H128" s="302" t="str">
        <f>IF(名簿入力シート!G146="","",名簿入力シート!G146)</f>
        <v/>
      </c>
      <c r="I128" s="303"/>
      <c r="J128" s="303"/>
      <c r="K128" s="383">
        <f>名簿入力シート!K146</f>
        <v>0</v>
      </c>
      <c r="L128" s="383"/>
      <c r="M128" s="381">
        <f>名簿入力シート!L146</f>
        <v>0</v>
      </c>
      <c r="N128" s="382"/>
      <c r="O128" s="381">
        <f>名簿入力シート!M146</f>
        <v>0</v>
      </c>
      <c r="P128" s="382"/>
      <c r="Q128" s="381">
        <f>名簿入力シート!N146</f>
        <v>0</v>
      </c>
      <c r="R128" s="382"/>
      <c r="S128" s="381">
        <f>名簿入力シート!O146</f>
        <v>0</v>
      </c>
      <c r="T128" s="382"/>
      <c r="U128" s="381">
        <f>名簿入力シート!P146</f>
        <v>0</v>
      </c>
      <c r="V128" s="382"/>
    </row>
    <row r="129" spans="1:22" x14ac:dyDescent="0.45">
      <c r="A129" s="10">
        <v>139</v>
      </c>
      <c r="B129" s="272">
        <f>名簿入力シート!B147</f>
        <v>0</v>
      </c>
      <c r="C129" s="273"/>
      <c r="D129" s="273"/>
      <c r="E129" s="274"/>
      <c r="F129" s="327">
        <f>名簿入力シート!D147</f>
        <v>0</v>
      </c>
      <c r="G129" s="327"/>
      <c r="H129" s="302" t="str">
        <f>IF(名簿入力シート!G147="","",名簿入力シート!G147)</f>
        <v/>
      </c>
      <c r="I129" s="303"/>
      <c r="J129" s="303"/>
      <c r="K129" s="383">
        <f>名簿入力シート!K147</f>
        <v>0</v>
      </c>
      <c r="L129" s="383"/>
      <c r="M129" s="381">
        <f>名簿入力シート!L147</f>
        <v>0</v>
      </c>
      <c r="N129" s="382"/>
      <c r="O129" s="381">
        <f>名簿入力シート!M147</f>
        <v>0</v>
      </c>
      <c r="P129" s="382"/>
      <c r="Q129" s="381">
        <f>名簿入力シート!N147</f>
        <v>0</v>
      </c>
      <c r="R129" s="382"/>
      <c r="S129" s="381">
        <f>名簿入力シート!O147</f>
        <v>0</v>
      </c>
      <c r="T129" s="382"/>
      <c r="U129" s="381">
        <f>名簿入力シート!P147</f>
        <v>0</v>
      </c>
      <c r="V129" s="382"/>
    </row>
    <row r="130" spans="1:22" x14ac:dyDescent="0.45">
      <c r="A130" s="10">
        <v>140</v>
      </c>
      <c r="B130" s="272">
        <f>名簿入力シート!B148</f>
        <v>0</v>
      </c>
      <c r="C130" s="273"/>
      <c r="D130" s="273"/>
      <c r="E130" s="274"/>
      <c r="F130" s="327">
        <f>名簿入力シート!D148</f>
        <v>0</v>
      </c>
      <c r="G130" s="327"/>
      <c r="H130" s="302" t="str">
        <f>IF(名簿入力シート!G148="","",名簿入力シート!G148)</f>
        <v/>
      </c>
      <c r="I130" s="303"/>
      <c r="J130" s="303"/>
      <c r="K130" s="383">
        <f>名簿入力シート!K148</f>
        <v>0</v>
      </c>
      <c r="L130" s="383"/>
      <c r="M130" s="381">
        <f>名簿入力シート!L148</f>
        <v>0</v>
      </c>
      <c r="N130" s="382"/>
      <c r="O130" s="381">
        <f>名簿入力シート!M148</f>
        <v>0</v>
      </c>
      <c r="P130" s="382"/>
      <c r="Q130" s="381">
        <f>名簿入力シート!N148</f>
        <v>0</v>
      </c>
      <c r="R130" s="382"/>
      <c r="S130" s="381">
        <f>名簿入力シート!O148</f>
        <v>0</v>
      </c>
      <c r="T130" s="382"/>
      <c r="U130" s="381">
        <f>名簿入力シート!P148</f>
        <v>0</v>
      </c>
      <c r="V130" s="382"/>
    </row>
    <row r="131" spans="1:22" x14ac:dyDescent="0.45">
      <c r="A131" s="10">
        <v>141</v>
      </c>
      <c r="B131" s="272">
        <f>名簿入力シート!B149</f>
        <v>0</v>
      </c>
      <c r="C131" s="273"/>
      <c r="D131" s="273"/>
      <c r="E131" s="274"/>
      <c r="F131" s="327">
        <f>名簿入力シート!D149</f>
        <v>0</v>
      </c>
      <c r="G131" s="327"/>
      <c r="H131" s="302" t="str">
        <f>IF(名簿入力シート!G149="","",名簿入力シート!G149)</f>
        <v/>
      </c>
      <c r="I131" s="303"/>
      <c r="J131" s="303"/>
      <c r="K131" s="383">
        <f>名簿入力シート!K149</f>
        <v>0</v>
      </c>
      <c r="L131" s="383"/>
      <c r="M131" s="381">
        <f>名簿入力シート!L149</f>
        <v>0</v>
      </c>
      <c r="N131" s="382"/>
      <c r="O131" s="381">
        <f>名簿入力シート!M149</f>
        <v>0</v>
      </c>
      <c r="P131" s="382"/>
      <c r="Q131" s="381">
        <f>名簿入力シート!N149</f>
        <v>0</v>
      </c>
      <c r="R131" s="382"/>
      <c r="S131" s="381">
        <f>名簿入力シート!O149</f>
        <v>0</v>
      </c>
      <c r="T131" s="382"/>
      <c r="U131" s="381">
        <f>名簿入力シート!P149</f>
        <v>0</v>
      </c>
      <c r="V131" s="382"/>
    </row>
    <row r="132" spans="1:22" x14ac:dyDescent="0.45">
      <c r="A132" s="10">
        <v>142</v>
      </c>
      <c r="B132" s="272">
        <f>名簿入力シート!B150</f>
        <v>0</v>
      </c>
      <c r="C132" s="273"/>
      <c r="D132" s="273"/>
      <c r="E132" s="274"/>
      <c r="F132" s="327">
        <f>名簿入力シート!D150</f>
        <v>0</v>
      </c>
      <c r="G132" s="327"/>
      <c r="H132" s="302" t="str">
        <f>IF(名簿入力シート!G150="","",名簿入力シート!G150)</f>
        <v/>
      </c>
      <c r="I132" s="303"/>
      <c r="J132" s="303"/>
      <c r="K132" s="383">
        <f>名簿入力シート!K150</f>
        <v>0</v>
      </c>
      <c r="L132" s="383"/>
      <c r="M132" s="381">
        <f>名簿入力シート!L150</f>
        <v>0</v>
      </c>
      <c r="N132" s="382"/>
      <c r="O132" s="381">
        <f>名簿入力シート!M150</f>
        <v>0</v>
      </c>
      <c r="P132" s="382"/>
      <c r="Q132" s="381">
        <f>名簿入力シート!N150</f>
        <v>0</v>
      </c>
      <c r="R132" s="382"/>
      <c r="S132" s="381">
        <f>名簿入力シート!O150</f>
        <v>0</v>
      </c>
      <c r="T132" s="382"/>
      <c r="U132" s="381">
        <f>名簿入力シート!P150</f>
        <v>0</v>
      </c>
      <c r="V132" s="382"/>
    </row>
    <row r="133" spans="1:22" x14ac:dyDescent="0.45">
      <c r="A133" s="10">
        <v>143</v>
      </c>
      <c r="B133" s="272">
        <f>名簿入力シート!B151</f>
        <v>0</v>
      </c>
      <c r="C133" s="273"/>
      <c r="D133" s="273"/>
      <c r="E133" s="274"/>
      <c r="F133" s="327">
        <f>名簿入力シート!D151</f>
        <v>0</v>
      </c>
      <c r="G133" s="327"/>
      <c r="H133" s="302" t="str">
        <f>IF(名簿入力シート!G151="","",名簿入力シート!G151)</f>
        <v/>
      </c>
      <c r="I133" s="303"/>
      <c r="J133" s="303"/>
      <c r="K133" s="383">
        <f>名簿入力シート!K151</f>
        <v>0</v>
      </c>
      <c r="L133" s="383"/>
      <c r="M133" s="381">
        <f>名簿入力シート!L151</f>
        <v>0</v>
      </c>
      <c r="N133" s="382"/>
      <c r="O133" s="381">
        <f>名簿入力シート!M151</f>
        <v>0</v>
      </c>
      <c r="P133" s="382"/>
      <c r="Q133" s="381">
        <f>名簿入力シート!N151</f>
        <v>0</v>
      </c>
      <c r="R133" s="382"/>
      <c r="S133" s="381">
        <f>名簿入力シート!O151</f>
        <v>0</v>
      </c>
      <c r="T133" s="382"/>
      <c r="U133" s="381">
        <f>名簿入力シート!P151</f>
        <v>0</v>
      </c>
      <c r="V133" s="382"/>
    </row>
    <row r="134" spans="1:22" x14ac:dyDescent="0.45">
      <c r="A134" s="10">
        <v>144</v>
      </c>
      <c r="B134" s="272">
        <f>名簿入力シート!B152</f>
        <v>0</v>
      </c>
      <c r="C134" s="273"/>
      <c r="D134" s="273"/>
      <c r="E134" s="274"/>
      <c r="F134" s="327">
        <f>名簿入力シート!D152</f>
        <v>0</v>
      </c>
      <c r="G134" s="327"/>
      <c r="H134" s="302" t="str">
        <f>IF(名簿入力シート!G152="","",名簿入力シート!G152)</f>
        <v/>
      </c>
      <c r="I134" s="303"/>
      <c r="J134" s="303"/>
      <c r="K134" s="383">
        <f>名簿入力シート!K152</f>
        <v>0</v>
      </c>
      <c r="L134" s="383"/>
      <c r="M134" s="381">
        <f>名簿入力シート!L152</f>
        <v>0</v>
      </c>
      <c r="N134" s="382"/>
      <c r="O134" s="381">
        <f>名簿入力シート!M152</f>
        <v>0</v>
      </c>
      <c r="P134" s="382"/>
      <c r="Q134" s="381">
        <f>名簿入力シート!N152</f>
        <v>0</v>
      </c>
      <c r="R134" s="382"/>
      <c r="S134" s="381">
        <f>名簿入力シート!O152</f>
        <v>0</v>
      </c>
      <c r="T134" s="382"/>
      <c r="U134" s="381">
        <f>名簿入力シート!P152</f>
        <v>0</v>
      </c>
      <c r="V134" s="382"/>
    </row>
    <row r="135" spans="1:22" x14ac:dyDescent="0.45">
      <c r="A135" s="10">
        <v>145</v>
      </c>
      <c r="B135" s="272">
        <f>名簿入力シート!B153</f>
        <v>0</v>
      </c>
      <c r="C135" s="273"/>
      <c r="D135" s="273"/>
      <c r="E135" s="274"/>
      <c r="F135" s="327">
        <f>名簿入力シート!D153</f>
        <v>0</v>
      </c>
      <c r="G135" s="327"/>
      <c r="H135" s="302" t="str">
        <f>IF(名簿入力シート!G153="","",名簿入力シート!G153)</f>
        <v/>
      </c>
      <c r="I135" s="303"/>
      <c r="J135" s="303"/>
      <c r="K135" s="383">
        <f>名簿入力シート!K153</f>
        <v>0</v>
      </c>
      <c r="L135" s="383"/>
      <c r="M135" s="381">
        <f>名簿入力シート!L153</f>
        <v>0</v>
      </c>
      <c r="N135" s="382"/>
      <c r="O135" s="381">
        <f>名簿入力シート!M153</f>
        <v>0</v>
      </c>
      <c r="P135" s="382"/>
      <c r="Q135" s="381">
        <f>名簿入力シート!N153</f>
        <v>0</v>
      </c>
      <c r="R135" s="382"/>
      <c r="S135" s="381">
        <f>名簿入力シート!O153</f>
        <v>0</v>
      </c>
      <c r="T135" s="382"/>
      <c r="U135" s="381">
        <f>名簿入力シート!P153</f>
        <v>0</v>
      </c>
      <c r="V135" s="382"/>
    </row>
    <row r="136" spans="1:22" x14ac:dyDescent="0.45">
      <c r="A136" s="10">
        <v>146</v>
      </c>
      <c r="B136" s="272">
        <f>名簿入力シート!B154</f>
        <v>0</v>
      </c>
      <c r="C136" s="273"/>
      <c r="D136" s="273"/>
      <c r="E136" s="274"/>
      <c r="F136" s="327">
        <f>名簿入力シート!D154</f>
        <v>0</v>
      </c>
      <c r="G136" s="327"/>
      <c r="H136" s="302" t="str">
        <f>IF(名簿入力シート!G154="","",名簿入力シート!G154)</f>
        <v/>
      </c>
      <c r="I136" s="303"/>
      <c r="J136" s="303"/>
      <c r="K136" s="383">
        <f>名簿入力シート!K154</f>
        <v>0</v>
      </c>
      <c r="L136" s="383"/>
      <c r="M136" s="381">
        <f>名簿入力シート!L154</f>
        <v>0</v>
      </c>
      <c r="N136" s="382"/>
      <c r="O136" s="381">
        <f>名簿入力シート!M154</f>
        <v>0</v>
      </c>
      <c r="P136" s="382"/>
      <c r="Q136" s="381">
        <f>名簿入力シート!N154</f>
        <v>0</v>
      </c>
      <c r="R136" s="382"/>
      <c r="S136" s="381">
        <f>名簿入力シート!O154</f>
        <v>0</v>
      </c>
      <c r="T136" s="382"/>
      <c r="U136" s="381">
        <f>名簿入力シート!P154</f>
        <v>0</v>
      </c>
      <c r="V136" s="382"/>
    </row>
    <row r="137" spans="1:22" x14ac:dyDescent="0.45">
      <c r="A137" s="10">
        <v>147</v>
      </c>
      <c r="B137" s="272">
        <f>名簿入力シート!B155</f>
        <v>0</v>
      </c>
      <c r="C137" s="273"/>
      <c r="D137" s="273"/>
      <c r="E137" s="274"/>
      <c r="F137" s="327">
        <f>名簿入力シート!D155</f>
        <v>0</v>
      </c>
      <c r="G137" s="327"/>
      <c r="H137" s="302" t="str">
        <f>IF(名簿入力シート!G155="","",名簿入力シート!G155)</f>
        <v/>
      </c>
      <c r="I137" s="303"/>
      <c r="J137" s="303"/>
      <c r="K137" s="383">
        <f>名簿入力シート!K155</f>
        <v>0</v>
      </c>
      <c r="L137" s="383"/>
      <c r="M137" s="381">
        <f>名簿入力シート!L155</f>
        <v>0</v>
      </c>
      <c r="N137" s="382"/>
      <c r="O137" s="381">
        <f>名簿入力シート!M155</f>
        <v>0</v>
      </c>
      <c r="P137" s="382"/>
      <c r="Q137" s="381">
        <f>名簿入力シート!N155</f>
        <v>0</v>
      </c>
      <c r="R137" s="382"/>
      <c r="S137" s="381">
        <f>名簿入力シート!O155</f>
        <v>0</v>
      </c>
      <c r="T137" s="382"/>
      <c r="U137" s="381">
        <f>名簿入力シート!P155</f>
        <v>0</v>
      </c>
      <c r="V137" s="382"/>
    </row>
    <row r="138" spans="1:22" x14ac:dyDescent="0.45">
      <c r="A138" s="10">
        <v>148</v>
      </c>
      <c r="B138" s="272">
        <f>名簿入力シート!B156</f>
        <v>0</v>
      </c>
      <c r="C138" s="273"/>
      <c r="D138" s="273"/>
      <c r="E138" s="274"/>
      <c r="F138" s="327">
        <f>名簿入力シート!D156</f>
        <v>0</v>
      </c>
      <c r="G138" s="327"/>
      <c r="H138" s="302" t="str">
        <f>IF(名簿入力シート!G156="","",名簿入力シート!G156)</f>
        <v/>
      </c>
      <c r="I138" s="303"/>
      <c r="J138" s="303"/>
      <c r="K138" s="383">
        <f>名簿入力シート!K156</f>
        <v>0</v>
      </c>
      <c r="L138" s="383"/>
      <c r="M138" s="381">
        <f>名簿入力シート!L156</f>
        <v>0</v>
      </c>
      <c r="N138" s="382"/>
      <c r="O138" s="381">
        <f>名簿入力シート!M156</f>
        <v>0</v>
      </c>
      <c r="P138" s="382"/>
      <c r="Q138" s="381">
        <f>名簿入力シート!N156</f>
        <v>0</v>
      </c>
      <c r="R138" s="382"/>
      <c r="S138" s="381">
        <f>名簿入力シート!O156</f>
        <v>0</v>
      </c>
      <c r="T138" s="382"/>
      <c r="U138" s="381">
        <f>名簿入力シート!P156</f>
        <v>0</v>
      </c>
      <c r="V138" s="382"/>
    </row>
    <row r="139" spans="1:22" x14ac:dyDescent="0.45">
      <c r="A139" s="10">
        <v>149</v>
      </c>
      <c r="B139" s="272">
        <f>名簿入力シート!B157</f>
        <v>0</v>
      </c>
      <c r="C139" s="273"/>
      <c r="D139" s="273"/>
      <c r="E139" s="274"/>
      <c r="F139" s="327">
        <f>名簿入力シート!D157</f>
        <v>0</v>
      </c>
      <c r="G139" s="327"/>
      <c r="H139" s="302" t="str">
        <f>IF(名簿入力シート!G157="","",名簿入力シート!G157)</f>
        <v/>
      </c>
      <c r="I139" s="303"/>
      <c r="J139" s="303"/>
      <c r="K139" s="383">
        <f>名簿入力シート!K157</f>
        <v>0</v>
      </c>
      <c r="L139" s="383"/>
      <c r="M139" s="381">
        <f>名簿入力シート!L157</f>
        <v>0</v>
      </c>
      <c r="N139" s="382"/>
      <c r="O139" s="381">
        <f>名簿入力シート!M157</f>
        <v>0</v>
      </c>
      <c r="P139" s="382"/>
      <c r="Q139" s="381">
        <f>名簿入力シート!N157</f>
        <v>0</v>
      </c>
      <c r="R139" s="382"/>
      <c r="S139" s="381">
        <f>名簿入力シート!O157</f>
        <v>0</v>
      </c>
      <c r="T139" s="382"/>
      <c r="U139" s="381">
        <f>名簿入力シート!P157</f>
        <v>0</v>
      </c>
      <c r="V139" s="382"/>
    </row>
    <row r="140" spans="1:22" x14ac:dyDescent="0.45">
      <c r="A140" s="10">
        <v>150</v>
      </c>
      <c r="B140" s="272">
        <f>名簿入力シート!B158</f>
        <v>0</v>
      </c>
      <c r="C140" s="273"/>
      <c r="D140" s="273"/>
      <c r="E140" s="274"/>
      <c r="F140" s="327">
        <f>名簿入力シート!D158</f>
        <v>0</v>
      </c>
      <c r="G140" s="327"/>
      <c r="H140" s="302" t="str">
        <f>IF(名簿入力シート!G158="","",名簿入力シート!G158)</f>
        <v/>
      </c>
      <c r="I140" s="303"/>
      <c r="J140" s="303"/>
      <c r="K140" s="383">
        <f>名簿入力シート!K158</f>
        <v>0</v>
      </c>
      <c r="L140" s="383"/>
      <c r="M140" s="381">
        <f>名簿入力シート!L158</f>
        <v>0</v>
      </c>
      <c r="N140" s="382"/>
      <c r="O140" s="381">
        <f>名簿入力シート!M158</f>
        <v>0</v>
      </c>
      <c r="P140" s="382"/>
      <c r="Q140" s="381">
        <f>名簿入力シート!N158</f>
        <v>0</v>
      </c>
      <c r="R140" s="382"/>
      <c r="S140" s="381">
        <f>名簿入力シート!O158</f>
        <v>0</v>
      </c>
      <c r="T140" s="382"/>
      <c r="U140" s="381">
        <f>名簿入力シート!P158</f>
        <v>0</v>
      </c>
      <c r="V140" s="382"/>
    </row>
    <row r="141" spans="1:22" x14ac:dyDescent="0.45">
      <c r="A141" s="10">
        <v>151</v>
      </c>
      <c r="B141" s="272">
        <f>名簿入力シート!B159</f>
        <v>0</v>
      </c>
      <c r="C141" s="273"/>
      <c r="D141" s="273"/>
      <c r="E141" s="274"/>
      <c r="F141" s="327">
        <f>名簿入力シート!D159</f>
        <v>0</v>
      </c>
      <c r="G141" s="327"/>
      <c r="H141" s="302" t="str">
        <f>IF(名簿入力シート!G159="","",名簿入力シート!G159)</f>
        <v/>
      </c>
      <c r="I141" s="303"/>
      <c r="J141" s="303"/>
      <c r="K141" s="383">
        <f>名簿入力シート!K159</f>
        <v>0</v>
      </c>
      <c r="L141" s="383"/>
      <c r="M141" s="381">
        <f>名簿入力シート!L159</f>
        <v>0</v>
      </c>
      <c r="N141" s="382"/>
      <c r="O141" s="381">
        <f>名簿入力シート!M159</f>
        <v>0</v>
      </c>
      <c r="P141" s="382"/>
      <c r="Q141" s="381">
        <f>名簿入力シート!N159</f>
        <v>0</v>
      </c>
      <c r="R141" s="382"/>
      <c r="S141" s="381">
        <f>名簿入力シート!O159</f>
        <v>0</v>
      </c>
      <c r="T141" s="382"/>
      <c r="U141" s="381">
        <f>名簿入力シート!P159</f>
        <v>0</v>
      </c>
      <c r="V141" s="382"/>
    </row>
    <row r="142" spans="1:22" x14ac:dyDescent="0.45">
      <c r="A142" s="10">
        <v>152</v>
      </c>
      <c r="B142" s="272">
        <f>名簿入力シート!B160</f>
        <v>0</v>
      </c>
      <c r="C142" s="273"/>
      <c r="D142" s="273"/>
      <c r="E142" s="274"/>
      <c r="F142" s="327">
        <f>名簿入力シート!D160</f>
        <v>0</v>
      </c>
      <c r="G142" s="327"/>
      <c r="H142" s="302" t="str">
        <f>IF(名簿入力シート!G160="","",名簿入力シート!G160)</f>
        <v/>
      </c>
      <c r="I142" s="303"/>
      <c r="J142" s="303"/>
      <c r="K142" s="383">
        <f>名簿入力シート!K160</f>
        <v>0</v>
      </c>
      <c r="L142" s="383"/>
      <c r="M142" s="381">
        <f>名簿入力シート!L160</f>
        <v>0</v>
      </c>
      <c r="N142" s="382"/>
      <c r="O142" s="381">
        <f>名簿入力シート!M160</f>
        <v>0</v>
      </c>
      <c r="P142" s="382"/>
      <c r="Q142" s="381">
        <f>名簿入力シート!N160</f>
        <v>0</v>
      </c>
      <c r="R142" s="382"/>
      <c r="S142" s="381">
        <f>名簿入力シート!O160</f>
        <v>0</v>
      </c>
      <c r="T142" s="382"/>
      <c r="U142" s="381">
        <f>名簿入力シート!P160</f>
        <v>0</v>
      </c>
      <c r="V142" s="382"/>
    </row>
    <row r="143" spans="1:22" x14ac:dyDescent="0.45">
      <c r="A143" s="10">
        <v>153</v>
      </c>
      <c r="B143" s="272">
        <f>名簿入力シート!B161</f>
        <v>0</v>
      </c>
      <c r="C143" s="273"/>
      <c r="D143" s="273"/>
      <c r="E143" s="274"/>
      <c r="F143" s="327">
        <f>名簿入力シート!D161</f>
        <v>0</v>
      </c>
      <c r="G143" s="327"/>
      <c r="H143" s="302" t="str">
        <f>IF(名簿入力シート!G161="","",名簿入力シート!G161)</f>
        <v/>
      </c>
      <c r="I143" s="303"/>
      <c r="J143" s="303"/>
      <c r="K143" s="383">
        <f>名簿入力シート!K161</f>
        <v>0</v>
      </c>
      <c r="L143" s="383"/>
      <c r="M143" s="381">
        <f>名簿入力シート!L161</f>
        <v>0</v>
      </c>
      <c r="N143" s="382"/>
      <c r="O143" s="381">
        <f>名簿入力シート!M161</f>
        <v>0</v>
      </c>
      <c r="P143" s="382"/>
      <c r="Q143" s="381">
        <f>名簿入力シート!N161</f>
        <v>0</v>
      </c>
      <c r="R143" s="382"/>
      <c r="S143" s="381">
        <f>名簿入力シート!O161</f>
        <v>0</v>
      </c>
      <c r="T143" s="382"/>
      <c r="U143" s="381">
        <f>名簿入力シート!P161</f>
        <v>0</v>
      </c>
      <c r="V143" s="382"/>
    </row>
    <row r="144" spans="1:22" x14ac:dyDescent="0.45">
      <c r="A144" s="10">
        <v>154</v>
      </c>
      <c r="B144" s="272">
        <f>名簿入力シート!B162</f>
        <v>0</v>
      </c>
      <c r="C144" s="273"/>
      <c r="D144" s="273"/>
      <c r="E144" s="274"/>
      <c r="F144" s="327">
        <f>名簿入力シート!D162</f>
        <v>0</v>
      </c>
      <c r="G144" s="327"/>
      <c r="H144" s="302" t="str">
        <f>IF(名簿入力シート!G162="","",名簿入力シート!G162)</f>
        <v/>
      </c>
      <c r="I144" s="303"/>
      <c r="J144" s="303"/>
      <c r="K144" s="383">
        <f>名簿入力シート!K162</f>
        <v>0</v>
      </c>
      <c r="L144" s="383"/>
      <c r="M144" s="381">
        <f>名簿入力シート!L162</f>
        <v>0</v>
      </c>
      <c r="N144" s="382"/>
      <c r="O144" s="381">
        <f>名簿入力シート!M162</f>
        <v>0</v>
      </c>
      <c r="P144" s="382"/>
      <c r="Q144" s="381">
        <f>名簿入力シート!N162</f>
        <v>0</v>
      </c>
      <c r="R144" s="382"/>
      <c r="S144" s="381">
        <f>名簿入力シート!O162</f>
        <v>0</v>
      </c>
      <c r="T144" s="382"/>
      <c r="U144" s="381">
        <f>名簿入力シート!P162</f>
        <v>0</v>
      </c>
      <c r="V144" s="382"/>
    </row>
    <row r="145" spans="1:22" x14ac:dyDescent="0.45">
      <c r="A145" s="10">
        <v>155</v>
      </c>
      <c r="B145" s="272">
        <f>名簿入力シート!B163</f>
        <v>0</v>
      </c>
      <c r="C145" s="273"/>
      <c r="D145" s="273"/>
      <c r="E145" s="274"/>
      <c r="F145" s="327">
        <f>名簿入力シート!D163</f>
        <v>0</v>
      </c>
      <c r="G145" s="327"/>
      <c r="H145" s="302" t="str">
        <f>IF(名簿入力シート!G163="","",名簿入力シート!G163)</f>
        <v/>
      </c>
      <c r="I145" s="303"/>
      <c r="J145" s="303"/>
      <c r="K145" s="383">
        <f>名簿入力シート!K163</f>
        <v>0</v>
      </c>
      <c r="L145" s="383"/>
      <c r="M145" s="381">
        <f>名簿入力シート!L163</f>
        <v>0</v>
      </c>
      <c r="N145" s="382"/>
      <c r="O145" s="381">
        <f>名簿入力シート!M163</f>
        <v>0</v>
      </c>
      <c r="P145" s="382"/>
      <c r="Q145" s="381">
        <f>名簿入力シート!N163</f>
        <v>0</v>
      </c>
      <c r="R145" s="382"/>
      <c r="S145" s="381">
        <f>名簿入力シート!O163</f>
        <v>0</v>
      </c>
      <c r="T145" s="382"/>
      <c r="U145" s="381">
        <f>名簿入力シート!P163</f>
        <v>0</v>
      </c>
      <c r="V145" s="382"/>
    </row>
    <row r="146" spans="1:22" x14ac:dyDescent="0.45">
      <c r="A146" s="10">
        <v>156</v>
      </c>
      <c r="B146" s="272">
        <f>名簿入力シート!B164</f>
        <v>0</v>
      </c>
      <c r="C146" s="273"/>
      <c r="D146" s="273"/>
      <c r="E146" s="274"/>
      <c r="F146" s="327">
        <f>名簿入力シート!D164</f>
        <v>0</v>
      </c>
      <c r="G146" s="327"/>
      <c r="H146" s="302" t="str">
        <f>IF(名簿入力シート!G164="","",名簿入力シート!G164)</f>
        <v/>
      </c>
      <c r="I146" s="303"/>
      <c r="J146" s="303"/>
      <c r="K146" s="383">
        <f>名簿入力シート!K164</f>
        <v>0</v>
      </c>
      <c r="L146" s="383"/>
      <c r="M146" s="381">
        <f>名簿入力シート!L164</f>
        <v>0</v>
      </c>
      <c r="N146" s="382"/>
      <c r="O146" s="381">
        <f>名簿入力シート!M164</f>
        <v>0</v>
      </c>
      <c r="P146" s="382"/>
      <c r="Q146" s="381">
        <f>名簿入力シート!N164</f>
        <v>0</v>
      </c>
      <c r="R146" s="382"/>
      <c r="S146" s="381">
        <f>名簿入力シート!O164</f>
        <v>0</v>
      </c>
      <c r="T146" s="382"/>
      <c r="U146" s="381">
        <f>名簿入力シート!P164</f>
        <v>0</v>
      </c>
      <c r="V146" s="382"/>
    </row>
    <row r="147" spans="1:22" x14ac:dyDescent="0.45">
      <c r="A147" s="10">
        <v>157</v>
      </c>
      <c r="B147" s="272">
        <f>名簿入力シート!B165</f>
        <v>0</v>
      </c>
      <c r="C147" s="273"/>
      <c r="D147" s="273"/>
      <c r="E147" s="274"/>
      <c r="F147" s="327">
        <f>名簿入力シート!D165</f>
        <v>0</v>
      </c>
      <c r="G147" s="327"/>
      <c r="H147" s="302" t="str">
        <f>IF(名簿入力シート!G165="","",名簿入力シート!G165)</f>
        <v/>
      </c>
      <c r="I147" s="303"/>
      <c r="J147" s="303"/>
      <c r="K147" s="383">
        <f>名簿入力シート!K165</f>
        <v>0</v>
      </c>
      <c r="L147" s="383"/>
      <c r="M147" s="381">
        <f>名簿入力シート!L165</f>
        <v>0</v>
      </c>
      <c r="N147" s="382"/>
      <c r="O147" s="381">
        <f>名簿入力シート!M165</f>
        <v>0</v>
      </c>
      <c r="P147" s="382"/>
      <c r="Q147" s="381">
        <f>名簿入力シート!N165</f>
        <v>0</v>
      </c>
      <c r="R147" s="382"/>
      <c r="S147" s="381">
        <f>名簿入力シート!O165</f>
        <v>0</v>
      </c>
      <c r="T147" s="382"/>
      <c r="U147" s="381">
        <f>名簿入力シート!P165</f>
        <v>0</v>
      </c>
      <c r="V147" s="382"/>
    </row>
    <row r="148" spans="1:22" x14ac:dyDescent="0.45">
      <c r="A148" s="10">
        <v>158</v>
      </c>
      <c r="B148" s="272">
        <f>名簿入力シート!B166</f>
        <v>0</v>
      </c>
      <c r="C148" s="273"/>
      <c r="D148" s="273"/>
      <c r="E148" s="274"/>
      <c r="F148" s="327">
        <f>名簿入力シート!D166</f>
        <v>0</v>
      </c>
      <c r="G148" s="327"/>
      <c r="H148" s="302" t="str">
        <f>IF(名簿入力シート!G166="","",名簿入力シート!G166)</f>
        <v/>
      </c>
      <c r="I148" s="303"/>
      <c r="J148" s="303"/>
      <c r="K148" s="383">
        <f>名簿入力シート!K166</f>
        <v>0</v>
      </c>
      <c r="L148" s="383"/>
      <c r="M148" s="381">
        <f>名簿入力シート!L166</f>
        <v>0</v>
      </c>
      <c r="N148" s="382"/>
      <c r="O148" s="381">
        <f>名簿入力シート!M166</f>
        <v>0</v>
      </c>
      <c r="P148" s="382"/>
      <c r="Q148" s="381">
        <f>名簿入力シート!N166</f>
        <v>0</v>
      </c>
      <c r="R148" s="382"/>
      <c r="S148" s="381">
        <f>名簿入力シート!O166</f>
        <v>0</v>
      </c>
      <c r="T148" s="382"/>
      <c r="U148" s="381">
        <f>名簿入力シート!P166</f>
        <v>0</v>
      </c>
      <c r="V148" s="382"/>
    </row>
    <row r="149" spans="1:22" x14ac:dyDescent="0.45">
      <c r="A149" s="10">
        <v>159</v>
      </c>
      <c r="B149" s="272">
        <f>名簿入力シート!B167</f>
        <v>0</v>
      </c>
      <c r="C149" s="273"/>
      <c r="D149" s="273"/>
      <c r="E149" s="274"/>
      <c r="F149" s="327">
        <f>名簿入力シート!D167</f>
        <v>0</v>
      </c>
      <c r="G149" s="327"/>
      <c r="H149" s="302" t="str">
        <f>IF(名簿入力シート!G167="","",名簿入力シート!G167)</f>
        <v/>
      </c>
      <c r="I149" s="303"/>
      <c r="J149" s="303"/>
      <c r="K149" s="383">
        <f>名簿入力シート!K167</f>
        <v>0</v>
      </c>
      <c r="L149" s="383"/>
      <c r="M149" s="381">
        <f>名簿入力シート!L167</f>
        <v>0</v>
      </c>
      <c r="N149" s="382"/>
      <c r="O149" s="381">
        <f>名簿入力シート!M167</f>
        <v>0</v>
      </c>
      <c r="P149" s="382"/>
      <c r="Q149" s="381">
        <f>名簿入力シート!N167</f>
        <v>0</v>
      </c>
      <c r="R149" s="382"/>
      <c r="S149" s="381">
        <f>名簿入力シート!O167</f>
        <v>0</v>
      </c>
      <c r="T149" s="382"/>
      <c r="U149" s="381">
        <f>名簿入力シート!P167</f>
        <v>0</v>
      </c>
      <c r="V149" s="382"/>
    </row>
    <row r="150" spans="1:22" x14ac:dyDescent="0.45">
      <c r="A150" s="10">
        <v>160</v>
      </c>
      <c r="B150" s="272">
        <f>名簿入力シート!B168</f>
        <v>0</v>
      </c>
      <c r="C150" s="273"/>
      <c r="D150" s="273"/>
      <c r="E150" s="274"/>
      <c r="F150" s="327">
        <f>名簿入力シート!D168</f>
        <v>0</v>
      </c>
      <c r="G150" s="327"/>
      <c r="H150" s="302" t="str">
        <f>IF(名簿入力シート!G168="","",名簿入力シート!G168)</f>
        <v/>
      </c>
      <c r="I150" s="303"/>
      <c r="J150" s="303"/>
      <c r="K150" s="383">
        <f>名簿入力シート!K168</f>
        <v>0</v>
      </c>
      <c r="L150" s="383"/>
      <c r="M150" s="381">
        <f>名簿入力シート!L168</f>
        <v>0</v>
      </c>
      <c r="N150" s="382"/>
      <c r="O150" s="381">
        <f>名簿入力シート!M168</f>
        <v>0</v>
      </c>
      <c r="P150" s="382"/>
      <c r="Q150" s="381">
        <f>名簿入力シート!N168</f>
        <v>0</v>
      </c>
      <c r="R150" s="382"/>
      <c r="S150" s="381">
        <f>名簿入力シート!O168</f>
        <v>0</v>
      </c>
      <c r="T150" s="382"/>
      <c r="U150" s="381">
        <f>名簿入力シート!P168</f>
        <v>0</v>
      </c>
      <c r="V150" s="382"/>
    </row>
    <row r="151" spans="1:22" x14ac:dyDescent="0.45">
      <c r="A151" s="10">
        <v>161</v>
      </c>
      <c r="B151" s="272">
        <f>名簿入力シート!B169</f>
        <v>0</v>
      </c>
      <c r="C151" s="273"/>
      <c r="D151" s="273"/>
      <c r="E151" s="274"/>
      <c r="F151" s="327">
        <f>名簿入力シート!D169</f>
        <v>0</v>
      </c>
      <c r="G151" s="327"/>
      <c r="H151" s="302" t="str">
        <f>IF(名簿入力シート!G169="","",名簿入力シート!G169)</f>
        <v/>
      </c>
      <c r="I151" s="303"/>
      <c r="J151" s="303"/>
      <c r="K151" s="383">
        <f>名簿入力シート!K169</f>
        <v>0</v>
      </c>
      <c r="L151" s="383"/>
      <c r="M151" s="381">
        <f>名簿入力シート!L169</f>
        <v>0</v>
      </c>
      <c r="N151" s="382"/>
      <c r="O151" s="381">
        <f>名簿入力シート!M169</f>
        <v>0</v>
      </c>
      <c r="P151" s="382"/>
      <c r="Q151" s="381">
        <f>名簿入力シート!N169</f>
        <v>0</v>
      </c>
      <c r="R151" s="382"/>
      <c r="S151" s="381">
        <f>名簿入力シート!O169</f>
        <v>0</v>
      </c>
      <c r="T151" s="382"/>
      <c r="U151" s="381">
        <f>名簿入力シート!P169</f>
        <v>0</v>
      </c>
      <c r="V151" s="382"/>
    </row>
    <row r="152" spans="1:22" x14ac:dyDescent="0.45">
      <c r="A152" s="10">
        <v>162</v>
      </c>
      <c r="B152" s="272">
        <f>名簿入力シート!B170</f>
        <v>0</v>
      </c>
      <c r="C152" s="273"/>
      <c r="D152" s="273"/>
      <c r="E152" s="274"/>
      <c r="F152" s="327">
        <f>名簿入力シート!D170</f>
        <v>0</v>
      </c>
      <c r="G152" s="327"/>
      <c r="H152" s="302" t="str">
        <f>IF(名簿入力シート!G170="","",名簿入力シート!G170)</f>
        <v/>
      </c>
      <c r="I152" s="303"/>
      <c r="J152" s="303"/>
      <c r="K152" s="383">
        <f>名簿入力シート!K170</f>
        <v>0</v>
      </c>
      <c r="L152" s="383"/>
      <c r="M152" s="381">
        <f>名簿入力シート!L170</f>
        <v>0</v>
      </c>
      <c r="N152" s="382"/>
      <c r="O152" s="381">
        <f>名簿入力シート!M170</f>
        <v>0</v>
      </c>
      <c r="P152" s="382"/>
      <c r="Q152" s="381">
        <f>名簿入力シート!N170</f>
        <v>0</v>
      </c>
      <c r="R152" s="382"/>
      <c r="S152" s="381">
        <f>名簿入力シート!O170</f>
        <v>0</v>
      </c>
      <c r="T152" s="382"/>
      <c r="U152" s="381">
        <f>名簿入力シート!P170</f>
        <v>0</v>
      </c>
      <c r="V152" s="382"/>
    </row>
    <row r="153" spans="1:22" x14ac:dyDescent="0.45">
      <c r="A153" s="10">
        <v>163</v>
      </c>
      <c r="B153" s="272">
        <f>名簿入力シート!B171</f>
        <v>0</v>
      </c>
      <c r="C153" s="273"/>
      <c r="D153" s="273"/>
      <c r="E153" s="274"/>
      <c r="F153" s="327">
        <f>名簿入力シート!D171</f>
        <v>0</v>
      </c>
      <c r="G153" s="327"/>
      <c r="H153" s="302" t="str">
        <f>IF(名簿入力シート!G171="","",名簿入力シート!G171)</f>
        <v/>
      </c>
      <c r="I153" s="303"/>
      <c r="J153" s="303"/>
      <c r="K153" s="383">
        <f>名簿入力シート!K171</f>
        <v>0</v>
      </c>
      <c r="L153" s="383"/>
      <c r="M153" s="381">
        <f>名簿入力シート!L171</f>
        <v>0</v>
      </c>
      <c r="N153" s="382"/>
      <c r="O153" s="381">
        <f>名簿入力シート!M171</f>
        <v>0</v>
      </c>
      <c r="P153" s="382"/>
      <c r="Q153" s="381">
        <f>名簿入力シート!N171</f>
        <v>0</v>
      </c>
      <c r="R153" s="382"/>
      <c r="S153" s="381">
        <f>名簿入力シート!O171</f>
        <v>0</v>
      </c>
      <c r="T153" s="382"/>
      <c r="U153" s="381">
        <f>名簿入力シート!P171</f>
        <v>0</v>
      </c>
      <c r="V153" s="382"/>
    </row>
    <row r="154" spans="1:22" x14ac:dyDescent="0.45">
      <c r="A154" s="10">
        <v>164</v>
      </c>
      <c r="B154" s="272">
        <f>名簿入力シート!B172</f>
        <v>0</v>
      </c>
      <c r="C154" s="273"/>
      <c r="D154" s="273"/>
      <c r="E154" s="274"/>
      <c r="F154" s="327">
        <f>名簿入力シート!D172</f>
        <v>0</v>
      </c>
      <c r="G154" s="327"/>
      <c r="H154" s="302" t="str">
        <f>IF(名簿入力シート!G172="","",名簿入力シート!G172)</f>
        <v/>
      </c>
      <c r="I154" s="303"/>
      <c r="J154" s="303"/>
      <c r="K154" s="383">
        <f>名簿入力シート!K172</f>
        <v>0</v>
      </c>
      <c r="L154" s="383"/>
      <c r="M154" s="381">
        <f>名簿入力シート!L172</f>
        <v>0</v>
      </c>
      <c r="N154" s="382"/>
      <c r="O154" s="381">
        <f>名簿入力シート!M172</f>
        <v>0</v>
      </c>
      <c r="P154" s="382"/>
      <c r="Q154" s="381">
        <f>名簿入力シート!N172</f>
        <v>0</v>
      </c>
      <c r="R154" s="382"/>
      <c r="S154" s="381">
        <f>名簿入力シート!O172</f>
        <v>0</v>
      </c>
      <c r="T154" s="382"/>
      <c r="U154" s="381">
        <f>名簿入力シート!P172</f>
        <v>0</v>
      </c>
      <c r="V154" s="382"/>
    </row>
    <row r="155" spans="1:22" x14ac:dyDescent="0.45">
      <c r="A155" s="10">
        <v>165</v>
      </c>
      <c r="B155" s="272">
        <f>名簿入力シート!B173</f>
        <v>0</v>
      </c>
      <c r="C155" s="273"/>
      <c r="D155" s="273"/>
      <c r="E155" s="274"/>
      <c r="F155" s="327">
        <f>名簿入力シート!D173</f>
        <v>0</v>
      </c>
      <c r="G155" s="327"/>
      <c r="H155" s="302" t="str">
        <f>IF(名簿入力シート!G173="","",名簿入力シート!G173)</f>
        <v/>
      </c>
      <c r="I155" s="303"/>
      <c r="J155" s="303"/>
      <c r="K155" s="383">
        <f>名簿入力シート!K173</f>
        <v>0</v>
      </c>
      <c r="L155" s="383"/>
      <c r="M155" s="381">
        <f>名簿入力シート!L173</f>
        <v>0</v>
      </c>
      <c r="N155" s="382"/>
      <c r="O155" s="381">
        <f>名簿入力シート!M173</f>
        <v>0</v>
      </c>
      <c r="P155" s="382"/>
      <c r="Q155" s="381">
        <f>名簿入力シート!N173</f>
        <v>0</v>
      </c>
      <c r="R155" s="382"/>
      <c r="S155" s="381">
        <f>名簿入力シート!O173</f>
        <v>0</v>
      </c>
      <c r="T155" s="382"/>
      <c r="U155" s="381">
        <f>名簿入力シート!P173</f>
        <v>0</v>
      </c>
      <c r="V155" s="382"/>
    </row>
    <row r="156" spans="1:22" x14ac:dyDescent="0.45">
      <c r="A156" s="10">
        <v>166</v>
      </c>
      <c r="B156" s="272">
        <f>名簿入力シート!B174</f>
        <v>0</v>
      </c>
      <c r="C156" s="273"/>
      <c r="D156" s="273"/>
      <c r="E156" s="274"/>
      <c r="F156" s="327">
        <f>名簿入力シート!D174</f>
        <v>0</v>
      </c>
      <c r="G156" s="327"/>
      <c r="H156" s="302" t="str">
        <f>IF(名簿入力シート!G174="","",名簿入力シート!G174)</f>
        <v/>
      </c>
      <c r="I156" s="303"/>
      <c r="J156" s="303"/>
      <c r="K156" s="383">
        <f>名簿入力シート!K174</f>
        <v>0</v>
      </c>
      <c r="L156" s="383"/>
      <c r="M156" s="381">
        <f>名簿入力シート!L174</f>
        <v>0</v>
      </c>
      <c r="N156" s="382"/>
      <c r="O156" s="381">
        <f>名簿入力シート!M174</f>
        <v>0</v>
      </c>
      <c r="P156" s="382"/>
      <c r="Q156" s="381">
        <f>名簿入力シート!N174</f>
        <v>0</v>
      </c>
      <c r="R156" s="382"/>
      <c r="S156" s="381">
        <f>名簿入力シート!O174</f>
        <v>0</v>
      </c>
      <c r="T156" s="382"/>
      <c r="U156" s="381">
        <f>名簿入力シート!P174</f>
        <v>0</v>
      </c>
      <c r="V156" s="382"/>
    </row>
    <row r="157" spans="1:22" x14ac:dyDescent="0.45">
      <c r="A157" s="10">
        <v>167</v>
      </c>
      <c r="B157" s="272">
        <f>名簿入力シート!B175</f>
        <v>0</v>
      </c>
      <c r="C157" s="273"/>
      <c r="D157" s="273"/>
      <c r="E157" s="274"/>
      <c r="F157" s="327">
        <f>名簿入力シート!D175</f>
        <v>0</v>
      </c>
      <c r="G157" s="327"/>
      <c r="H157" s="302" t="str">
        <f>IF(名簿入力シート!G175="","",名簿入力シート!G175)</f>
        <v/>
      </c>
      <c r="I157" s="303"/>
      <c r="J157" s="303"/>
      <c r="K157" s="383">
        <f>名簿入力シート!K175</f>
        <v>0</v>
      </c>
      <c r="L157" s="383"/>
      <c r="M157" s="381">
        <f>名簿入力シート!L175</f>
        <v>0</v>
      </c>
      <c r="N157" s="382"/>
      <c r="O157" s="381">
        <f>名簿入力シート!M175</f>
        <v>0</v>
      </c>
      <c r="P157" s="382"/>
      <c r="Q157" s="381">
        <f>名簿入力シート!N175</f>
        <v>0</v>
      </c>
      <c r="R157" s="382"/>
      <c r="S157" s="381">
        <f>名簿入力シート!O175</f>
        <v>0</v>
      </c>
      <c r="T157" s="382"/>
      <c r="U157" s="381">
        <f>名簿入力シート!P175</f>
        <v>0</v>
      </c>
      <c r="V157" s="382"/>
    </row>
    <row r="158" spans="1:22" x14ac:dyDescent="0.45">
      <c r="A158" s="10">
        <v>168</v>
      </c>
      <c r="B158" s="272">
        <f>名簿入力シート!B176</f>
        <v>0</v>
      </c>
      <c r="C158" s="273"/>
      <c r="D158" s="273"/>
      <c r="E158" s="274"/>
      <c r="F158" s="327">
        <f>名簿入力シート!D176</f>
        <v>0</v>
      </c>
      <c r="G158" s="327"/>
      <c r="H158" s="302" t="str">
        <f>IF(名簿入力シート!G176="","",名簿入力シート!G176)</f>
        <v/>
      </c>
      <c r="I158" s="303"/>
      <c r="J158" s="303"/>
      <c r="K158" s="383">
        <f>名簿入力シート!K176</f>
        <v>0</v>
      </c>
      <c r="L158" s="383"/>
      <c r="M158" s="381">
        <f>名簿入力シート!L176</f>
        <v>0</v>
      </c>
      <c r="N158" s="382"/>
      <c r="O158" s="381">
        <f>名簿入力シート!M176</f>
        <v>0</v>
      </c>
      <c r="P158" s="382"/>
      <c r="Q158" s="381">
        <f>名簿入力シート!N176</f>
        <v>0</v>
      </c>
      <c r="R158" s="382"/>
      <c r="S158" s="381">
        <f>名簿入力シート!O176</f>
        <v>0</v>
      </c>
      <c r="T158" s="382"/>
      <c r="U158" s="381">
        <f>名簿入力シート!P176</f>
        <v>0</v>
      </c>
      <c r="V158" s="382"/>
    </row>
    <row r="159" spans="1:22" x14ac:dyDescent="0.45">
      <c r="A159" s="10">
        <v>169</v>
      </c>
      <c r="B159" s="272">
        <f>名簿入力シート!B177</f>
        <v>0</v>
      </c>
      <c r="C159" s="273"/>
      <c r="D159" s="273"/>
      <c r="E159" s="274"/>
      <c r="F159" s="327">
        <f>名簿入力シート!D177</f>
        <v>0</v>
      </c>
      <c r="G159" s="327"/>
      <c r="H159" s="302" t="str">
        <f>IF(名簿入力シート!G177="","",名簿入力シート!G177)</f>
        <v/>
      </c>
      <c r="I159" s="303"/>
      <c r="J159" s="303"/>
      <c r="K159" s="383">
        <f>名簿入力シート!K177</f>
        <v>0</v>
      </c>
      <c r="L159" s="383"/>
      <c r="M159" s="381">
        <f>名簿入力シート!L177</f>
        <v>0</v>
      </c>
      <c r="N159" s="382"/>
      <c r="O159" s="381">
        <f>名簿入力シート!M177</f>
        <v>0</v>
      </c>
      <c r="P159" s="382"/>
      <c r="Q159" s="381">
        <f>名簿入力シート!N177</f>
        <v>0</v>
      </c>
      <c r="R159" s="382"/>
      <c r="S159" s="381">
        <f>名簿入力シート!O177</f>
        <v>0</v>
      </c>
      <c r="T159" s="382"/>
      <c r="U159" s="381">
        <f>名簿入力シート!P177</f>
        <v>0</v>
      </c>
      <c r="V159" s="382"/>
    </row>
    <row r="160" spans="1:22" x14ac:dyDescent="0.45">
      <c r="A160" s="10">
        <v>170</v>
      </c>
      <c r="B160" s="272">
        <f>名簿入力シート!B178</f>
        <v>0</v>
      </c>
      <c r="C160" s="273"/>
      <c r="D160" s="273"/>
      <c r="E160" s="274"/>
      <c r="F160" s="327">
        <f>名簿入力シート!D178</f>
        <v>0</v>
      </c>
      <c r="G160" s="327"/>
      <c r="H160" s="302" t="str">
        <f>IF(名簿入力シート!G178="","",名簿入力シート!G178)</f>
        <v/>
      </c>
      <c r="I160" s="303"/>
      <c r="J160" s="303"/>
      <c r="K160" s="383">
        <f>名簿入力シート!K178</f>
        <v>0</v>
      </c>
      <c r="L160" s="383"/>
      <c r="M160" s="381">
        <f>名簿入力シート!L178</f>
        <v>0</v>
      </c>
      <c r="N160" s="382"/>
      <c r="O160" s="381">
        <f>名簿入力シート!M178</f>
        <v>0</v>
      </c>
      <c r="P160" s="382"/>
      <c r="Q160" s="381">
        <f>名簿入力シート!N178</f>
        <v>0</v>
      </c>
      <c r="R160" s="382"/>
      <c r="S160" s="381">
        <f>名簿入力シート!O178</f>
        <v>0</v>
      </c>
      <c r="T160" s="382"/>
      <c r="U160" s="381">
        <f>名簿入力シート!P178</f>
        <v>0</v>
      </c>
      <c r="V160" s="382"/>
    </row>
    <row r="161" spans="1:22" x14ac:dyDescent="0.45">
      <c r="A161" s="10">
        <v>171</v>
      </c>
      <c r="B161" s="272">
        <f>名簿入力シート!B179</f>
        <v>0</v>
      </c>
      <c r="C161" s="273"/>
      <c r="D161" s="273"/>
      <c r="E161" s="274"/>
      <c r="F161" s="327">
        <f>名簿入力シート!D179</f>
        <v>0</v>
      </c>
      <c r="G161" s="327"/>
      <c r="H161" s="302" t="str">
        <f>IF(名簿入力シート!G179="","",名簿入力シート!G179)</f>
        <v/>
      </c>
      <c r="I161" s="303"/>
      <c r="J161" s="303"/>
      <c r="K161" s="383">
        <f>名簿入力シート!K179</f>
        <v>0</v>
      </c>
      <c r="L161" s="383"/>
      <c r="M161" s="381">
        <f>名簿入力シート!L179</f>
        <v>0</v>
      </c>
      <c r="N161" s="382"/>
      <c r="O161" s="381">
        <f>名簿入力シート!M179</f>
        <v>0</v>
      </c>
      <c r="P161" s="382"/>
      <c r="Q161" s="381">
        <f>名簿入力シート!N179</f>
        <v>0</v>
      </c>
      <c r="R161" s="382"/>
      <c r="S161" s="381">
        <f>名簿入力シート!O179</f>
        <v>0</v>
      </c>
      <c r="T161" s="382"/>
      <c r="U161" s="381">
        <f>名簿入力シート!P179</f>
        <v>0</v>
      </c>
      <c r="V161" s="382"/>
    </row>
    <row r="162" spans="1:22" x14ac:dyDescent="0.45">
      <c r="A162" s="10">
        <v>172</v>
      </c>
      <c r="B162" s="272">
        <f>名簿入力シート!B180</f>
        <v>0</v>
      </c>
      <c r="C162" s="273"/>
      <c r="D162" s="273"/>
      <c r="E162" s="274"/>
      <c r="F162" s="327">
        <f>名簿入力シート!D180</f>
        <v>0</v>
      </c>
      <c r="G162" s="327"/>
      <c r="H162" s="302" t="str">
        <f>IF(名簿入力シート!G180="","",名簿入力シート!G180)</f>
        <v/>
      </c>
      <c r="I162" s="303"/>
      <c r="J162" s="303"/>
      <c r="K162" s="383">
        <f>名簿入力シート!K180</f>
        <v>0</v>
      </c>
      <c r="L162" s="383"/>
      <c r="M162" s="381">
        <f>名簿入力シート!L180</f>
        <v>0</v>
      </c>
      <c r="N162" s="382"/>
      <c r="O162" s="381">
        <f>名簿入力シート!M180</f>
        <v>0</v>
      </c>
      <c r="P162" s="382"/>
      <c r="Q162" s="381">
        <f>名簿入力シート!N180</f>
        <v>0</v>
      </c>
      <c r="R162" s="382"/>
      <c r="S162" s="381">
        <f>名簿入力シート!O180</f>
        <v>0</v>
      </c>
      <c r="T162" s="382"/>
      <c r="U162" s="381">
        <f>名簿入力シート!P180</f>
        <v>0</v>
      </c>
      <c r="V162" s="382"/>
    </row>
    <row r="163" spans="1:22" x14ac:dyDescent="0.45">
      <c r="A163" s="10">
        <v>173</v>
      </c>
      <c r="B163" s="272">
        <f>名簿入力シート!B181</f>
        <v>0</v>
      </c>
      <c r="C163" s="273"/>
      <c r="D163" s="273"/>
      <c r="E163" s="274"/>
      <c r="F163" s="327">
        <f>名簿入力シート!D181</f>
        <v>0</v>
      </c>
      <c r="G163" s="327"/>
      <c r="H163" s="302" t="str">
        <f>IF(名簿入力シート!G181="","",名簿入力シート!G181)</f>
        <v/>
      </c>
      <c r="I163" s="303"/>
      <c r="J163" s="303"/>
      <c r="K163" s="383">
        <f>名簿入力シート!K181</f>
        <v>0</v>
      </c>
      <c r="L163" s="383"/>
      <c r="M163" s="381">
        <f>名簿入力シート!L181</f>
        <v>0</v>
      </c>
      <c r="N163" s="382"/>
      <c r="O163" s="381">
        <f>名簿入力シート!M181</f>
        <v>0</v>
      </c>
      <c r="P163" s="382"/>
      <c r="Q163" s="381">
        <f>名簿入力シート!N181</f>
        <v>0</v>
      </c>
      <c r="R163" s="382"/>
      <c r="S163" s="381">
        <f>名簿入力シート!O181</f>
        <v>0</v>
      </c>
      <c r="T163" s="382"/>
      <c r="U163" s="381">
        <f>名簿入力シート!P181</f>
        <v>0</v>
      </c>
      <c r="V163" s="382"/>
    </row>
    <row r="164" spans="1:22" x14ac:dyDescent="0.45">
      <c r="A164" s="10">
        <v>174</v>
      </c>
      <c r="B164" s="272">
        <f>名簿入力シート!B182</f>
        <v>0</v>
      </c>
      <c r="C164" s="273"/>
      <c r="D164" s="273"/>
      <c r="E164" s="274"/>
      <c r="F164" s="327">
        <f>名簿入力シート!D182</f>
        <v>0</v>
      </c>
      <c r="G164" s="327"/>
      <c r="H164" s="302" t="str">
        <f>IF(名簿入力シート!G182="","",名簿入力シート!G182)</f>
        <v/>
      </c>
      <c r="I164" s="303"/>
      <c r="J164" s="303"/>
      <c r="K164" s="383">
        <f>名簿入力シート!K182</f>
        <v>0</v>
      </c>
      <c r="L164" s="383"/>
      <c r="M164" s="381">
        <f>名簿入力シート!L182</f>
        <v>0</v>
      </c>
      <c r="N164" s="382"/>
      <c r="O164" s="381">
        <f>名簿入力シート!M182</f>
        <v>0</v>
      </c>
      <c r="P164" s="382"/>
      <c r="Q164" s="381">
        <f>名簿入力シート!N182</f>
        <v>0</v>
      </c>
      <c r="R164" s="382"/>
      <c r="S164" s="381">
        <f>名簿入力シート!O182</f>
        <v>0</v>
      </c>
      <c r="T164" s="382"/>
      <c r="U164" s="381">
        <f>名簿入力シート!P182</f>
        <v>0</v>
      </c>
      <c r="V164" s="382"/>
    </row>
    <row r="165" spans="1:22" x14ac:dyDescent="0.45">
      <c r="A165" s="10">
        <v>175</v>
      </c>
      <c r="B165" s="272">
        <f>名簿入力シート!B183</f>
        <v>0</v>
      </c>
      <c r="C165" s="273"/>
      <c r="D165" s="273"/>
      <c r="E165" s="274"/>
      <c r="F165" s="327">
        <f>名簿入力シート!D183</f>
        <v>0</v>
      </c>
      <c r="G165" s="327"/>
      <c r="H165" s="302" t="str">
        <f>IF(名簿入力シート!G183="","",名簿入力シート!G183)</f>
        <v/>
      </c>
      <c r="I165" s="303"/>
      <c r="J165" s="303"/>
      <c r="K165" s="383">
        <f>名簿入力シート!K183</f>
        <v>0</v>
      </c>
      <c r="L165" s="383"/>
      <c r="M165" s="381">
        <f>名簿入力シート!L183</f>
        <v>0</v>
      </c>
      <c r="N165" s="382"/>
      <c r="O165" s="381">
        <f>名簿入力シート!M183</f>
        <v>0</v>
      </c>
      <c r="P165" s="382"/>
      <c r="Q165" s="381">
        <f>名簿入力シート!N183</f>
        <v>0</v>
      </c>
      <c r="R165" s="382"/>
      <c r="S165" s="381">
        <f>名簿入力シート!O183</f>
        <v>0</v>
      </c>
      <c r="T165" s="382"/>
      <c r="U165" s="381">
        <f>名簿入力シート!P183</f>
        <v>0</v>
      </c>
      <c r="V165" s="382"/>
    </row>
    <row r="166" spans="1:22" x14ac:dyDescent="0.45">
      <c r="A166" s="10">
        <v>176</v>
      </c>
      <c r="B166" s="272">
        <f>名簿入力シート!B184</f>
        <v>0</v>
      </c>
      <c r="C166" s="273"/>
      <c r="D166" s="273"/>
      <c r="E166" s="274"/>
      <c r="F166" s="327">
        <f>名簿入力シート!D184</f>
        <v>0</v>
      </c>
      <c r="G166" s="327"/>
      <c r="H166" s="302" t="str">
        <f>IF(名簿入力シート!G184="","",名簿入力シート!G184)</f>
        <v/>
      </c>
      <c r="I166" s="303"/>
      <c r="J166" s="303"/>
      <c r="K166" s="383">
        <f>名簿入力シート!K184</f>
        <v>0</v>
      </c>
      <c r="L166" s="383"/>
      <c r="M166" s="381">
        <f>名簿入力シート!L184</f>
        <v>0</v>
      </c>
      <c r="N166" s="382"/>
      <c r="O166" s="381">
        <f>名簿入力シート!M184</f>
        <v>0</v>
      </c>
      <c r="P166" s="382"/>
      <c r="Q166" s="381">
        <f>名簿入力シート!N184</f>
        <v>0</v>
      </c>
      <c r="R166" s="382"/>
      <c r="S166" s="381">
        <f>名簿入力シート!O184</f>
        <v>0</v>
      </c>
      <c r="T166" s="382"/>
      <c r="U166" s="381">
        <f>名簿入力シート!P184</f>
        <v>0</v>
      </c>
      <c r="V166" s="382"/>
    </row>
    <row r="167" spans="1:22" x14ac:dyDescent="0.45">
      <c r="A167" s="10">
        <v>177</v>
      </c>
      <c r="B167" s="272">
        <f>名簿入力シート!B185</f>
        <v>0</v>
      </c>
      <c r="C167" s="273"/>
      <c r="D167" s="273"/>
      <c r="E167" s="274"/>
      <c r="F167" s="327">
        <f>名簿入力シート!D185</f>
        <v>0</v>
      </c>
      <c r="G167" s="327"/>
      <c r="H167" s="302" t="str">
        <f>IF(名簿入力シート!G185="","",名簿入力シート!G185)</f>
        <v/>
      </c>
      <c r="I167" s="303"/>
      <c r="J167" s="303"/>
      <c r="K167" s="383">
        <f>名簿入力シート!K185</f>
        <v>0</v>
      </c>
      <c r="L167" s="383"/>
      <c r="M167" s="381">
        <f>名簿入力シート!L185</f>
        <v>0</v>
      </c>
      <c r="N167" s="382"/>
      <c r="O167" s="381">
        <f>名簿入力シート!M185</f>
        <v>0</v>
      </c>
      <c r="P167" s="382"/>
      <c r="Q167" s="381">
        <f>名簿入力シート!N185</f>
        <v>0</v>
      </c>
      <c r="R167" s="382"/>
      <c r="S167" s="381">
        <f>名簿入力シート!O185</f>
        <v>0</v>
      </c>
      <c r="T167" s="382"/>
      <c r="U167" s="381">
        <f>名簿入力シート!P185</f>
        <v>0</v>
      </c>
      <c r="V167" s="382"/>
    </row>
    <row r="168" spans="1:22" x14ac:dyDescent="0.45">
      <c r="A168" s="10">
        <v>178</v>
      </c>
      <c r="B168" s="272">
        <f>名簿入力シート!B186</f>
        <v>0</v>
      </c>
      <c r="C168" s="273"/>
      <c r="D168" s="273"/>
      <c r="E168" s="274"/>
      <c r="F168" s="327">
        <f>名簿入力シート!D186</f>
        <v>0</v>
      </c>
      <c r="G168" s="327"/>
      <c r="H168" s="302" t="str">
        <f>IF(名簿入力シート!G186="","",名簿入力シート!G186)</f>
        <v/>
      </c>
      <c r="I168" s="303"/>
      <c r="J168" s="303"/>
      <c r="K168" s="383">
        <f>名簿入力シート!K186</f>
        <v>0</v>
      </c>
      <c r="L168" s="383"/>
      <c r="M168" s="381">
        <f>名簿入力シート!L186</f>
        <v>0</v>
      </c>
      <c r="N168" s="382"/>
      <c r="O168" s="381">
        <f>名簿入力シート!M186</f>
        <v>0</v>
      </c>
      <c r="P168" s="382"/>
      <c r="Q168" s="381">
        <f>名簿入力シート!N186</f>
        <v>0</v>
      </c>
      <c r="R168" s="382"/>
      <c r="S168" s="381">
        <f>名簿入力シート!O186</f>
        <v>0</v>
      </c>
      <c r="T168" s="382"/>
      <c r="U168" s="381">
        <f>名簿入力シート!P186</f>
        <v>0</v>
      </c>
      <c r="V168" s="382"/>
    </row>
    <row r="169" spans="1:22" x14ac:dyDescent="0.45">
      <c r="A169" s="10">
        <v>179</v>
      </c>
      <c r="B169" s="272">
        <f>名簿入力シート!B187</f>
        <v>0</v>
      </c>
      <c r="C169" s="273"/>
      <c r="D169" s="273"/>
      <c r="E169" s="274"/>
      <c r="F169" s="327">
        <f>名簿入力シート!D187</f>
        <v>0</v>
      </c>
      <c r="G169" s="327"/>
      <c r="H169" s="302" t="str">
        <f>IF(名簿入力シート!G187="","",名簿入力シート!G187)</f>
        <v/>
      </c>
      <c r="I169" s="303"/>
      <c r="J169" s="303"/>
      <c r="K169" s="383">
        <f>名簿入力シート!K187</f>
        <v>0</v>
      </c>
      <c r="L169" s="383"/>
      <c r="M169" s="381">
        <f>名簿入力シート!L187</f>
        <v>0</v>
      </c>
      <c r="N169" s="382"/>
      <c r="O169" s="381">
        <f>名簿入力シート!M187</f>
        <v>0</v>
      </c>
      <c r="P169" s="382"/>
      <c r="Q169" s="381">
        <f>名簿入力シート!N187</f>
        <v>0</v>
      </c>
      <c r="R169" s="382"/>
      <c r="S169" s="381">
        <f>名簿入力シート!O187</f>
        <v>0</v>
      </c>
      <c r="T169" s="382"/>
      <c r="U169" s="381">
        <f>名簿入力シート!P187</f>
        <v>0</v>
      </c>
      <c r="V169" s="382"/>
    </row>
    <row r="170" spans="1:22" x14ac:dyDescent="0.45">
      <c r="A170" s="10">
        <v>180</v>
      </c>
      <c r="B170" s="272">
        <f>名簿入力シート!B188</f>
        <v>0</v>
      </c>
      <c r="C170" s="273"/>
      <c r="D170" s="273"/>
      <c r="E170" s="274"/>
      <c r="F170" s="327">
        <f>名簿入力シート!D188</f>
        <v>0</v>
      </c>
      <c r="G170" s="327"/>
      <c r="H170" s="302" t="str">
        <f>IF(名簿入力シート!G188="","",名簿入力シート!G188)</f>
        <v/>
      </c>
      <c r="I170" s="303"/>
      <c r="J170" s="303"/>
      <c r="K170" s="383">
        <f>名簿入力シート!K188</f>
        <v>0</v>
      </c>
      <c r="L170" s="383"/>
      <c r="M170" s="381">
        <f>名簿入力シート!L188</f>
        <v>0</v>
      </c>
      <c r="N170" s="382"/>
      <c r="O170" s="381">
        <f>名簿入力シート!M188</f>
        <v>0</v>
      </c>
      <c r="P170" s="382"/>
      <c r="Q170" s="381">
        <f>名簿入力シート!N188</f>
        <v>0</v>
      </c>
      <c r="R170" s="382"/>
      <c r="S170" s="381">
        <f>名簿入力シート!O188</f>
        <v>0</v>
      </c>
      <c r="T170" s="382"/>
      <c r="U170" s="381">
        <f>名簿入力シート!P188</f>
        <v>0</v>
      </c>
      <c r="V170" s="382"/>
    </row>
    <row r="171" spans="1:22" x14ac:dyDescent="0.45">
      <c r="A171" s="10">
        <v>181</v>
      </c>
      <c r="B171" s="272">
        <f>名簿入力シート!B189</f>
        <v>0</v>
      </c>
      <c r="C171" s="273"/>
      <c r="D171" s="273"/>
      <c r="E171" s="274"/>
      <c r="F171" s="327">
        <f>名簿入力シート!D189</f>
        <v>0</v>
      </c>
      <c r="G171" s="327"/>
      <c r="H171" s="302" t="str">
        <f>IF(名簿入力シート!G189="","",名簿入力シート!G189)</f>
        <v/>
      </c>
      <c r="I171" s="303"/>
      <c r="J171" s="303"/>
      <c r="K171" s="383">
        <f>名簿入力シート!K189</f>
        <v>0</v>
      </c>
      <c r="L171" s="383"/>
      <c r="M171" s="381">
        <f>名簿入力シート!L189</f>
        <v>0</v>
      </c>
      <c r="N171" s="382"/>
      <c r="O171" s="381">
        <f>名簿入力シート!M189</f>
        <v>0</v>
      </c>
      <c r="P171" s="382"/>
      <c r="Q171" s="381">
        <f>名簿入力シート!N189</f>
        <v>0</v>
      </c>
      <c r="R171" s="382"/>
      <c r="S171" s="381">
        <f>名簿入力シート!O189</f>
        <v>0</v>
      </c>
      <c r="T171" s="382"/>
      <c r="U171" s="381">
        <f>名簿入力シート!P189</f>
        <v>0</v>
      </c>
      <c r="V171" s="382"/>
    </row>
    <row r="172" spans="1:22" x14ac:dyDescent="0.45">
      <c r="A172" s="10">
        <v>182</v>
      </c>
      <c r="B172" s="272">
        <f>名簿入力シート!B190</f>
        <v>0</v>
      </c>
      <c r="C172" s="273"/>
      <c r="D172" s="273"/>
      <c r="E172" s="274"/>
      <c r="F172" s="327">
        <f>名簿入力シート!D190</f>
        <v>0</v>
      </c>
      <c r="G172" s="327"/>
      <c r="H172" s="302" t="str">
        <f>IF(名簿入力シート!G190="","",名簿入力シート!G190)</f>
        <v/>
      </c>
      <c r="I172" s="303"/>
      <c r="J172" s="303"/>
      <c r="K172" s="383">
        <f>名簿入力シート!K190</f>
        <v>0</v>
      </c>
      <c r="L172" s="383"/>
      <c r="M172" s="381">
        <f>名簿入力シート!L190</f>
        <v>0</v>
      </c>
      <c r="N172" s="382"/>
      <c r="O172" s="381">
        <f>名簿入力シート!M190</f>
        <v>0</v>
      </c>
      <c r="P172" s="382"/>
      <c r="Q172" s="381">
        <f>名簿入力シート!N190</f>
        <v>0</v>
      </c>
      <c r="R172" s="382"/>
      <c r="S172" s="381">
        <f>名簿入力シート!O190</f>
        <v>0</v>
      </c>
      <c r="T172" s="382"/>
      <c r="U172" s="381">
        <f>名簿入力シート!P190</f>
        <v>0</v>
      </c>
      <c r="V172" s="382"/>
    </row>
    <row r="173" spans="1:22" x14ac:dyDescent="0.45">
      <c r="A173" s="10">
        <v>183</v>
      </c>
      <c r="B173" s="272">
        <f>名簿入力シート!B191</f>
        <v>0</v>
      </c>
      <c r="C173" s="273"/>
      <c r="D173" s="273"/>
      <c r="E173" s="274"/>
      <c r="F173" s="327">
        <f>名簿入力シート!D191</f>
        <v>0</v>
      </c>
      <c r="G173" s="327"/>
      <c r="H173" s="302" t="str">
        <f>IF(名簿入力シート!G191="","",名簿入力シート!G191)</f>
        <v/>
      </c>
      <c r="I173" s="303"/>
      <c r="J173" s="303"/>
      <c r="K173" s="383">
        <f>名簿入力シート!K191</f>
        <v>0</v>
      </c>
      <c r="L173" s="383"/>
      <c r="M173" s="381">
        <f>名簿入力シート!L191</f>
        <v>0</v>
      </c>
      <c r="N173" s="382"/>
      <c r="O173" s="381">
        <f>名簿入力シート!M191</f>
        <v>0</v>
      </c>
      <c r="P173" s="382"/>
      <c r="Q173" s="381">
        <f>名簿入力シート!N191</f>
        <v>0</v>
      </c>
      <c r="R173" s="382"/>
      <c r="S173" s="381">
        <f>名簿入力シート!O191</f>
        <v>0</v>
      </c>
      <c r="T173" s="382"/>
      <c r="U173" s="381">
        <f>名簿入力シート!P191</f>
        <v>0</v>
      </c>
      <c r="V173" s="382"/>
    </row>
    <row r="174" spans="1:22" x14ac:dyDescent="0.45">
      <c r="A174" s="10">
        <v>184</v>
      </c>
      <c r="B174" s="272">
        <f>名簿入力シート!B192</f>
        <v>0</v>
      </c>
      <c r="C174" s="273"/>
      <c r="D174" s="273"/>
      <c r="E174" s="274"/>
      <c r="F174" s="327">
        <f>名簿入力シート!D192</f>
        <v>0</v>
      </c>
      <c r="G174" s="327"/>
      <c r="H174" s="302" t="str">
        <f>IF(名簿入力シート!G192="","",名簿入力シート!G192)</f>
        <v/>
      </c>
      <c r="I174" s="303"/>
      <c r="J174" s="303"/>
      <c r="K174" s="383">
        <f>名簿入力シート!K192</f>
        <v>0</v>
      </c>
      <c r="L174" s="383"/>
      <c r="M174" s="381">
        <f>名簿入力シート!L192</f>
        <v>0</v>
      </c>
      <c r="N174" s="382"/>
      <c r="O174" s="381">
        <f>名簿入力シート!M192</f>
        <v>0</v>
      </c>
      <c r="P174" s="382"/>
      <c r="Q174" s="381">
        <f>名簿入力シート!N192</f>
        <v>0</v>
      </c>
      <c r="R174" s="382"/>
      <c r="S174" s="381">
        <f>名簿入力シート!O192</f>
        <v>0</v>
      </c>
      <c r="T174" s="382"/>
      <c r="U174" s="381">
        <f>名簿入力シート!P192</f>
        <v>0</v>
      </c>
      <c r="V174" s="382"/>
    </row>
    <row r="175" spans="1:22" x14ac:dyDescent="0.45">
      <c r="A175" s="10">
        <v>185</v>
      </c>
      <c r="B175" s="272">
        <f>名簿入力シート!B193</f>
        <v>0</v>
      </c>
      <c r="C175" s="273"/>
      <c r="D175" s="273"/>
      <c r="E175" s="274"/>
      <c r="F175" s="327">
        <f>名簿入力シート!D193</f>
        <v>0</v>
      </c>
      <c r="G175" s="327"/>
      <c r="H175" s="302" t="str">
        <f>IF(名簿入力シート!G193="","",名簿入力シート!G193)</f>
        <v/>
      </c>
      <c r="I175" s="303"/>
      <c r="J175" s="303"/>
      <c r="K175" s="383">
        <f>名簿入力シート!K193</f>
        <v>0</v>
      </c>
      <c r="L175" s="383"/>
      <c r="M175" s="381">
        <f>名簿入力シート!L193</f>
        <v>0</v>
      </c>
      <c r="N175" s="382"/>
      <c r="O175" s="381">
        <f>名簿入力シート!M193</f>
        <v>0</v>
      </c>
      <c r="P175" s="382"/>
      <c r="Q175" s="381">
        <f>名簿入力シート!N193</f>
        <v>0</v>
      </c>
      <c r="R175" s="382"/>
      <c r="S175" s="381">
        <f>名簿入力シート!O193</f>
        <v>0</v>
      </c>
      <c r="T175" s="382"/>
      <c r="U175" s="381">
        <f>名簿入力シート!P193</f>
        <v>0</v>
      </c>
      <c r="V175" s="382"/>
    </row>
    <row r="176" spans="1:22" x14ac:dyDescent="0.45">
      <c r="A176" s="10">
        <v>186</v>
      </c>
      <c r="B176" s="272">
        <f>名簿入力シート!B194</f>
        <v>0</v>
      </c>
      <c r="C176" s="273"/>
      <c r="D176" s="273"/>
      <c r="E176" s="274"/>
      <c r="F176" s="327">
        <f>名簿入力シート!D194</f>
        <v>0</v>
      </c>
      <c r="G176" s="327"/>
      <c r="H176" s="302" t="str">
        <f>IF(名簿入力シート!G194="","",名簿入力シート!G194)</f>
        <v/>
      </c>
      <c r="I176" s="303"/>
      <c r="J176" s="303"/>
      <c r="K176" s="383">
        <f>名簿入力シート!K194</f>
        <v>0</v>
      </c>
      <c r="L176" s="383"/>
      <c r="M176" s="381">
        <f>名簿入力シート!L194</f>
        <v>0</v>
      </c>
      <c r="N176" s="382"/>
      <c r="O176" s="381">
        <f>名簿入力シート!M194</f>
        <v>0</v>
      </c>
      <c r="P176" s="382"/>
      <c r="Q176" s="381">
        <f>名簿入力シート!N194</f>
        <v>0</v>
      </c>
      <c r="R176" s="382"/>
      <c r="S176" s="381">
        <f>名簿入力シート!O194</f>
        <v>0</v>
      </c>
      <c r="T176" s="382"/>
      <c r="U176" s="381">
        <f>名簿入力シート!P194</f>
        <v>0</v>
      </c>
      <c r="V176" s="382"/>
    </row>
    <row r="177" spans="1:22" x14ac:dyDescent="0.45">
      <c r="A177" s="10">
        <v>187</v>
      </c>
      <c r="B177" s="272">
        <f>名簿入力シート!B195</f>
        <v>0</v>
      </c>
      <c r="C177" s="273"/>
      <c r="D177" s="273"/>
      <c r="E177" s="274"/>
      <c r="F177" s="327">
        <f>名簿入力シート!D195</f>
        <v>0</v>
      </c>
      <c r="G177" s="327"/>
      <c r="H177" s="302" t="str">
        <f>IF(名簿入力シート!G195="","",名簿入力シート!G195)</f>
        <v/>
      </c>
      <c r="I177" s="303"/>
      <c r="J177" s="303"/>
      <c r="K177" s="383">
        <f>名簿入力シート!K195</f>
        <v>0</v>
      </c>
      <c r="L177" s="383"/>
      <c r="M177" s="381">
        <f>名簿入力シート!L195</f>
        <v>0</v>
      </c>
      <c r="N177" s="382"/>
      <c r="O177" s="381">
        <f>名簿入力シート!M195</f>
        <v>0</v>
      </c>
      <c r="P177" s="382"/>
      <c r="Q177" s="381">
        <f>名簿入力シート!N195</f>
        <v>0</v>
      </c>
      <c r="R177" s="382"/>
      <c r="S177" s="381">
        <f>名簿入力シート!O195</f>
        <v>0</v>
      </c>
      <c r="T177" s="382"/>
      <c r="U177" s="381">
        <f>名簿入力シート!P195</f>
        <v>0</v>
      </c>
      <c r="V177" s="382"/>
    </row>
    <row r="178" spans="1:22" x14ac:dyDescent="0.45">
      <c r="A178" s="10">
        <v>188</v>
      </c>
      <c r="B178" s="272">
        <f>名簿入力シート!B196</f>
        <v>0</v>
      </c>
      <c r="C178" s="273"/>
      <c r="D178" s="273"/>
      <c r="E178" s="274"/>
      <c r="F178" s="327">
        <f>名簿入力シート!D196</f>
        <v>0</v>
      </c>
      <c r="G178" s="327"/>
      <c r="H178" s="302" t="str">
        <f>IF(名簿入力シート!G196="","",名簿入力シート!G196)</f>
        <v/>
      </c>
      <c r="I178" s="303"/>
      <c r="J178" s="303"/>
      <c r="K178" s="383">
        <f>名簿入力シート!K196</f>
        <v>0</v>
      </c>
      <c r="L178" s="383"/>
      <c r="M178" s="381">
        <f>名簿入力シート!L196</f>
        <v>0</v>
      </c>
      <c r="N178" s="382"/>
      <c r="O178" s="381">
        <f>名簿入力シート!M196</f>
        <v>0</v>
      </c>
      <c r="P178" s="382"/>
      <c r="Q178" s="381">
        <f>名簿入力シート!N196</f>
        <v>0</v>
      </c>
      <c r="R178" s="382"/>
      <c r="S178" s="381">
        <f>名簿入力シート!O196</f>
        <v>0</v>
      </c>
      <c r="T178" s="382"/>
      <c r="U178" s="381">
        <f>名簿入力シート!P196</f>
        <v>0</v>
      </c>
      <c r="V178" s="382"/>
    </row>
    <row r="179" spans="1:22" x14ac:dyDescent="0.45">
      <c r="A179" s="10">
        <v>189</v>
      </c>
      <c r="B179" s="272">
        <f>名簿入力シート!B197</f>
        <v>0</v>
      </c>
      <c r="C179" s="273"/>
      <c r="D179" s="273"/>
      <c r="E179" s="274"/>
      <c r="F179" s="327">
        <f>名簿入力シート!D197</f>
        <v>0</v>
      </c>
      <c r="G179" s="327"/>
      <c r="H179" s="302" t="str">
        <f>IF(名簿入力シート!G197="","",名簿入力シート!G197)</f>
        <v/>
      </c>
      <c r="I179" s="303"/>
      <c r="J179" s="303"/>
      <c r="K179" s="383">
        <f>名簿入力シート!K197</f>
        <v>0</v>
      </c>
      <c r="L179" s="383"/>
      <c r="M179" s="381">
        <f>名簿入力シート!L197</f>
        <v>0</v>
      </c>
      <c r="N179" s="382"/>
      <c r="O179" s="381">
        <f>名簿入力シート!M197</f>
        <v>0</v>
      </c>
      <c r="P179" s="382"/>
      <c r="Q179" s="381">
        <f>名簿入力シート!N197</f>
        <v>0</v>
      </c>
      <c r="R179" s="382"/>
      <c r="S179" s="381">
        <f>名簿入力シート!O197</f>
        <v>0</v>
      </c>
      <c r="T179" s="382"/>
      <c r="U179" s="381">
        <f>名簿入力シート!P197</f>
        <v>0</v>
      </c>
      <c r="V179" s="382"/>
    </row>
    <row r="180" spans="1:22" x14ac:dyDescent="0.45">
      <c r="A180" s="10">
        <v>190</v>
      </c>
      <c r="B180" s="272">
        <f>名簿入力シート!B198</f>
        <v>0</v>
      </c>
      <c r="C180" s="273"/>
      <c r="D180" s="273"/>
      <c r="E180" s="274"/>
      <c r="F180" s="327">
        <f>名簿入力シート!D198</f>
        <v>0</v>
      </c>
      <c r="G180" s="327"/>
      <c r="H180" s="302" t="str">
        <f>IF(名簿入力シート!G198="","",名簿入力シート!G198)</f>
        <v/>
      </c>
      <c r="I180" s="303"/>
      <c r="J180" s="303"/>
      <c r="K180" s="383">
        <f>名簿入力シート!K198</f>
        <v>0</v>
      </c>
      <c r="L180" s="383"/>
      <c r="M180" s="381">
        <f>名簿入力シート!L198</f>
        <v>0</v>
      </c>
      <c r="N180" s="382"/>
      <c r="O180" s="381">
        <f>名簿入力シート!M198</f>
        <v>0</v>
      </c>
      <c r="P180" s="382"/>
      <c r="Q180" s="381">
        <f>名簿入力シート!N198</f>
        <v>0</v>
      </c>
      <c r="R180" s="382"/>
      <c r="S180" s="381">
        <f>名簿入力シート!O198</f>
        <v>0</v>
      </c>
      <c r="T180" s="382"/>
      <c r="U180" s="381">
        <f>名簿入力シート!P198</f>
        <v>0</v>
      </c>
      <c r="V180" s="382"/>
    </row>
    <row r="181" spans="1:22" x14ac:dyDescent="0.45">
      <c r="A181" s="10">
        <v>191</v>
      </c>
      <c r="B181" s="272">
        <f>名簿入力シート!B199</f>
        <v>0</v>
      </c>
      <c r="C181" s="273"/>
      <c r="D181" s="273"/>
      <c r="E181" s="274"/>
      <c r="F181" s="327">
        <f>名簿入力シート!D199</f>
        <v>0</v>
      </c>
      <c r="G181" s="327"/>
      <c r="H181" s="302" t="str">
        <f>IF(名簿入力シート!G199="","",名簿入力シート!G199)</f>
        <v/>
      </c>
      <c r="I181" s="303"/>
      <c r="J181" s="303"/>
      <c r="K181" s="383">
        <f>名簿入力シート!K199</f>
        <v>0</v>
      </c>
      <c r="L181" s="383"/>
      <c r="M181" s="381">
        <f>名簿入力シート!L199</f>
        <v>0</v>
      </c>
      <c r="N181" s="382"/>
      <c r="O181" s="381">
        <f>名簿入力シート!M199</f>
        <v>0</v>
      </c>
      <c r="P181" s="382"/>
      <c r="Q181" s="381">
        <f>名簿入力シート!N199</f>
        <v>0</v>
      </c>
      <c r="R181" s="382"/>
      <c r="S181" s="381">
        <f>名簿入力シート!O199</f>
        <v>0</v>
      </c>
      <c r="T181" s="382"/>
      <c r="U181" s="381">
        <f>名簿入力シート!P199</f>
        <v>0</v>
      </c>
      <c r="V181" s="382"/>
    </row>
    <row r="182" spans="1:22" x14ac:dyDescent="0.45">
      <c r="A182" s="10">
        <v>192</v>
      </c>
      <c r="B182" s="272">
        <f>名簿入力シート!B200</f>
        <v>0</v>
      </c>
      <c r="C182" s="273"/>
      <c r="D182" s="273"/>
      <c r="E182" s="274"/>
      <c r="F182" s="327">
        <f>名簿入力シート!D200</f>
        <v>0</v>
      </c>
      <c r="G182" s="327"/>
      <c r="H182" s="302" t="str">
        <f>IF(名簿入力シート!G200="","",名簿入力シート!G200)</f>
        <v/>
      </c>
      <c r="I182" s="303"/>
      <c r="J182" s="303"/>
      <c r="K182" s="383">
        <f>名簿入力シート!K200</f>
        <v>0</v>
      </c>
      <c r="L182" s="383"/>
      <c r="M182" s="381">
        <f>名簿入力シート!L200</f>
        <v>0</v>
      </c>
      <c r="N182" s="382"/>
      <c r="O182" s="381">
        <f>名簿入力シート!M200</f>
        <v>0</v>
      </c>
      <c r="P182" s="382"/>
      <c r="Q182" s="381">
        <f>名簿入力シート!N200</f>
        <v>0</v>
      </c>
      <c r="R182" s="382"/>
      <c r="S182" s="381">
        <f>名簿入力シート!O200</f>
        <v>0</v>
      </c>
      <c r="T182" s="382"/>
      <c r="U182" s="381">
        <f>名簿入力シート!P200</f>
        <v>0</v>
      </c>
      <c r="V182" s="382"/>
    </row>
    <row r="183" spans="1:22" x14ac:dyDescent="0.45">
      <c r="A183" s="10">
        <v>193</v>
      </c>
      <c r="B183" s="272">
        <f>名簿入力シート!B201</f>
        <v>0</v>
      </c>
      <c r="C183" s="273"/>
      <c r="D183" s="273"/>
      <c r="E183" s="274"/>
      <c r="F183" s="327">
        <f>名簿入力シート!D201</f>
        <v>0</v>
      </c>
      <c r="G183" s="327"/>
      <c r="H183" s="302" t="str">
        <f>IF(名簿入力シート!G201="","",名簿入力シート!G201)</f>
        <v/>
      </c>
      <c r="I183" s="303"/>
      <c r="J183" s="303"/>
      <c r="K183" s="383">
        <f>名簿入力シート!K201</f>
        <v>0</v>
      </c>
      <c r="L183" s="383"/>
      <c r="M183" s="381">
        <f>名簿入力シート!L201</f>
        <v>0</v>
      </c>
      <c r="N183" s="382"/>
      <c r="O183" s="381">
        <f>名簿入力シート!M201</f>
        <v>0</v>
      </c>
      <c r="P183" s="382"/>
      <c r="Q183" s="381">
        <f>名簿入力シート!N201</f>
        <v>0</v>
      </c>
      <c r="R183" s="382"/>
      <c r="S183" s="381">
        <f>名簿入力シート!O201</f>
        <v>0</v>
      </c>
      <c r="T183" s="382"/>
      <c r="U183" s="381">
        <f>名簿入力シート!P201</f>
        <v>0</v>
      </c>
      <c r="V183" s="382"/>
    </row>
    <row r="184" spans="1:22" x14ac:dyDescent="0.45">
      <c r="A184" s="10">
        <v>194</v>
      </c>
      <c r="B184" s="272">
        <f>名簿入力シート!B202</f>
        <v>0</v>
      </c>
      <c r="C184" s="273"/>
      <c r="D184" s="273"/>
      <c r="E184" s="274"/>
      <c r="F184" s="327">
        <f>名簿入力シート!D202</f>
        <v>0</v>
      </c>
      <c r="G184" s="327"/>
      <c r="H184" s="302" t="str">
        <f>IF(名簿入力シート!G202="","",名簿入力シート!G202)</f>
        <v/>
      </c>
      <c r="I184" s="303"/>
      <c r="J184" s="303"/>
      <c r="K184" s="383">
        <f>名簿入力シート!K202</f>
        <v>0</v>
      </c>
      <c r="L184" s="383"/>
      <c r="M184" s="381">
        <f>名簿入力シート!L202</f>
        <v>0</v>
      </c>
      <c r="N184" s="382"/>
      <c r="O184" s="381">
        <f>名簿入力シート!M202</f>
        <v>0</v>
      </c>
      <c r="P184" s="382"/>
      <c r="Q184" s="381">
        <f>名簿入力シート!N202</f>
        <v>0</v>
      </c>
      <c r="R184" s="382"/>
      <c r="S184" s="381">
        <f>名簿入力シート!O202</f>
        <v>0</v>
      </c>
      <c r="T184" s="382"/>
      <c r="U184" s="381">
        <f>名簿入力シート!P202</f>
        <v>0</v>
      </c>
      <c r="V184" s="382"/>
    </row>
    <row r="185" spans="1:22" x14ac:dyDescent="0.45">
      <c r="A185" s="10">
        <v>195</v>
      </c>
      <c r="B185" s="272">
        <f>名簿入力シート!B203</f>
        <v>0</v>
      </c>
      <c r="C185" s="273"/>
      <c r="D185" s="273"/>
      <c r="E185" s="274"/>
      <c r="F185" s="327">
        <f>名簿入力シート!D203</f>
        <v>0</v>
      </c>
      <c r="G185" s="327"/>
      <c r="H185" s="302" t="str">
        <f>IF(名簿入力シート!G203="","",名簿入力シート!G203)</f>
        <v/>
      </c>
      <c r="I185" s="303"/>
      <c r="J185" s="303"/>
      <c r="K185" s="383">
        <f>名簿入力シート!K203</f>
        <v>0</v>
      </c>
      <c r="L185" s="383"/>
      <c r="M185" s="381">
        <f>名簿入力シート!L203</f>
        <v>0</v>
      </c>
      <c r="N185" s="382"/>
      <c r="O185" s="381">
        <f>名簿入力シート!M203</f>
        <v>0</v>
      </c>
      <c r="P185" s="382"/>
      <c r="Q185" s="381">
        <f>名簿入力シート!N203</f>
        <v>0</v>
      </c>
      <c r="R185" s="382"/>
      <c r="S185" s="381">
        <f>名簿入力シート!O203</f>
        <v>0</v>
      </c>
      <c r="T185" s="382"/>
      <c r="U185" s="381">
        <f>名簿入力シート!P203</f>
        <v>0</v>
      </c>
      <c r="V185" s="382"/>
    </row>
    <row r="186" spans="1:22" x14ac:dyDescent="0.45">
      <c r="A186" s="10">
        <v>196</v>
      </c>
      <c r="B186" s="272">
        <f>名簿入力シート!B204</f>
        <v>0</v>
      </c>
      <c r="C186" s="273"/>
      <c r="D186" s="273"/>
      <c r="E186" s="274"/>
      <c r="F186" s="327">
        <f>名簿入力シート!D204</f>
        <v>0</v>
      </c>
      <c r="G186" s="327"/>
      <c r="H186" s="302" t="str">
        <f>IF(名簿入力シート!G204="","",名簿入力シート!G204)</f>
        <v/>
      </c>
      <c r="I186" s="303"/>
      <c r="J186" s="303"/>
      <c r="K186" s="383">
        <f>名簿入力シート!K204</f>
        <v>0</v>
      </c>
      <c r="L186" s="383"/>
      <c r="M186" s="381">
        <f>名簿入力シート!L204</f>
        <v>0</v>
      </c>
      <c r="N186" s="382"/>
      <c r="O186" s="381">
        <f>名簿入力シート!M204</f>
        <v>0</v>
      </c>
      <c r="P186" s="382"/>
      <c r="Q186" s="381">
        <f>名簿入力シート!N204</f>
        <v>0</v>
      </c>
      <c r="R186" s="382"/>
      <c r="S186" s="381">
        <f>名簿入力シート!O204</f>
        <v>0</v>
      </c>
      <c r="T186" s="382"/>
      <c r="U186" s="381">
        <f>名簿入力シート!P204</f>
        <v>0</v>
      </c>
      <c r="V186" s="382"/>
    </row>
    <row r="187" spans="1:22" x14ac:dyDescent="0.45">
      <c r="A187" s="10">
        <v>197</v>
      </c>
      <c r="B187" s="272">
        <f>名簿入力シート!B205</f>
        <v>0</v>
      </c>
      <c r="C187" s="273"/>
      <c r="D187" s="273"/>
      <c r="E187" s="274"/>
      <c r="F187" s="327">
        <f>名簿入力シート!D205</f>
        <v>0</v>
      </c>
      <c r="G187" s="327"/>
      <c r="H187" s="302" t="str">
        <f>IF(名簿入力シート!G205="","",名簿入力シート!G205)</f>
        <v/>
      </c>
      <c r="I187" s="303"/>
      <c r="J187" s="303"/>
      <c r="K187" s="383">
        <f>名簿入力シート!K205</f>
        <v>0</v>
      </c>
      <c r="L187" s="383"/>
      <c r="M187" s="381">
        <f>名簿入力シート!L205</f>
        <v>0</v>
      </c>
      <c r="N187" s="382"/>
      <c r="O187" s="381">
        <f>名簿入力シート!M205</f>
        <v>0</v>
      </c>
      <c r="P187" s="382"/>
      <c r="Q187" s="381">
        <f>名簿入力シート!N205</f>
        <v>0</v>
      </c>
      <c r="R187" s="382"/>
      <c r="S187" s="381">
        <f>名簿入力シート!O205</f>
        <v>0</v>
      </c>
      <c r="T187" s="382"/>
      <c r="U187" s="381">
        <f>名簿入力シート!P205</f>
        <v>0</v>
      </c>
      <c r="V187" s="382"/>
    </row>
    <row r="188" spans="1:22" x14ac:dyDescent="0.45">
      <c r="A188" s="10">
        <v>198</v>
      </c>
      <c r="B188" s="272">
        <f>名簿入力シート!B206</f>
        <v>0</v>
      </c>
      <c r="C188" s="273"/>
      <c r="D188" s="273"/>
      <c r="E188" s="274"/>
      <c r="F188" s="327">
        <f>名簿入力シート!D206</f>
        <v>0</v>
      </c>
      <c r="G188" s="327"/>
      <c r="H188" s="302" t="str">
        <f>IF(名簿入力シート!G206="","",名簿入力シート!G206)</f>
        <v/>
      </c>
      <c r="I188" s="303"/>
      <c r="J188" s="303"/>
      <c r="K188" s="383">
        <f>名簿入力シート!K206</f>
        <v>0</v>
      </c>
      <c r="L188" s="383"/>
      <c r="M188" s="381">
        <f>名簿入力シート!L206</f>
        <v>0</v>
      </c>
      <c r="N188" s="382"/>
      <c r="O188" s="381">
        <f>名簿入力シート!M206</f>
        <v>0</v>
      </c>
      <c r="P188" s="382"/>
      <c r="Q188" s="381">
        <f>名簿入力シート!N206</f>
        <v>0</v>
      </c>
      <c r="R188" s="382"/>
      <c r="S188" s="381">
        <f>名簿入力シート!O206</f>
        <v>0</v>
      </c>
      <c r="T188" s="382"/>
      <c r="U188" s="381">
        <f>名簿入力シート!P206</f>
        <v>0</v>
      </c>
      <c r="V188" s="382"/>
    </row>
    <row r="189" spans="1:22" x14ac:dyDescent="0.45">
      <c r="A189" s="10">
        <v>199</v>
      </c>
      <c r="B189" s="272">
        <f>名簿入力シート!B207</f>
        <v>0</v>
      </c>
      <c r="C189" s="273"/>
      <c r="D189" s="273"/>
      <c r="E189" s="274"/>
      <c r="F189" s="327">
        <f>名簿入力シート!D207</f>
        <v>0</v>
      </c>
      <c r="G189" s="327"/>
      <c r="H189" s="302" t="str">
        <f>IF(名簿入力シート!G207="","",名簿入力シート!G207)</f>
        <v/>
      </c>
      <c r="I189" s="303"/>
      <c r="J189" s="303"/>
      <c r="K189" s="383">
        <f>名簿入力シート!K207</f>
        <v>0</v>
      </c>
      <c r="L189" s="383"/>
      <c r="M189" s="381">
        <f>名簿入力シート!L207</f>
        <v>0</v>
      </c>
      <c r="N189" s="382"/>
      <c r="O189" s="381">
        <f>名簿入力シート!M207</f>
        <v>0</v>
      </c>
      <c r="P189" s="382"/>
      <c r="Q189" s="381">
        <f>名簿入力シート!N207</f>
        <v>0</v>
      </c>
      <c r="R189" s="382"/>
      <c r="S189" s="381">
        <f>名簿入力シート!O207</f>
        <v>0</v>
      </c>
      <c r="T189" s="382"/>
      <c r="U189" s="381">
        <f>名簿入力シート!P207</f>
        <v>0</v>
      </c>
      <c r="V189" s="382"/>
    </row>
    <row r="190" spans="1:22" x14ac:dyDescent="0.45">
      <c r="A190" s="10">
        <v>200</v>
      </c>
      <c r="B190" s="272">
        <f>名簿入力シート!B208</f>
        <v>0</v>
      </c>
      <c r="C190" s="273"/>
      <c r="D190" s="273"/>
      <c r="E190" s="274"/>
      <c r="F190" s="327">
        <f>名簿入力シート!D208</f>
        <v>0</v>
      </c>
      <c r="G190" s="327"/>
      <c r="H190" s="302" t="str">
        <f>IF(名簿入力シート!G208="","",名簿入力シート!G208)</f>
        <v/>
      </c>
      <c r="I190" s="303"/>
      <c r="J190" s="303"/>
      <c r="K190" s="383">
        <f>名簿入力シート!K208</f>
        <v>0</v>
      </c>
      <c r="L190" s="383"/>
      <c r="M190" s="381">
        <f>名簿入力シート!L208</f>
        <v>0</v>
      </c>
      <c r="N190" s="382"/>
      <c r="O190" s="381">
        <f>名簿入力シート!M208</f>
        <v>0</v>
      </c>
      <c r="P190" s="382"/>
      <c r="Q190" s="381">
        <f>名簿入力シート!N208</f>
        <v>0</v>
      </c>
      <c r="R190" s="382"/>
      <c r="S190" s="381">
        <f>名簿入力シート!O208</f>
        <v>0</v>
      </c>
      <c r="T190" s="382"/>
      <c r="U190" s="381">
        <f>名簿入力シート!P208</f>
        <v>0</v>
      </c>
      <c r="V190" s="382"/>
    </row>
    <row r="191" spans="1:22" x14ac:dyDescent="0.45">
      <c r="A191" s="10">
        <v>201</v>
      </c>
      <c r="B191" s="272">
        <f>名簿入力シート!B209</f>
        <v>0</v>
      </c>
      <c r="C191" s="273"/>
      <c r="D191" s="273"/>
      <c r="E191" s="274"/>
      <c r="F191" s="327">
        <f>名簿入力シート!D209</f>
        <v>0</v>
      </c>
      <c r="G191" s="327"/>
      <c r="H191" s="302" t="str">
        <f>IF(名簿入力シート!G209="","",名簿入力シート!G209)</f>
        <v/>
      </c>
      <c r="I191" s="303"/>
      <c r="J191" s="303"/>
      <c r="K191" s="383">
        <f>名簿入力シート!K209</f>
        <v>0</v>
      </c>
      <c r="L191" s="383"/>
      <c r="M191" s="381">
        <f>名簿入力シート!L209</f>
        <v>0</v>
      </c>
      <c r="N191" s="382"/>
      <c r="O191" s="381">
        <f>名簿入力シート!M209</f>
        <v>0</v>
      </c>
      <c r="P191" s="382"/>
      <c r="Q191" s="381">
        <f>名簿入力シート!N209</f>
        <v>0</v>
      </c>
      <c r="R191" s="382"/>
      <c r="S191" s="381">
        <f>名簿入力シート!O209</f>
        <v>0</v>
      </c>
      <c r="T191" s="382"/>
      <c r="U191" s="381">
        <f>名簿入力シート!P209</f>
        <v>0</v>
      </c>
      <c r="V191" s="382"/>
    </row>
    <row r="192" spans="1:22" x14ac:dyDescent="0.45">
      <c r="A192" s="10">
        <v>202</v>
      </c>
      <c r="B192" s="272">
        <f>名簿入力シート!B210</f>
        <v>0</v>
      </c>
      <c r="C192" s="273"/>
      <c r="D192" s="273"/>
      <c r="E192" s="274"/>
      <c r="F192" s="327">
        <f>名簿入力シート!D210</f>
        <v>0</v>
      </c>
      <c r="G192" s="327"/>
      <c r="H192" s="302" t="str">
        <f>IF(名簿入力シート!G210="","",名簿入力シート!G210)</f>
        <v/>
      </c>
      <c r="I192" s="303"/>
      <c r="J192" s="303"/>
      <c r="K192" s="383">
        <f>名簿入力シート!K210</f>
        <v>0</v>
      </c>
      <c r="L192" s="383"/>
      <c r="M192" s="381">
        <f>名簿入力シート!L210</f>
        <v>0</v>
      </c>
      <c r="N192" s="382"/>
      <c r="O192" s="381">
        <f>名簿入力シート!M210</f>
        <v>0</v>
      </c>
      <c r="P192" s="382"/>
      <c r="Q192" s="381">
        <f>名簿入力シート!N210</f>
        <v>0</v>
      </c>
      <c r="R192" s="382"/>
      <c r="S192" s="381">
        <f>名簿入力シート!O210</f>
        <v>0</v>
      </c>
      <c r="T192" s="382"/>
      <c r="U192" s="381">
        <f>名簿入力シート!P210</f>
        <v>0</v>
      </c>
      <c r="V192" s="382"/>
    </row>
    <row r="193" spans="1:22" x14ac:dyDescent="0.45">
      <c r="A193" s="10">
        <v>203</v>
      </c>
      <c r="B193" s="272">
        <f>名簿入力シート!B211</f>
        <v>0</v>
      </c>
      <c r="C193" s="273"/>
      <c r="D193" s="273"/>
      <c r="E193" s="274"/>
      <c r="F193" s="327">
        <f>名簿入力シート!D211</f>
        <v>0</v>
      </c>
      <c r="G193" s="327"/>
      <c r="H193" s="302" t="str">
        <f>IF(名簿入力シート!G211="","",名簿入力シート!G211)</f>
        <v/>
      </c>
      <c r="I193" s="303"/>
      <c r="J193" s="303"/>
      <c r="K193" s="383">
        <f>名簿入力シート!K211</f>
        <v>0</v>
      </c>
      <c r="L193" s="383"/>
      <c r="M193" s="381">
        <f>名簿入力シート!L211</f>
        <v>0</v>
      </c>
      <c r="N193" s="382"/>
      <c r="O193" s="381">
        <f>名簿入力シート!M211</f>
        <v>0</v>
      </c>
      <c r="P193" s="382"/>
      <c r="Q193" s="381">
        <f>名簿入力シート!N211</f>
        <v>0</v>
      </c>
      <c r="R193" s="382"/>
      <c r="S193" s="381">
        <f>名簿入力シート!O211</f>
        <v>0</v>
      </c>
      <c r="T193" s="382"/>
      <c r="U193" s="381">
        <f>名簿入力シート!P211</f>
        <v>0</v>
      </c>
      <c r="V193" s="382"/>
    </row>
    <row r="194" spans="1:22" x14ac:dyDescent="0.45">
      <c r="A194" s="10">
        <v>204</v>
      </c>
      <c r="B194" s="272">
        <f>名簿入力シート!B212</f>
        <v>0</v>
      </c>
      <c r="C194" s="273"/>
      <c r="D194" s="273"/>
      <c r="E194" s="274"/>
      <c r="F194" s="327">
        <f>名簿入力シート!D212</f>
        <v>0</v>
      </c>
      <c r="G194" s="327"/>
      <c r="H194" s="302" t="str">
        <f>IF(名簿入力シート!G212="","",名簿入力シート!G212)</f>
        <v/>
      </c>
      <c r="I194" s="303"/>
      <c r="J194" s="303"/>
      <c r="K194" s="383">
        <f>名簿入力シート!K212</f>
        <v>0</v>
      </c>
      <c r="L194" s="383"/>
      <c r="M194" s="381">
        <f>名簿入力シート!L212</f>
        <v>0</v>
      </c>
      <c r="N194" s="382"/>
      <c r="O194" s="381">
        <f>名簿入力シート!M212</f>
        <v>0</v>
      </c>
      <c r="P194" s="382"/>
      <c r="Q194" s="381">
        <f>名簿入力シート!N212</f>
        <v>0</v>
      </c>
      <c r="R194" s="382"/>
      <c r="S194" s="381">
        <f>名簿入力シート!O212</f>
        <v>0</v>
      </c>
      <c r="T194" s="382"/>
      <c r="U194" s="381">
        <f>名簿入力シート!P212</f>
        <v>0</v>
      </c>
      <c r="V194" s="382"/>
    </row>
    <row r="195" spans="1:22" x14ac:dyDescent="0.45">
      <c r="A195" s="10">
        <v>205</v>
      </c>
      <c r="B195" s="272">
        <f>名簿入力シート!B213</f>
        <v>0</v>
      </c>
      <c r="C195" s="273"/>
      <c r="D195" s="273"/>
      <c r="E195" s="274"/>
      <c r="F195" s="327">
        <f>名簿入力シート!D213</f>
        <v>0</v>
      </c>
      <c r="G195" s="327"/>
      <c r="H195" s="302" t="str">
        <f>IF(名簿入力シート!G213="","",名簿入力シート!G213)</f>
        <v/>
      </c>
      <c r="I195" s="303"/>
      <c r="J195" s="303"/>
      <c r="K195" s="383">
        <f>名簿入力シート!K213</f>
        <v>0</v>
      </c>
      <c r="L195" s="383"/>
      <c r="M195" s="381">
        <f>名簿入力シート!L213</f>
        <v>0</v>
      </c>
      <c r="N195" s="382"/>
      <c r="O195" s="381">
        <f>名簿入力シート!M213</f>
        <v>0</v>
      </c>
      <c r="P195" s="382"/>
      <c r="Q195" s="381">
        <f>名簿入力シート!N213</f>
        <v>0</v>
      </c>
      <c r="R195" s="382"/>
      <c r="S195" s="381">
        <f>名簿入力シート!O213</f>
        <v>0</v>
      </c>
      <c r="T195" s="382"/>
      <c r="U195" s="381">
        <f>名簿入力シート!P213</f>
        <v>0</v>
      </c>
      <c r="V195" s="382"/>
    </row>
    <row r="196" spans="1:22" x14ac:dyDescent="0.45">
      <c r="A196" s="10">
        <v>206</v>
      </c>
      <c r="B196" s="272">
        <f>名簿入力シート!B214</f>
        <v>0</v>
      </c>
      <c r="C196" s="273"/>
      <c r="D196" s="273"/>
      <c r="E196" s="274"/>
      <c r="F196" s="327">
        <f>名簿入力シート!D214</f>
        <v>0</v>
      </c>
      <c r="G196" s="327"/>
      <c r="H196" s="302" t="str">
        <f>IF(名簿入力シート!G214="","",名簿入力シート!G214)</f>
        <v/>
      </c>
      <c r="I196" s="303"/>
      <c r="J196" s="303"/>
      <c r="K196" s="383">
        <f>名簿入力シート!K214</f>
        <v>0</v>
      </c>
      <c r="L196" s="383"/>
      <c r="M196" s="381">
        <f>名簿入力シート!L214</f>
        <v>0</v>
      </c>
      <c r="N196" s="382"/>
      <c r="O196" s="381">
        <f>名簿入力シート!M214</f>
        <v>0</v>
      </c>
      <c r="P196" s="382"/>
      <c r="Q196" s="381">
        <f>名簿入力シート!N214</f>
        <v>0</v>
      </c>
      <c r="R196" s="382"/>
      <c r="S196" s="381">
        <f>名簿入力シート!O214</f>
        <v>0</v>
      </c>
      <c r="T196" s="382"/>
      <c r="U196" s="381">
        <f>名簿入力シート!P214</f>
        <v>0</v>
      </c>
      <c r="V196" s="382"/>
    </row>
    <row r="197" spans="1:22" x14ac:dyDescent="0.45">
      <c r="A197" s="10">
        <v>207</v>
      </c>
      <c r="B197" s="272">
        <f>名簿入力シート!B215</f>
        <v>0</v>
      </c>
      <c r="C197" s="273"/>
      <c r="D197" s="273"/>
      <c r="E197" s="274"/>
      <c r="F197" s="327">
        <f>名簿入力シート!D215</f>
        <v>0</v>
      </c>
      <c r="G197" s="327"/>
      <c r="H197" s="302" t="str">
        <f>IF(名簿入力シート!G215="","",名簿入力シート!G215)</f>
        <v/>
      </c>
      <c r="I197" s="303"/>
      <c r="J197" s="303"/>
      <c r="K197" s="383">
        <f>名簿入力シート!K215</f>
        <v>0</v>
      </c>
      <c r="L197" s="383"/>
      <c r="M197" s="381">
        <f>名簿入力シート!L215</f>
        <v>0</v>
      </c>
      <c r="N197" s="382"/>
      <c r="O197" s="381">
        <f>名簿入力シート!M215</f>
        <v>0</v>
      </c>
      <c r="P197" s="382"/>
      <c r="Q197" s="381">
        <f>名簿入力シート!N215</f>
        <v>0</v>
      </c>
      <c r="R197" s="382"/>
      <c r="S197" s="381">
        <f>名簿入力シート!O215</f>
        <v>0</v>
      </c>
      <c r="T197" s="382"/>
      <c r="U197" s="381">
        <f>名簿入力シート!P215</f>
        <v>0</v>
      </c>
      <c r="V197" s="382"/>
    </row>
    <row r="198" spans="1:22" x14ac:dyDescent="0.45">
      <c r="A198" s="10">
        <v>208</v>
      </c>
      <c r="B198" s="272">
        <f>名簿入力シート!B216</f>
        <v>0</v>
      </c>
      <c r="C198" s="273"/>
      <c r="D198" s="273"/>
      <c r="E198" s="274"/>
      <c r="F198" s="327">
        <f>名簿入力シート!D216</f>
        <v>0</v>
      </c>
      <c r="G198" s="327"/>
      <c r="H198" s="302" t="str">
        <f>IF(名簿入力シート!G216="","",名簿入力シート!G216)</f>
        <v/>
      </c>
      <c r="I198" s="303"/>
      <c r="J198" s="303"/>
      <c r="K198" s="383">
        <f>名簿入力シート!K216</f>
        <v>0</v>
      </c>
      <c r="L198" s="383"/>
      <c r="M198" s="381">
        <f>名簿入力シート!L216</f>
        <v>0</v>
      </c>
      <c r="N198" s="382"/>
      <c r="O198" s="381">
        <f>名簿入力シート!M216</f>
        <v>0</v>
      </c>
      <c r="P198" s="382"/>
      <c r="Q198" s="381">
        <f>名簿入力シート!N216</f>
        <v>0</v>
      </c>
      <c r="R198" s="382"/>
      <c r="S198" s="381">
        <f>名簿入力シート!O216</f>
        <v>0</v>
      </c>
      <c r="T198" s="382"/>
      <c r="U198" s="381">
        <f>名簿入力シート!P216</f>
        <v>0</v>
      </c>
      <c r="V198" s="382"/>
    </row>
    <row r="199" spans="1:22" x14ac:dyDescent="0.45">
      <c r="A199" s="10">
        <v>209</v>
      </c>
      <c r="B199" s="272">
        <f>名簿入力シート!B217</f>
        <v>0</v>
      </c>
      <c r="C199" s="273"/>
      <c r="D199" s="273"/>
      <c r="E199" s="274"/>
      <c r="F199" s="327">
        <f>名簿入力シート!D217</f>
        <v>0</v>
      </c>
      <c r="G199" s="327"/>
      <c r="H199" s="302" t="str">
        <f>IF(名簿入力シート!G217="","",名簿入力シート!G217)</f>
        <v/>
      </c>
      <c r="I199" s="303"/>
      <c r="J199" s="303"/>
      <c r="K199" s="383">
        <f>名簿入力シート!K217</f>
        <v>0</v>
      </c>
      <c r="L199" s="383"/>
      <c r="M199" s="381">
        <f>名簿入力シート!L217</f>
        <v>0</v>
      </c>
      <c r="N199" s="382"/>
      <c r="O199" s="381">
        <f>名簿入力シート!M217</f>
        <v>0</v>
      </c>
      <c r="P199" s="382"/>
      <c r="Q199" s="381">
        <f>名簿入力シート!N217</f>
        <v>0</v>
      </c>
      <c r="R199" s="382"/>
      <c r="S199" s="381">
        <f>名簿入力シート!O217</f>
        <v>0</v>
      </c>
      <c r="T199" s="382"/>
      <c r="U199" s="381">
        <f>名簿入力シート!P217</f>
        <v>0</v>
      </c>
      <c r="V199" s="382"/>
    </row>
    <row r="200" spans="1:22" x14ac:dyDescent="0.45">
      <c r="A200" s="10">
        <v>210</v>
      </c>
      <c r="B200" s="272">
        <f>名簿入力シート!B218</f>
        <v>0</v>
      </c>
      <c r="C200" s="273"/>
      <c r="D200" s="273"/>
      <c r="E200" s="274"/>
      <c r="F200" s="327">
        <f>名簿入力シート!D218</f>
        <v>0</v>
      </c>
      <c r="G200" s="327"/>
      <c r="H200" s="302" t="str">
        <f>IF(名簿入力シート!G218="","",名簿入力シート!G218)</f>
        <v/>
      </c>
      <c r="I200" s="303"/>
      <c r="J200" s="303"/>
      <c r="K200" s="383">
        <f>名簿入力シート!K218</f>
        <v>0</v>
      </c>
      <c r="L200" s="383"/>
      <c r="M200" s="381">
        <f>名簿入力シート!L218</f>
        <v>0</v>
      </c>
      <c r="N200" s="382"/>
      <c r="O200" s="381">
        <f>名簿入力シート!M218</f>
        <v>0</v>
      </c>
      <c r="P200" s="382"/>
      <c r="Q200" s="381">
        <f>名簿入力シート!N218</f>
        <v>0</v>
      </c>
      <c r="R200" s="382"/>
      <c r="S200" s="381">
        <f>名簿入力シート!O218</f>
        <v>0</v>
      </c>
      <c r="T200" s="382"/>
      <c r="U200" s="381">
        <f>名簿入力シート!P218</f>
        <v>0</v>
      </c>
      <c r="V200" s="382"/>
    </row>
    <row r="201" spans="1:22" x14ac:dyDescent="0.45">
      <c r="A201" s="10">
        <v>211</v>
      </c>
      <c r="B201" s="272">
        <f>名簿入力シート!B219</f>
        <v>0</v>
      </c>
      <c r="C201" s="273"/>
      <c r="D201" s="273"/>
      <c r="E201" s="274"/>
      <c r="F201" s="327">
        <f>名簿入力シート!D219</f>
        <v>0</v>
      </c>
      <c r="G201" s="327"/>
      <c r="H201" s="302" t="str">
        <f>IF(名簿入力シート!G219="","",名簿入力シート!G219)</f>
        <v/>
      </c>
      <c r="I201" s="303"/>
      <c r="J201" s="303"/>
      <c r="K201" s="383">
        <f>名簿入力シート!K219</f>
        <v>0</v>
      </c>
      <c r="L201" s="383"/>
      <c r="M201" s="381">
        <f>名簿入力シート!L219</f>
        <v>0</v>
      </c>
      <c r="N201" s="382"/>
      <c r="O201" s="381">
        <f>名簿入力シート!M219</f>
        <v>0</v>
      </c>
      <c r="P201" s="382"/>
      <c r="Q201" s="381">
        <f>名簿入力シート!N219</f>
        <v>0</v>
      </c>
      <c r="R201" s="382"/>
      <c r="S201" s="381">
        <f>名簿入力シート!O219</f>
        <v>0</v>
      </c>
      <c r="T201" s="382"/>
      <c r="U201" s="381">
        <f>名簿入力シート!P219</f>
        <v>0</v>
      </c>
      <c r="V201" s="382"/>
    </row>
    <row r="202" spans="1:22" x14ac:dyDescent="0.45">
      <c r="A202" s="10">
        <v>212</v>
      </c>
      <c r="B202" s="272">
        <f>名簿入力シート!B220</f>
        <v>0</v>
      </c>
      <c r="C202" s="273"/>
      <c r="D202" s="273"/>
      <c r="E202" s="274"/>
      <c r="F202" s="327">
        <f>名簿入力シート!D220</f>
        <v>0</v>
      </c>
      <c r="G202" s="327"/>
      <c r="H202" s="302" t="str">
        <f>IF(名簿入力シート!G220="","",名簿入力シート!G220)</f>
        <v/>
      </c>
      <c r="I202" s="303"/>
      <c r="J202" s="303"/>
      <c r="K202" s="383">
        <f>名簿入力シート!K220</f>
        <v>0</v>
      </c>
      <c r="L202" s="383"/>
      <c r="M202" s="381">
        <f>名簿入力シート!L220</f>
        <v>0</v>
      </c>
      <c r="N202" s="382"/>
      <c r="O202" s="381">
        <f>名簿入力シート!M220</f>
        <v>0</v>
      </c>
      <c r="P202" s="382"/>
      <c r="Q202" s="381">
        <f>名簿入力シート!N220</f>
        <v>0</v>
      </c>
      <c r="R202" s="382"/>
      <c r="S202" s="381">
        <f>名簿入力シート!O220</f>
        <v>0</v>
      </c>
      <c r="T202" s="382"/>
      <c r="U202" s="381">
        <f>名簿入力シート!P220</f>
        <v>0</v>
      </c>
      <c r="V202" s="382"/>
    </row>
    <row r="203" spans="1:22" x14ac:dyDescent="0.45">
      <c r="A203" s="10">
        <v>213</v>
      </c>
      <c r="B203" s="272">
        <f>名簿入力シート!B221</f>
        <v>0</v>
      </c>
      <c r="C203" s="273"/>
      <c r="D203" s="273"/>
      <c r="E203" s="274"/>
      <c r="F203" s="327">
        <f>名簿入力シート!D221</f>
        <v>0</v>
      </c>
      <c r="G203" s="327"/>
      <c r="H203" s="302" t="str">
        <f>IF(名簿入力シート!G221="","",名簿入力シート!G221)</f>
        <v/>
      </c>
      <c r="I203" s="303"/>
      <c r="J203" s="303"/>
      <c r="K203" s="383">
        <f>名簿入力シート!K221</f>
        <v>0</v>
      </c>
      <c r="L203" s="383"/>
      <c r="M203" s="381">
        <f>名簿入力シート!L221</f>
        <v>0</v>
      </c>
      <c r="N203" s="382"/>
      <c r="O203" s="381">
        <f>名簿入力シート!M221</f>
        <v>0</v>
      </c>
      <c r="P203" s="382"/>
      <c r="Q203" s="381">
        <f>名簿入力シート!N221</f>
        <v>0</v>
      </c>
      <c r="R203" s="382"/>
      <c r="S203" s="381">
        <f>名簿入力シート!O221</f>
        <v>0</v>
      </c>
      <c r="T203" s="382"/>
      <c r="U203" s="381">
        <f>名簿入力シート!P221</f>
        <v>0</v>
      </c>
      <c r="V203" s="382"/>
    </row>
    <row r="204" spans="1:22" x14ac:dyDescent="0.45">
      <c r="A204" s="10">
        <v>214</v>
      </c>
      <c r="B204" s="272">
        <f>名簿入力シート!B222</f>
        <v>0</v>
      </c>
      <c r="C204" s="273"/>
      <c r="D204" s="273"/>
      <c r="E204" s="274"/>
      <c r="F204" s="327">
        <f>名簿入力シート!D222</f>
        <v>0</v>
      </c>
      <c r="G204" s="327"/>
      <c r="H204" s="302" t="str">
        <f>IF(名簿入力シート!G222="","",名簿入力シート!G222)</f>
        <v/>
      </c>
      <c r="I204" s="303"/>
      <c r="J204" s="303"/>
      <c r="K204" s="383">
        <f>名簿入力シート!K222</f>
        <v>0</v>
      </c>
      <c r="L204" s="383"/>
      <c r="M204" s="381">
        <f>名簿入力シート!L222</f>
        <v>0</v>
      </c>
      <c r="N204" s="382"/>
      <c r="O204" s="381">
        <f>名簿入力シート!M222</f>
        <v>0</v>
      </c>
      <c r="P204" s="382"/>
      <c r="Q204" s="381">
        <f>名簿入力シート!N222</f>
        <v>0</v>
      </c>
      <c r="R204" s="382"/>
      <c r="S204" s="381">
        <f>名簿入力シート!O222</f>
        <v>0</v>
      </c>
      <c r="T204" s="382"/>
      <c r="U204" s="381">
        <f>名簿入力シート!P222</f>
        <v>0</v>
      </c>
      <c r="V204" s="382"/>
    </row>
    <row r="205" spans="1:22" x14ac:dyDescent="0.45">
      <c r="A205" s="10">
        <v>215</v>
      </c>
      <c r="B205" s="272">
        <f>名簿入力シート!B223</f>
        <v>0</v>
      </c>
      <c r="C205" s="273"/>
      <c r="D205" s="273"/>
      <c r="E205" s="274"/>
      <c r="F205" s="327">
        <f>名簿入力シート!D223</f>
        <v>0</v>
      </c>
      <c r="G205" s="327"/>
      <c r="H205" s="302" t="str">
        <f>IF(名簿入力シート!G223="","",名簿入力シート!G223)</f>
        <v/>
      </c>
      <c r="I205" s="303"/>
      <c r="J205" s="303"/>
      <c r="K205" s="383">
        <f>名簿入力シート!K223</f>
        <v>0</v>
      </c>
      <c r="L205" s="383"/>
      <c r="M205" s="381">
        <f>名簿入力シート!L223</f>
        <v>0</v>
      </c>
      <c r="N205" s="382"/>
      <c r="O205" s="381">
        <f>名簿入力シート!M223</f>
        <v>0</v>
      </c>
      <c r="P205" s="382"/>
      <c r="Q205" s="381">
        <f>名簿入力シート!N223</f>
        <v>0</v>
      </c>
      <c r="R205" s="382"/>
      <c r="S205" s="381">
        <f>名簿入力シート!O223</f>
        <v>0</v>
      </c>
      <c r="T205" s="382"/>
      <c r="U205" s="381">
        <f>名簿入力シート!P223</f>
        <v>0</v>
      </c>
      <c r="V205" s="382"/>
    </row>
    <row r="206" spans="1:22" x14ac:dyDescent="0.45">
      <c r="A206" s="10">
        <v>216</v>
      </c>
      <c r="B206" s="272">
        <f>名簿入力シート!B224</f>
        <v>0</v>
      </c>
      <c r="C206" s="273"/>
      <c r="D206" s="273"/>
      <c r="E206" s="274"/>
      <c r="F206" s="327">
        <f>名簿入力シート!D224</f>
        <v>0</v>
      </c>
      <c r="G206" s="327"/>
      <c r="H206" s="302" t="str">
        <f>IF(名簿入力シート!G224="","",名簿入力シート!G224)</f>
        <v/>
      </c>
      <c r="I206" s="303"/>
      <c r="J206" s="303"/>
      <c r="K206" s="383">
        <f>名簿入力シート!K224</f>
        <v>0</v>
      </c>
      <c r="L206" s="383"/>
      <c r="M206" s="381">
        <f>名簿入力シート!L224</f>
        <v>0</v>
      </c>
      <c r="N206" s="382"/>
      <c r="O206" s="381">
        <f>名簿入力シート!M224</f>
        <v>0</v>
      </c>
      <c r="P206" s="382"/>
      <c r="Q206" s="381">
        <f>名簿入力シート!N224</f>
        <v>0</v>
      </c>
      <c r="R206" s="382"/>
      <c r="S206" s="381">
        <f>名簿入力シート!O224</f>
        <v>0</v>
      </c>
      <c r="T206" s="382"/>
      <c r="U206" s="381">
        <f>名簿入力シート!P224</f>
        <v>0</v>
      </c>
      <c r="V206" s="382"/>
    </row>
    <row r="207" spans="1:22" x14ac:dyDescent="0.45">
      <c r="A207" s="10">
        <v>217</v>
      </c>
      <c r="B207" s="272">
        <f>名簿入力シート!B225</f>
        <v>0</v>
      </c>
      <c r="C207" s="273"/>
      <c r="D207" s="273"/>
      <c r="E207" s="274"/>
      <c r="F207" s="327">
        <f>名簿入力シート!D225</f>
        <v>0</v>
      </c>
      <c r="G207" s="327"/>
      <c r="H207" s="302" t="str">
        <f>IF(名簿入力シート!G225="","",名簿入力シート!G225)</f>
        <v/>
      </c>
      <c r="I207" s="303"/>
      <c r="J207" s="303"/>
      <c r="K207" s="383">
        <f>名簿入力シート!K225</f>
        <v>0</v>
      </c>
      <c r="L207" s="383"/>
      <c r="M207" s="381">
        <f>名簿入力シート!L225</f>
        <v>0</v>
      </c>
      <c r="N207" s="382"/>
      <c r="O207" s="381">
        <f>名簿入力シート!M225</f>
        <v>0</v>
      </c>
      <c r="P207" s="382"/>
      <c r="Q207" s="381">
        <f>名簿入力シート!N225</f>
        <v>0</v>
      </c>
      <c r="R207" s="382"/>
      <c r="S207" s="381">
        <f>名簿入力シート!O225</f>
        <v>0</v>
      </c>
      <c r="T207" s="382"/>
      <c r="U207" s="381">
        <f>名簿入力シート!P225</f>
        <v>0</v>
      </c>
      <c r="V207" s="382"/>
    </row>
    <row r="208" spans="1:22" x14ac:dyDescent="0.45">
      <c r="A208" s="10">
        <v>218</v>
      </c>
      <c r="B208" s="272">
        <f>名簿入力シート!B226</f>
        <v>0</v>
      </c>
      <c r="C208" s="273"/>
      <c r="D208" s="273"/>
      <c r="E208" s="274"/>
      <c r="F208" s="327">
        <f>名簿入力シート!D226</f>
        <v>0</v>
      </c>
      <c r="G208" s="327"/>
      <c r="H208" s="302" t="str">
        <f>IF(名簿入力シート!G226="","",名簿入力シート!G226)</f>
        <v/>
      </c>
      <c r="I208" s="303"/>
      <c r="J208" s="303"/>
      <c r="K208" s="383">
        <f>名簿入力シート!K226</f>
        <v>0</v>
      </c>
      <c r="L208" s="383"/>
      <c r="M208" s="381">
        <f>名簿入力シート!L226</f>
        <v>0</v>
      </c>
      <c r="N208" s="382"/>
      <c r="O208" s="381">
        <f>名簿入力シート!M226</f>
        <v>0</v>
      </c>
      <c r="P208" s="382"/>
      <c r="Q208" s="381">
        <f>名簿入力シート!N226</f>
        <v>0</v>
      </c>
      <c r="R208" s="382"/>
      <c r="S208" s="381">
        <f>名簿入力シート!O226</f>
        <v>0</v>
      </c>
      <c r="T208" s="382"/>
      <c r="U208" s="381">
        <f>名簿入力シート!P226</f>
        <v>0</v>
      </c>
      <c r="V208" s="382"/>
    </row>
    <row r="209" spans="1:22" x14ac:dyDescent="0.45">
      <c r="A209" s="10">
        <v>219</v>
      </c>
      <c r="B209" s="272">
        <f>名簿入力シート!B227</f>
        <v>0</v>
      </c>
      <c r="C209" s="273"/>
      <c r="D209" s="273"/>
      <c r="E209" s="274"/>
      <c r="F209" s="327">
        <f>名簿入力シート!D227</f>
        <v>0</v>
      </c>
      <c r="G209" s="327"/>
      <c r="H209" s="302" t="str">
        <f>IF(名簿入力シート!G227="","",名簿入力シート!G227)</f>
        <v/>
      </c>
      <c r="I209" s="303"/>
      <c r="J209" s="303"/>
      <c r="K209" s="383">
        <f>名簿入力シート!K227</f>
        <v>0</v>
      </c>
      <c r="L209" s="383"/>
      <c r="M209" s="381">
        <f>名簿入力シート!L227</f>
        <v>0</v>
      </c>
      <c r="N209" s="382"/>
      <c r="O209" s="381">
        <f>名簿入力シート!M227</f>
        <v>0</v>
      </c>
      <c r="P209" s="382"/>
      <c r="Q209" s="381">
        <f>名簿入力シート!N227</f>
        <v>0</v>
      </c>
      <c r="R209" s="382"/>
      <c r="S209" s="381">
        <f>名簿入力シート!O227</f>
        <v>0</v>
      </c>
      <c r="T209" s="382"/>
      <c r="U209" s="381">
        <f>名簿入力シート!P227</f>
        <v>0</v>
      </c>
      <c r="V209" s="382"/>
    </row>
    <row r="210" spans="1:22" x14ac:dyDescent="0.45">
      <c r="A210" s="10">
        <v>220</v>
      </c>
      <c r="B210" s="272">
        <f>名簿入力シート!B228</f>
        <v>0</v>
      </c>
      <c r="C210" s="273"/>
      <c r="D210" s="273"/>
      <c r="E210" s="274"/>
      <c r="F210" s="327">
        <f>名簿入力シート!D228</f>
        <v>0</v>
      </c>
      <c r="G210" s="327"/>
      <c r="H210" s="302" t="str">
        <f>IF(名簿入力シート!G228="","",名簿入力シート!G228)</f>
        <v/>
      </c>
      <c r="I210" s="303"/>
      <c r="J210" s="303"/>
      <c r="K210" s="383">
        <f>名簿入力シート!K228</f>
        <v>0</v>
      </c>
      <c r="L210" s="383"/>
      <c r="M210" s="381">
        <f>名簿入力シート!L228</f>
        <v>0</v>
      </c>
      <c r="N210" s="382"/>
      <c r="O210" s="381">
        <f>名簿入力シート!M228</f>
        <v>0</v>
      </c>
      <c r="P210" s="382"/>
      <c r="Q210" s="381">
        <f>名簿入力シート!N228</f>
        <v>0</v>
      </c>
      <c r="R210" s="382"/>
      <c r="S210" s="381">
        <f>名簿入力シート!O228</f>
        <v>0</v>
      </c>
      <c r="T210" s="382"/>
      <c r="U210" s="381">
        <f>名簿入力シート!P228</f>
        <v>0</v>
      </c>
      <c r="V210" s="382"/>
    </row>
    <row r="211" spans="1:22" x14ac:dyDescent="0.45">
      <c r="A211" s="10">
        <v>221</v>
      </c>
      <c r="B211" s="272">
        <f>名簿入力シート!B229</f>
        <v>0</v>
      </c>
      <c r="C211" s="273"/>
      <c r="D211" s="273"/>
      <c r="E211" s="274"/>
      <c r="F211" s="327">
        <f>名簿入力シート!D229</f>
        <v>0</v>
      </c>
      <c r="G211" s="327"/>
      <c r="H211" s="302" t="str">
        <f>IF(名簿入力シート!G229="","",名簿入力シート!G229)</f>
        <v/>
      </c>
      <c r="I211" s="303"/>
      <c r="J211" s="303"/>
      <c r="K211" s="383">
        <f>名簿入力シート!K229</f>
        <v>0</v>
      </c>
      <c r="L211" s="383"/>
      <c r="M211" s="381">
        <f>名簿入力シート!L229</f>
        <v>0</v>
      </c>
      <c r="N211" s="382"/>
      <c r="O211" s="381">
        <f>名簿入力シート!M229</f>
        <v>0</v>
      </c>
      <c r="P211" s="382"/>
      <c r="Q211" s="381">
        <f>名簿入力シート!N229</f>
        <v>0</v>
      </c>
      <c r="R211" s="382"/>
      <c r="S211" s="381">
        <f>名簿入力シート!O229</f>
        <v>0</v>
      </c>
      <c r="T211" s="382"/>
      <c r="U211" s="381">
        <f>名簿入力シート!P229</f>
        <v>0</v>
      </c>
      <c r="V211" s="382"/>
    </row>
    <row r="212" spans="1:22" x14ac:dyDescent="0.45">
      <c r="A212" s="10">
        <v>222</v>
      </c>
      <c r="B212" s="272">
        <f>名簿入力シート!B230</f>
        <v>0</v>
      </c>
      <c r="C212" s="273"/>
      <c r="D212" s="273"/>
      <c r="E212" s="274"/>
      <c r="F212" s="327">
        <f>名簿入力シート!D230</f>
        <v>0</v>
      </c>
      <c r="G212" s="327"/>
      <c r="H212" s="302" t="str">
        <f>IF(名簿入力シート!G230="","",名簿入力シート!G230)</f>
        <v/>
      </c>
      <c r="I212" s="303"/>
      <c r="J212" s="303"/>
      <c r="K212" s="383">
        <f>名簿入力シート!K230</f>
        <v>0</v>
      </c>
      <c r="L212" s="383"/>
      <c r="M212" s="381">
        <f>名簿入力シート!L230</f>
        <v>0</v>
      </c>
      <c r="N212" s="382"/>
      <c r="O212" s="381">
        <f>名簿入力シート!M230</f>
        <v>0</v>
      </c>
      <c r="P212" s="382"/>
      <c r="Q212" s="381">
        <f>名簿入力シート!N230</f>
        <v>0</v>
      </c>
      <c r="R212" s="382"/>
      <c r="S212" s="381">
        <f>名簿入力シート!O230</f>
        <v>0</v>
      </c>
      <c r="T212" s="382"/>
      <c r="U212" s="381">
        <f>名簿入力シート!P230</f>
        <v>0</v>
      </c>
      <c r="V212" s="382"/>
    </row>
    <row r="213" spans="1:22" x14ac:dyDescent="0.45">
      <c r="A213" s="10">
        <v>223</v>
      </c>
      <c r="B213" s="272">
        <f>名簿入力シート!B231</f>
        <v>0</v>
      </c>
      <c r="C213" s="273"/>
      <c r="D213" s="273"/>
      <c r="E213" s="274"/>
      <c r="F213" s="327">
        <f>名簿入力シート!D231</f>
        <v>0</v>
      </c>
      <c r="G213" s="327"/>
      <c r="H213" s="302" t="str">
        <f>IF(名簿入力シート!G231="","",名簿入力シート!G231)</f>
        <v/>
      </c>
      <c r="I213" s="303"/>
      <c r="J213" s="303"/>
      <c r="K213" s="383">
        <f>名簿入力シート!K231</f>
        <v>0</v>
      </c>
      <c r="L213" s="383"/>
      <c r="M213" s="381">
        <f>名簿入力シート!L231</f>
        <v>0</v>
      </c>
      <c r="N213" s="382"/>
      <c r="O213" s="381">
        <f>名簿入力シート!M231</f>
        <v>0</v>
      </c>
      <c r="P213" s="382"/>
      <c r="Q213" s="381">
        <f>名簿入力シート!N231</f>
        <v>0</v>
      </c>
      <c r="R213" s="382"/>
      <c r="S213" s="381">
        <f>名簿入力シート!O231</f>
        <v>0</v>
      </c>
      <c r="T213" s="382"/>
      <c r="U213" s="381">
        <f>名簿入力シート!P231</f>
        <v>0</v>
      </c>
      <c r="V213" s="382"/>
    </row>
    <row r="214" spans="1:22" x14ac:dyDescent="0.45">
      <c r="A214" s="10">
        <v>224</v>
      </c>
      <c r="B214" s="272">
        <f>名簿入力シート!B232</f>
        <v>0</v>
      </c>
      <c r="C214" s="273"/>
      <c r="D214" s="273"/>
      <c r="E214" s="274"/>
      <c r="F214" s="327">
        <f>名簿入力シート!D232</f>
        <v>0</v>
      </c>
      <c r="G214" s="327"/>
      <c r="H214" s="302" t="str">
        <f>IF(名簿入力シート!G232="","",名簿入力シート!G232)</f>
        <v/>
      </c>
      <c r="I214" s="303"/>
      <c r="J214" s="303"/>
      <c r="K214" s="383">
        <f>名簿入力シート!K232</f>
        <v>0</v>
      </c>
      <c r="L214" s="383"/>
      <c r="M214" s="381">
        <f>名簿入力シート!L232</f>
        <v>0</v>
      </c>
      <c r="N214" s="382"/>
      <c r="O214" s="381">
        <f>名簿入力シート!M232</f>
        <v>0</v>
      </c>
      <c r="P214" s="382"/>
      <c r="Q214" s="381">
        <f>名簿入力シート!N232</f>
        <v>0</v>
      </c>
      <c r="R214" s="382"/>
      <c r="S214" s="381">
        <f>名簿入力シート!O232</f>
        <v>0</v>
      </c>
      <c r="T214" s="382"/>
      <c r="U214" s="381">
        <f>名簿入力シート!P232</f>
        <v>0</v>
      </c>
      <c r="V214" s="382"/>
    </row>
    <row r="215" spans="1:22" x14ac:dyDescent="0.45">
      <c r="A215" s="10">
        <v>225</v>
      </c>
      <c r="B215" s="272">
        <f>名簿入力シート!B233</f>
        <v>0</v>
      </c>
      <c r="C215" s="273"/>
      <c r="D215" s="273"/>
      <c r="E215" s="274"/>
      <c r="F215" s="327">
        <f>名簿入力シート!D233</f>
        <v>0</v>
      </c>
      <c r="G215" s="327"/>
      <c r="H215" s="302" t="str">
        <f>IF(名簿入力シート!G233="","",名簿入力シート!G233)</f>
        <v/>
      </c>
      <c r="I215" s="303"/>
      <c r="J215" s="303"/>
      <c r="K215" s="383">
        <f>名簿入力シート!K233</f>
        <v>0</v>
      </c>
      <c r="L215" s="383"/>
      <c r="M215" s="381">
        <f>名簿入力シート!L233</f>
        <v>0</v>
      </c>
      <c r="N215" s="382"/>
      <c r="O215" s="381">
        <f>名簿入力シート!M233</f>
        <v>0</v>
      </c>
      <c r="P215" s="382"/>
      <c r="Q215" s="381">
        <f>名簿入力シート!N233</f>
        <v>0</v>
      </c>
      <c r="R215" s="382"/>
      <c r="S215" s="381">
        <f>名簿入力シート!O233</f>
        <v>0</v>
      </c>
      <c r="T215" s="382"/>
      <c r="U215" s="381">
        <f>名簿入力シート!P233</f>
        <v>0</v>
      </c>
      <c r="V215" s="382"/>
    </row>
    <row r="216" spans="1:22" x14ac:dyDescent="0.45">
      <c r="A216" s="10">
        <v>226</v>
      </c>
      <c r="B216" s="272">
        <f>名簿入力シート!B234</f>
        <v>0</v>
      </c>
      <c r="C216" s="273"/>
      <c r="D216" s="273"/>
      <c r="E216" s="274"/>
      <c r="F216" s="327">
        <f>名簿入力シート!D234</f>
        <v>0</v>
      </c>
      <c r="G216" s="327"/>
      <c r="H216" s="302" t="str">
        <f>IF(名簿入力シート!G234="","",名簿入力シート!G234)</f>
        <v/>
      </c>
      <c r="I216" s="303"/>
      <c r="J216" s="303"/>
      <c r="K216" s="383">
        <f>名簿入力シート!K234</f>
        <v>0</v>
      </c>
      <c r="L216" s="383"/>
      <c r="M216" s="381">
        <f>名簿入力シート!L234</f>
        <v>0</v>
      </c>
      <c r="N216" s="382"/>
      <c r="O216" s="381">
        <f>名簿入力シート!M234</f>
        <v>0</v>
      </c>
      <c r="P216" s="382"/>
      <c r="Q216" s="381">
        <f>名簿入力シート!N234</f>
        <v>0</v>
      </c>
      <c r="R216" s="382"/>
      <c r="S216" s="381">
        <f>名簿入力シート!O234</f>
        <v>0</v>
      </c>
      <c r="T216" s="382"/>
      <c r="U216" s="381">
        <f>名簿入力シート!P234</f>
        <v>0</v>
      </c>
      <c r="V216" s="382"/>
    </row>
    <row r="217" spans="1:22" x14ac:dyDescent="0.45">
      <c r="A217" s="10">
        <v>227</v>
      </c>
      <c r="B217" s="272">
        <f>名簿入力シート!B235</f>
        <v>0</v>
      </c>
      <c r="C217" s="273"/>
      <c r="D217" s="273"/>
      <c r="E217" s="274"/>
      <c r="F217" s="327">
        <f>名簿入力シート!D235</f>
        <v>0</v>
      </c>
      <c r="G217" s="327"/>
      <c r="H217" s="302" t="str">
        <f>IF(名簿入力シート!G235="","",名簿入力シート!G235)</f>
        <v/>
      </c>
      <c r="I217" s="303"/>
      <c r="J217" s="303"/>
      <c r="K217" s="383">
        <f>名簿入力シート!K235</f>
        <v>0</v>
      </c>
      <c r="L217" s="383"/>
      <c r="M217" s="381">
        <f>名簿入力シート!L235</f>
        <v>0</v>
      </c>
      <c r="N217" s="382"/>
      <c r="O217" s="381">
        <f>名簿入力シート!M235</f>
        <v>0</v>
      </c>
      <c r="P217" s="382"/>
      <c r="Q217" s="381">
        <f>名簿入力シート!N235</f>
        <v>0</v>
      </c>
      <c r="R217" s="382"/>
      <c r="S217" s="381">
        <f>名簿入力シート!O235</f>
        <v>0</v>
      </c>
      <c r="T217" s="382"/>
      <c r="U217" s="381">
        <f>名簿入力シート!P235</f>
        <v>0</v>
      </c>
      <c r="V217" s="382"/>
    </row>
    <row r="218" spans="1:22" x14ac:dyDescent="0.45">
      <c r="A218" s="10">
        <v>228</v>
      </c>
      <c r="B218" s="272">
        <f>名簿入力シート!B236</f>
        <v>0</v>
      </c>
      <c r="C218" s="273"/>
      <c r="D218" s="273"/>
      <c r="E218" s="274"/>
      <c r="F218" s="327">
        <f>名簿入力シート!D236</f>
        <v>0</v>
      </c>
      <c r="G218" s="327"/>
      <c r="H218" s="302" t="str">
        <f>IF(名簿入力シート!G236="","",名簿入力シート!G236)</f>
        <v/>
      </c>
      <c r="I218" s="303"/>
      <c r="J218" s="303"/>
      <c r="K218" s="383">
        <f>名簿入力シート!K236</f>
        <v>0</v>
      </c>
      <c r="L218" s="383"/>
      <c r="M218" s="381">
        <f>名簿入力シート!L236</f>
        <v>0</v>
      </c>
      <c r="N218" s="382"/>
      <c r="O218" s="381">
        <f>名簿入力シート!M236</f>
        <v>0</v>
      </c>
      <c r="P218" s="382"/>
      <c r="Q218" s="381">
        <f>名簿入力シート!N236</f>
        <v>0</v>
      </c>
      <c r="R218" s="382"/>
      <c r="S218" s="381">
        <f>名簿入力シート!O236</f>
        <v>0</v>
      </c>
      <c r="T218" s="382"/>
      <c r="U218" s="381">
        <f>名簿入力シート!P236</f>
        <v>0</v>
      </c>
      <c r="V218" s="382"/>
    </row>
    <row r="219" spans="1:22" x14ac:dyDescent="0.45">
      <c r="A219" s="10">
        <v>229</v>
      </c>
      <c r="B219" s="272">
        <f>名簿入力シート!B237</f>
        <v>0</v>
      </c>
      <c r="C219" s="273"/>
      <c r="D219" s="273"/>
      <c r="E219" s="274"/>
      <c r="F219" s="327">
        <f>名簿入力シート!D237</f>
        <v>0</v>
      </c>
      <c r="G219" s="327"/>
      <c r="H219" s="302" t="str">
        <f>IF(名簿入力シート!G237="","",名簿入力シート!G237)</f>
        <v/>
      </c>
      <c r="I219" s="303"/>
      <c r="J219" s="303"/>
      <c r="K219" s="383">
        <f>名簿入力シート!K237</f>
        <v>0</v>
      </c>
      <c r="L219" s="383"/>
      <c r="M219" s="381">
        <f>名簿入力シート!L237</f>
        <v>0</v>
      </c>
      <c r="N219" s="382"/>
      <c r="O219" s="381">
        <f>名簿入力シート!M237</f>
        <v>0</v>
      </c>
      <c r="P219" s="382"/>
      <c r="Q219" s="381">
        <f>名簿入力シート!N237</f>
        <v>0</v>
      </c>
      <c r="R219" s="382"/>
      <c r="S219" s="381">
        <f>名簿入力シート!O237</f>
        <v>0</v>
      </c>
      <c r="T219" s="382"/>
      <c r="U219" s="381">
        <f>名簿入力シート!P237</f>
        <v>0</v>
      </c>
      <c r="V219" s="382"/>
    </row>
    <row r="220" spans="1:22" x14ac:dyDescent="0.45">
      <c r="A220" s="10">
        <v>230</v>
      </c>
      <c r="B220" s="272">
        <f>名簿入力シート!B238</f>
        <v>0</v>
      </c>
      <c r="C220" s="273"/>
      <c r="D220" s="273"/>
      <c r="E220" s="274"/>
      <c r="F220" s="327">
        <f>名簿入力シート!D238</f>
        <v>0</v>
      </c>
      <c r="G220" s="327"/>
      <c r="H220" s="302" t="str">
        <f>IF(名簿入力シート!G238="","",名簿入力シート!G238)</f>
        <v/>
      </c>
      <c r="I220" s="303"/>
      <c r="J220" s="303"/>
      <c r="K220" s="383">
        <f>名簿入力シート!K238</f>
        <v>0</v>
      </c>
      <c r="L220" s="383"/>
      <c r="M220" s="381">
        <f>名簿入力シート!L238</f>
        <v>0</v>
      </c>
      <c r="N220" s="382"/>
      <c r="O220" s="381">
        <f>名簿入力シート!M238</f>
        <v>0</v>
      </c>
      <c r="P220" s="382"/>
      <c r="Q220" s="381">
        <f>名簿入力シート!N238</f>
        <v>0</v>
      </c>
      <c r="R220" s="382"/>
      <c r="S220" s="381">
        <f>名簿入力シート!O238</f>
        <v>0</v>
      </c>
      <c r="T220" s="382"/>
      <c r="U220" s="381">
        <f>名簿入力シート!P238</f>
        <v>0</v>
      </c>
      <c r="V220" s="382"/>
    </row>
    <row r="221" spans="1:22" x14ac:dyDescent="0.45">
      <c r="A221" s="10">
        <v>231</v>
      </c>
      <c r="B221" s="272">
        <f>名簿入力シート!B239</f>
        <v>0</v>
      </c>
      <c r="C221" s="273"/>
      <c r="D221" s="273"/>
      <c r="E221" s="274"/>
      <c r="F221" s="327">
        <f>名簿入力シート!D239</f>
        <v>0</v>
      </c>
      <c r="G221" s="327"/>
      <c r="H221" s="302" t="str">
        <f>IF(名簿入力シート!G239="","",名簿入力シート!G239)</f>
        <v/>
      </c>
      <c r="I221" s="303"/>
      <c r="J221" s="303"/>
      <c r="K221" s="383">
        <f>名簿入力シート!K239</f>
        <v>0</v>
      </c>
      <c r="L221" s="383"/>
      <c r="M221" s="381">
        <f>名簿入力シート!L239</f>
        <v>0</v>
      </c>
      <c r="N221" s="382"/>
      <c r="O221" s="381">
        <f>名簿入力シート!M239</f>
        <v>0</v>
      </c>
      <c r="P221" s="382"/>
      <c r="Q221" s="381">
        <f>名簿入力シート!N239</f>
        <v>0</v>
      </c>
      <c r="R221" s="382"/>
      <c r="S221" s="381">
        <f>名簿入力シート!O239</f>
        <v>0</v>
      </c>
      <c r="T221" s="382"/>
      <c r="U221" s="381">
        <f>名簿入力シート!P239</f>
        <v>0</v>
      </c>
      <c r="V221" s="382"/>
    </row>
    <row r="222" spans="1:22" x14ac:dyDescent="0.45">
      <c r="A222" s="10">
        <v>232</v>
      </c>
      <c r="B222" s="272">
        <f>名簿入力シート!B240</f>
        <v>0</v>
      </c>
      <c r="C222" s="273"/>
      <c r="D222" s="273"/>
      <c r="E222" s="274"/>
      <c r="F222" s="327">
        <f>名簿入力シート!D240</f>
        <v>0</v>
      </c>
      <c r="G222" s="327"/>
      <c r="H222" s="302" t="str">
        <f>IF(名簿入力シート!G240="","",名簿入力シート!G240)</f>
        <v/>
      </c>
      <c r="I222" s="303"/>
      <c r="J222" s="303"/>
      <c r="K222" s="383">
        <f>名簿入力シート!K240</f>
        <v>0</v>
      </c>
      <c r="L222" s="383"/>
      <c r="M222" s="381">
        <f>名簿入力シート!L240</f>
        <v>0</v>
      </c>
      <c r="N222" s="382"/>
      <c r="O222" s="381">
        <f>名簿入力シート!M240</f>
        <v>0</v>
      </c>
      <c r="P222" s="382"/>
      <c r="Q222" s="381">
        <f>名簿入力シート!N240</f>
        <v>0</v>
      </c>
      <c r="R222" s="382"/>
      <c r="S222" s="381">
        <f>名簿入力シート!O240</f>
        <v>0</v>
      </c>
      <c r="T222" s="382"/>
      <c r="U222" s="381">
        <f>名簿入力シート!P240</f>
        <v>0</v>
      </c>
      <c r="V222" s="382"/>
    </row>
    <row r="223" spans="1:22" x14ac:dyDescent="0.45">
      <c r="A223" s="10">
        <v>233</v>
      </c>
      <c r="B223" s="272">
        <f>名簿入力シート!B241</f>
        <v>0</v>
      </c>
      <c r="C223" s="273"/>
      <c r="D223" s="273"/>
      <c r="E223" s="274"/>
      <c r="F223" s="327">
        <f>名簿入力シート!D241</f>
        <v>0</v>
      </c>
      <c r="G223" s="327"/>
      <c r="H223" s="302" t="str">
        <f>IF(名簿入力シート!G241="","",名簿入力シート!G241)</f>
        <v/>
      </c>
      <c r="I223" s="303"/>
      <c r="J223" s="303"/>
      <c r="K223" s="383">
        <f>名簿入力シート!K241</f>
        <v>0</v>
      </c>
      <c r="L223" s="383"/>
      <c r="M223" s="381">
        <f>名簿入力シート!L241</f>
        <v>0</v>
      </c>
      <c r="N223" s="382"/>
      <c r="O223" s="381">
        <f>名簿入力シート!M241</f>
        <v>0</v>
      </c>
      <c r="P223" s="382"/>
      <c r="Q223" s="381">
        <f>名簿入力シート!N241</f>
        <v>0</v>
      </c>
      <c r="R223" s="382"/>
      <c r="S223" s="381">
        <f>名簿入力シート!O241</f>
        <v>0</v>
      </c>
      <c r="T223" s="382"/>
      <c r="U223" s="381">
        <f>名簿入力シート!P241</f>
        <v>0</v>
      </c>
      <c r="V223" s="382"/>
    </row>
    <row r="224" spans="1:22" x14ac:dyDescent="0.45">
      <c r="A224" s="10">
        <v>234</v>
      </c>
      <c r="B224" s="272">
        <f>名簿入力シート!B242</f>
        <v>0</v>
      </c>
      <c r="C224" s="273"/>
      <c r="D224" s="273"/>
      <c r="E224" s="274"/>
      <c r="F224" s="327">
        <f>名簿入力シート!D242</f>
        <v>0</v>
      </c>
      <c r="G224" s="327"/>
      <c r="H224" s="302" t="str">
        <f>IF(名簿入力シート!G242="","",名簿入力シート!G242)</f>
        <v/>
      </c>
      <c r="I224" s="303"/>
      <c r="J224" s="303"/>
      <c r="K224" s="383">
        <f>名簿入力シート!K242</f>
        <v>0</v>
      </c>
      <c r="L224" s="383"/>
      <c r="M224" s="381">
        <f>名簿入力シート!L242</f>
        <v>0</v>
      </c>
      <c r="N224" s="382"/>
      <c r="O224" s="381">
        <f>名簿入力シート!M242</f>
        <v>0</v>
      </c>
      <c r="P224" s="382"/>
      <c r="Q224" s="381">
        <f>名簿入力シート!N242</f>
        <v>0</v>
      </c>
      <c r="R224" s="382"/>
      <c r="S224" s="381">
        <f>名簿入力シート!O242</f>
        <v>0</v>
      </c>
      <c r="T224" s="382"/>
      <c r="U224" s="381">
        <f>名簿入力シート!P242</f>
        <v>0</v>
      </c>
      <c r="V224" s="382"/>
    </row>
    <row r="225" spans="1:22" x14ac:dyDescent="0.45">
      <c r="A225" s="10">
        <v>235</v>
      </c>
      <c r="B225" s="272">
        <f>名簿入力シート!B243</f>
        <v>0</v>
      </c>
      <c r="C225" s="273"/>
      <c r="D225" s="273"/>
      <c r="E225" s="274"/>
      <c r="F225" s="327">
        <f>名簿入力シート!D243</f>
        <v>0</v>
      </c>
      <c r="G225" s="327"/>
      <c r="H225" s="302" t="str">
        <f>IF(名簿入力シート!G243="","",名簿入力シート!G243)</f>
        <v/>
      </c>
      <c r="I225" s="303"/>
      <c r="J225" s="303"/>
      <c r="K225" s="383">
        <f>名簿入力シート!K243</f>
        <v>0</v>
      </c>
      <c r="L225" s="383"/>
      <c r="M225" s="381">
        <f>名簿入力シート!L243</f>
        <v>0</v>
      </c>
      <c r="N225" s="382"/>
      <c r="O225" s="381">
        <f>名簿入力シート!M243</f>
        <v>0</v>
      </c>
      <c r="P225" s="382"/>
      <c r="Q225" s="381">
        <f>名簿入力シート!N243</f>
        <v>0</v>
      </c>
      <c r="R225" s="382"/>
      <c r="S225" s="381">
        <f>名簿入力シート!O243</f>
        <v>0</v>
      </c>
      <c r="T225" s="382"/>
      <c r="U225" s="381">
        <f>名簿入力シート!P243</f>
        <v>0</v>
      </c>
      <c r="V225" s="382"/>
    </row>
    <row r="226" spans="1:22" x14ac:dyDescent="0.45">
      <c r="A226" s="10">
        <v>236</v>
      </c>
      <c r="B226" s="272">
        <f>名簿入力シート!B244</f>
        <v>0</v>
      </c>
      <c r="C226" s="273"/>
      <c r="D226" s="273"/>
      <c r="E226" s="274"/>
      <c r="F226" s="327">
        <f>名簿入力シート!D244</f>
        <v>0</v>
      </c>
      <c r="G226" s="327"/>
      <c r="H226" s="302" t="str">
        <f>IF(名簿入力シート!G244="","",名簿入力シート!G244)</f>
        <v/>
      </c>
      <c r="I226" s="303"/>
      <c r="J226" s="303"/>
      <c r="K226" s="383">
        <f>名簿入力シート!K244</f>
        <v>0</v>
      </c>
      <c r="L226" s="383"/>
      <c r="M226" s="381">
        <f>名簿入力シート!L244</f>
        <v>0</v>
      </c>
      <c r="N226" s="382"/>
      <c r="O226" s="381">
        <f>名簿入力シート!M244</f>
        <v>0</v>
      </c>
      <c r="P226" s="382"/>
      <c r="Q226" s="381">
        <f>名簿入力シート!N244</f>
        <v>0</v>
      </c>
      <c r="R226" s="382"/>
      <c r="S226" s="381">
        <f>名簿入力シート!O244</f>
        <v>0</v>
      </c>
      <c r="T226" s="382"/>
      <c r="U226" s="381">
        <f>名簿入力シート!P244</f>
        <v>0</v>
      </c>
      <c r="V226" s="382"/>
    </row>
    <row r="227" spans="1:22" x14ac:dyDescent="0.45">
      <c r="A227" s="10">
        <v>237</v>
      </c>
      <c r="B227" s="272">
        <f>名簿入力シート!B245</f>
        <v>0</v>
      </c>
      <c r="C227" s="273"/>
      <c r="D227" s="273"/>
      <c r="E227" s="274"/>
      <c r="F227" s="327">
        <f>名簿入力シート!D245</f>
        <v>0</v>
      </c>
      <c r="G227" s="327"/>
      <c r="H227" s="302" t="str">
        <f>IF(名簿入力シート!G245="","",名簿入力シート!G245)</f>
        <v/>
      </c>
      <c r="I227" s="303"/>
      <c r="J227" s="303"/>
      <c r="K227" s="383">
        <f>名簿入力シート!K245</f>
        <v>0</v>
      </c>
      <c r="L227" s="383"/>
      <c r="M227" s="381">
        <f>名簿入力シート!L245</f>
        <v>0</v>
      </c>
      <c r="N227" s="382"/>
      <c r="O227" s="381">
        <f>名簿入力シート!M245</f>
        <v>0</v>
      </c>
      <c r="P227" s="382"/>
      <c r="Q227" s="381">
        <f>名簿入力シート!N245</f>
        <v>0</v>
      </c>
      <c r="R227" s="382"/>
      <c r="S227" s="381">
        <f>名簿入力シート!O245</f>
        <v>0</v>
      </c>
      <c r="T227" s="382"/>
      <c r="U227" s="381">
        <f>名簿入力シート!P245</f>
        <v>0</v>
      </c>
      <c r="V227" s="382"/>
    </row>
    <row r="228" spans="1:22" x14ac:dyDescent="0.45">
      <c r="A228" s="10">
        <v>238</v>
      </c>
      <c r="B228" s="272">
        <f>名簿入力シート!B246</f>
        <v>0</v>
      </c>
      <c r="C228" s="273"/>
      <c r="D228" s="273"/>
      <c r="E228" s="274"/>
      <c r="F228" s="327">
        <f>名簿入力シート!D246</f>
        <v>0</v>
      </c>
      <c r="G228" s="327"/>
      <c r="H228" s="302" t="str">
        <f>IF(名簿入力シート!G246="","",名簿入力シート!G246)</f>
        <v/>
      </c>
      <c r="I228" s="303"/>
      <c r="J228" s="303"/>
      <c r="K228" s="383">
        <f>名簿入力シート!K246</f>
        <v>0</v>
      </c>
      <c r="L228" s="383"/>
      <c r="M228" s="381">
        <f>名簿入力シート!L246</f>
        <v>0</v>
      </c>
      <c r="N228" s="382"/>
      <c r="O228" s="381">
        <f>名簿入力シート!M246</f>
        <v>0</v>
      </c>
      <c r="P228" s="382"/>
      <c r="Q228" s="381">
        <f>名簿入力シート!N246</f>
        <v>0</v>
      </c>
      <c r="R228" s="382"/>
      <c r="S228" s="381">
        <f>名簿入力シート!O246</f>
        <v>0</v>
      </c>
      <c r="T228" s="382"/>
      <c r="U228" s="381">
        <f>名簿入力シート!P246</f>
        <v>0</v>
      </c>
      <c r="V228" s="382"/>
    </row>
    <row r="229" spans="1:22" x14ac:dyDescent="0.45">
      <c r="A229" s="10">
        <v>239</v>
      </c>
      <c r="B229" s="272">
        <f>名簿入力シート!B247</f>
        <v>0</v>
      </c>
      <c r="C229" s="273"/>
      <c r="D229" s="273"/>
      <c r="E229" s="274"/>
      <c r="F229" s="327">
        <f>名簿入力シート!D247</f>
        <v>0</v>
      </c>
      <c r="G229" s="327"/>
      <c r="H229" s="302" t="str">
        <f>IF(名簿入力シート!G247="","",名簿入力シート!G247)</f>
        <v/>
      </c>
      <c r="I229" s="303"/>
      <c r="J229" s="303"/>
      <c r="K229" s="383">
        <f>名簿入力シート!K247</f>
        <v>0</v>
      </c>
      <c r="L229" s="383"/>
      <c r="M229" s="381">
        <f>名簿入力シート!L247</f>
        <v>0</v>
      </c>
      <c r="N229" s="382"/>
      <c r="O229" s="381">
        <f>名簿入力シート!M247</f>
        <v>0</v>
      </c>
      <c r="P229" s="382"/>
      <c r="Q229" s="381">
        <f>名簿入力シート!N247</f>
        <v>0</v>
      </c>
      <c r="R229" s="382"/>
      <c r="S229" s="381">
        <f>名簿入力シート!O247</f>
        <v>0</v>
      </c>
      <c r="T229" s="382"/>
      <c r="U229" s="381">
        <f>名簿入力シート!P247</f>
        <v>0</v>
      </c>
      <c r="V229" s="382"/>
    </row>
    <row r="230" spans="1:22" x14ac:dyDescent="0.45">
      <c r="A230" s="10">
        <v>240</v>
      </c>
      <c r="B230" s="272">
        <f>名簿入力シート!B248</f>
        <v>0</v>
      </c>
      <c r="C230" s="273"/>
      <c r="D230" s="273"/>
      <c r="E230" s="274"/>
      <c r="F230" s="327">
        <f>名簿入力シート!D248</f>
        <v>0</v>
      </c>
      <c r="G230" s="327"/>
      <c r="H230" s="302" t="str">
        <f>IF(名簿入力シート!G248="","",名簿入力シート!G248)</f>
        <v/>
      </c>
      <c r="I230" s="303"/>
      <c r="J230" s="303"/>
      <c r="K230" s="383">
        <f>名簿入力シート!K248</f>
        <v>0</v>
      </c>
      <c r="L230" s="383"/>
      <c r="M230" s="381">
        <f>名簿入力シート!L248</f>
        <v>0</v>
      </c>
      <c r="N230" s="382"/>
      <c r="O230" s="381">
        <f>名簿入力シート!M248</f>
        <v>0</v>
      </c>
      <c r="P230" s="382"/>
      <c r="Q230" s="381">
        <f>名簿入力シート!N248</f>
        <v>0</v>
      </c>
      <c r="R230" s="382"/>
      <c r="S230" s="381">
        <f>名簿入力シート!O248</f>
        <v>0</v>
      </c>
      <c r="T230" s="382"/>
      <c r="U230" s="381">
        <f>名簿入力シート!P248</f>
        <v>0</v>
      </c>
      <c r="V230" s="382"/>
    </row>
    <row r="231" spans="1:22" x14ac:dyDescent="0.45">
      <c r="A231" s="10">
        <v>241</v>
      </c>
      <c r="B231" s="272">
        <f>名簿入力シート!B249</f>
        <v>0</v>
      </c>
      <c r="C231" s="273"/>
      <c r="D231" s="273"/>
      <c r="E231" s="274"/>
      <c r="F231" s="327">
        <f>名簿入力シート!D249</f>
        <v>0</v>
      </c>
      <c r="G231" s="327"/>
      <c r="H231" s="302" t="str">
        <f>IF(名簿入力シート!G249="","",名簿入力シート!G249)</f>
        <v/>
      </c>
      <c r="I231" s="303"/>
      <c r="J231" s="303"/>
      <c r="K231" s="383">
        <f>名簿入力シート!K249</f>
        <v>0</v>
      </c>
      <c r="L231" s="383"/>
      <c r="M231" s="381">
        <f>名簿入力シート!L249</f>
        <v>0</v>
      </c>
      <c r="N231" s="382"/>
      <c r="O231" s="381">
        <f>名簿入力シート!M249</f>
        <v>0</v>
      </c>
      <c r="P231" s="382"/>
      <c r="Q231" s="381">
        <f>名簿入力シート!N249</f>
        <v>0</v>
      </c>
      <c r="R231" s="382"/>
      <c r="S231" s="381">
        <f>名簿入力シート!O249</f>
        <v>0</v>
      </c>
      <c r="T231" s="382"/>
      <c r="U231" s="381">
        <f>名簿入力シート!P249</f>
        <v>0</v>
      </c>
      <c r="V231" s="382"/>
    </row>
    <row r="232" spans="1:22" x14ac:dyDescent="0.45">
      <c r="A232" s="10">
        <v>242</v>
      </c>
      <c r="B232" s="272">
        <f>名簿入力シート!B250</f>
        <v>0</v>
      </c>
      <c r="C232" s="273"/>
      <c r="D232" s="273"/>
      <c r="E232" s="274"/>
      <c r="F232" s="327">
        <f>名簿入力シート!D250</f>
        <v>0</v>
      </c>
      <c r="G232" s="327"/>
      <c r="H232" s="302" t="str">
        <f>IF(名簿入力シート!G250="","",名簿入力シート!G250)</f>
        <v/>
      </c>
      <c r="I232" s="303"/>
      <c r="J232" s="303"/>
      <c r="K232" s="383">
        <f>名簿入力シート!K250</f>
        <v>0</v>
      </c>
      <c r="L232" s="383"/>
      <c r="M232" s="381">
        <f>名簿入力シート!L250</f>
        <v>0</v>
      </c>
      <c r="N232" s="382"/>
      <c r="O232" s="381">
        <f>名簿入力シート!M250</f>
        <v>0</v>
      </c>
      <c r="P232" s="382"/>
      <c r="Q232" s="381">
        <f>名簿入力シート!N250</f>
        <v>0</v>
      </c>
      <c r="R232" s="382"/>
      <c r="S232" s="381">
        <f>名簿入力シート!O250</f>
        <v>0</v>
      </c>
      <c r="T232" s="382"/>
      <c r="U232" s="381">
        <f>名簿入力シート!P250</f>
        <v>0</v>
      </c>
      <c r="V232" s="382"/>
    </row>
    <row r="233" spans="1:22" x14ac:dyDescent="0.45">
      <c r="A233" s="10">
        <v>243</v>
      </c>
      <c r="B233" s="272">
        <f>名簿入力シート!B251</f>
        <v>0</v>
      </c>
      <c r="C233" s="273"/>
      <c r="D233" s="273"/>
      <c r="E233" s="274"/>
      <c r="F233" s="327">
        <f>名簿入力シート!D251</f>
        <v>0</v>
      </c>
      <c r="G233" s="327"/>
      <c r="H233" s="302" t="str">
        <f>IF(名簿入力シート!G251="","",名簿入力シート!G251)</f>
        <v/>
      </c>
      <c r="I233" s="303"/>
      <c r="J233" s="303"/>
      <c r="K233" s="383">
        <f>名簿入力シート!K251</f>
        <v>0</v>
      </c>
      <c r="L233" s="383"/>
      <c r="M233" s="381">
        <f>名簿入力シート!L251</f>
        <v>0</v>
      </c>
      <c r="N233" s="382"/>
      <c r="O233" s="381">
        <f>名簿入力シート!M251</f>
        <v>0</v>
      </c>
      <c r="P233" s="382"/>
      <c r="Q233" s="381">
        <f>名簿入力シート!N251</f>
        <v>0</v>
      </c>
      <c r="R233" s="382"/>
      <c r="S233" s="381">
        <f>名簿入力シート!O251</f>
        <v>0</v>
      </c>
      <c r="T233" s="382"/>
      <c r="U233" s="381">
        <f>名簿入力シート!P251</f>
        <v>0</v>
      </c>
      <c r="V233" s="382"/>
    </row>
    <row r="234" spans="1:22" x14ac:dyDescent="0.45">
      <c r="A234" s="10">
        <v>244</v>
      </c>
      <c r="B234" s="272">
        <f>名簿入力シート!B252</f>
        <v>0</v>
      </c>
      <c r="C234" s="273"/>
      <c r="D234" s="273"/>
      <c r="E234" s="274"/>
      <c r="F234" s="327">
        <f>名簿入力シート!D252</f>
        <v>0</v>
      </c>
      <c r="G234" s="327"/>
      <c r="H234" s="302" t="str">
        <f>IF(名簿入力シート!G252="","",名簿入力シート!G252)</f>
        <v/>
      </c>
      <c r="I234" s="303"/>
      <c r="J234" s="303"/>
      <c r="K234" s="383">
        <f>名簿入力シート!K252</f>
        <v>0</v>
      </c>
      <c r="L234" s="383"/>
      <c r="M234" s="381">
        <f>名簿入力シート!L252</f>
        <v>0</v>
      </c>
      <c r="N234" s="382"/>
      <c r="O234" s="381">
        <f>名簿入力シート!M252</f>
        <v>0</v>
      </c>
      <c r="P234" s="382"/>
      <c r="Q234" s="381">
        <f>名簿入力シート!N252</f>
        <v>0</v>
      </c>
      <c r="R234" s="382"/>
      <c r="S234" s="381">
        <f>名簿入力シート!O252</f>
        <v>0</v>
      </c>
      <c r="T234" s="382"/>
      <c r="U234" s="381">
        <f>名簿入力シート!P252</f>
        <v>0</v>
      </c>
      <c r="V234" s="382"/>
    </row>
    <row r="235" spans="1:22" x14ac:dyDescent="0.45">
      <c r="A235" s="10">
        <v>245</v>
      </c>
      <c r="B235" s="272">
        <f>名簿入力シート!B253</f>
        <v>0</v>
      </c>
      <c r="C235" s="273"/>
      <c r="D235" s="273"/>
      <c r="E235" s="274"/>
      <c r="F235" s="327">
        <f>名簿入力シート!D253</f>
        <v>0</v>
      </c>
      <c r="G235" s="327"/>
      <c r="H235" s="302" t="str">
        <f>IF(名簿入力シート!G253="","",名簿入力シート!G253)</f>
        <v/>
      </c>
      <c r="I235" s="303"/>
      <c r="J235" s="303"/>
      <c r="K235" s="383">
        <f>名簿入力シート!K253</f>
        <v>0</v>
      </c>
      <c r="L235" s="383"/>
      <c r="M235" s="381">
        <f>名簿入力シート!L253</f>
        <v>0</v>
      </c>
      <c r="N235" s="382"/>
      <c r="O235" s="381">
        <f>名簿入力シート!M253</f>
        <v>0</v>
      </c>
      <c r="P235" s="382"/>
      <c r="Q235" s="381">
        <f>名簿入力シート!N253</f>
        <v>0</v>
      </c>
      <c r="R235" s="382"/>
      <c r="S235" s="381">
        <f>名簿入力シート!O253</f>
        <v>0</v>
      </c>
      <c r="T235" s="382"/>
      <c r="U235" s="381">
        <f>名簿入力シート!P253</f>
        <v>0</v>
      </c>
      <c r="V235" s="382"/>
    </row>
    <row r="236" spans="1:22" x14ac:dyDescent="0.45">
      <c r="A236" s="10">
        <v>246</v>
      </c>
      <c r="B236" s="272">
        <f>名簿入力シート!B254</f>
        <v>0</v>
      </c>
      <c r="C236" s="273"/>
      <c r="D236" s="273"/>
      <c r="E236" s="274"/>
      <c r="F236" s="327">
        <f>名簿入力シート!D254</f>
        <v>0</v>
      </c>
      <c r="G236" s="327"/>
      <c r="H236" s="302" t="str">
        <f>IF(名簿入力シート!G254="","",名簿入力シート!G254)</f>
        <v/>
      </c>
      <c r="I236" s="303"/>
      <c r="J236" s="303"/>
      <c r="K236" s="383">
        <f>名簿入力シート!K254</f>
        <v>0</v>
      </c>
      <c r="L236" s="383"/>
      <c r="M236" s="381">
        <f>名簿入力シート!L254</f>
        <v>0</v>
      </c>
      <c r="N236" s="382"/>
      <c r="O236" s="381">
        <f>名簿入力シート!M254</f>
        <v>0</v>
      </c>
      <c r="P236" s="382"/>
      <c r="Q236" s="381">
        <f>名簿入力シート!N254</f>
        <v>0</v>
      </c>
      <c r="R236" s="382"/>
      <c r="S236" s="381">
        <f>名簿入力シート!O254</f>
        <v>0</v>
      </c>
      <c r="T236" s="382"/>
      <c r="U236" s="381">
        <f>名簿入力シート!P254</f>
        <v>0</v>
      </c>
      <c r="V236" s="382"/>
    </row>
    <row r="237" spans="1:22" x14ac:dyDescent="0.45">
      <c r="A237" s="10">
        <v>247</v>
      </c>
      <c r="B237" s="272">
        <f>名簿入力シート!B255</f>
        <v>0</v>
      </c>
      <c r="C237" s="273"/>
      <c r="D237" s="273"/>
      <c r="E237" s="274"/>
      <c r="F237" s="327">
        <f>名簿入力シート!D255</f>
        <v>0</v>
      </c>
      <c r="G237" s="327"/>
      <c r="H237" s="302" t="str">
        <f>IF(名簿入力シート!G255="","",名簿入力シート!G255)</f>
        <v/>
      </c>
      <c r="I237" s="303"/>
      <c r="J237" s="303"/>
      <c r="K237" s="383">
        <f>名簿入力シート!K255</f>
        <v>0</v>
      </c>
      <c r="L237" s="383"/>
      <c r="M237" s="381">
        <f>名簿入力シート!L255</f>
        <v>0</v>
      </c>
      <c r="N237" s="382"/>
      <c r="O237" s="381">
        <f>名簿入力シート!M255</f>
        <v>0</v>
      </c>
      <c r="P237" s="382"/>
      <c r="Q237" s="381">
        <f>名簿入力シート!N255</f>
        <v>0</v>
      </c>
      <c r="R237" s="382"/>
      <c r="S237" s="381">
        <f>名簿入力シート!O255</f>
        <v>0</v>
      </c>
      <c r="T237" s="382"/>
      <c r="U237" s="381">
        <f>名簿入力シート!P255</f>
        <v>0</v>
      </c>
      <c r="V237" s="382"/>
    </row>
    <row r="238" spans="1:22" x14ac:dyDescent="0.45">
      <c r="A238" s="10">
        <v>248</v>
      </c>
      <c r="B238" s="272">
        <f>名簿入力シート!B256</f>
        <v>0</v>
      </c>
      <c r="C238" s="273"/>
      <c r="D238" s="273"/>
      <c r="E238" s="274"/>
      <c r="F238" s="327">
        <f>名簿入力シート!D256</f>
        <v>0</v>
      </c>
      <c r="G238" s="327"/>
      <c r="H238" s="302" t="str">
        <f>IF(名簿入力シート!G256="","",名簿入力シート!G256)</f>
        <v/>
      </c>
      <c r="I238" s="303"/>
      <c r="J238" s="303"/>
      <c r="K238" s="383">
        <f>名簿入力シート!K256</f>
        <v>0</v>
      </c>
      <c r="L238" s="383"/>
      <c r="M238" s="381">
        <f>名簿入力シート!L256</f>
        <v>0</v>
      </c>
      <c r="N238" s="382"/>
      <c r="O238" s="381">
        <f>名簿入力シート!M256</f>
        <v>0</v>
      </c>
      <c r="P238" s="382"/>
      <c r="Q238" s="381">
        <f>名簿入力シート!N256</f>
        <v>0</v>
      </c>
      <c r="R238" s="382"/>
      <c r="S238" s="381">
        <f>名簿入力シート!O256</f>
        <v>0</v>
      </c>
      <c r="T238" s="382"/>
      <c r="U238" s="381">
        <f>名簿入力シート!P256</f>
        <v>0</v>
      </c>
      <c r="V238" s="382"/>
    </row>
    <row r="239" spans="1:22" x14ac:dyDescent="0.45">
      <c r="A239" s="10">
        <v>249</v>
      </c>
      <c r="B239" s="272">
        <f>名簿入力シート!B257</f>
        <v>0</v>
      </c>
      <c r="C239" s="273"/>
      <c r="D239" s="273"/>
      <c r="E239" s="274"/>
      <c r="F239" s="327">
        <f>名簿入力シート!D257</f>
        <v>0</v>
      </c>
      <c r="G239" s="327"/>
      <c r="H239" s="302" t="str">
        <f>IF(名簿入力シート!G257="","",名簿入力シート!G257)</f>
        <v/>
      </c>
      <c r="I239" s="303"/>
      <c r="J239" s="303"/>
      <c r="K239" s="383">
        <f>名簿入力シート!K257</f>
        <v>0</v>
      </c>
      <c r="L239" s="383"/>
      <c r="M239" s="381">
        <f>名簿入力シート!L257</f>
        <v>0</v>
      </c>
      <c r="N239" s="382"/>
      <c r="O239" s="381">
        <f>名簿入力シート!M257</f>
        <v>0</v>
      </c>
      <c r="P239" s="382"/>
      <c r="Q239" s="381">
        <f>名簿入力シート!N257</f>
        <v>0</v>
      </c>
      <c r="R239" s="382"/>
      <c r="S239" s="381">
        <f>名簿入力シート!O257</f>
        <v>0</v>
      </c>
      <c r="T239" s="382"/>
      <c r="U239" s="381">
        <f>名簿入力シート!P257</f>
        <v>0</v>
      </c>
      <c r="V239" s="382"/>
    </row>
    <row r="240" spans="1:22" x14ac:dyDescent="0.45">
      <c r="A240" s="10">
        <v>250</v>
      </c>
      <c r="B240" s="272">
        <f>名簿入力シート!B258</f>
        <v>0</v>
      </c>
      <c r="C240" s="273"/>
      <c r="D240" s="273"/>
      <c r="E240" s="274"/>
      <c r="F240" s="327">
        <f>名簿入力シート!D258</f>
        <v>0</v>
      </c>
      <c r="G240" s="327"/>
      <c r="H240" s="302" t="str">
        <f>IF(名簿入力シート!G258="","",名簿入力シート!G258)</f>
        <v/>
      </c>
      <c r="I240" s="303"/>
      <c r="J240" s="303"/>
      <c r="K240" s="383">
        <f>名簿入力シート!K258</f>
        <v>0</v>
      </c>
      <c r="L240" s="383"/>
      <c r="M240" s="381">
        <f>名簿入力シート!L258</f>
        <v>0</v>
      </c>
      <c r="N240" s="382"/>
      <c r="O240" s="381">
        <f>名簿入力シート!M258</f>
        <v>0</v>
      </c>
      <c r="P240" s="382"/>
      <c r="Q240" s="381">
        <f>名簿入力シート!N258</f>
        <v>0</v>
      </c>
      <c r="R240" s="382"/>
      <c r="S240" s="381">
        <f>名簿入力シート!O258</f>
        <v>0</v>
      </c>
      <c r="T240" s="382"/>
      <c r="U240" s="381">
        <f>名簿入力シート!P258</f>
        <v>0</v>
      </c>
      <c r="V240" s="382"/>
    </row>
    <row r="241" spans="1:22" x14ac:dyDescent="0.45">
      <c r="A241" s="10">
        <v>251</v>
      </c>
      <c r="B241" s="272">
        <f>名簿入力シート!B259</f>
        <v>0</v>
      </c>
      <c r="C241" s="273"/>
      <c r="D241" s="273"/>
      <c r="E241" s="274"/>
      <c r="F241" s="327">
        <f>名簿入力シート!D259</f>
        <v>0</v>
      </c>
      <c r="G241" s="327"/>
      <c r="H241" s="302" t="str">
        <f>IF(名簿入力シート!G259="","",名簿入力シート!G259)</f>
        <v/>
      </c>
      <c r="I241" s="303"/>
      <c r="J241" s="303"/>
      <c r="K241" s="383">
        <f>名簿入力シート!K259</f>
        <v>0</v>
      </c>
      <c r="L241" s="383"/>
      <c r="M241" s="381">
        <f>名簿入力シート!L259</f>
        <v>0</v>
      </c>
      <c r="N241" s="382"/>
      <c r="O241" s="381">
        <f>名簿入力シート!M259</f>
        <v>0</v>
      </c>
      <c r="P241" s="382"/>
      <c r="Q241" s="381">
        <f>名簿入力シート!N259</f>
        <v>0</v>
      </c>
      <c r="R241" s="382"/>
      <c r="S241" s="381">
        <f>名簿入力シート!O259</f>
        <v>0</v>
      </c>
      <c r="T241" s="382"/>
      <c r="U241" s="381">
        <f>名簿入力シート!P259</f>
        <v>0</v>
      </c>
      <c r="V241" s="382"/>
    </row>
    <row r="242" spans="1:22" x14ac:dyDescent="0.45">
      <c r="A242" s="10">
        <v>252</v>
      </c>
      <c r="B242" s="272">
        <f>名簿入力シート!B260</f>
        <v>0</v>
      </c>
      <c r="C242" s="273"/>
      <c r="D242" s="273"/>
      <c r="E242" s="274"/>
      <c r="F242" s="327">
        <f>名簿入力シート!D260</f>
        <v>0</v>
      </c>
      <c r="G242" s="327"/>
      <c r="H242" s="302" t="str">
        <f>IF(名簿入力シート!G260="","",名簿入力シート!G260)</f>
        <v/>
      </c>
      <c r="I242" s="303"/>
      <c r="J242" s="303"/>
      <c r="K242" s="383">
        <f>名簿入力シート!K260</f>
        <v>0</v>
      </c>
      <c r="L242" s="383"/>
      <c r="M242" s="381">
        <f>名簿入力シート!L260</f>
        <v>0</v>
      </c>
      <c r="N242" s="382"/>
      <c r="O242" s="381">
        <f>名簿入力シート!M260</f>
        <v>0</v>
      </c>
      <c r="P242" s="382"/>
      <c r="Q242" s="381">
        <f>名簿入力シート!N260</f>
        <v>0</v>
      </c>
      <c r="R242" s="382"/>
      <c r="S242" s="381">
        <f>名簿入力シート!O260</f>
        <v>0</v>
      </c>
      <c r="T242" s="382"/>
      <c r="U242" s="381">
        <f>名簿入力シート!P260</f>
        <v>0</v>
      </c>
      <c r="V242" s="382"/>
    </row>
    <row r="243" spans="1:22" x14ac:dyDescent="0.45">
      <c r="A243" s="10">
        <v>253</v>
      </c>
      <c r="B243" s="272">
        <f>名簿入力シート!B261</f>
        <v>0</v>
      </c>
      <c r="C243" s="273"/>
      <c r="D243" s="273"/>
      <c r="E243" s="274"/>
      <c r="F243" s="327">
        <f>名簿入力シート!D261</f>
        <v>0</v>
      </c>
      <c r="G243" s="327"/>
      <c r="H243" s="302" t="str">
        <f>IF(名簿入力シート!G261="","",名簿入力シート!G261)</f>
        <v/>
      </c>
      <c r="I243" s="303"/>
      <c r="J243" s="303"/>
      <c r="K243" s="383">
        <f>名簿入力シート!K261</f>
        <v>0</v>
      </c>
      <c r="L243" s="383"/>
      <c r="M243" s="381">
        <f>名簿入力シート!L261</f>
        <v>0</v>
      </c>
      <c r="N243" s="382"/>
      <c r="O243" s="381">
        <f>名簿入力シート!M261</f>
        <v>0</v>
      </c>
      <c r="P243" s="382"/>
      <c r="Q243" s="381">
        <f>名簿入力シート!N261</f>
        <v>0</v>
      </c>
      <c r="R243" s="382"/>
      <c r="S243" s="381">
        <f>名簿入力シート!O261</f>
        <v>0</v>
      </c>
      <c r="T243" s="382"/>
      <c r="U243" s="381">
        <f>名簿入力シート!P261</f>
        <v>0</v>
      </c>
      <c r="V243" s="382"/>
    </row>
    <row r="244" spans="1:22" x14ac:dyDescent="0.45">
      <c r="A244" s="10">
        <v>254</v>
      </c>
      <c r="B244" s="272">
        <f>名簿入力シート!B262</f>
        <v>0</v>
      </c>
      <c r="C244" s="273"/>
      <c r="D244" s="273"/>
      <c r="E244" s="274"/>
      <c r="F244" s="327">
        <f>名簿入力シート!D262</f>
        <v>0</v>
      </c>
      <c r="G244" s="327"/>
      <c r="H244" s="302" t="str">
        <f>IF(名簿入力シート!G262="","",名簿入力シート!G262)</f>
        <v/>
      </c>
      <c r="I244" s="303"/>
      <c r="J244" s="303"/>
      <c r="K244" s="383">
        <f>名簿入力シート!K262</f>
        <v>0</v>
      </c>
      <c r="L244" s="383"/>
      <c r="M244" s="381">
        <f>名簿入力シート!L262</f>
        <v>0</v>
      </c>
      <c r="N244" s="382"/>
      <c r="O244" s="381">
        <f>名簿入力シート!M262</f>
        <v>0</v>
      </c>
      <c r="P244" s="382"/>
      <c r="Q244" s="381">
        <f>名簿入力シート!N262</f>
        <v>0</v>
      </c>
      <c r="R244" s="382"/>
      <c r="S244" s="381">
        <f>名簿入力シート!O262</f>
        <v>0</v>
      </c>
      <c r="T244" s="382"/>
      <c r="U244" s="381">
        <f>名簿入力シート!P262</f>
        <v>0</v>
      </c>
      <c r="V244" s="382"/>
    </row>
    <row r="245" spans="1:22" x14ac:dyDescent="0.45">
      <c r="A245" s="10">
        <v>255</v>
      </c>
      <c r="B245" s="272">
        <f>名簿入力シート!B263</f>
        <v>0</v>
      </c>
      <c r="C245" s="273"/>
      <c r="D245" s="273"/>
      <c r="E245" s="274"/>
      <c r="F245" s="327">
        <f>名簿入力シート!D263</f>
        <v>0</v>
      </c>
      <c r="G245" s="327"/>
      <c r="H245" s="302" t="str">
        <f>IF(名簿入力シート!G263="","",名簿入力シート!G263)</f>
        <v/>
      </c>
      <c r="I245" s="303"/>
      <c r="J245" s="303"/>
      <c r="K245" s="383">
        <f>名簿入力シート!K263</f>
        <v>0</v>
      </c>
      <c r="L245" s="383"/>
      <c r="M245" s="381">
        <f>名簿入力シート!L263</f>
        <v>0</v>
      </c>
      <c r="N245" s="382"/>
      <c r="O245" s="381">
        <f>名簿入力シート!M263</f>
        <v>0</v>
      </c>
      <c r="P245" s="382"/>
      <c r="Q245" s="381">
        <f>名簿入力シート!N263</f>
        <v>0</v>
      </c>
      <c r="R245" s="382"/>
      <c r="S245" s="381">
        <f>名簿入力シート!O263</f>
        <v>0</v>
      </c>
      <c r="T245" s="382"/>
      <c r="U245" s="381">
        <f>名簿入力シート!P263</f>
        <v>0</v>
      </c>
      <c r="V245" s="382"/>
    </row>
    <row r="246" spans="1:22" x14ac:dyDescent="0.45">
      <c r="A246" s="10">
        <v>256</v>
      </c>
      <c r="B246" s="272">
        <f>名簿入力シート!B264</f>
        <v>0</v>
      </c>
      <c r="C246" s="273"/>
      <c r="D246" s="273"/>
      <c r="E246" s="274"/>
      <c r="F246" s="327">
        <f>名簿入力シート!D264</f>
        <v>0</v>
      </c>
      <c r="G246" s="327"/>
      <c r="H246" s="302" t="str">
        <f>IF(名簿入力シート!G264="","",名簿入力シート!G264)</f>
        <v/>
      </c>
      <c r="I246" s="303"/>
      <c r="J246" s="303"/>
      <c r="K246" s="383">
        <f>名簿入力シート!K264</f>
        <v>0</v>
      </c>
      <c r="L246" s="383"/>
      <c r="M246" s="381">
        <f>名簿入力シート!L264</f>
        <v>0</v>
      </c>
      <c r="N246" s="382"/>
      <c r="O246" s="381">
        <f>名簿入力シート!M264</f>
        <v>0</v>
      </c>
      <c r="P246" s="382"/>
      <c r="Q246" s="381">
        <f>名簿入力シート!N264</f>
        <v>0</v>
      </c>
      <c r="R246" s="382"/>
      <c r="S246" s="381">
        <f>名簿入力シート!O264</f>
        <v>0</v>
      </c>
      <c r="T246" s="382"/>
      <c r="U246" s="381">
        <f>名簿入力シート!P264</f>
        <v>0</v>
      </c>
      <c r="V246" s="382"/>
    </row>
    <row r="247" spans="1:22" x14ac:dyDescent="0.45">
      <c r="A247" s="10">
        <v>257</v>
      </c>
      <c r="B247" s="272">
        <f>名簿入力シート!B265</f>
        <v>0</v>
      </c>
      <c r="C247" s="273"/>
      <c r="D247" s="273"/>
      <c r="E247" s="274"/>
      <c r="F247" s="327">
        <f>名簿入力シート!D265</f>
        <v>0</v>
      </c>
      <c r="G247" s="327"/>
      <c r="H247" s="302" t="str">
        <f>IF(名簿入力シート!G265="","",名簿入力シート!G265)</f>
        <v/>
      </c>
      <c r="I247" s="303"/>
      <c r="J247" s="303"/>
      <c r="K247" s="383">
        <f>名簿入力シート!K265</f>
        <v>0</v>
      </c>
      <c r="L247" s="383"/>
      <c r="M247" s="381">
        <f>名簿入力シート!L265</f>
        <v>0</v>
      </c>
      <c r="N247" s="382"/>
      <c r="O247" s="381">
        <f>名簿入力シート!M265</f>
        <v>0</v>
      </c>
      <c r="P247" s="382"/>
      <c r="Q247" s="381">
        <f>名簿入力シート!N265</f>
        <v>0</v>
      </c>
      <c r="R247" s="382"/>
      <c r="S247" s="381">
        <f>名簿入力シート!O265</f>
        <v>0</v>
      </c>
      <c r="T247" s="382"/>
      <c r="U247" s="381">
        <f>名簿入力シート!P265</f>
        <v>0</v>
      </c>
      <c r="V247" s="382"/>
    </row>
    <row r="248" spans="1:22" x14ac:dyDescent="0.45">
      <c r="A248" s="10">
        <v>258</v>
      </c>
      <c r="B248" s="272">
        <f>名簿入力シート!B266</f>
        <v>0</v>
      </c>
      <c r="C248" s="273"/>
      <c r="D248" s="273"/>
      <c r="E248" s="274"/>
      <c r="F248" s="327">
        <f>名簿入力シート!D266</f>
        <v>0</v>
      </c>
      <c r="G248" s="327"/>
      <c r="H248" s="302" t="str">
        <f>IF(名簿入力シート!G266="","",名簿入力シート!G266)</f>
        <v/>
      </c>
      <c r="I248" s="303"/>
      <c r="J248" s="303"/>
      <c r="K248" s="383">
        <f>名簿入力シート!K266</f>
        <v>0</v>
      </c>
      <c r="L248" s="383"/>
      <c r="M248" s="381">
        <f>名簿入力シート!L266</f>
        <v>0</v>
      </c>
      <c r="N248" s="382"/>
      <c r="O248" s="381">
        <f>名簿入力シート!M266</f>
        <v>0</v>
      </c>
      <c r="P248" s="382"/>
      <c r="Q248" s="381">
        <f>名簿入力シート!N266</f>
        <v>0</v>
      </c>
      <c r="R248" s="382"/>
      <c r="S248" s="381">
        <f>名簿入力シート!O266</f>
        <v>0</v>
      </c>
      <c r="T248" s="382"/>
      <c r="U248" s="381">
        <f>名簿入力シート!P266</f>
        <v>0</v>
      </c>
      <c r="V248" s="382"/>
    </row>
    <row r="249" spans="1:22" x14ac:dyDescent="0.45">
      <c r="A249" s="10">
        <v>259</v>
      </c>
      <c r="B249" s="272">
        <f>名簿入力シート!B267</f>
        <v>0</v>
      </c>
      <c r="C249" s="273"/>
      <c r="D249" s="273"/>
      <c r="E249" s="274"/>
      <c r="F249" s="327">
        <f>名簿入力シート!D267</f>
        <v>0</v>
      </c>
      <c r="G249" s="327"/>
      <c r="H249" s="302" t="str">
        <f>IF(名簿入力シート!G267="","",名簿入力シート!G267)</f>
        <v/>
      </c>
      <c r="I249" s="303"/>
      <c r="J249" s="303"/>
      <c r="K249" s="383">
        <f>名簿入力シート!K267</f>
        <v>0</v>
      </c>
      <c r="L249" s="383"/>
      <c r="M249" s="381">
        <f>名簿入力シート!L267</f>
        <v>0</v>
      </c>
      <c r="N249" s="382"/>
      <c r="O249" s="381">
        <f>名簿入力シート!M267</f>
        <v>0</v>
      </c>
      <c r="P249" s="382"/>
      <c r="Q249" s="381">
        <f>名簿入力シート!N267</f>
        <v>0</v>
      </c>
      <c r="R249" s="382"/>
      <c r="S249" s="381">
        <f>名簿入力シート!O267</f>
        <v>0</v>
      </c>
      <c r="T249" s="382"/>
      <c r="U249" s="381">
        <f>名簿入力シート!P267</f>
        <v>0</v>
      </c>
      <c r="V249" s="382"/>
    </row>
    <row r="250" spans="1:22" x14ac:dyDescent="0.45">
      <c r="A250" s="10">
        <v>260</v>
      </c>
      <c r="B250" s="272">
        <f>名簿入力シート!B268</f>
        <v>0</v>
      </c>
      <c r="C250" s="273"/>
      <c r="D250" s="273"/>
      <c r="E250" s="274"/>
      <c r="F250" s="327">
        <f>名簿入力シート!D268</f>
        <v>0</v>
      </c>
      <c r="G250" s="327"/>
      <c r="H250" s="302" t="str">
        <f>IF(名簿入力シート!G268="","",名簿入力シート!G268)</f>
        <v/>
      </c>
      <c r="I250" s="303"/>
      <c r="J250" s="303"/>
      <c r="K250" s="383">
        <f>名簿入力シート!K268</f>
        <v>0</v>
      </c>
      <c r="L250" s="383"/>
      <c r="M250" s="381">
        <f>名簿入力シート!L268</f>
        <v>0</v>
      </c>
      <c r="N250" s="382"/>
      <c r="O250" s="381">
        <f>名簿入力シート!M268</f>
        <v>0</v>
      </c>
      <c r="P250" s="382"/>
      <c r="Q250" s="381">
        <f>名簿入力シート!N268</f>
        <v>0</v>
      </c>
      <c r="R250" s="382"/>
      <c r="S250" s="381">
        <f>名簿入力シート!O268</f>
        <v>0</v>
      </c>
      <c r="T250" s="382"/>
      <c r="U250" s="381">
        <f>名簿入力シート!P268</f>
        <v>0</v>
      </c>
      <c r="V250" s="382"/>
    </row>
    <row r="251" spans="1:22" x14ac:dyDescent="0.45">
      <c r="A251" s="10">
        <v>261</v>
      </c>
      <c r="B251" s="272">
        <f>名簿入力シート!B269</f>
        <v>0</v>
      </c>
      <c r="C251" s="273"/>
      <c r="D251" s="273"/>
      <c r="E251" s="274"/>
      <c r="F251" s="327">
        <f>名簿入力シート!D269</f>
        <v>0</v>
      </c>
      <c r="G251" s="327"/>
      <c r="H251" s="302" t="str">
        <f>IF(名簿入力シート!G269="","",名簿入力シート!G269)</f>
        <v/>
      </c>
      <c r="I251" s="303"/>
      <c r="J251" s="303"/>
      <c r="K251" s="383">
        <f>名簿入力シート!K269</f>
        <v>0</v>
      </c>
      <c r="L251" s="383"/>
      <c r="M251" s="381">
        <f>名簿入力シート!L269</f>
        <v>0</v>
      </c>
      <c r="N251" s="382"/>
      <c r="O251" s="381">
        <f>名簿入力シート!M269</f>
        <v>0</v>
      </c>
      <c r="P251" s="382"/>
      <c r="Q251" s="381">
        <f>名簿入力シート!N269</f>
        <v>0</v>
      </c>
      <c r="R251" s="382"/>
      <c r="S251" s="381">
        <f>名簿入力シート!O269</f>
        <v>0</v>
      </c>
      <c r="T251" s="382"/>
      <c r="U251" s="381">
        <f>名簿入力シート!P269</f>
        <v>0</v>
      </c>
      <c r="V251" s="382"/>
    </row>
    <row r="252" spans="1:22" x14ac:dyDescent="0.45">
      <c r="A252" s="10">
        <v>262</v>
      </c>
      <c r="B252" s="272">
        <f>名簿入力シート!B270</f>
        <v>0</v>
      </c>
      <c r="C252" s="273"/>
      <c r="D252" s="273"/>
      <c r="E252" s="274"/>
      <c r="F252" s="327">
        <f>名簿入力シート!D270</f>
        <v>0</v>
      </c>
      <c r="G252" s="327"/>
      <c r="H252" s="302" t="str">
        <f>IF(名簿入力シート!G270="","",名簿入力シート!G270)</f>
        <v/>
      </c>
      <c r="I252" s="303"/>
      <c r="J252" s="303"/>
      <c r="K252" s="383">
        <f>名簿入力シート!K270</f>
        <v>0</v>
      </c>
      <c r="L252" s="383"/>
      <c r="M252" s="381">
        <f>名簿入力シート!L270</f>
        <v>0</v>
      </c>
      <c r="N252" s="382"/>
      <c r="O252" s="381">
        <f>名簿入力シート!M270</f>
        <v>0</v>
      </c>
      <c r="P252" s="382"/>
      <c r="Q252" s="381">
        <f>名簿入力シート!N270</f>
        <v>0</v>
      </c>
      <c r="R252" s="382"/>
      <c r="S252" s="381">
        <f>名簿入力シート!O270</f>
        <v>0</v>
      </c>
      <c r="T252" s="382"/>
      <c r="U252" s="381">
        <f>名簿入力シート!P270</f>
        <v>0</v>
      </c>
      <c r="V252" s="382"/>
    </row>
    <row r="253" spans="1:22" x14ac:dyDescent="0.45">
      <c r="A253" s="10">
        <v>263</v>
      </c>
      <c r="B253" s="272">
        <f>名簿入力シート!B271</f>
        <v>0</v>
      </c>
      <c r="C253" s="273"/>
      <c r="D253" s="273"/>
      <c r="E253" s="274"/>
      <c r="F253" s="327">
        <f>名簿入力シート!D271</f>
        <v>0</v>
      </c>
      <c r="G253" s="327"/>
      <c r="H253" s="302" t="str">
        <f>IF(名簿入力シート!G271="","",名簿入力シート!G271)</f>
        <v/>
      </c>
      <c r="I253" s="303"/>
      <c r="J253" s="303"/>
      <c r="K253" s="383">
        <f>名簿入力シート!K271</f>
        <v>0</v>
      </c>
      <c r="L253" s="383"/>
      <c r="M253" s="381">
        <f>名簿入力シート!L271</f>
        <v>0</v>
      </c>
      <c r="N253" s="382"/>
      <c r="O253" s="381">
        <f>名簿入力シート!M271</f>
        <v>0</v>
      </c>
      <c r="P253" s="382"/>
      <c r="Q253" s="381">
        <f>名簿入力シート!N271</f>
        <v>0</v>
      </c>
      <c r="R253" s="382"/>
      <c r="S253" s="381">
        <f>名簿入力シート!O271</f>
        <v>0</v>
      </c>
      <c r="T253" s="382"/>
      <c r="U253" s="381">
        <f>名簿入力シート!P271</f>
        <v>0</v>
      </c>
      <c r="V253" s="382"/>
    </row>
    <row r="254" spans="1:22" x14ac:dyDescent="0.45">
      <c r="A254" s="10">
        <v>264</v>
      </c>
      <c r="B254" s="272">
        <f>名簿入力シート!B272</f>
        <v>0</v>
      </c>
      <c r="C254" s="273"/>
      <c r="D254" s="273"/>
      <c r="E254" s="274"/>
      <c r="F254" s="327">
        <f>名簿入力シート!D272</f>
        <v>0</v>
      </c>
      <c r="G254" s="327"/>
      <c r="H254" s="302" t="str">
        <f>IF(名簿入力シート!G272="","",名簿入力シート!G272)</f>
        <v/>
      </c>
      <c r="I254" s="303"/>
      <c r="J254" s="303"/>
      <c r="K254" s="383">
        <f>名簿入力シート!K272</f>
        <v>0</v>
      </c>
      <c r="L254" s="383"/>
      <c r="M254" s="381">
        <f>名簿入力シート!L272</f>
        <v>0</v>
      </c>
      <c r="N254" s="382"/>
      <c r="O254" s="381">
        <f>名簿入力シート!M272</f>
        <v>0</v>
      </c>
      <c r="P254" s="382"/>
      <c r="Q254" s="381">
        <f>名簿入力シート!N272</f>
        <v>0</v>
      </c>
      <c r="R254" s="382"/>
      <c r="S254" s="381">
        <f>名簿入力シート!O272</f>
        <v>0</v>
      </c>
      <c r="T254" s="382"/>
      <c r="U254" s="381">
        <f>名簿入力シート!P272</f>
        <v>0</v>
      </c>
      <c r="V254" s="382"/>
    </row>
    <row r="255" spans="1:22" x14ac:dyDescent="0.45">
      <c r="A255" s="10">
        <v>265</v>
      </c>
      <c r="B255" s="272">
        <f>名簿入力シート!B273</f>
        <v>0</v>
      </c>
      <c r="C255" s="273"/>
      <c r="D255" s="273"/>
      <c r="E255" s="274"/>
      <c r="F255" s="327">
        <f>名簿入力シート!D273</f>
        <v>0</v>
      </c>
      <c r="G255" s="327"/>
      <c r="H255" s="302" t="str">
        <f>IF(名簿入力シート!G273="","",名簿入力シート!G273)</f>
        <v/>
      </c>
      <c r="I255" s="303"/>
      <c r="J255" s="303"/>
      <c r="K255" s="383">
        <f>名簿入力シート!K273</f>
        <v>0</v>
      </c>
      <c r="L255" s="383"/>
      <c r="M255" s="381">
        <f>名簿入力シート!L273</f>
        <v>0</v>
      </c>
      <c r="N255" s="382"/>
      <c r="O255" s="381">
        <f>名簿入力シート!M273</f>
        <v>0</v>
      </c>
      <c r="P255" s="382"/>
      <c r="Q255" s="381">
        <f>名簿入力シート!N273</f>
        <v>0</v>
      </c>
      <c r="R255" s="382"/>
      <c r="S255" s="381">
        <f>名簿入力シート!O273</f>
        <v>0</v>
      </c>
      <c r="T255" s="382"/>
      <c r="U255" s="381">
        <f>名簿入力シート!P273</f>
        <v>0</v>
      </c>
      <c r="V255" s="382"/>
    </row>
    <row r="256" spans="1:22" x14ac:dyDescent="0.45">
      <c r="A256" s="10">
        <v>266</v>
      </c>
      <c r="B256" s="272">
        <f>名簿入力シート!B274</f>
        <v>0</v>
      </c>
      <c r="C256" s="273"/>
      <c r="D256" s="273"/>
      <c r="E256" s="274"/>
      <c r="F256" s="327">
        <f>名簿入力シート!D274</f>
        <v>0</v>
      </c>
      <c r="G256" s="327"/>
      <c r="H256" s="302" t="str">
        <f>IF(名簿入力シート!G274="","",名簿入力シート!G274)</f>
        <v/>
      </c>
      <c r="I256" s="303"/>
      <c r="J256" s="303"/>
      <c r="K256" s="383">
        <f>名簿入力シート!K274</f>
        <v>0</v>
      </c>
      <c r="L256" s="383"/>
      <c r="M256" s="381">
        <f>名簿入力シート!L274</f>
        <v>0</v>
      </c>
      <c r="N256" s="382"/>
      <c r="O256" s="381">
        <f>名簿入力シート!M274</f>
        <v>0</v>
      </c>
      <c r="P256" s="382"/>
      <c r="Q256" s="381">
        <f>名簿入力シート!N274</f>
        <v>0</v>
      </c>
      <c r="R256" s="382"/>
      <c r="S256" s="381">
        <f>名簿入力シート!O274</f>
        <v>0</v>
      </c>
      <c r="T256" s="382"/>
      <c r="U256" s="381">
        <f>名簿入力シート!P274</f>
        <v>0</v>
      </c>
      <c r="V256" s="382"/>
    </row>
    <row r="257" spans="1:22" x14ac:dyDescent="0.45">
      <c r="A257" s="10">
        <v>267</v>
      </c>
      <c r="B257" s="272">
        <f>名簿入力シート!B275</f>
        <v>0</v>
      </c>
      <c r="C257" s="273"/>
      <c r="D257" s="273"/>
      <c r="E257" s="274"/>
      <c r="F257" s="327">
        <f>名簿入力シート!D275</f>
        <v>0</v>
      </c>
      <c r="G257" s="327"/>
      <c r="H257" s="302" t="str">
        <f>IF(名簿入力シート!G275="","",名簿入力シート!G275)</f>
        <v/>
      </c>
      <c r="I257" s="303"/>
      <c r="J257" s="303"/>
      <c r="K257" s="383">
        <f>名簿入力シート!K275</f>
        <v>0</v>
      </c>
      <c r="L257" s="383"/>
      <c r="M257" s="381">
        <f>名簿入力シート!L275</f>
        <v>0</v>
      </c>
      <c r="N257" s="382"/>
      <c r="O257" s="381">
        <f>名簿入力シート!M275</f>
        <v>0</v>
      </c>
      <c r="P257" s="382"/>
      <c r="Q257" s="381">
        <f>名簿入力シート!N275</f>
        <v>0</v>
      </c>
      <c r="R257" s="382"/>
      <c r="S257" s="381">
        <f>名簿入力シート!O275</f>
        <v>0</v>
      </c>
      <c r="T257" s="382"/>
      <c r="U257" s="381">
        <f>名簿入力シート!P275</f>
        <v>0</v>
      </c>
      <c r="V257" s="382"/>
    </row>
    <row r="258" spans="1:22" x14ac:dyDescent="0.45">
      <c r="A258" s="10">
        <v>268</v>
      </c>
      <c r="B258" s="272">
        <f>名簿入力シート!B276</f>
        <v>0</v>
      </c>
      <c r="C258" s="273"/>
      <c r="D258" s="273"/>
      <c r="E258" s="274"/>
      <c r="F258" s="327">
        <f>名簿入力シート!D276</f>
        <v>0</v>
      </c>
      <c r="G258" s="327"/>
      <c r="H258" s="302" t="str">
        <f>IF(名簿入力シート!G276="","",名簿入力シート!G276)</f>
        <v/>
      </c>
      <c r="I258" s="303"/>
      <c r="J258" s="303"/>
      <c r="K258" s="383">
        <f>名簿入力シート!K276</f>
        <v>0</v>
      </c>
      <c r="L258" s="383"/>
      <c r="M258" s="381">
        <f>名簿入力シート!L276</f>
        <v>0</v>
      </c>
      <c r="N258" s="382"/>
      <c r="O258" s="381">
        <f>名簿入力シート!M276</f>
        <v>0</v>
      </c>
      <c r="P258" s="382"/>
      <c r="Q258" s="381">
        <f>名簿入力シート!N276</f>
        <v>0</v>
      </c>
      <c r="R258" s="382"/>
      <c r="S258" s="381">
        <f>名簿入力シート!O276</f>
        <v>0</v>
      </c>
      <c r="T258" s="382"/>
      <c r="U258" s="381">
        <f>名簿入力シート!P276</f>
        <v>0</v>
      </c>
      <c r="V258" s="382"/>
    </row>
    <row r="259" spans="1:22" x14ac:dyDescent="0.45">
      <c r="A259" s="10">
        <v>269</v>
      </c>
      <c r="B259" s="272">
        <f>名簿入力シート!B277</f>
        <v>0</v>
      </c>
      <c r="C259" s="273"/>
      <c r="D259" s="273"/>
      <c r="E259" s="274"/>
      <c r="F259" s="327">
        <f>名簿入力シート!D277</f>
        <v>0</v>
      </c>
      <c r="G259" s="327"/>
      <c r="H259" s="302" t="str">
        <f>IF(名簿入力シート!G277="","",名簿入力シート!G277)</f>
        <v/>
      </c>
      <c r="I259" s="303"/>
      <c r="J259" s="303"/>
      <c r="K259" s="383">
        <f>名簿入力シート!K277</f>
        <v>0</v>
      </c>
      <c r="L259" s="383"/>
      <c r="M259" s="381">
        <f>名簿入力シート!L277</f>
        <v>0</v>
      </c>
      <c r="N259" s="382"/>
      <c r="O259" s="381">
        <f>名簿入力シート!M277</f>
        <v>0</v>
      </c>
      <c r="P259" s="382"/>
      <c r="Q259" s="381">
        <f>名簿入力シート!N277</f>
        <v>0</v>
      </c>
      <c r="R259" s="382"/>
      <c r="S259" s="381">
        <f>名簿入力シート!O277</f>
        <v>0</v>
      </c>
      <c r="T259" s="382"/>
      <c r="U259" s="381">
        <f>名簿入力シート!P277</f>
        <v>0</v>
      </c>
      <c r="V259" s="382"/>
    </row>
    <row r="260" spans="1:22" x14ac:dyDescent="0.45">
      <c r="A260" s="10">
        <v>270</v>
      </c>
      <c r="B260" s="272">
        <f>名簿入力シート!B278</f>
        <v>0</v>
      </c>
      <c r="C260" s="273"/>
      <c r="D260" s="273"/>
      <c r="E260" s="274"/>
      <c r="F260" s="327">
        <f>名簿入力シート!D278</f>
        <v>0</v>
      </c>
      <c r="G260" s="327"/>
      <c r="H260" s="302" t="str">
        <f>IF(名簿入力シート!G278="","",名簿入力シート!G278)</f>
        <v/>
      </c>
      <c r="I260" s="303"/>
      <c r="J260" s="303"/>
      <c r="K260" s="383">
        <f>名簿入力シート!K278</f>
        <v>0</v>
      </c>
      <c r="L260" s="383"/>
      <c r="M260" s="381">
        <f>名簿入力シート!L278</f>
        <v>0</v>
      </c>
      <c r="N260" s="382"/>
      <c r="O260" s="381">
        <f>名簿入力シート!M278</f>
        <v>0</v>
      </c>
      <c r="P260" s="382"/>
      <c r="Q260" s="381">
        <f>名簿入力シート!N278</f>
        <v>0</v>
      </c>
      <c r="R260" s="382"/>
      <c r="S260" s="381">
        <f>名簿入力シート!O278</f>
        <v>0</v>
      </c>
      <c r="T260" s="382"/>
      <c r="U260" s="381">
        <f>名簿入力シート!P278</f>
        <v>0</v>
      </c>
      <c r="V260" s="382"/>
    </row>
    <row r="261" spans="1:22" x14ac:dyDescent="0.45">
      <c r="A261" s="10">
        <v>271</v>
      </c>
      <c r="B261" s="272">
        <f>名簿入力シート!B279</f>
        <v>0</v>
      </c>
      <c r="C261" s="273"/>
      <c r="D261" s="273"/>
      <c r="E261" s="274"/>
      <c r="F261" s="327">
        <f>名簿入力シート!D279</f>
        <v>0</v>
      </c>
      <c r="G261" s="327"/>
      <c r="H261" s="302" t="str">
        <f>IF(名簿入力シート!G279="","",名簿入力シート!G279)</f>
        <v/>
      </c>
      <c r="I261" s="303"/>
      <c r="J261" s="303"/>
      <c r="K261" s="383">
        <f>名簿入力シート!K279</f>
        <v>0</v>
      </c>
      <c r="L261" s="383"/>
      <c r="M261" s="381">
        <f>名簿入力シート!L279</f>
        <v>0</v>
      </c>
      <c r="N261" s="382"/>
      <c r="O261" s="381">
        <f>名簿入力シート!M279</f>
        <v>0</v>
      </c>
      <c r="P261" s="382"/>
      <c r="Q261" s="381">
        <f>名簿入力シート!N279</f>
        <v>0</v>
      </c>
      <c r="R261" s="382"/>
      <c r="S261" s="381">
        <f>名簿入力シート!O279</f>
        <v>0</v>
      </c>
      <c r="T261" s="382"/>
      <c r="U261" s="381">
        <f>名簿入力シート!P279</f>
        <v>0</v>
      </c>
      <c r="V261" s="382"/>
    </row>
    <row r="262" spans="1:22" x14ac:dyDescent="0.45">
      <c r="A262" s="10">
        <v>272</v>
      </c>
      <c r="B262" s="272">
        <f>名簿入力シート!B280</f>
        <v>0</v>
      </c>
      <c r="C262" s="273"/>
      <c r="D262" s="273"/>
      <c r="E262" s="274"/>
      <c r="F262" s="327">
        <f>名簿入力シート!D280</f>
        <v>0</v>
      </c>
      <c r="G262" s="327"/>
      <c r="H262" s="302" t="str">
        <f>IF(名簿入力シート!G280="","",名簿入力シート!G280)</f>
        <v/>
      </c>
      <c r="I262" s="303"/>
      <c r="J262" s="303"/>
      <c r="K262" s="383">
        <f>名簿入力シート!K280</f>
        <v>0</v>
      </c>
      <c r="L262" s="383"/>
      <c r="M262" s="381">
        <f>名簿入力シート!L280</f>
        <v>0</v>
      </c>
      <c r="N262" s="382"/>
      <c r="O262" s="381">
        <f>名簿入力シート!M280</f>
        <v>0</v>
      </c>
      <c r="P262" s="382"/>
      <c r="Q262" s="381">
        <f>名簿入力シート!N280</f>
        <v>0</v>
      </c>
      <c r="R262" s="382"/>
      <c r="S262" s="381">
        <f>名簿入力シート!O280</f>
        <v>0</v>
      </c>
      <c r="T262" s="382"/>
      <c r="U262" s="381">
        <f>名簿入力シート!P280</f>
        <v>0</v>
      </c>
      <c r="V262" s="382"/>
    </row>
    <row r="263" spans="1:22" x14ac:dyDescent="0.45">
      <c r="A263" s="10">
        <v>273</v>
      </c>
      <c r="B263" s="272">
        <f>名簿入力シート!B281</f>
        <v>0</v>
      </c>
      <c r="C263" s="273"/>
      <c r="D263" s="273"/>
      <c r="E263" s="274"/>
      <c r="F263" s="327">
        <f>名簿入力シート!D281</f>
        <v>0</v>
      </c>
      <c r="G263" s="327"/>
      <c r="H263" s="302" t="str">
        <f>IF(名簿入力シート!G281="","",名簿入力シート!G281)</f>
        <v/>
      </c>
      <c r="I263" s="303"/>
      <c r="J263" s="303"/>
      <c r="K263" s="383">
        <f>名簿入力シート!K281</f>
        <v>0</v>
      </c>
      <c r="L263" s="383"/>
      <c r="M263" s="381">
        <f>名簿入力シート!L281</f>
        <v>0</v>
      </c>
      <c r="N263" s="382"/>
      <c r="O263" s="381">
        <f>名簿入力シート!M281</f>
        <v>0</v>
      </c>
      <c r="P263" s="382"/>
      <c r="Q263" s="381">
        <f>名簿入力シート!N281</f>
        <v>0</v>
      </c>
      <c r="R263" s="382"/>
      <c r="S263" s="381">
        <f>名簿入力シート!O281</f>
        <v>0</v>
      </c>
      <c r="T263" s="382"/>
      <c r="U263" s="381">
        <f>名簿入力シート!P281</f>
        <v>0</v>
      </c>
      <c r="V263" s="382"/>
    </row>
    <row r="264" spans="1:22" x14ac:dyDescent="0.45">
      <c r="A264" s="10">
        <v>274</v>
      </c>
      <c r="B264" s="272">
        <f>名簿入力シート!B282</f>
        <v>0</v>
      </c>
      <c r="C264" s="273"/>
      <c r="D264" s="273"/>
      <c r="E264" s="274"/>
      <c r="F264" s="327">
        <f>名簿入力シート!D282</f>
        <v>0</v>
      </c>
      <c r="G264" s="327"/>
      <c r="H264" s="302" t="str">
        <f>IF(名簿入力シート!G282="","",名簿入力シート!G282)</f>
        <v/>
      </c>
      <c r="I264" s="303"/>
      <c r="J264" s="303"/>
      <c r="K264" s="383">
        <f>名簿入力シート!K282</f>
        <v>0</v>
      </c>
      <c r="L264" s="383"/>
      <c r="M264" s="381">
        <f>名簿入力シート!L282</f>
        <v>0</v>
      </c>
      <c r="N264" s="382"/>
      <c r="O264" s="381">
        <f>名簿入力シート!M282</f>
        <v>0</v>
      </c>
      <c r="P264" s="382"/>
      <c r="Q264" s="381">
        <f>名簿入力シート!N282</f>
        <v>0</v>
      </c>
      <c r="R264" s="382"/>
      <c r="S264" s="381">
        <f>名簿入力シート!O282</f>
        <v>0</v>
      </c>
      <c r="T264" s="382"/>
      <c r="U264" s="381">
        <f>名簿入力シート!P282</f>
        <v>0</v>
      </c>
      <c r="V264" s="382"/>
    </row>
    <row r="265" spans="1:22" x14ac:dyDescent="0.45">
      <c r="A265" s="10">
        <v>275</v>
      </c>
      <c r="B265" s="272">
        <f>名簿入力シート!B283</f>
        <v>0</v>
      </c>
      <c r="C265" s="273"/>
      <c r="D265" s="273"/>
      <c r="E265" s="274"/>
      <c r="F265" s="327">
        <f>名簿入力シート!D283</f>
        <v>0</v>
      </c>
      <c r="G265" s="327"/>
      <c r="H265" s="302" t="str">
        <f>IF(名簿入力シート!G283="","",名簿入力シート!G283)</f>
        <v/>
      </c>
      <c r="I265" s="303"/>
      <c r="J265" s="303"/>
      <c r="K265" s="383">
        <f>名簿入力シート!K283</f>
        <v>0</v>
      </c>
      <c r="L265" s="383"/>
      <c r="M265" s="381">
        <f>名簿入力シート!L283</f>
        <v>0</v>
      </c>
      <c r="N265" s="382"/>
      <c r="O265" s="381">
        <f>名簿入力シート!M283</f>
        <v>0</v>
      </c>
      <c r="P265" s="382"/>
      <c r="Q265" s="381">
        <f>名簿入力シート!N283</f>
        <v>0</v>
      </c>
      <c r="R265" s="382"/>
      <c r="S265" s="381">
        <f>名簿入力シート!O283</f>
        <v>0</v>
      </c>
      <c r="T265" s="382"/>
      <c r="U265" s="381">
        <f>名簿入力シート!P283</f>
        <v>0</v>
      </c>
      <c r="V265" s="382"/>
    </row>
    <row r="266" spans="1:22" x14ac:dyDescent="0.45">
      <c r="A266" s="10">
        <v>276</v>
      </c>
      <c r="B266" s="272">
        <f>名簿入力シート!B284</f>
        <v>0</v>
      </c>
      <c r="C266" s="273"/>
      <c r="D266" s="273"/>
      <c r="E266" s="274"/>
      <c r="F266" s="327">
        <f>名簿入力シート!D284</f>
        <v>0</v>
      </c>
      <c r="G266" s="327"/>
      <c r="H266" s="302" t="str">
        <f>IF(名簿入力シート!G284="","",名簿入力シート!G284)</f>
        <v/>
      </c>
      <c r="I266" s="303"/>
      <c r="J266" s="303"/>
      <c r="K266" s="383">
        <f>名簿入力シート!K284</f>
        <v>0</v>
      </c>
      <c r="L266" s="383"/>
      <c r="M266" s="381">
        <f>名簿入力シート!L284</f>
        <v>0</v>
      </c>
      <c r="N266" s="382"/>
      <c r="O266" s="381">
        <f>名簿入力シート!M284</f>
        <v>0</v>
      </c>
      <c r="P266" s="382"/>
      <c r="Q266" s="381">
        <f>名簿入力シート!N284</f>
        <v>0</v>
      </c>
      <c r="R266" s="382"/>
      <c r="S266" s="381">
        <f>名簿入力シート!O284</f>
        <v>0</v>
      </c>
      <c r="T266" s="382"/>
      <c r="U266" s="381">
        <f>名簿入力シート!P284</f>
        <v>0</v>
      </c>
      <c r="V266" s="382"/>
    </row>
    <row r="267" spans="1:22" x14ac:dyDescent="0.45">
      <c r="A267" s="10">
        <v>277</v>
      </c>
      <c r="B267" s="272">
        <f>名簿入力シート!B285</f>
        <v>0</v>
      </c>
      <c r="C267" s="273"/>
      <c r="D267" s="273"/>
      <c r="E267" s="274"/>
      <c r="F267" s="327">
        <f>名簿入力シート!D285</f>
        <v>0</v>
      </c>
      <c r="G267" s="327"/>
      <c r="H267" s="302" t="str">
        <f>IF(名簿入力シート!G285="","",名簿入力シート!G285)</f>
        <v/>
      </c>
      <c r="I267" s="303"/>
      <c r="J267" s="303"/>
      <c r="K267" s="383">
        <f>名簿入力シート!K285</f>
        <v>0</v>
      </c>
      <c r="L267" s="383"/>
      <c r="M267" s="381">
        <f>名簿入力シート!L285</f>
        <v>0</v>
      </c>
      <c r="N267" s="382"/>
      <c r="O267" s="381">
        <f>名簿入力シート!M285</f>
        <v>0</v>
      </c>
      <c r="P267" s="382"/>
      <c r="Q267" s="381">
        <f>名簿入力シート!N285</f>
        <v>0</v>
      </c>
      <c r="R267" s="382"/>
      <c r="S267" s="381">
        <f>名簿入力シート!O285</f>
        <v>0</v>
      </c>
      <c r="T267" s="382"/>
      <c r="U267" s="381">
        <f>名簿入力シート!P285</f>
        <v>0</v>
      </c>
      <c r="V267" s="382"/>
    </row>
    <row r="268" spans="1:22" x14ac:dyDescent="0.45">
      <c r="A268" s="10">
        <v>278</v>
      </c>
      <c r="B268" s="272">
        <f>名簿入力シート!B286</f>
        <v>0</v>
      </c>
      <c r="C268" s="273"/>
      <c r="D268" s="273"/>
      <c r="E268" s="274"/>
      <c r="F268" s="327">
        <f>名簿入力シート!D286</f>
        <v>0</v>
      </c>
      <c r="G268" s="327"/>
      <c r="H268" s="302" t="str">
        <f>IF(名簿入力シート!G286="","",名簿入力シート!G286)</f>
        <v/>
      </c>
      <c r="I268" s="303"/>
      <c r="J268" s="303"/>
      <c r="K268" s="383">
        <f>名簿入力シート!K286</f>
        <v>0</v>
      </c>
      <c r="L268" s="383"/>
      <c r="M268" s="381">
        <f>名簿入力シート!L286</f>
        <v>0</v>
      </c>
      <c r="N268" s="382"/>
      <c r="O268" s="381">
        <f>名簿入力シート!M286</f>
        <v>0</v>
      </c>
      <c r="P268" s="382"/>
      <c r="Q268" s="381">
        <f>名簿入力シート!N286</f>
        <v>0</v>
      </c>
      <c r="R268" s="382"/>
      <c r="S268" s="381">
        <f>名簿入力シート!O286</f>
        <v>0</v>
      </c>
      <c r="T268" s="382"/>
      <c r="U268" s="381">
        <f>名簿入力シート!P286</f>
        <v>0</v>
      </c>
      <c r="V268" s="382"/>
    </row>
    <row r="269" spans="1:22" x14ac:dyDescent="0.45">
      <c r="A269" s="10">
        <v>279</v>
      </c>
      <c r="B269" s="272">
        <f>名簿入力シート!B287</f>
        <v>0</v>
      </c>
      <c r="C269" s="273"/>
      <c r="D269" s="273"/>
      <c r="E269" s="274"/>
      <c r="F269" s="327">
        <f>名簿入力シート!D287</f>
        <v>0</v>
      </c>
      <c r="G269" s="327"/>
      <c r="H269" s="302" t="str">
        <f>IF(名簿入力シート!G287="","",名簿入力シート!G287)</f>
        <v/>
      </c>
      <c r="I269" s="303"/>
      <c r="J269" s="303"/>
      <c r="K269" s="383">
        <f>名簿入力シート!K287</f>
        <v>0</v>
      </c>
      <c r="L269" s="383"/>
      <c r="M269" s="381">
        <f>名簿入力シート!L287</f>
        <v>0</v>
      </c>
      <c r="N269" s="382"/>
      <c r="O269" s="381">
        <f>名簿入力シート!M287</f>
        <v>0</v>
      </c>
      <c r="P269" s="382"/>
      <c r="Q269" s="381">
        <f>名簿入力シート!N287</f>
        <v>0</v>
      </c>
      <c r="R269" s="382"/>
      <c r="S269" s="381">
        <f>名簿入力シート!O287</f>
        <v>0</v>
      </c>
      <c r="T269" s="382"/>
      <c r="U269" s="381">
        <f>名簿入力シート!P287</f>
        <v>0</v>
      </c>
      <c r="V269" s="382"/>
    </row>
    <row r="270" spans="1:22" x14ac:dyDescent="0.45">
      <c r="A270" s="10">
        <v>280</v>
      </c>
      <c r="B270" s="272">
        <f>名簿入力シート!B288</f>
        <v>0</v>
      </c>
      <c r="C270" s="273"/>
      <c r="D270" s="273"/>
      <c r="E270" s="274"/>
      <c r="F270" s="327">
        <f>名簿入力シート!D288</f>
        <v>0</v>
      </c>
      <c r="G270" s="327"/>
      <c r="H270" s="302" t="str">
        <f>IF(名簿入力シート!G288="","",名簿入力シート!G288)</f>
        <v/>
      </c>
      <c r="I270" s="303"/>
      <c r="J270" s="303"/>
      <c r="K270" s="383">
        <f>名簿入力シート!K288</f>
        <v>0</v>
      </c>
      <c r="L270" s="383"/>
      <c r="M270" s="381">
        <f>名簿入力シート!L288</f>
        <v>0</v>
      </c>
      <c r="N270" s="382"/>
      <c r="O270" s="381">
        <f>名簿入力シート!M288</f>
        <v>0</v>
      </c>
      <c r="P270" s="382"/>
      <c r="Q270" s="381">
        <f>名簿入力シート!N288</f>
        <v>0</v>
      </c>
      <c r="R270" s="382"/>
      <c r="S270" s="381">
        <f>名簿入力シート!O288</f>
        <v>0</v>
      </c>
      <c r="T270" s="382"/>
      <c r="U270" s="381">
        <f>名簿入力シート!P288</f>
        <v>0</v>
      </c>
      <c r="V270" s="382"/>
    </row>
    <row r="271" spans="1:22" x14ac:dyDescent="0.45">
      <c r="A271" s="10">
        <v>281</v>
      </c>
      <c r="B271" s="272">
        <f>名簿入力シート!B289</f>
        <v>0</v>
      </c>
      <c r="C271" s="273"/>
      <c r="D271" s="273"/>
      <c r="E271" s="274"/>
      <c r="F271" s="327">
        <f>名簿入力シート!D289</f>
        <v>0</v>
      </c>
      <c r="G271" s="327"/>
      <c r="H271" s="302" t="str">
        <f>IF(名簿入力シート!G289="","",名簿入力シート!G289)</f>
        <v/>
      </c>
      <c r="I271" s="303"/>
      <c r="J271" s="303"/>
      <c r="K271" s="383">
        <f>名簿入力シート!K289</f>
        <v>0</v>
      </c>
      <c r="L271" s="383"/>
      <c r="M271" s="381">
        <f>名簿入力シート!L289</f>
        <v>0</v>
      </c>
      <c r="N271" s="382"/>
      <c r="O271" s="381">
        <f>名簿入力シート!M289</f>
        <v>0</v>
      </c>
      <c r="P271" s="382"/>
      <c r="Q271" s="381">
        <f>名簿入力シート!N289</f>
        <v>0</v>
      </c>
      <c r="R271" s="382"/>
      <c r="S271" s="381">
        <f>名簿入力シート!O289</f>
        <v>0</v>
      </c>
      <c r="T271" s="382"/>
      <c r="U271" s="381">
        <f>名簿入力シート!P289</f>
        <v>0</v>
      </c>
      <c r="V271" s="382"/>
    </row>
    <row r="272" spans="1:22" x14ac:dyDescent="0.45">
      <c r="A272" s="10">
        <v>282</v>
      </c>
      <c r="B272" s="272">
        <f>名簿入力シート!B290</f>
        <v>0</v>
      </c>
      <c r="C272" s="273"/>
      <c r="D272" s="273"/>
      <c r="E272" s="274"/>
      <c r="F272" s="327">
        <f>名簿入力シート!D290</f>
        <v>0</v>
      </c>
      <c r="G272" s="327"/>
      <c r="H272" s="302" t="str">
        <f>IF(名簿入力シート!G290="","",名簿入力シート!G290)</f>
        <v/>
      </c>
      <c r="I272" s="303"/>
      <c r="J272" s="303"/>
      <c r="K272" s="383">
        <f>名簿入力シート!K290</f>
        <v>0</v>
      </c>
      <c r="L272" s="383"/>
      <c r="M272" s="381">
        <f>名簿入力シート!L290</f>
        <v>0</v>
      </c>
      <c r="N272" s="382"/>
      <c r="O272" s="381">
        <f>名簿入力シート!M290</f>
        <v>0</v>
      </c>
      <c r="P272" s="382"/>
      <c r="Q272" s="381">
        <f>名簿入力シート!N290</f>
        <v>0</v>
      </c>
      <c r="R272" s="382"/>
      <c r="S272" s="381">
        <f>名簿入力シート!O290</f>
        <v>0</v>
      </c>
      <c r="T272" s="382"/>
      <c r="U272" s="381">
        <f>名簿入力シート!P290</f>
        <v>0</v>
      </c>
      <c r="V272" s="382"/>
    </row>
    <row r="273" spans="1:22" x14ac:dyDescent="0.45">
      <c r="A273" s="10">
        <v>283</v>
      </c>
      <c r="B273" s="272">
        <f>名簿入力シート!B291</f>
        <v>0</v>
      </c>
      <c r="C273" s="273"/>
      <c r="D273" s="273"/>
      <c r="E273" s="274"/>
      <c r="F273" s="327">
        <f>名簿入力シート!D291</f>
        <v>0</v>
      </c>
      <c r="G273" s="327"/>
      <c r="H273" s="302" t="str">
        <f>IF(名簿入力シート!G291="","",名簿入力シート!G291)</f>
        <v/>
      </c>
      <c r="I273" s="303"/>
      <c r="J273" s="303"/>
      <c r="K273" s="383">
        <f>名簿入力シート!K291</f>
        <v>0</v>
      </c>
      <c r="L273" s="383"/>
      <c r="M273" s="381">
        <f>名簿入力シート!L291</f>
        <v>0</v>
      </c>
      <c r="N273" s="382"/>
      <c r="O273" s="381">
        <f>名簿入力シート!M291</f>
        <v>0</v>
      </c>
      <c r="P273" s="382"/>
      <c r="Q273" s="381">
        <f>名簿入力シート!N291</f>
        <v>0</v>
      </c>
      <c r="R273" s="382"/>
      <c r="S273" s="381">
        <f>名簿入力シート!O291</f>
        <v>0</v>
      </c>
      <c r="T273" s="382"/>
      <c r="U273" s="381">
        <f>名簿入力シート!P291</f>
        <v>0</v>
      </c>
      <c r="V273" s="382"/>
    </row>
    <row r="274" spans="1:22" x14ac:dyDescent="0.45">
      <c r="A274" s="10">
        <v>284</v>
      </c>
      <c r="B274" s="272">
        <f>名簿入力シート!B292</f>
        <v>0</v>
      </c>
      <c r="C274" s="273"/>
      <c r="D274" s="273"/>
      <c r="E274" s="274"/>
      <c r="F274" s="327">
        <f>名簿入力シート!D292</f>
        <v>0</v>
      </c>
      <c r="G274" s="327"/>
      <c r="H274" s="302" t="str">
        <f>IF(名簿入力シート!G292="","",名簿入力シート!G292)</f>
        <v/>
      </c>
      <c r="I274" s="303"/>
      <c r="J274" s="303"/>
      <c r="K274" s="383">
        <f>名簿入力シート!K292</f>
        <v>0</v>
      </c>
      <c r="L274" s="383"/>
      <c r="M274" s="381">
        <f>名簿入力シート!L292</f>
        <v>0</v>
      </c>
      <c r="N274" s="382"/>
      <c r="O274" s="381">
        <f>名簿入力シート!M292</f>
        <v>0</v>
      </c>
      <c r="P274" s="382"/>
      <c r="Q274" s="381">
        <f>名簿入力シート!N292</f>
        <v>0</v>
      </c>
      <c r="R274" s="382"/>
      <c r="S274" s="381">
        <f>名簿入力シート!O292</f>
        <v>0</v>
      </c>
      <c r="T274" s="382"/>
      <c r="U274" s="381">
        <f>名簿入力シート!P292</f>
        <v>0</v>
      </c>
      <c r="V274" s="382"/>
    </row>
    <row r="275" spans="1:22" x14ac:dyDescent="0.45">
      <c r="A275" s="10">
        <v>285</v>
      </c>
      <c r="B275" s="272">
        <f>名簿入力シート!B293</f>
        <v>0</v>
      </c>
      <c r="C275" s="273"/>
      <c r="D275" s="273"/>
      <c r="E275" s="274"/>
      <c r="F275" s="327">
        <f>名簿入力シート!D293</f>
        <v>0</v>
      </c>
      <c r="G275" s="327"/>
      <c r="H275" s="302" t="str">
        <f>IF(名簿入力シート!G293="","",名簿入力シート!G293)</f>
        <v/>
      </c>
      <c r="I275" s="303"/>
      <c r="J275" s="303"/>
      <c r="K275" s="383">
        <f>名簿入力シート!K293</f>
        <v>0</v>
      </c>
      <c r="L275" s="383"/>
      <c r="M275" s="381">
        <f>名簿入力シート!L293</f>
        <v>0</v>
      </c>
      <c r="N275" s="382"/>
      <c r="O275" s="381">
        <f>名簿入力シート!M293</f>
        <v>0</v>
      </c>
      <c r="P275" s="382"/>
      <c r="Q275" s="381">
        <f>名簿入力シート!N293</f>
        <v>0</v>
      </c>
      <c r="R275" s="382"/>
      <c r="S275" s="381">
        <f>名簿入力シート!O293</f>
        <v>0</v>
      </c>
      <c r="T275" s="382"/>
      <c r="U275" s="381">
        <f>名簿入力シート!P293</f>
        <v>0</v>
      </c>
      <c r="V275" s="382"/>
    </row>
    <row r="276" spans="1:22" x14ac:dyDescent="0.45">
      <c r="A276" s="10">
        <v>286</v>
      </c>
      <c r="B276" s="272">
        <f>名簿入力シート!B294</f>
        <v>0</v>
      </c>
      <c r="C276" s="273"/>
      <c r="D276" s="273"/>
      <c r="E276" s="274"/>
      <c r="F276" s="327">
        <f>名簿入力シート!D294</f>
        <v>0</v>
      </c>
      <c r="G276" s="327"/>
      <c r="H276" s="302" t="str">
        <f>IF(名簿入力シート!G294="","",名簿入力シート!G294)</f>
        <v/>
      </c>
      <c r="I276" s="303"/>
      <c r="J276" s="303"/>
      <c r="K276" s="383">
        <f>名簿入力シート!K294</f>
        <v>0</v>
      </c>
      <c r="L276" s="383"/>
      <c r="M276" s="381">
        <f>名簿入力シート!L294</f>
        <v>0</v>
      </c>
      <c r="N276" s="382"/>
      <c r="O276" s="381">
        <f>名簿入力シート!M294</f>
        <v>0</v>
      </c>
      <c r="P276" s="382"/>
      <c r="Q276" s="381">
        <f>名簿入力シート!N294</f>
        <v>0</v>
      </c>
      <c r="R276" s="382"/>
      <c r="S276" s="381">
        <f>名簿入力シート!O294</f>
        <v>0</v>
      </c>
      <c r="T276" s="382"/>
      <c r="U276" s="381">
        <f>名簿入力シート!P294</f>
        <v>0</v>
      </c>
      <c r="V276" s="382"/>
    </row>
    <row r="277" spans="1:22" x14ac:dyDescent="0.45">
      <c r="A277" s="10">
        <v>287</v>
      </c>
      <c r="B277" s="272">
        <f>名簿入力シート!B295</f>
        <v>0</v>
      </c>
      <c r="C277" s="273"/>
      <c r="D277" s="273"/>
      <c r="E277" s="274"/>
      <c r="F277" s="327">
        <f>名簿入力シート!D295</f>
        <v>0</v>
      </c>
      <c r="G277" s="327"/>
      <c r="H277" s="302" t="str">
        <f>IF(名簿入力シート!G295="","",名簿入力シート!G295)</f>
        <v/>
      </c>
      <c r="I277" s="303"/>
      <c r="J277" s="303"/>
      <c r="K277" s="383">
        <f>名簿入力シート!K295</f>
        <v>0</v>
      </c>
      <c r="L277" s="383"/>
      <c r="M277" s="381">
        <f>名簿入力シート!L295</f>
        <v>0</v>
      </c>
      <c r="N277" s="382"/>
      <c r="O277" s="381">
        <f>名簿入力シート!M295</f>
        <v>0</v>
      </c>
      <c r="P277" s="382"/>
      <c r="Q277" s="381">
        <f>名簿入力シート!N295</f>
        <v>0</v>
      </c>
      <c r="R277" s="382"/>
      <c r="S277" s="381">
        <f>名簿入力シート!O295</f>
        <v>0</v>
      </c>
      <c r="T277" s="382"/>
      <c r="U277" s="381">
        <f>名簿入力シート!P295</f>
        <v>0</v>
      </c>
      <c r="V277" s="382"/>
    </row>
    <row r="278" spans="1:22" x14ac:dyDescent="0.45">
      <c r="A278" s="10">
        <v>288</v>
      </c>
      <c r="B278" s="272">
        <f>名簿入力シート!B296</f>
        <v>0</v>
      </c>
      <c r="C278" s="273"/>
      <c r="D278" s="273"/>
      <c r="E278" s="274"/>
      <c r="F278" s="327">
        <f>名簿入力シート!D296</f>
        <v>0</v>
      </c>
      <c r="G278" s="327"/>
      <c r="H278" s="302" t="str">
        <f>IF(名簿入力シート!G296="","",名簿入力シート!G296)</f>
        <v/>
      </c>
      <c r="I278" s="303"/>
      <c r="J278" s="303"/>
      <c r="K278" s="383">
        <f>名簿入力シート!K296</f>
        <v>0</v>
      </c>
      <c r="L278" s="383"/>
      <c r="M278" s="381">
        <f>名簿入力シート!L296</f>
        <v>0</v>
      </c>
      <c r="N278" s="382"/>
      <c r="O278" s="381">
        <f>名簿入力シート!M296</f>
        <v>0</v>
      </c>
      <c r="P278" s="382"/>
      <c r="Q278" s="381">
        <f>名簿入力シート!N296</f>
        <v>0</v>
      </c>
      <c r="R278" s="382"/>
      <c r="S278" s="381">
        <f>名簿入力シート!O296</f>
        <v>0</v>
      </c>
      <c r="T278" s="382"/>
      <c r="U278" s="381">
        <f>名簿入力シート!P296</f>
        <v>0</v>
      </c>
      <c r="V278" s="382"/>
    </row>
    <row r="279" spans="1:22" x14ac:dyDescent="0.45">
      <c r="A279" s="10">
        <v>289</v>
      </c>
      <c r="B279" s="272">
        <f>名簿入力シート!B297</f>
        <v>0</v>
      </c>
      <c r="C279" s="273"/>
      <c r="D279" s="273"/>
      <c r="E279" s="274"/>
      <c r="F279" s="327">
        <f>名簿入力シート!D297</f>
        <v>0</v>
      </c>
      <c r="G279" s="327"/>
      <c r="H279" s="302" t="str">
        <f>IF(名簿入力シート!G297="","",名簿入力シート!G297)</f>
        <v/>
      </c>
      <c r="I279" s="303"/>
      <c r="J279" s="303"/>
      <c r="K279" s="383">
        <f>名簿入力シート!K297</f>
        <v>0</v>
      </c>
      <c r="L279" s="383"/>
      <c r="M279" s="381">
        <f>名簿入力シート!L297</f>
        <v>0</v>
      </c>
      <c r="N279" s="382"/>
      <c r="O279" s="381">
        <f>名簿入力シート!M297</f>
        <v>0</v>
      </c>
      <c r="P279" s="382"/>
      <c r="Q279" s="381">
        <f>名簿入力シート!N297</f>
        <v>0</v>
      </c>
      <c r="R279" s="382"/>
      <c r="S279" s="381">
        <f>名簿入力シート!O297</f>
        <v>0</v>
      </c>
      <c r="T279" s="382"/>
      <c r="U279" s="381">
        <f>名簿入力シート!P297</f>
        <v>0</v>
      </c>
      <c r="V279" s="382"/>
    </row>
    <row r="280" spans="1:22" x14ac:dyDescent="0.45">
      <c r="A280" s="10">
        <v>290</v>
      </c>
      <c r="B280" s="272">
        <f>名簿入力シート!B298</f>
        <v>0</v>
      </c>
      <c r="C280" s="273"/>
      <c r="D280" s="273"/>
      <c r="E280" s="274"/>
      <c r="F280" s="327">
        <f>名簿入力シート!D298</f>
        <v>0</v>
      </c>
      <c r="G280" s="327"/>
      <c r="H280" s="302" t="str">
        <f>IF(名簿入力シート!G298="","",名簿入力シート!G298)</f>
        <v/>
      </c>
      <c r="I280" s="303"/>
      <c r="J280" s="303"/>
      <c r="K280" s="383">
        <f>名簿入力シート!K298</f>
        <v>0</v>
      </c>
      <c r="L280" s="383"/>
      <c r="M280" s="381">
        <f>名簿入力シート!L298</f>
        <v>0</v>
      </c>
      <c r="N280" s="382"/>
      <c r="O280" s="381">
        <f>名簿入力シート!M298</f>
        <v>0</v>
      </c>
      <c r="P280" s="382"/>
      <c r="Q280" s="381">
        <f>名簿入力シート!N298</f>
        <v>0</v>
      </c>
      <c r="R280" s="382"/>
      <c r="S280" s="381">
        <f>名簿入力シート!O298</f>
        <v>0</v>
      </c>
      <c r="T280" s="382"/>
      <c r="U280" s="381">
        <f>名簿入力シート!P298</f>
        <v>0</v>
      </c>
      <c r="V280" s="382"/>
    </row>
    <row r="281" spans="1:22" x14ac:dyDescent="0.45">
      <c r="A281" s="10">
        <v>291</v>
      </c>
      <c r="B281" s="272">
        <f>名簿入力シート!B299</f>
        <v>0</v>
      </c>
      <c r="C281" s="273"/>
      <c r="D281" s="273"/>
      <c r="E281" s="274"/>
      <c r="F281" s="327">
        <f>名簿入力シート!D299</f>
        <v>0</v>
      </c>
      <c r="G281" s="327"/>
      <c r="H281" s="302" t="str">
        <f>IF(名簿入力シート!G299="","",名簿入力シート!G299)</f>
        <v/>
      </c>
      <c r="I281" s="303"/>
      <c r="J281" s="303"/>
      <c r="K281" s="383">
        <f>名簿入力シート!K299</f>
        <v>0</v>
      </c>
      <c r="L281" s="383"/>
      <c r="M281" s="381">
        <f>名簿入力シート!L299</f>
        <v>0</v>
      </c>
      <c r="N281" s="382"/>
      <c r="O281" s="381">
        <f>名簿入力シート!M299</f>
        <v>0</v>
      </c>
      <c r="P281" s="382"/>
      <c r="Q281" s="381">
        <f>名簿入力シート!N299</f>
        <v>0</v>
      </c>
      <c r="R281" s="382"/>
      <c r="S281" s="381">
        <f>名簿入力シート!O299</f>
        <v>0</v>
      </c>
      <c r="T281" s="382"/>
      <c r="U281" s="381">
        <f>名簿入力シート!P299</f>
        <v>0</v>
      </c>
      <c r="V281" s="382"/>
    </row>
    <row r="282" spans="1:22" x14ac:dyDescent="0.45">
      <c r="A282" s="10">
        <v>292</v>
      </c>
      <c r="B282" s="272">
        <f>名簿入力シート!B300</f>
        <v>0</v>
      </c>
      <c r="C282" s="273"/>
      <c r="D282" s="273"/>
      <c r="E282" s="274"/>
      <c r="F282" s="327">
        <f>名簿入力シート!D300</f>
        <v>0</v>
      </c>
      <c r="G282" s="327"/>
      <c r="H282" s="302" t="str">
        <f>IF(名簿入力シート!G300="","",名簿入力シート!G300)</f>
        <v/>
      </c>
      <c r="I282" s="303"/>
      <c r="J282" s="303"/>
      <c r="K282" s="383">
        <f>名簿入力シート!K300</f>
        <v>0</v>
      </c>
      <c r="L282" s="383"/>
      <c r="M282" s="381">
        <f>名簿入力シート!L300</f>
        <v>0</v>
      </c>
      <c r="N282" s="382"/>
      <c r="O282" s="381">
        <f>名簿入力シート!M300</f>
        <v>0</v>
      </c>
      <c r="P282" s="382"/>
      <c r="Q282" s="381">
        <f>名簿入力シート!N300</f>
        <v>0</v>
      </c>
      <c r="R282" s="382"/>
      <c r="S282" s="381">
        <f>名簿入力シート!O300</f>
        <v>0</v>
      </c>
      <c r="T282" s="382"/>
      <c r="U282" s="381">
        <f>名簿入力シート!P300</f>
        <v>0</v>
      </c>
      <c r="V282" s="382"/>
    </row>
    <row r="283" spans="1:22" x14ac:dyDescent="0.45">
      <c r="A283" s="10">
        <v>293</v>
      </c>
      <c r="B283" s="272">
        <f>名簿入力シート!B301</f>
        <v>0</v>
      </c>
      <c r="C283" s="273"/>
      <c r="D283" s="273"/>
      <c r="E283" s="274"/>
      <c r="F283" s="327">
        <f>名簿入力シート!D301</f>
        <v>0</v>
      </c>
      <c r="G283" s="327"/>
      <c r="H283" s="302" t="str">
        <f>IF(名簿入力シート!G301="","",名簿入力シート!G301)</f>
        <v/>
      </c>
      <c r="I283" s="303"/>
      <c r="J283" s="303"/>
      <c r="K283" s="383">
        <f>名簿入力シート!K301</f>
        <v>0</v>
      </c>
      <c r="L283" s="383"/>
      <c r="M283" s="381">
        <f>名簿入力シート!L301</f>
        <v>0</v>
      </c>
      <c r="N283" s="382"/>
      <c r="O283" s="381">
        <f>名簿入力シート!M301</f>
        <v>0</v>
      </c>
      <c r="P283" s="382"/>
      <c r="Q283" s="381">
        <f>名簿入力シート!N301</f>
        <v>0</v>
      </c>
      <c r="R283" s="382"/>
      <c r="S283" s="381">
        <f>名簿入力シート!O301</f>
        <v>0</v>
      </c>
      <c r="T283" s="382"/>
      <c r="U283" s="381">
        <f>名簿入力シート!P301</f>
        <v>0</v>
      </c>
      <c r="V283" s="382"/>
    </row>
    <row r="284" spans="1:22" x14ac:dyDescent="0.45">
      <c r="A284" s="10">
        <v>294</v>
      </c>
      <c r="B284" s="272">
        <f>名簿入力シート!B302</f>
        <v>0</v>
      </c>
      <c r="C284" s="273"/>
      <c r="D284" s="273"/>
      <c r="E284" s="274"/>
      <c r="F284" s="327">
        <f>名簿入力シート!D302</f>
        <v>0</v>
      </c>
      <c r="G284" s="327"/>
      <c r="H284" s="302" t="str">
        <f>IF(名簿入力シート!G302="","",名簿入力シート!G302)</f>
        <v/>
      </c>
      <c r="I284" s="303"/>
      <c r="J284" s="303"/>
      <c r="K284" s="383">
        <f>名簿入力シート!K302</f>
        <v>0</v>
      </c>
      <c r="L284" s="383"/>
      <c r="M284" s="381">
        <f>名簿入力シート!L302</f>
        <v>0</v>
      </c>
      <c r="N284" s="382"/>
      <c r="O284" s="381">
        <f>名簿入力シート!M302</f>
        <v>0</v>
      </c>
      <c r="P284" s="382"/>
      <c r="Q284" s="381">
        <f>名簿入力シート!N302</f>
        <v>0</v>
      </c>
      <c r="R284" s="382"/>
      <c r="S284" s="381">
        <f>名簿入力シート!O302</f>
        <v>0</v>
      </c>
      <c r="T284" s="382"/>
      <c r="U284" s="381">
        <f>名簿入力シート!P302</f>
        <v>0</v>
      </c>
      <c r="V284" s="382"/>
    </row>
    <row r="285" spans="1:22" x14ac:dyDescent="0.45">
      <c r="A285" s="10">
        <v>295</v>
      </c>
      <c r="B285" s="272">
        <f>名簿入力シート!B303</f>
        <v>0</v>
      </c>
      <c r="C285" s="273"/>
      <c r="D285" s="273"/>
      <c r="E285" s="274"/>
      <c r="F285" s="327">
        <f>名簿入力シート!D303</f>
        <v>0</v>
      </c>
      <c r="G285" s="327"/>
      <c r="H285" s="302" t="str">
        <f>IF(名簿入力シート!G303="","",名簿入力シート!G303)</f>
        <v/>
      </c>
      <c r="I285" s="303"/>
      <c r="J285" s="303"/>
      <c r="K285" s="383">
        <f>名簿入力シート!K303</f>
        <v>0</v>
      </c>
      <c r="L285" s="383"/>
      <c r="M285" s="381">
        <f>名簿入力シート!L303</f>
        <v>0</v>
      </c>
      <c r="N285" s="382"/>
      <c r="O285" s="381">
        <f>名簿入力シート!M303</f>
        <v>0</v>
      </c>
      <c r="P285" s="382"/>
      <c r="Q285" s="381">
        <f>名簿入力シート!N303</f>
        <v>0</v>
      </c>
      <c r="R285" s="382"/>
      <c r="S285" s="381">
        <f>名簿入力シート!O303</f>
        <v>0</v>
      </c>
      <c r="T285" s="382"/>
      <c r="U285" s="381">
        <f>名簿入力シート!P303</f>
        <v>0</v>
      </c>
      <c r="V285" s="382"/>
    </row>
    <row r="286" spans="1:22" x14ac:dyDescent="0.45">
      <c r="A286" s="10">
        <v>296</v>
      </c>
      <c r="B286" s="272">
        <f>名簿入力シート!B304</f>
        <v>0</v>
      </c>
      <c r="C286" s="273"/>
      <c r="D286" s="273"/>
      <c r="E286" s="274"/>
      <c r="F286" s="327">
        <f>名簿入力シート!D304</f>
        <v>0</v>
      </c>
      <c r="G286" s="327"/>
      <c r="H286" s="302" t="str">
        <f>IF(名簿入力シート!G304="","",名簿入力シート!G304)</f>
        <v/>
      </c>
      <c r="I286" s="303"/>
      <c r="J286" s="303"/>
      <c r="K286" s="383">
        <f>名簿入力シート!K304</f>
        <v>0</v>
      </c>
      <c r="L286" s="383"/>
      <c r="M286" s="381">
        <f>名簿入力シート!L304</f>
        <v>0</v>
      </c>
      <c r="N286" s="382"/>
      <c r="O286" s="381">
        <f>名簿入力シート!M304</f>
        <v>0</v>
      </c>
      <c r="P286" s="382"/>
      <c r="Q286" s="381">
        <f>名簿入力シート!N304</f>
        <v>0</v>
      </c>
      <c r="R286" s="382"/>
      <c r="S286" s="381">
        <f>名簿入力シート!O304</f>
        <v>0</v>
      </c>
      <c r="T286" s="382"/>
      <c r="U286" s="381">
        <f>名簿入力シート!P304</f>
        <v>0</v>
      </c>
      <c r="V286" s="382"/>
    </row>
    <row r="287" spans="1:22" x14ac:dyDescent="0.45">
      <c r="A287" s="10">
        <v>297</v>
      </c>
      <c r="B287" s="272">
        <f>名簿入力シート!B305</f>
        <v>0</v>
      </c>
      <c r="C287" s="273"/>
      <c r="D287" s="273"/>
      <c r="E287" s="274"/>
      <c r="F287" s="327">
        <f>名簿入力シート!D305</f>
        <v>0</v>
      </c>
      <c r="G287" s="327"/>
      <c r="H287" s="302" t="str">
        <f>IF(名簿入力シート!G305="","",名簿入力シート!G305)</f>
        <v/>
      </c>
      <c r="I287" s="303"/>
      <c r="J287" s="303"/>
      <c r="K287" s="383">
        <f>名簿入力シート!K305</f>
        <v>0</v>
      </c>
      <c r="L287" s="383"/>
      <c r="M287" s="381">
        <f>名簿入力シート!L305</f>
        <v>0</v>
      </c>
      <c r="N287" s="382"/>
      <c r="O287" s="381">
        <f>名簿入力シート!M305</f>
        <v>0</v>
      </c>
      <c r="P287" s="382"/>
      <c r="Q287" s="381">
        <f>名簿入力シート!N305</f>
        <v>0</v>
      </c>
      <c r="R287" s="382"/>
      <c r="S287" s="381">
        <f>名簿入力シート!O305</f>
        <v>0</v>
      </c>
      <c r="T287" s="382"/>
      <c r="U287" s="381">
        <f>名簿入力シート!P305</f>
        <v>0</v>
      </c>
      <c r="V287" s="382"/>
    </row>
    <row r="288" spans="1:22" x14ac:dyDescent="0.45">
      <c r="A288" s="10">
        <v>298</v>
      </c>
      <c r="B288" s="272">
        <f>名簿入力シート!B306</f>
        <v>0</v>
      </c>
      <c r="C288" s="273"/>
      <c r="D288" s="273"/>
      <c r="E288" s="274"/>
      <c r="F288" s="327">
        <f>名簿入力シート!D306</f>
        <v>0</v>
      </c>
      <c r="G288" s="327"/>
      <c r="H288" s="302" t="str">
        <f>IF(名簿入力シート!G306="","",名簿入力シート!G306)</f>
        <v/>
      </c>
      <c r="I288" s="303"/>
      <c r="J288" s="303"/>
      <c r="K288" s="383">
        <f>名簿入力シート!K306</f>
        <v>0</v>
      </c>
      <c r="L288" s="383"/>
      <c r="M288" s="381">
        <f>名簿入力シート!L306</f>
        <v>0</v>
      </c>
      <c r="N288" s="382"/>
      <c r="O288" s="381">
        <f>名簿入力シート!M306</f>
        <v>0</v>
      </c>
      <c r="P288" s="382"/>
      <c r="Q288" s="381">
        <f>名簿入力シート!N306</f>
        <v>0</v>
      </c>
      <c r="R288" s="382"/>
      <c r="S288" s="381">
        <f>名簿入力シート!O306</f>
        <v>0</v>
      </c>
      <c r="T288" s="382"/>
      <c r="U288" s="381">
        <f>名簿入力シート!P306</f>
        <v>0</v>
      </c>
      <c r="V288" s="382"/>
    </row>
    <row r="289" spans="1:22" x14ac:dyDescent="0.45">
      <c r="A289" s="10">
        <v>299</v>
      </c>
      <c r="B289" s="272">
        <f>名簿入力シート!B307</f>
        <v>0</v>
      </c>
      <c r="C289" s="273"/>
      <c r="D289" s="273"/>
      <c r="E289" s="274"/>
      <c r="F289" s="327">
        <f>名簿入力シート!D307</f>
        <v>0</v>
      </c>
      <c r="G289" s="327"/>
      <c r="H289" s="302" t="str">
        <f>IF(名簿入力シート!G307="","",名簿入力シート!G307)</f>
        <v/>
      </c>
      <c r="I289" s="303"/>
      <c r="J289" s="303"/>
      <c r="K289" s="383">
        <f>名簿入力シート!K307</f>
        <v>0</v>
      </c>
      <c r="L289" s="383"/>
      <c r="M289" s="381">
        <f>名簿入力シート!L307</f>
        <v>0</v>
      </c>
      <c r="N289" s="382"/>
      <c r="O289" s="381">
        <f>名簿入力シート!M307</f>
        <v>0</v>
      </c>
      <c r="P289" s="382"/>
      <c r="Q289" s="381">
        <f>名簿入力シート!N307</f>
        <v>0</v>
      </c>
      <c r="R289" s="382"/>
      <c r="S289" s="381">
        <f>名簿入力シート!O307</f>
        <v>0</v>
      </c>
      <c r="T289" s="382"/>
      <c r="U289" s="381">
        <f>名簿入力シート!P307</f>
        <v>0</v>
      </c>
      <c r="V289" s="382"/>
    </row>
    <row r="290" spans="1:22" x14ac:dyDescent="0.45">
      <c r="A290" s="10">
        <v>300</v>
      </c>
      <c r="B290" s="272">
        <f>名簿入力シート!B308</f>
        <v>0</v>
      </c>
      <c r="C290" s="273"/>
      <c r="D290" s="273"/>
      <c r="E290" s="274"/>
      <c r="F290" s="327">
        <f>名簿入力シート!D308</f>
        <v>0</v>
      </c>
      <c r="G290" s="327"/>
      <c r="H290" s="302" t="str">
        <f>IF(名簿入力シート!G308="","",名簿入力シート!G308)</f>
        <v/>
      </c>
      <c r="I290" s="303"/>
      <c r="J290" s="303"/>
      <c r="K290" s="383">
        <f>名簿入力シート!K308</f>
        <v>0</v>
      </c>
      <c r="L290" s="383"/>
      <c r="M290" s="381">
        <f>名簿入力シート!L308</f>
        <v>0</v>
      </c>
      <c r="N290" s="382"/>
      <c r="O290" s="381">
        <f>名簿入力シート!M308</f>
        <v>0</v>
      </c>
      <c r="P290" s="382"/>
      <c r="Q290" s="381">
        <f>名簿入力シート!N308</f>
        <v>0</v>
      </c>
      <c r="R290" s="382"/>
      <c r="S290" s="381">
        <f>名簿入力シート!O308</f>
        <v>0</v>
      </c>
      <c r="T290" s="382"/>
      <c r="U290" s="381">
        <f>名簿入力シート!P308</f>
        <v>0</v>
      </c>
      <c r="V290" s="382"/>
    </row>
  </sheetData>
  <sheetProtection algorithmName="SHA-512" hashValue="zdEbSRRDPb+y5BNmk8KQC7HbW2s+j84qJQKwFRPUgyjBIYTeTx20Motzk1MWXiOZ+4PFNTcnIAvZ0ZEErLefhA==" saltValue="z0AN5Xu9DaegH7bk2RqGiA==" spinCount="100000" sheet="1" objects="1" scenarios="1"/>
  <mergeCells count="2535">
    <mergeCell ref="S286:T286"/>
    <mergeCell ref="U286:V286"/>
    <mergeCell ref="Q285:R285"/>
    <mergeCell ref="S285:T285"/>
    <mergeCell ref="U285:V285"/>
    <mergeCell ref="B286:E286"/>
    <mergeCell ref="F286:G286"/>
    <mergeCell ref="H286:J286"/>
    <mergeCell ref="K286:L286"/>
    <mergeCell ref="M286:N286"/>
    <mergeCell ref="O286:P286"/>
    <mergeCell ref="Q286:R286"/>
    <mergeCell ref="B285:E285"/>
    <mergeCell ref="F285:G285"/>
    <mergeCell ref="H285:J285"/>
    <mergeCell ref="K285:L285"/>
    <mergeCell ref="M285:N285"/>
    <mergeCell ref="O285:P285"/>
    <mergeCell ref="U283:V283"/>
    <mergeCell ref="B284:E284"/>
    <mergeCell ref="F284:G284"/>
    <mergeCell ref="H284:J284"/>
    <mergeCell ref="K284:L284"/>
    <mergeCell ref="M284:N284"/>
    <mergeCell ref="O284:P284"/>
    <mergeCell ref="Q284:R284"/>
    <mergeCell ref="S284:T284"/>
    <mergeCell ref="U284:V284"/>
    <mergeCell ref="S282:T282"/>
    <mergeCell ref="U282:V282"/>
    <mergeCell ref="B283:E283"/>
    <mergeCell ref="F283:G283"/>
    <mergeCell ref="H283:J283"/>
    <mergeCell ref="K283:L283"/>
    <mergeCell ref="M283:N283"/>
    <mergeCell ref="O283:P283"/>
    <mergeCell ref="Q283:R283"/>
    <mergeCell ref="S283:T283"/>
    <mergeCell ref="B282:E282"/>
    <mergeCell ref="F282:G282"/>
    <mergeCell ref="H282:J282"/>
    <mergeCell ref="K282:L282"/>
    <mergeCell ref="M282:N282"/>
    <mergeCell ref="O282:P282"/>
    <mergeCell ref="Q282:R282"/>
    <mergeCell ref="B281:E281"/>
    <mergeCell ref="F281:G281"/>
    <mergeCell ref="H281:J281"/>
    <mergeCell ref="K281:L281"/>
    <mergeCell ref="M281:N281"/>
    <mergeCell ref="O281:P281"/>
    <mergeCell ref="U279:V279"/>
    <mergeCell ref="B280:E280"/>
    <mergeCell ref="F280:G280"/>
    <mergeCell ref="H280:J280"/>
    <mergeCell ref="K280:L280"/>
    <mergeCell ref="M280:N280"/>
    <mergeCell ref="O280:P280"/>
    <mergeCell ref="Q280:R280"/>
    <mergeCell ref="S280:T280"/>
    <mergeCell ref="U280:V280"/>
    <mergeCell ref="O279:P279"/>
    <mergeCell ref="Q279:R279"/>
    <mergeCell ref="S279:T279"/>
    <mergeCell ref="B278:E278"/>
    <mergeCell ref="F278:G278"/>
    <mergeCell ref="K278:L278"/>
    <mergeCell ref="M278:N278"/>
    <mergeCell ref="O278:P278"/>
    <mergeCell ref="Q278:R278"/>
    <mergeCell ref="K277:L277"/>
    <mergeCell ref="M277:N277"/>
    <mergeCell ref="O277:P277"/>
    <mergeCell ref="Q277:R277"/>
    <mergeCell ref="S277:T277"/>
    <mergeCell ref="U277:V277"/>
    <mergeCell ref="Q281:R281"/>
    <mergeCell ref="S281:T281"/>
    <mergeCell ref="U281:V281"/>
    <mergeCell ref="S240:T240"/>
    <mergeCell ref="U240:V240"/>
    <mergeCell ref="B276:E276"/>
    <mergeCell ref="F276:G276"/>
    <mergeCell ref="H276:J276"/>
    <mergeCell ref="K276:L276"/>
    <mergeCell ref="M276:N276"/>
    <mergeCell ref="O276:P276"/>
    <mergeCell ref="Q276:R276"/>
    <mergeCell ref="S276:T276"/>
    <mergeCell ref="B274:E274"/>
    <mergeCell ref="F274:G274"/>
    <mergeCell ref="H274:J274"/>
    <mergeCell ref="K274:L274"/>
    <mergeCell ref="M274:N274"/>
    <mergeCell ref="O274:P274"/>
    <mergeCell ref="Q274:R274"/>
    <mergeCell ref="Q239:R239"/>
    <mergeCell ref="S239:T239"/>
    <mergeCell ref="U239:V239"/>
    <mergeCell ref="B240:E240"/>
    <mergeCell ref="F240:G240"/>
    <mergeCell ref="H240:J240"/>
    <mergeCell ref="K240:L240"/>
    <mergeCell ref="M240:N240"/>
    <mergeCell ref="O240:P240"/>
    <mergeCell ref="Q240:R240"/>
    <mergeCell ref="B239:E239"/>
    <mergeCell ref="F239:G239"/>
    <mergeCell ref="H239:J239"/>
    <mergeCell ref="K239:L239"/>
    <mergeCell ref="M239:N239"/>
    <mergeCell ref="O239:P239"/>
    <mergeCell ref="U273:V273"/>
    <mergeCell ref="U269:V269"/>
    <mergeCell ref="B270:E270"/>
    <mergeCell ref="F270:G270"/>
    <mergeCell ref="H270:J270"/>
    <mergeCell ref="K270:L270"/>
    <mergeCell ref="M270:N270"/>
    <mergeCell ref="O270:P270"/>
    <mergeCell ref="Q270:R270"/>
    <mergeCell ref="S270:T270"/>
    <mergeCell ref="U270:V270"/>
    <mergeCell ref="S268:T268"/>
    <mergeCell ref="U268:V268"/>
    <mergeCell ref="B269:E269"/>
    <mergeCell ref="F269:G269"/>
    <mergeCell ref="H269:J269"/>
    <mergeCell ref="U237:V237"/>
    <mergeCell ref="B238:E238"/>
    <mergeCell ref="F238:G238"/>
    <mergeCell ref="H238:J238"/>
    <mergeCell ref="K238:L238"/>
    <mergeCell ref="M238:N238"/>
    <mergeCell ref="O238:P238"/>
    <mergeCell ref="Q238:R238"/>
    <mergeCell ref="S238:T238"/>
    <mergeCell ref="U238:V238"/>
    <mergeCell ref="S236:T236"/>
    <mergeCell ref="U236:V236"/>
    <mergeCell ref="B237:E237"/>
    <mergeCell ref="F237:G237"/>
    <mergeCell ref="H237:J237"/>
    <mergeCell ref="K237:L237"/>
    <mergeCell ref="M237:N237"/>
    <mergeCell ref="O237:P237"/>
    <mergeCell ref="Q237:R237"/>
    <mergeCell ref="S237:T237"/>
    <mergeCell ref="Q235:R235"/>
    <mergeCell ref="S235:T235"/>
    <mergeCell ref="U235:V235"/>
    <mergeCell ref="B236:E236"/>
    <mergeCell ref="F236:G236"/>
    <mergeCell ref="H236:J236"/>
    <mergeCell ref="K236:L236"/>
    <mergeCell ref="M236:N236"/>
    <mergeCell ref="O236:P236"/>
    <mergeCell ref="Q236:R236"/>
    <mergeCell ref="B235:E235"/>
    <mergeCell ref="F235:G235"/>
    <mergeCell ref="H235:J235"/>
    <mergeCell ref="K235:L235"/>
    <mergeCell ref="M235:N235"/>
    <mergeCell ref="O235:P235"/>
    <mergeCell ref="U233:V233"/>
    <mergeCell ref="B234:E234"/>
    <mergeCell ref="F234:G234"/>
    <mergeCell ref="H234:J234"/>
    <mergeCell ref="K234:L234"/>
    <mergeCell ref="M234:N234"/>
    <mergeCell ref="O234:P234"/>
    <mergeCell ref="Q234:R234"/>
    <mergeCell ref="S234:T234"/>
    <mergeCell ref="U234:V234"/>
    <mergeCell ref="B233:E233"/>
    <mergeCell ref="F233:G233"/>
    <mergeCell ref="H233:J233"/>
    <mergeCell ref="K233:L233"/>
    <mergeCell ref="M233:N233"/>
    <mergeCell ref="O233:P233"/>
    <mergeCell ref="Q233:R233"/>
    <mergeCell ref="S233:T233"/>
    <mergeCell ref="B232:E232"/>
    <mergeCell ref="F232:G232"/>
    <mergeCell ref="K232:L232"/>
    <mergeCell ref="M232:N232"/>
    <mergeCell ref="O232:P232"/>
    <mergeCell ref="Q232:R232"/>
    <mergeCell ref="K231:L231"/>
    <mergeCell ref="M231:N231"/>
    <mergeCell ref="O231:P231"/>
    <mergeCell ref="Q231:R231"/>
    <mergeCell ref="S231:T231"/>
    <mergeCell ref="S194:T194"/>
    <mergeCell ref="U194:V194"/>
    <mergeCell ref="B230:E230"/>
    <mergeCell ref="F230:G230"/>
    <mergeCell ref="H230:J230"/>
    <mergeCell ref="K230:L230"/>
    <mergeCell ref="M230:N230"/>
    <mergeCell ref="O230:P230"/>
    <mergeCell ref="Q230:R230"/>
    <mergeCell ref="S230:T230"/>
    <mergeCell ref="Q227:R227"/>
    <mergeCell ref="S227:T227"/>
    <mergeCell ref="Q229:R229"/>
    <mergeCell ref="S229:T229"/>
    <mergeCell ref="U229:V229"/>
    <mergeCell ref="H232:J232"/>
    <mergeCell ref="U230:V230"/>
    <mergeCell ref="B231:E231"/>
    <mergeCell ref="F231:G231"/>
    <mergeCell ref="Q193:R193"/>
    <mergeCell ref="S193:T193"/>
    <mergeCell ref="U193:V193"/>
    <mergeCell ref="B194:E194"/>
    <mergeCell ref="F194:G194"/>
    <mergeCell ref="H194:J194"/>
    <mergeCell ref="K194:L194"/>
    <mergeCell ref="M194:N194"/>
    <mergeCell ref="O194:P194"/>
    <mergeCell ref="Q194:R194"/>
    <mergeCell ref="B193:E193"/>
    <mergeCell ref="F193:G193"/>
    <mergeCell ref="H193:J193"/>
    <mergeCell ref="K193:L193"/>
    <mergeCell ref="M193:N193"/>
    <mergeCell ref="O193:P193"/>
    <mergeCell ref="S226:T226"/>
    <mergeCell ref="U226:V226"/>
    <mergeCell ref="Q225:R225"/>
    <mergeCell ref="S225:T225"/>
    <mergeCell ref="S222:T222"/>
    <mergeCell ref="U222:V222"/>
    <mergeCell ref="Q223:R223"/>
    <mergeCell ref="S223:T223"/>
    <mergeCell ref="Q221:R221"/>
    <mergeCell ref="S221:T221"/>
    <mergeCell ref="U221:V221"/>
    <mergeCell ref="B222:E222"/>
    <mergeCell ref="F222:G222"/>
    <mergeCell ref="H222:J222"/>
    <mergeCell ref="K222:L222"/>
    <mergeCell ref="M222:N222"/>
    <mergeCell ref="U191:V191"/>
    <mergeCell ref="B192:E192"/>
    <mergeCell ref="F192:G192"/>
    <mergeCell ref="H192:J192"/>
    <mergeCell ref="K192:L192"/>
    <mergeCell ref="M192:N192"/>
    <mergeCell ref="O192:P192"/>
    <mergeCell ref="Q192:R192"/>
    <mergeCell ref="S192:T192"/>
    <mergeCell ref="U192:V192"/>
    <mergeCell ref="S190:T190"/>
    <mergeCell ref="U190:V190"/>
    <mergeCell ref="B191:E191"/>
    <mergeCell ref="F191:G191"/>
    <mergeCell ref="H191:J191"/>
    <mergeCell ref="K191:L191"/>
    <mergeCell ref="M191:N191"/>
    <mergeCell ref="O191:P191"/>
    <mergeCell ref="Q191:R191"/>
    <mergeCell ref="S191:T191"/>
    <mergeCell ref="Q189:R189"/>
    <mergeCell ref="S189:T189"/>
    <mergeCell ref="U189:V189"/>
    <mergeCell ref="B190:E190"/>
    <mergeCell ref="F190:G190"/>
    <mergeCell ref="H190:J190"/>
    <mergeCell ref="K190:L190"/>
    <mergeCell ref="M190:N190"/>
    <mergeCell ref="O190:P190"/>
    <mergeCell ref="Q190:R190"/>
    <mergeCell ref="B189:E189"/>
    <mergeCell ref="F189:G189"/>
    <mergeCell ref="H189:J189"/>
    <mergeCell ref="K189:L189"/>
    <mergeCell ref="M189:N189"/>
    <mergeCell ref="O189:P189"/>
    <mergeCell ref="U187:V187"/>
    <mergeCell ref="B188:E188"/>
    <mergeCell ref="F188:G188"/>
    <mergeCell ref="H188:J188"/>
    <mergeCell ref="K188:L188"/>
    <mergeCell ref="M188:N188"/>
    <mergeCell ref="O188:P188"/>
    <mergeCell ref="Q188:R188"/>
    <mergeCell ref="S188:T188"/>
    <mergeCell ref="U188:V188"/>
    <mergeCell ref="M187:N187"/>
    <mergeCell ref="O187:P187"/>
    <mergeCell ref="Q187:R187"/>
    <mergeCell ref="S187:T187"/>
    <mergeCell ref="B186:E186"/>
    <mergeCell ref="F186:G186"/>
    <mergeCell ref="K186:L186"/>
    <mergeCell ref="M186:N186"/>
    <mergeCell ref="O186:P186"/>
    <mergeCell ref="Q186:R186"/>
    <mergeCell ref="K185:L185"/>
    <mergeCell ref="M185:N185"/>
    <mergeCell ref="O185:P185"/>
    <mergeCell ref="Q185:R185"/>
    <mergeCell ref="S185:T185"/>
    <mergeCell ref="U185:V185"/>
    <mergeCell ref="H186:J186"/>
    <mergeCell ref="B185:E185"/>
    <mergeCell ref="F185:G185"/>
    <mergeCell ref="H185:J185"/>
    <mergeCell ref="S148:T148"/>
    <mergeCell ref="U148:V148"/>
    <mergeCell ref="B184:E184"/>
    <mergeCell ref="F184:G184"/>
    <mergeCell ref="H184:J184"/>
    <mergeCell ref="K184:L184"/>
    <mergeCell ref="M184:N184"/>
    <mergeCell ref="O184:P184"/>
    <mergeCell ref="Q184:R184"/>
    <mergeCell ref="S184:T184"/>
    <mergeCell ref="U184:V184"/>
    <mergeCell ref="F179:G179"/>
    <mergeCell ref="H179:J179"/>
    <mergeCell ref="K179:L179"/>
    <mergeCell ref="M179:N179"/>
    <mergeCell ref="O179:P179"/>
    <mergeCell ref="Q147:R147"/>
    <mergeCell ref="S147:T147"/>
    <mergeCell ref="U147:V147"/>
    <mergeCell ref="B148:E148"/>
    <mergeCell ref="F148:G148"/>
    <mergeCell ref="H148:J148"/>
    <mergeCell ref="K148:L148"/>
    <mergeCell ref="M148:N148"/>
    <mergeCell ref="O148:P148"/>
    <mergeCell ref="Q148:R148"/>
    <mergeCell ref="B147:E147"/>
    <mergeCell ref="F147:G147"/>
    <mergeCell ref="H147:J147"/>
    <mergeCell ref="K147:L147"/>
    <mergeCell ref="M147:N147"/>
    <mergeCell ref="O147:P147"/>
    <mergeCell ref="Q183:R183"/>
    <mergeCell ref="S183:T183"/>
    <mergeCell ref="U183:V183"/>
    <mergeCell ref="B183:E183"/>
    <mergeCell ref="F183:G183"/>
    <mergeCell ref="Q179:R179"/>
    <mergeCell ref="S179:T179"/>
    <mergeCell ref="U179:V179"/>
    <mergeCell ref="B180:E180"/>
    <mergeCell ref="F180:G180"/>
    <mergeCell ref="H180:J180"/>
    <mergeCell ref="K180:L180"/>
    <mergeCell ref="M180:N180"/>
    <mergeCell ref="O180:P180"/>
    <mergeCell ref="Q180:R180"/>
    <mergeCell ref="B179:E179"/>
    <mergeCell ref="U145:V145"/>
    <mergeCell ref="B146:E146"/>
    <mergeCell ref="F146:G146"/>
    <mergeCell ref="H146:J146"/>
    <mergeCell ref="K146:L146"/>
    <mergeCell ref="M146:N146"/>
    <mergeCell ref="O146:P146"/>
    <mergeCell ref="Q146:R146"/>
    <mergeCell ref="S146:T146"/>
    <mergeCell ref="U146:V146"/>
    <mergeCell ref="S144:T144"/>
    <mergeCell ref="U144:V144"/>
    <mergeCell ref="B145:E145"/>
    <mergeCell ref="F145:G145"/>
    <mergeCell ref="H145:J145"/>
    <mergeCell ref="K145:L145"/>
    <mergeCell ref="M145:N145"/>
    <mergeCell ref="O145:P145"/>
    <mergeCell ref="Q145:R145"/>
    <mergeCell ref="S145:T145"/>
    <mergeCell ref="Q143:R143"/>
    <mergeCell ref="S143:T143"/>
    <mergeCell ref="U143:V143"/>
    <mergeCell ref="B144:E144"/>
    <mergeCell ref="F144:G144"/>
    <mergeCell ref="H144:J144"/>
    <mergeCell ref="K144:L144"/>
    <mergeCell ref="M144:N144"/>
    <mergeCell ref="O144:P144"/>
    <mergeCell ref="Q144:R144"/>
    <mergeCell ref="B143:E143"/>
    <mergeCell ref="F143:G143"/>
    <mergeCell ref="H143:J143"/>
    <mergeCell ref="K143:L143"/>
    <mergeCell ref="M143:N143"/>
    <mergeCell ref="O143:P143"/>
    <mergeCell ref="U141:V141"/>
    <mergeCell ref="B142:E142"/>
    <mergeCell ref="F142:G142"/>
    <mergeCell ref="H142:J142"/>
    <mergeCell ref="K142:L142"/>
    <mergeCell ref="M142:N142"/>
    <mergeCell ref="O142:P142"/>
    <mergeCell ref="Q142:R142"/>
    <mergeCell ref="S142:T142"/>
    <mergeCell ref="U142:V142"/>
    <mergeCell ref="M141:N141"/>
    <mergeCell ref="O141:P141"/>
    <mergeCell ref="Q141:R141"/>
    <mergeCell ref="S141:T141"/>
    <mergeCell ref="B140:E140"/>
    <mergeCell ref="F140:G140"/>
    <mergeCell ref="K140:L140"/>
    <mergeCell ref="M140:N140"/>
    <mergeCell ref="O140:P140"/>
    <mergeCell ref="Q140:R140"/>
    <mergeCell ref="K139:L139"/>
    <mergeCell ref="M139:N139"/>
    <mergeCell ref="O139:P139"/>
    <mergeCell ref="Q139:R139"/>
    <mergeCell ref="S139:T139"/>
    <mergeCell ref="U139:V139"/>
    <mergeCell ref="H140:J140"/>
    <mergeCell ref="B139:E139"/>
    <mergeCell ref="F139:G139"/>
    <mergeCell ref="H139:J139"/>
    <mergeCell ref="S102:T102"/>
    <mergeCell ref="U102:V102"/>
    <mergeCell ref="B138:E138"/>
    <mergeCell ref="F138:G138"/>
    <mergeCell ref="H138:J138"/>
    <mergeCell ref="K138:L138"/>
    <mergeCell ref="M138:N138"/>
    <mergeCell ref="O138:P138"/>
    <mergeCell ref="Q138:R138"/>
    <mergeCell ref="S138:T138"/>
    <mergeCell ref="U138:V138"/>
    <mergeCell ref="F133:G133"/>
    <mergeCell ref="H133:J133"/>
    <mergeCell ref="K133:L133"/>
    <mergeCell ref="M133:N133"/>
    <mergeCell ref="O133:P133"/>
    <mergeCell ref="Q101:R101"/>
    <mergeCell ref="S101:T101"/>
    <mergeCell ref="U101:V101"/>
    <mergeCell ref="B102:E102"/>
    <mergeCell ref="F102:G102"/>
    <mergeCell ref="H102:J102"/>
    <mergeCell ref="K102:L102"/>
    <mergeCell ref="M102:N102"/>
    <mergeCell ref="O102:P102"/>
    <mergeCell ref="Q102:R102"/>
    <mergeCell ref="B101:E101"/>
    <mergeCell ref="F101:G101"/>
    <mergeCell ref="H101:J101"/>
    <mergeCell ref="K101:L101"/>
    <mergeCell ref="M101:N101"/>
    <mergeCell ref="O101:P101"/>
    <mergeCell ref="Q137:R137"/>
    <mergeCell ref="S137:T137"/>
    <mergeCell ref="U137:V137"/>
    <mergeCell ref="B137:E137"/>
    <mergeCell ref="F137:G137"/>
    <mergeCell ref="Q133:R133"/>
    <mergeCell ref="S133:T133"/>
    <mergeCell ref="U133:V133"/>
    <mergeCell ref="B134:E134"/>
    <mergeCell ref="F134:G134"/>
    <mergeCell ref="H134:J134"/>
    <mergeCell ref="K134:L134"/>
    <mergeCell ref="M134:N134"/>
    <mergeCell ref="O134:P134"/>
    <mergeCell ref="Q134:R134"/>
    <mergeCell ref="B133:E133"/>
    <mergeCell ref="U99:V99"/>
    <mergeCell ref="B100:E100"/>
    <mergeCell ref="F100:G100"/>
    <mergeCell ref="H100:J100"/>
    <mergeCell ref="K100:L100"/>
    <mergeCell ref="M100:N100"/>
    <mergeCell ref="O100:P100"/>
    <mergeCell ref="Q100:R100"/>
    <mergeCell ref="S100:T100"/>
    <mergeCell ref="U100:V100"/>
    <mergeCell ref="S98:T98"/>
    <mergeCell ref="U98:V98"/>
    <mergeCell ref="B99:E99"/>
    <mergeCell ref="F99:G99"/>
    <mergeCell ref="H99:J99"/>
    <mergeCell ref="K99:L99"/>
    <mergeCell ref="M99:N99"/>
    <mergeCell ref="O99:P99"/>
    <mergeCell ref="Q99:R99"/>
    <mergeCell ref="S99:T99"/>
    <mergeCell ref="Q97:R97"/>
    <mergeCell ref="S97:T97"/>
    <mergeCell ref="U97:V97"/>
    <mergeCell ref="B98:E98"/>
    <mergeCell ref="F98:G98"/>
    <mergeCell ref="H98:J98"/>
    <mergeCell ref="K98:L98"/>
    <mergeCell ref="M98:N98"/>
    <mergeCell ref="O98:P98"/>
    <mergeCell ref="Q98:R98"/>
    <mergeCell ref="B97:E97"/>
    <mergeCell ref="F97:G97"/>
    <mergeCell ref="H97:J97"/>
    <mergeCell ref="K97:L97"/>
    <mergeCell ref="M97:N97"/>
    <mergeCell ref="O97:P97"/>
    <mergeCell ref="U95:V95"/>
    <mergeCell ref="B96:E96"/>
    <mergeCell ref="F96:G96"/>
    <mergeCell ref="H96:J96"/>
    <mergeCell ref="K96:L96"/>
    <mergeCell ref="M96:N96"/>
    <mergeCell ref="O96:P96"/>
    <mergeCell ref="Q96:R96"/>
    <mergeCell ref="S96:T96"/>
    <mergeCell ref="U96:V96"/>
    <mergeCell ref="S94:T94"/>
    <mergeCell ref="U94:V94"/>
    <mergeCell ref="B95:E95"/>
    <mergeCell ref="F95:G95"/>
    <mergeCell ref="H95:J95"/>
    <mergeCell ref="K95:L95"/>
    <mergeCell ref="M95:N95"/>
    <mergeCell ref="O95:P95"/>
    <mergeCell ref="Q95:R95"/>
    <mergeCell ref="S95:T95"/>
    <mergeCell ref="O93:P93"/>
    <mergeCell ref="Q93:R93"/>
    <mergeCell ref="S93:T93"/>
    <mergeCell ref="U93:V93"/>
    <mergeCell ref="B94:E94"/>
    <mergeCell ref="F94:G94"/>
    <mergeCell ref="K94:L94"/>
    <mergeCell ref="M94:N94"/>
    <mergeCell ref="O94:P94"/>
    <mergeCell ref="Q94:R94"/>
    <mergeCell ref="H94:J94"/>
    <mergeCell ref="M93:N93"/>
    <mergeCell ref="B56:E56"/>
    <mergeCell ref="F56:G56"/>
    <mergeCell ref="H56:J56"/>
    <mergeCell ref="K56:L56"/>
    <mergeCell ref="M56:N56"/>
    <mergeCell ref="O56:P56"/>
    <mergeCell ref="Q56:R56"/>
    <mergeCell ref="S56:T56"/>
    <mergeCell ref="U56:V56"/>
    <mergeCell ref="Q91:R91"/>
    <mergeCell ref="S91:T91"/>
    <mergeCell ref="U91:V91"/>
    <mergeCell ref="B92:E92"/>
    <mergeCell ref="F92:G92"/>
    <mergeCell ref="H92:J92"/>
    <mergeCell ref="K92:L92"/>
    <mergeCell ref="B91:E91"/>
    <mergeCell ref="F91:G91"/>
    <mergeCell ref="H91:J91"/>
    <mergeCell ref="K91:L91"/>
    <mergeCell ref="M91:N91"/>
    <mergeCell ref="Q87:R87"/>
    <mergeCell ref="S87:T87"/>
    <mergeCell ref="U87:V87"/>
    <mergeCell ref="B88:E88"/>
    <mergeCell ref="F88:G88"/>
    <mergeCell ref="H88:J88"/>
    <mergeCell ref="K88:L88"/>
    <mergeCell ref="M88:N88"/>
    <mergeCell ref="O88:P88"/>
    <mergeCell ref="Q88:R88"/>
    <mergeCell ref="B87:E87"/>
    <mergeCell ref="S55:T55"/>
    <mergeCell ref="Q53:R53"/>
    <mergeCell ref="S53:T53"/>
    <mergeCell ref="U53:V53"/>
    <mergeCell ref="B54:E54"/>
    <mergeCell ref="F54:G54"/>
    <mergeCell ref="H54:J54"/>
    <mergeCell ref="K54:L54"/>
    <mergeCell ref="M54:N54"/>
    <mergeCell ref="O54:P54"/>
    <mergeCell ref="Q54:R54"/>
    <mergeCell ref="B53:E53"/>
    <mergeCell ref="F53:G53"/>
    <mergeCell ref="H53:J53"/>
    <mergeCell ref="K53:L53"/>
    <mergeCell ref="M53:N53"/>
    <mergeCell ref="O53:P53"/>
    <mergeCell ref="U55:V55"/>
    <mergeCell ref="K48:L48"/>
    <mergeCell ref="M48:N48"/>
    <mergeCell ref="O48:P48"/>
    <mergeCell ref="Q48:R48"/>
    <mergeCell ref="S48:T48"/>
    <mergeCell ref="U48:V48"/>
    <mergeCell ref="H47:J47"/>
    <mergeCell ref="K47:L47"/>
    <mergeCell ref="M47:N47"/>
    <mergeCell ref="O47:P47"/>
    <mergeCell ref="Q47:R47"/>
    <mergeCell ref="S47:T47"/>
    <mergeCell ref="U51:V51"/>
    <mergeCell ref="B52:E52"/>
    <mergeCell ref="F52:G52"/>
    <mergeCell ref="H52:J52"/>
    <mergeCell ref="K52:L52"/>
    <mergeCell ref="M52:N52"/>
    <mergeCell ref="O52:P52"/>
    <mergeCell ref="Q52:R52"/>
    <mergeCell ref="S52:T52"/>
    <mergeCell ref="U52:V52"/>
    <mergeCell ref="S50:T50"/>
    <mergeCell ref="U50:V50"/>
    <mergeCell ref="B51:E51"/>
    <mergeCell ref="F51:G51"/>
    <mergeCell ref="H51:J51"/>
    <mergeCell ref="K51:L51"/>
    <mergeCell ref="M51:N51"/>
    <mergeCell ref="O51:P51"/>
    <mergeCell ref="Q51:R51"/>
    <mergeCell ref="S51:T51"/>
    <mergeCell ref="U287:V287"/>
    <mergeCell ref="B288:E288"/>
    <mergeCell ref="F288:G288"/>
    <mergeCell ref="H288:J288"/>
    <mergeCell ref="K288:L288"/>
    <mergeCell ref="M288:N288"/>
    <mergeCell ref="O288:P288"/>
    <mergeCell ref="Q49:R49"/>
    <mergeCell ref="S49:T49"/>
    <mergeCell ref="U49:V49"/>
    <mergeCell ref="B50:E50"/>
    <mergeCell ref="F50:G50"/>
    <mergeCell ref="H50:J50"/>
    <mergeCell ref="K50:L50"/>
    <mergeCell ref="M50:N50"/>
    <mergeCell ref="O50:P50"/>
    <mergeCell ref="Q50:R50"/>
    <mergeCell ref="B49:E49"/>
    <mergeCell ref="F49:G49"/>
    <mergeCell ref="H49:J49"/>
    <mergeCell ref="K49:L49"/>
    <mergeCell ref="M49:N49"/>
    <mergeCell ref="O49:P49"/>
    <mergeCell ref="S54:T54"/>
    <mergeCell ref="U54:V54"/>
    <mergeCell ref="B55:E55"/>
    <mergeCell ref="F55:G55"/>
    <mergeCell ref="H55:J55"/>
    <mergeCell ref="K55:L55"/>
    <mergeCell ref="M55:N55"/>
    <mergeCell ref="O55:P55"/>
    <mergeCell ref="Q55:R55"/>
    <mergeCell ref="S290:T290"/>
    <mergeCell ref="U290:V290"/>
    <mergeCell ref="Q289:R289"/>
    <mergeCell ref="S289:T289"/>
    <mergeCell ref="U289:V289"/>
    <mergeCell ref="B290:E290"/>
    <mergeCell ref="F290:G290"/>
    <mergeCell ref="H290:J290"/>
    <mergeCell ref="K290:L290"/>
    <mergeCell ref="M290:N290"/>
    <mergeCell ref="O290:P290"/>
    <mergeCell ref="Q290:R290"/>
    <mergeCell ref="B289:E289"/>
    <mergeCell ref="F289:G289"/>
    <mergeCell ref="H289:J289"/>
    <mergeCell ref="K289:L289"/>
    <mergeCell ref="M289:N289"/>
    <mergeCell ref="O289:P289"/>
    <mergeCell ref="Q288:R288"/>
    <mergeCell ref="S288:T288"/>
    <mergeCell ref="U288:V288"/>
    <mergeCell ref="B287:E287"/>
    <mergeCell ref="F287:G287"/>
    <mergeCell ref="H287:J287"/>
    <mergeCell ref="K287:L287"/>
    <mergeCell ref="M287:N287"/>
    <mergeCell ref="O287:P287"/>
    <mergeCell ref="Q287:R287"/>
    <mergeCell ref="S287:T287"/>
    <mergeCell ref="Q275:R275"/>
    <mergeCell ref="S275:T275"/>
    <mergeCell ref="U275:V275"/>
    <mergeCell ref="H278:J278"/>
    <mergeCell ref="U276:V276"/>
    <mergeCell ref="B277:E277"/>
    <mergeCell ref="F277:G277"/>
    <mergeCell ref="H277:J277"/>
    <mergeCell ref="B275:E275"/>
    <mergeCell ref="F275:G275"/>
    <mergeCell ref="H275:J275"/>
    <mergeCell ref="K275:L275"/>
    <mergeCell ref="M275:N275"/>
    <mergeCell ref="O275:P275"/>
    <mergeCell ref="S278:T278"/>
    <mergeCell ref="U278:V278"/>
    <mergeCell ref="B279:E279"/>
    <mergeCell ref="F279:G279"/>
    <mergeCell ref="H279:J279"/>
    <mergeCell ref="K279:L279"/>
    <mergeCell ref="M279:N279"/>
    <mergeCell ref="S274:T274"/>
    <mergeCell ref="U274:V274"/>
    <mergeCell ref="S272:T272"/>
    <mergeCell ref="U272:V272"/>
    <mergeCell ref="B273:E273"/>
    <mergeCell ref="F273:G273"/>
    <mergeCell ref="H273:J273"/>
    <mergeCell ref="K273:L273"/>
    <mergeCell ref="M273:N273"/>
    <mergeCell ref="O273:P273"/>
    <mergeCell ref="Q273:R273"/>
    <mergeCell ref="S273:T273"/>
    <mergeCell ref="Q271:R271"/>
    <mergeCell ref="S271:T271"/>
    <mergeCell ref="U271:V271"/>
    <mergeCell ref="B272:E272"/>
    <mergeCell ref="F272:G272"/>
    <mergeCell ref="H272:J272"/>
    <mergeCell ref="K272:L272"/>
    <mergeCell ref="M272:N272"/>
    <mergeCell ref="O272:P272"/>
    <mergeCell ref="Q272:R272"/>
    <mergeCell ref="B271:E271"/>
    <mergeCell ref="F271:G271"/>
    <mergeCell ref="H271:J271"/>
    <mergeCell ref="K271:L271"/>
    <mergeCell ref="M271:N271"/>
    <mergeCell ref="O271:P271"/>
    <mergeCell ref="K269:L269"/>
    <mergeCell ref="M269:N269"/>
    <mergeCell ref="O269:P269"/>
    <mergeCell ref="Q269:R269"/>
    <mergeCell ref="S269:T269"/>
    <mergeCell ref="Q267:R267"/>
    <mergeCell ref="S267:T267"/>
    <mergeCell ref="U267:V267"/>
    <mergeCell ref="B268:E268"/>
    <mergeCell ref="F268:G268"/>
    <mergeCell ref="H268:J268"/>
    <mergeCell ref="K268:L268"/>
    <mergeCell ref="M268:N268"/>
    <mergeCell ref="O268:P268"/>
    <mergeCell ref="Q268:R268"/>
    <mergeCell ref="B267:E267"/>
    <mergeCell ref="F267:G267"/>
    <mergeCell ref="H267:J267"/>
    <mergeCell ref="K267:L267"/>
    <mergeCell ref="M267:N267"/>
    <mergeCell ref="O267:P267"/>
    <mergeCell ref="U265:V265"/>
    <mergeCell ref="B266:E266"/>
    <mergeCell ref="F266:G266"/>
    <mergeCell ref="H266:J266"/>
    <mergeCell ref="K266:L266"/>
    <mergeCell ref="M266:N266"/>
    <mergeCell ref="O266:P266"/>
    <mergeCell ref="Q266:R266"/>
    <mergeCell ref="S266:T266"/>
    <mergeCell ref="U266:V266"/>
    <mergeCell ref="S264:T264"/>
    <mergeCell ref="U264:V264"/>
    <mergeCell ref="B265:E265"/>
    <mergeCell ref="F265:G265"/>
    <mergeCell ref="H265:J265"/>
    <mergeCell ref="K265:L265"/>
    <mergeCell ref="M265:N265"/>
    <mergeCell ref="O265:P265"/>
    <mergeCell ref="Q265:R265"/>
    <mergeCell ref="S265:T265"/>
    <mergeCell ref="Q263:R263"/>
    <mergeCell ref="S263:T263"/>
    <mergeCell ref="U263:V263"/>
    <mergeCell ref="B264:E264"/>
    <mergeCell ref="F264:G264"/>
    <mergeCell ref="H264:J264"/>
    <mergeCell ref="K264:L264"/>
    <mergeCell ref="M264:N264"/>
    <mergeCell ref="O264:P264"/>
    <mergeCell ref="Q264:R264"/>
    <mergeCell ref="B263:E263"/>
    <mergeCell ref="F263:G263"/>
    <mergeCell ref="H263:J263"/>
    <mergeCell ref="K263:L263"/>
    <mergeCell ref="M263:N263"/>
    <mergeCell ref="O263:P263"/>
    <mergeCell ref="U261:V261"/>
    <mergeCell ref="B262:E262"/>
    <mergeCell ref="F262:G262"/>
    <mergeCell ref="H262:J262"/>
    <mergeCell ref="K262:L262"/>
    <mergeCell ref="M262:N262"/>
    <mergeCell ref="O262:P262"/>
    <mergeCell ref="Q262:R262"/>
    <mergeCell ref="S262:T262"/>
    <mergeCell ref="U262:V262"/>
    <mergeCell ref="S260:T260"/>
    <mergeCell ref="U260:V260"/>
    <mergeCell ref="B261:E261"/>
    <mergeCell ref="F261:G261"/>
    <mergeCell ref="H261:J261"/>
    <mergeCell ref="K261:L261"/>
    <mergeCell ref="M261:N261"/>
    <mergeCell ref="O261:P261"/>
    <mergeCell ref="Q261:R261"/>
    <mergeCell ref="S261:T261"/>
    <mergeCell ref="Q259:R259"/>
    <mergeCell ref="S259:T259"/>
    <mergeCell ref="U259:V259"/>
    <mergeCell ref="B260:E260"/>
    <mergeCell ref="F260:G260"/>
    <mergeCell ref="H260:J260"/>
    <mergeCell ref="K260:L260"/>
    <mergeCell ref="M260:N260"/>
    <mergeCell ref="O260:P260"/>
    <mergeCell ref="Q260:R260"/>
    <mergeCell ref="B259:E259"/>
    <mergeCell ref="F259:G259"/>
    <mergeCell ref="H259:J259"/>
    <mergeCell ref="K259:L259"/>
    <mergeCell ref="M259:N259"/>
    <mergeCell ref="O259:P259"/>
    <mergeCell ref="U257:V257"/>
    <mergeCell ref="B258:E258"/>
    <mergeCell ref="F258:G258"/>
    <mergeCell ref="H258:J258"/>
    <mergeCell ref="K258:L258"/>
    <mergeCell ref="M258:N258"/>
    <mergeCell ref="O258:P258"/>
    <mergeCell ref="Q258:R258"/>
    <mergeCell ref="S258:T258"/>
    <mergeCell ref="U258:V258"/>
    <mergeCell ref="S256:T256"/>
    <mergeCell ref="U256:V256"/>
    <mergeCell ref="B257:E257"/>
    <mergeCell ref="F257:G257"/>
    <mergeCell ref="H257:J257"/>
    <mergeCell ref="K257:L257"/>
    <mergeCell ref="M257:N257"/>
    <mergeCell ref="O257:P257"/>
    <mergeCell ref="Q257:R257"/>
    <mergeCell ref="S257:T257"/>
    <mergeCell ref="Q255:R255"/>
    <mergeCell ref="S255:T255"/>
    <mergeCell ref="U255:V255"/>
    <mergeCell ref="B256:E256"/>
    <mergeCell ref="F256:G256"/>
    <mergeCell ref="H256:J256"/>
    <mergeCell ref="K256:L256"/>
    <mergeCell ref="M256:N256"/>
    <mergeCell ref="O256:P256"/>
    <mergeCell ref="Q256:R256"/>
    <mergeCell ref="B255:E255"/>
    <mergeCell ref="F255:G255"/>
    <mergeCell ref="H255:J255"/>
    <mergeCell ref="K255:L255"/>
    <mergeCell ref="M255:N255"/>
    <mergeCell ref="O255:P255"/>
    <mergeCell ref="U253:V253"/>
    <mergeCell ref="B254:E254"/>
    <mergeCell ref="F254:G254"/>
    <mergeCell ref="H254:J254"/>
    <mergeCell ref="K254:L254"/>
    <mergeCell ref="M254:N254"/>
    <mergeCell ref="O254:P254"/>
    <mergeCell ref="Q254:R254"/>
    <mergeCell ref="S254:T254"/>
    <mergeCell ref="U254:V254"/>
    <mergeCell ref="S252:T252"/>
    <mergeCell ref="U252:V252"/>
    <mergeCell ref="B253:E253"/>
    <mergeCell ref="F253:G253"/>
    <mergeCell ref="H253:J253"/>
    <mergeCell ref="K253:L253"/>
    <mergeCell ref="M253:N253"/>
    <mergeCell ref="O253:P253"/>
    <mergeCell ref="Q253:R253"/>
    <mergeCell ref="S253:T253"/>
    <mergeCell ref="Q251:R251"/>
    <mergeCell ref="S251:T251"/>
    <mergeCell ref="U251:V251"/>
    <mergeCell ref="B252:E252"/>
    <mergeCell ref="F252:G252"/>
    <mergeCell ref="H252:J252"/>
    <mergeCell ref="K252:L252"/>
    <mergeCell ref="M252:N252"/>
    <mergeCell ref="O252:P252"/>
    <mergeCell ref="Q252:R252"/>
    <mergeCell ref="B251:E251"/>
    <mergeCell ref="F251:G251"/>
    <mergeCell ref="H251:J251"/>
    <mergeCell ref="K251:L251"/>
    <mergeCell ref="M251:N251"/>
    <mergeCell ref="O251:P251"/>
    <mergeCell ref="U249:V249"/>
    <mergeCell ref="B250:E250"/>
    <mergeCell ref="F250:G250"/>
    <mergeCell ref="H250:J250"/>
    <mergeCell ref="K250:L250"/>
    <mergeCell ref="M250:N250"/>
    <mergeCell ref="O250:P250"/>
    <mergeCell ref="Q250:R250"/>
    <mergeCell ref="S250:T250"/>
    <mergeCell ref="U250:V250"/>
    <mergeCell ref="S248:T248"/>
    <mergeCell ref="U248:V248"/>
    <mergeCell ref="B249:E249"/>
    <mergeCell ref="F249:G249"/>
    <mergeCell ref="H249:J249"/>
    <mergeCell ref="K249:L249"/>
    <mergeCell ref="M249:N249"/>
    <mergeCell ref="O249:P249"/>
    <mergeCell ref="Q249:R249"/>
    <mergeCell ref="S249:T249"/>
    <mergeCell ref="Q247:R247"/>
    <mergeCell ref="S247:T247"/>
    <mergeCell ref="U247:V247"/>
    <mergeCell ref="B248:E248"/>
    <mergeCell ref="F248:G248"/>
    <mergeCell ref="H248:J248"/>
    <mergeCell ref="K248:L248"/>
    <mergeCell ref="M248:N248"/>
    <mergeCell ref="O248:P248"/>
    <mergeCell ref="Q248:R248"/>
    <mergeCell ref="B247:E247"/>
    <mergeCell ref="F247:G247"/>
    <mergeCell ref="H247:J247"/>
    <mergeCell ref="K247:L247"/>
    <mergeCell ref="M247:N247"/>
    <mergeCell ref="O247:P247"/>
    <mergeCell ref="U245:V245"/>
    <mergeCell ref="B246:E246"/>
    <mergeCell ref="F246:G246"/>
    <mergeCell ref="H246:J246"/>
    <mergeCell ref="K246:L246"/>
    <mergeCell ref="M246:N246"/>
    <mergeCell ref="O246:P246"/>
    <mergeCell ref="Q246:R246"/>
    <mergeCell ref="S246:T246"/>
    <mergeCell ref="U246:V246"/>
    <mergeCell ref="S244:T244"/>
    <mergeCell ref="U244:V244"/>
    <mergeCell ref="B245:E245"/>
    <mergeCell ref="F245:G245"/>
    <mergeCell ref="H245:J245"/>
    <mergeCell ref="K245:L245"/>
    <mergeCell ref="M245:N245"/>
    <mergeCell ref="O245:P245"/>
    <mergeCell ref="Q245:R245"/>
    <mergeCell ref="S245:T245"/>
    <mergeCell ref="Q243:R243"/>
    <mergeCell ref="S243:T243"/>
    <mergeCell ref="U243:V243"/>
    <mergeCell ref="B244:E244"/>
    <mergeCell ref="F244:G244"/>
    <mergeCell ref="H244:J244"/>
    <mergeCell ref="K244:L244"/>
    <mergeCell ref="M244:N244"/>
    <mergeCell ref="O244:P244"/>
    <mergeCell ref="Q244:R244"/>
    <mergeCell ref="B243:E243"/>
    <mergeCell ref="F243:G243"/>
    <mergeCell ref="H243:J243"/>
    <mergeCell ref="K243:L243"/>
    <mergeCell ref="M243:N243"/>
    <mergeCell ref="O243:P243"/>
    <mergeCell ref="U241:V241"/>
    <mergeCell ref="B242:E242"/>
    <mergeCell ref="F242:G242"/>
    <mergeCell ref="H242:J242"/>
    <mergeCell ref="K242:L242"/>
    <mergeCell ref="M242:N242"/>
    <mergeCell ref="O242:P242"/>
    <mergeCell ref="Q242:R242"/>
    <mergeCell ref="S242:T242"/>
    <mergeCell ref="U242:V242"/>
    <mergeCell ref="B241:E241"/>
    <mergeCell ref="F241:G241"/>
    <mergeCell ref="H241:J241"/>
    <mergeCell ref="K241:L241"/>
    <mergeCell ref="M241:N241"/>
    <mergeCell ref="O241:P241"/>
    <mergeCell ref="Q241:R241"/>
    <mergeCell ref="S241:T241"/>
    <mergeCell ref="H231:J231"/>
    <mergeCell ref="B229:E229"/>
    <mergeCell ref="F229:G229"/>
    <mergeCell ref="H229:J229"/>
    <mergeCell ref="K229:L229"/>
    <mergeCell ref="M229:N229"/>
    <mergeCell ref="O229:P229"/>
    <mergeCell ref="U227:V227"/>
    <mergeCell ref="B228:E228"/>
    <mergeCell ref="F228:G228"/>
    <mergeCell ref="H228:J228"/>
    <mergeCell ref="K228:L228"/>
    <mergeCell ref="M228:N228"/>
    <mergeCell ref="O228:P228"/>
    <mergeCell ref="Q228:R228"/>
    <mergeCell ref="S228:T228"/>
    <mergeCell ref="U228:V228"/>
    <mergeCell ref="B227:E227"/>
    <mergeCell ref="F227:G227"/>
    <mergeCell ref="H227:J227"/>
    <mergeCell ref="K227:L227"/>
    <mergeCell ref="M227:N227"/>
    <mergeCell ref="O227:P227"/>
    <mergeCell ref="U231:V231"/>
    <mergeCell ref="S232:T232"/>
    <mergeCell ref="U232:V232"/>
    <mergeCell ref="U225:V225"/>
    <mergeCell ref="B226:E226"/>
    <mergeCell ref="F226:G226"/>
    <mergeCell ref="H226:J226"/>
    <mergeCell ref="K226:L226"/>
    <mergeCell ref="M226:N226"/>
    <mergeCell ref="O226:P226"/>
    <mergeCell ref="Q226:R226"/>
    <mergeCell ref="B225:E225"/>
    <mergeCell ref="F225:G225"/>
    <mergeCell ref="H225:J225"/>
    <mergeCell ref="K225:L225"/>
    <mergeCell ref="M225:N225"/>
    <mergeCell ref="O225:P225"/>
    <mergeCell ref="U223:V223"/>
    <mergeCell ref="B224:E224"/>
    <mergeCell ref="F224:G224"/>
    <mergeCell ref="H224:J224"/>
    <mergeCell ref="K224:L224"/>
    <mergeCell ref="M224:N224"/>
    <mergeCell ref="O224:P224"/>
    <mergeCell ref="Q224:R224"/>
    <mergeCell ref="S224:T224"/>
    <mergeCell ref="U224:V224"/>
    <mergeCell ref="B223:E223"/>
    <mergeCell ref="F223:G223"/>
    <mergeCell ref="H223:J223"/>
    <mergeCell ref="K223:L223"/>
    <mergeCell ref="M223:N223"/>
    <mergeCell ref="O223:P223"/>
    <mergeCell ref="O222:P222"/>
    <mergeCell ref="Q222:R222"/>
    <mergeCell ref="B221:E221"/>
    <mergeCell ref="F221:G221"/>
    <mergeCell ref="H221:J221"/>
    <mergeCell ref="K221:L221"/>
    <mergeCell ref="M221:N221"/>
    <mergeCell ref="O221:P221"/>
    <mergeCell ref="U219:V219"/>
    <mergeCell ref="B220:E220"/>
    <mergeCell ref="F220:G220"/>
    <mergeCell ref="H220:J220"/>
    <mergeCell ref="K220:L220"/>
    <mergeCell ref="M220:N220"/>
    <mergeCell ref="O220:P220"/>
    <mergeCell ref="Q220:R220"/>
    <mergeCell ref="S220:T220"/>
    <mergeCell ref="U220:V220"/>
    <mergeCell ref="S218:T218"/>
    <mergeCell ref="U218:V218"/>
    <mergeCell ref="B219:E219"/>
    <mergeCell ref="F219:G219"/>
    <mergeCell ref="H219:J219"/>
    <mergeCell ref="K219:L219"/>
    <mergeCell ref="M219:N219"/>
    <mergeCell ref="O219:P219"/>
    <mergeCell ref="Q219:R219"/>
    <mergeCell ref="S219:T219"/>
    <mergeCell ref="Q217:R217"/>
    <mergeCell ref="S217:T217"/>
    <mergeCell ref="U217:V217"/>
    <mergeCell ref="B218:E218"/>
    <mergeCell ref="F218:G218"/>
    <mergeCell ref="H218:J218"/>
    <mergeCell ref="K218:L218"/>
    <mergeCell ref="M218:N218"/>
    <mergeCell ref="O218:P218"/>
    <mergeCell ref="Q218:R218"/>
    <mergeCell ref="B217:E217"/>
    <mergeCell ref="F217:G217"/>
    <mergeCell ref="H217:J217"/>
    <mergeCell ref="K217:L217"/>
    <mergeCell ref="M217:N217"/>
    <mergeCell ref="O217:P217"/>
    <mergeCell ref="U215:V215"/>
    <mergeCell ref="B216:E216"/>
    <mergeCell ref="F216:G216"/>
    <mergeCell ref="H216:J216"/>
    <mergeCell ref="K216:L216"/>
    <mergeCell ref="M216:N216"/>
    <mergeCell ref="O216:P216"/>
    <mergeCell ref="Q216:R216"/>
    <mergeCell ref="S216:T216"/>
    <mergeCell ref="U216:V216"/>
    <mergeCell ref="S214:T214"/>
    <mergeCell ref="U214:V214"/>
    <mergeCell ref="B215:E215"/>
    <mergeCell ref="F215:G215"/>
    <mergeCell ref="H215:J215"/>
    <mergeCell ref="K215:L215"/>
    <mergeCell ref="M215:N215"/>
    <mergeCell ref="O215:P215"/>
    <mergeCell ref="Q215:R215"/>
    <mergeCell ref="S215:T215"/>
    <mergeCell ref="Q213:R213"/>
    <mergeCell ref="S213:T213"/>
    <mergeCell ref="U213:V213"/>
    <mergeCell ref="B214:E214"/>
    <mergeCell ref="F214:G214"/>
    <mergeCell ref="H214:J214"/>
    <mergeCell ref="K214:L214"/>
    <mergeCell ref="M214:N214"/>
    <mergeCell ref="O214:P214"/>
    <mergeCell ref="Q214:R214"/>
    <mergeCell ref="B213:E213"/>
    <mergeCell ref="F213:G213"/>
    <mergeCell ref="H213:J213"/>
    <mergeCell ref="K213:L213"/>
    <mergeCell ref="M213:N213"/>
    <mergeCell ref="O213:P213"/>
    <mergeCell ref="U211:V211"/>
    <mergeCell ref="B212:E212"/>
    <mergeCell ref="F212:G212"/>
    <mergeCell ref="H212:J212"/>
    <mergeCell ref="K212:L212"/>
    <mergeCell ref="M212:N212"/>
    <mergeCell ref="O212:P212"/>
    <mergeCell ref="Q212:R212"/>
    <mergeCell ref="S212:T212"/>
    <mergeCell ref="U212:V212"/>
    <mergeCell ref="S210:T210"/>
    <mergeCell ref="U210:V210"/>
    <mergeCell ref="B211:E211"/>
    <mergeCell ref="F211:G211"/>
    <mergeCell ref="H211:J211"/>
    <mergeCell ref="K211:L211"/>
    <mergeCell ref="M211:N211"/>
    <mergeCell ref="O211:P211"/>
    <mergeCell ref="Q211:R211"/>
    <mergeCell ref="S211:T211"/>
    <mergeCell ref="Q209:R209"/>
    <mergeCell ref="S209:T209"/>
    <mergeCell ref="U209:V209"/>
    <mergeCell ref="B210:E210"/>
    <mergeCell ref="F210:G210"/>
    <mergeCell ref="H210:J210"/>
    <mergeCell ref="K210:L210"/>
    <mergeCell ref="M210:N210"/>
    <mergeCell ref="O210:P210"/>
    <mergeCell ref="Q210:R210"/>
    <mergeCell ref="B209:E209"/>
    <mergeCell ref="F209:G209"/>
    <mergeCell ref="H209:J209"/>
    <mergeCell ref="K209:L209"/>
    <mergeCell ref="M209:N209"/>
    <mergeCell ref="O209:P209"/>
    <mergeCell ref="U207:V207"/>
    <mergeCell ref="B208:E208"/>
    <mergeCell ref="F208:G208"/>
    <mergeCell ref="H208:J208"/>
    <mergeCell ref="K208:L208"/>
    <mergeCell ref="M208:N208"/>
    <mergeCell ref="O208:P208"/>
    <mergeCell ref="Q208:R208"/>
    <mergeCell ref="S208:T208"/>
    <mergeCell ref="U208:V208"/>
    <mergeCell ref="S206:T206"/>
    <mergeCell ref="U206:V206"/>
    <mergeCell ref="B207:E207"/>
    <mergeCell ref="F207:G207"/>
    <mergeCell ref="H207:J207"/>
    <mergeCell ref="K207:L207"/>
    <mergeCell ref="M207:N207"/>
    <mergeCell ref="O207:P207"/>
    <mergeCell ref="Q207:R207"/>
    <mergeCell ref="S207:T207"/>
    <mergeCell ref="Q205:R205"/>
    <mergeCell ref="S205:T205"/>
    <mergeCell ref="U205:V205"/>
    <mergeCell ref="B206:E206"/>
    <mergeCell ref="F206:G206"/>
    <mergeCell ref="H206:J206"/>
    <mergeCell ref="K206:L206"/>
    <mergeCell ref="M206:N206"/>
    <mergeCell ref="O206:P206"/>
    <mergeCell ref="Q206:R206"/>
    <mergeCell ref="B205:E205"/>
    <mergeCell ref="F205:G205"/>
    <mergeCell ref="H205:J205"/>
    <mergeCell ref="K205:L205"/>
    <mergeCell ref="M205:N205"/>
    <mergeCell ref="O205:P205"/>
    <mergeCell ref="U203:V203"/>
    <mergeCell ref="B204:E204"/>
    <mergeCell ref="F204:G204"/>
    <mergeCell ref="H204:J204"/>
    <mergeCell ref="K204:L204"/>
    <mergeCell ref="M204:N204"/>
    <mergeCell ref="O204:P204"/>
    <mergeCell ref="Q204:R204"/>
    <mergeCell ref="S204:T204"/>
    <mergeCell ref="U204:V204"/>
    <mergeCell ref="S202:T202"/>
    <mergeCell ref="U202:V202"/>
    <mergeCell ref="B203:E203"/>
    <mergeCell ref="F203:G203"/>
    <mergeCell ref="H203:J203"/>
    <mergeCell ref="K203:L203"/>
    <mergeCell ref="M203:N203"/>
    <mergeCell ref="O203:P203"/>
    <mergeCell ref="Q203:R203"/>
    <mergeCell ref="S203:T203"/>
    <mergeCell ref="Q201:R201"/>
    <mergeCell ref="S201:T201"/>
    <mergeCell ref="U201:V201"/>
    <mergeCell ref="B202:E202"/>
    <mergeCell ref="F202:G202"/>
    <mergeCell ref="H202:J202"/>
    <mergeCell ref="K202:L202"/>
    <mergeCell ref="M202:N202"/>
    <mergeCell ref="O202:P202"/>
    <mergeCell ref="Q202:R202"/>
    <mergeCell ref="B201:E201"/>
    <mergeCell ref="F201:G201"/>
    <mergeCell ref="H201:J201"/>
    <mergeCell ref="K201:L201"/>
    <mergeCell ref="M201:N201"/>
    <mergeCell ref="O201:P201"/>
    <mergeCell ref="U199:V199"/>
    <mergeCell ref="B200:E200"/>
    <mergeCell ref="F200:G200"/>
    <mergeCell ref="H200:J200"/>
    <mergeCell ref="K200:L200"/>
    <mergeCell ref="M200:N200"/>
    <mergeCell ref="O200:P200"/>
    <mergeCell ref="Q200:R200"/>
    <mergeCell ref="S200:T200"/>
    <mergeCell ref="U200:V200"/>
    <mergeCell ref="S198:T198"/>
    <mergeCell ref="U198:V198"/>
    <mergeCell ref="B199:E199"/>
    <mergeCell ref="F199:G199"/>
    <mergeCell ref="H199:J199"/>
    <mergeCell ref="K199:L199"/>
    <mergeCell ref="M199:N199"/>
    <mergeCell ref="O199:P199"/>
    <mergeCell ref="Q199:R199"/>
    <mergeCell ref="S199:T199"/>
    <mergeCell ref="Q197:R197"/>
    <mergeCell ref="S197:T197"/>
    <mergeCell ref="U197:V197"/>
    <mergeCell ref="B198:E198"/>
    <mergeCell ref="F198:G198"/>
    <mergeCell ref="H198:J198"/>
    <mergeCell ref="K198:L198"/>
    <mergeCell ref="M198:N198"/>
    <mergeCell ref="O198:P198"/>
    <mergeCell ref="Q198:R198"/>
    <mergeCell ref="B197:E197"/>
    <mergeCell ref="F197:G197"/>
    <mergeCell ref="H197:J197"/>
    <mergeCell ref="K197:L197"/>
    <mergeCell ref="M197:N197"/>
    <mergeCell ref="O197:P197"/>
    <mergeCell ref="U195:V195"/>
    <mergeCell ref="B196:E196"/>
    <mergeCell ref="F196:G196"/>
    <mergeCell ref="H196:J196"/>
    <mergeCell ref="K196:L196"/>
    <mergeCell ref="M196:N196"/>
    <mergeCell ref="O196:P196"/>
    <mergeCell ref="Q196:R196"/>
    <mergeCell ref="S196:T196"/>
    <mergeCell ref="U196:V196"/>
    <mergeCell ref="B195:E195"/>
    <mergeCell ref="F195:G195"/>
    <mergeCell ref="H195:J195"/>
    <mergeCell ref="K195:L195"/>
    <mergeCell ref="M195:N195"/>
    <mergeCell ref="O195:P195"/>
    <mergeCell ref="Q195:R195"/>
    <mergeCell ref="S195:T195"/>
    <mergeCell ref="H183:J183"/>
    <mergeCell ref="K183:L183"/>
    <mergeCell ref="M183:N183"/>
    <mergeCell ref="O183:P183"/>
    <mergeCell ref="U181:V181"/>
    <mergeCell ref="B182:E182"/>
    <mergeCell ref="F182:G182"/>
    <mergeCell ref="H182:J182"/>
    <mergeCell ref="K182:L182"/>
    <mergeCell ref="M182:N182"/>
    <mergeCell ref="O182:P182"/>
    <mergeCell ref="Q182:R182"/>
    <mergeCell ref="S182:T182"/>
    <mergeCell ref="U182:V182"/>
    <mergeCell ref="S180:T180"/>
    <mergeCell ref="U180:V180"/>
    <mergeCell ref="B181:E181"/>
    <mergeCell ref="F181:G181"/>
    <mergeCell ref="H181:J181"/>
    <mergeCell ref="K181:L181"/>
    <mergeCell ref="M181:N181"/>
    <mergeCell ref="O181:P181"/>
    <mergeCell ref="Q181:R181"/>
    <mergeCell ref="S181:T181"/>
    <mergeCell ref="S186:T186"/>
    <mergeCell ref="U186:V186"/>
    <mergeCell ref="B187:E187"/>
    <mergeCell ref="F187:G187"/>
    <mergeCell ref="H187:J187"/>
    <mergeCell ref="K187:L187"/>
    <mergeCell ref="U177:V177"/>
    <mergeCell ref="B178:E178"/>
    <mergeCell ref="F178:G178"/>
    <mergeCell ref="H178:J178"/>
    <mergeCell ref="K178:L178"/>
    <mergeCell ref="M178:N178"/>
    <mergeCell ref="O178:P178"/>
    <mergeCell ref="Q178:R178"/>
    <mergeCell ref="S178:T178"/>
    <mergeCell ref="U178:V178"/>
    <mergeCell ref="S176:T176"/>
    <mergeCell ref="U176:V176"/>
    <mergeCell ref="B177:E177"/>
    <mergeCell ref="F177:G177"/>
    <mergeCell ref="H177:J177"/>
    <mergeCell ref="K177:L177"/>
    <mergeCell ref="M177:N177"/>
    <mergeCell ref="O177:P177"/>
    <mergeCell ref="Q177:R177"/>
    <mergeCell ref="S177:T177"/>
    <mergeCell ref="Q175:R175"/>
    <mergeCell ref="S175:T175"/>
    <mergeCell ref="U175:V175"/>
    <mergeCell ref="B176:E176"/>
    <mergeCell ref="F176:G176"/>
    <mergeCell ref="H176:J176"/>
    <mergeCell ref="K176:L176"/>
    <mergeCell ref="M176:N176"/>
    <mergeCell ref="O176:P176"/>
    <mergeCell ref="Q176:R176"/>
    <mergeCell ref="B175:E175"/>
    <mergeCell ref="F175:G175"/>
    <mergeCell ref="H175:J175"/>
    <mergeCell ref="K175:L175"/>
    <mergeCell ref="M175:N175"/>
    <mergeCell ref="O175:P175"/>
    <mergeCell ref="U173:V173"/>
    <mergeCell ref="B174:E174"/>
    <mergeCell ref="F174:G174"/>
    <mergeCell ref="H174:J174"/>
    <mergeCell ref="K174:L174"/>
    <mergeCell ref="M174:N174"/>
    <mergeCell ref="O174:P174"/>
    <mergeCell ref="Q174:R174"/>
    <mergeCell ref="S174:T174"/>
    <mergeCell ref="U174:V174"/>
    <mergeCell ref="S172:T172"/>
    <mergeCell ref="U172:V172"/>
    <mergeCell ref="B173:E173"/>
    <mergeCell ref="F173:G173"/>
    <mergeCell ref="H173:J173"/>
    <mergeCell ref="K173:L173"/>
    <mergeCell ref="M173:N173"/>
    <mergeCell ref="O173:P173"/>
    <mergeCell ref="Q173:R173"/>
    <mergeCell ref="S173:T173"/>
    <mergeCell ref="Q171:R171"/>
    <mergeCell ref="S171:T171"/>
    <mergeCell ref="U171:V171"/>
    <mergeCell ref="B172:E172"/>
    <mergeCell ref="F172:G172"/>
    <mergeCell ref="H172:J172"/>
    <mergeCell ref="K172:L172"/>
    <mergeCell ref="M172:N172"/>
    <mergeCell ref="O172:P172"/>
    <mergeCell ref="Q172:R172"/>
    <mergeCell ref="B171:E171"/>
    <mergeCell ref="F171:G171"/>
    <mergeCell ref="H171:J171"/>
    <mergeCell ref="K171:L171"/>
    <mergeCell ref="M171:N171"/>
    <mergeCell ref="O171:P171"/>
    <mergeCell ref="U169:V169"/>
    <mergeCell ref="B170:E170"/>
    <mergeCell ref="F170:G170"/>
    <mergeCell ref="H170:J170"/>
    <mergeCell ref="K170:L170"/>
    <mergeCell ref="M170:N170"/>
    <mergeCell ref="O170:P170"/>
    <mergeCell ref="Q170:R170"/>
    <mergeCell ref="S170:T170"/>
    <mergeCell ref="U170:V170"/>
    <mergeCell ref="S168:T168"/>
    <mergeCell ref="U168:V168"/>
    <mergeCell ref="B169:E169"/>
    <mergeCell ref="F169:G169"/>
    <mergeCell ref="H169:J169"/>
    <mergeCell ref="K169:L169"/>
    <mergeCell ref="M169:N169"/>
    <mergeCell ref="O169:P169"/>
    <mergeCell ref="Q169:R169"/>
    <mergeCell ref="S169:T169"/>
    <mergeCell ref="Q167:R167"/>
    <mergeCell ref="S167:T167"/>
    <mergeCell ref="U167:V167"/>
    <mergeCell ref="B168:E168"/>
    <mergeCell ref="F168:G168"/>
    <mergeCell ref="H168:J168"/>
    <mergeCell ref="K168:L168"/>
    <mergeCell ref="M168:N168"/>
    <mergeCell ref="O168:P168"/>
    <mergeCell ref="Q168:R168"/>
    <mergeCell ref="B167:E167"/>
    <mergeCell ref="F167:G167"/>
    <mergeCell ref="H167:J167"/>
    <mergeCell ref="K167:L167"/>
    <mergeCell ref="M167:N167"/>
    <mergeCell ref="O167:P167"/>
    <mergeCell ref="U165:V165"/>
    <mergeCell ref="B166:E166"/>
    <mergeCell ref="F166:G166"/>
    <mergeCell ref="H166:J166"/>
    <mergeCell ref="K166:L166"/>
    <mergeCell ref="M166:N166"/>
    <mergeCell ref="O166:P166"/>
    <mergeCell ref="Q166:R166"/>
    <mergeCell ref="S166:T166"/>
    <mergeCell ref="U166:V166"/>
    <mergeCell ref="S164:T164"/>
    <mergeCell ref="U164:V164"/>
    <mergeCell ref="B165:E165"/>
    <mergeCell ref="F165:G165"/>
    <mergeCell ref="H165:J165"/>
    <mergeCell ref="K165:L165"/>
    <mergeCell ref="M165:N165"/>
    <mergeCell ref="O165:P165"/>
    <mergeCell ref="Q165:R165"/>
    <mergeCell ref="S165:T165"/>
    <mergeCell ref="Q163:R163"/>
    <mergeCell ref="S163:T163"/>
    <mergeCell ref="U163:V163"/>
    <mergeCell ref="B164:E164"/>
    <mergeCell ref="F164:G164"/>
    <mergeCell ref="H164:J164"/>
    <mergeCell ref="K164:L164"/>
    <mergeCell ref="M164:N164"/>
    <mergeCell ref="O164:P164"/>
    <mergeCell ref="Q164:R164"/>
    <mergeCell ref="B163:E163"/>
    <mergeCell ref="F163:G163"/>
    <mergeCell ref="H163:J163"/>
    <mergeCell ref="K163:L163"/>
    <mergeCell ref="M163:N163"/>
    <mergeCell ref="O163:P163"/>
    <mergeCell ref="U161:V161"/>
    <mergeCell ref="B162:E162"/>
    <mergeCell ref="F162:G162"/>
    <mergeCell ref="H162:J162"/>
    <mergeCell ref="K162:L162"/>
    <mergeCell ref="M162:N162"/>
    <mergeCell ref="O162:P162"/>
    <mergeCell ref="Q162:R162"/>
    <mergeCell ref="S162:T162"/>
    <mergeCell ref="U162:V162"/>
    <mergeCell ref="S160:T160"/>
    <mergeCell ref="U160:V160"/>
    <mergeCell ref="B161:E161"/>
    <mergeCell ref="F161:G161"/>
    <mergeCell ref="H161:J161"/>
    <mergeCell ref="K161:L161"/>
    <mergeCell ref="M161:N161"/>
    <mergeCell ref="O161:P161"/>
    <mergeCell ref="Q161:R161"/>
    <mergeCell ref="S161:T161"/>
    <mergeCell ref="Q159:R159"/>
    <mergeCell ref="S159:T159"/>
    <mergeCell ref="U159:V159"/>
    <mergeCell ref="B160:E160"/>
    <mergeCell ref="F160:G160"/>
    <mergeCell ref="H160:J160"/>
    <mergeCell ref="K160:L160"/>
    <mergeCell ref="M160:N160"/>
    <mergeCell ref="O160:P160"/>
    <mergeCell ref="Q160:R160"/>
    <mergeCell ref="B159:E159"/>
    <mergeCell ref="F159:G159"/>
    <mergeCell ref="H159:J159"/>
    <mergeCell ref="K159:L159"/>
    <mergeCell ref="M159:N159"/>
    <mergeCell ref="O159:P159"/>
    <mergeCell ref="U157:V157"/>
    <mergeCell ref="B158:E158"/>
    <mergeCell ref="F158:G158"/>
    <mergeCell ref="H158:J158"/>
    <mergeCell ref="K158:L158"/>
    <mergeCell ref="M158:N158"/>
    <mergeCell ref="O158:P158"/>
    <mergeCell ref="Q158:R158"/>
    <mergeCell ref="S158:T158"/>
    <mergeCell ref="U158:V158"/>
    <mergeCell ref="S156:T156"/>
    <mergeCell ref="U156:V156"/>
    <mergeCell ref="B157:E157"/>
    <mergeCell ref="F157:G157"/>
    <mergeCell ref="H157:J157"/>
    <mergeCell ref="K157:L157"/>
    <mergeCell ref="M157:N157"/>
    <mergeCell ref="O157:P157"/>
    <mergeCell ref="Q157:R157"/>
    <mergeCell ref="S157:T157"/>
    <mergeCell ref="Q155:R155"/>
    <mergeCell ref="S155:T155"/>
    <mergeCell ref="U155:V155"/>
    <mergeCell ref="B156:E156"/>
    <mergeCell ref="F156:G156"/>
    <mergeCell ref="H156:J156"/>
    <mergeCell ref="K156:L156"/>
    <mergeCell ref="M156:N156"/>
    <mergeCell ref="O156:P156"/>
    <mergeCell ref="Q156:R156"/>
    <mergeCell ref="B155:E155"/>
    <mergeCell ref="F155:G155"/>
    <mergeCell ref="H155:J155"/>
    <mergeCell ref="K155:L155"/>
    <mergeCell ref="M155:N155"/>
    <mergeCell ref="O155:P155"/>
    <mergeCell ref="U153:V153"/>
    <mergeCell ref="B154:E154"/>
    <mergeCell ref="F154:G154"/>
    <mergeCell ref="H154:J154"/>
    <mergeCell ref="K154:L154"/>
    <mergeCell ref="M154:N154"/>
    <mergeCell ref="O154:P154"/>
    <mergeCell ref="Q154:R154"/>
    <mergeCell ref="S154:T154"/>
    <mergeCell ref="U154:V154"/>
    <mergeCell ref="S152:T152"/>
    <mergeCell ref="U152:V152"/>
    <mergeCell ref="B153:E153"/>
    <mergeCell ref="F153:G153"/>
    <mergeCell ref="H153:J153"/>
    <mergeCell ref="K153:L153"/>
    <mergeCell ref="M153:N153"/>
    <mergeCell ref="O153:P153"/>
    <mergeCell ref="Q153:R153"/>
    <mergeCell ref="S153:T153"/>
    <mergeCell ref="Q151:R151"/>
    <mergeCell ref="S151:T151"/>
    <mergeCell ref="U151:V151"/>
    <mergeCell ref="B152:E152"/>
    <mergeCell ref="F152:G152"/>
    <mergeCell ref="H152:J152"/>
    <mergeCell ref="K152:L152"/>
    <mergeCell ref="M152:N152"/>
    <mergeCell ref="O152:P152"/>
    <mergeCell ref="Q152:R152"/>
    <mergeCell ref="B151:E151"/>
    <mergeCell ref="F151:G151"/>
    <mergeCell ref="H151:J151"/>
    <mergeCell ref="K151:L151"/>
    <mergeCell ref="M151:N151"/>
    <mergeCell ref="O151:P151"/>
    <mergeCell ref="U149:V149"/>
    <mergeCell ref="B150:E150"/>
    <mergeCell ref="F150:G150"/>
    <mergeCell ref="H150:J150"/>
    <mergeCell ref="K150:L150"/>
    <mergeCell ref="M150:N150"/>
    <mergeCell ref="O150:P150"/>
    <mergeCell ref="Q150:R150"/>
    <mergeCell ref="S150:T150"/>
    <mergeCell ref="U150:V150"/>
    <mergeCell ref="B149:E149"/>
    <mergeCell ref="F149:G149"/>
    <mergeCell ref="H149:J149"/>
    <mergeCell ref="K149:L149"/>
    <mergeCell ref="M149:N149"/>
    <mergeCell ref="O149:P149"/>
    <mergeCell ref="Q149:R149"/>
    <mergeCell ref="S149:T149"/>
    <mergeCell ref="H137:J137"/>
    <mergeCell ref="K137:L137"/>
    <mergeCell ref="M137:N137"/>
    <mergeCell ref="O137:P137"/>
    <mergeCell ref="U135:V135"/>
    <mergeCell ref="B136:E136"/>
    <mergeCell ref="F136:G136"/>
    <mergeCell ref="H136:J136"/>
    <mergeCell ref="K136:L136"/>
    <mergeCell ref="M136:N136"/>
    <mergeCell ref="O136:P136"/>
    <mergeCell ref="Q136:R136"/>
    <mergeCell ref="S136:T136"/>
    <mergeCell ref="U136:V136"/>
    <mergeCell ref="S134:T134"/>
    <mergeCell ref="U134:V134"/>
    <mergeCell ref="B135:E135"/>
    <mergeCell ref="F135:G135"/>
    <mergeCell ref="H135:J135"/>
    <mergeCell ref="K135:L135"/>
    <mergeCell ref="M135:N135"/>
    <mergeCell ref="O135:P135"/>
    <mergeCell ref="Q135:R135"/>
    <mergeCell ref="S135:T135"/>
    <mergeCell ref="S140:T140"/>
    <mergeCell ref="U140:V140"/>
    <mergeCell ref="B141:E141"/>
    <mergeCell ref="F141:G141"/>
    <mergeCell ref="H141:J141"/>
    <mergeCell ref="K141:L141"/>
    <mergeCell ref="U131:V131"/>
    <mergeCell ref="B132:E132"/>
    <mergeCell ref="F132:G132"/>
    <mergeCell ref="H132:J132"/>
    <mergeCell ref="K132:L132"/>
    <mergeCell ref="M132:N132"/>
    <mergeCell ref="O132:P132"/>
    <mergeCell ref="Q132:R132"/>
    <mergeCell ref="S132:T132"/>
    <mergeCell ref="U132:V132"/>
    <mergeCell ref="S130:T130"/>
    <mergeCell ref="U130:V130"/>
    <mergeCell ref="B131:E131"/>
    <mergeCell ref="F131:G131"/>
    <mergeCell ref="H131:J131"/>
    <mergeCell ref="K131:L131"/>
    <mergeCell ref="M131:N131"/>
    <mergeCell ref="O131:P131"/>
    <mergeCell ref="Q131:R131"/>
    <mergeCell ref="S131:T131"/>
    <mergeCell ref="Q129:R129"/>
    <mergeCell ref="S129:T129"/>
    <mergeCell ref="U129:V129"/>
    <mergeCell ref="B130:E130"/>
    <mergeCell ref="F130:G130"/>
    <mergeCell ref="H130:J130"/>
    <mergeCell ref="K130:L130"/>
    <mergeCell ref="M130:N130"/>
    <mergeCell ref="O130:P130"/>
    <mergeCell ref="Q130:R130"/>
    <mergeCell ref="B129:E129"/>
    <mergeCell ref="F129:G129"/>
    <mergeCell ref="H129:J129"/>
    <mergeCell ref="K129:L129"/>
    <mergeCell ref="M129:N129"/>
    <mergeCell ref="O129:P129"/>
    <mergeCell ref="U127:V127"/>
    <mergeCell ref="B128:E128"/>
    <mergeCell ref="F128:G128"/>
    <mergeCell ref="H128:J128"/>
    <mergeCell ref="K128:L128"/>
    <mergeCell ref="M128:N128"/>
    <mergeCell ref="O128:P128"/>
    <mergeCell ref="Q128:R128"/>
    <mergeCell ref="S128:T128"/>
    <mergeCell ref="U128:V128"/>
    <mergeCell ref="S126:T126"/>
    <mergeCell ref="U126:V126"/>
    <mergeCell ref="B127:E127"/>
    <mergeCell ref="F127:G127"/>
    <mergeCell ref="H127:J127"/>
    <mergeCell ref="K127:L127"/>
    <mergeCell ref="M127:N127"/>
    <mergeCell ref="O127:P127"/>
    <mergeCell ref="Q127:R127"/>
    <mergeCell ref="S127:T127"/>
    <mergeCell ref="Q125:R125"/>
    <mergeCell ref="S125:T125"/>
    <mergeCell ref="U125:V125"/>
    <mergeCell ref="B126:E126"/>
    <mergeCell ref="F126:G126"/>
    <mergeCell ref="H126:J126"/>
    <mergeCell ref="K126:L126"/>
    <mergeCell ref="M126:N126"/>
    <mergeCell ref="O126:P126"/>
    <mergeCell ref="Q126:R126"/>
    <mergeCell ref="B125:E125"/>
    <mergeCell ref="F125:G125"/>
    <mergeCell ref="H125:J125"/>
    <mergeCell ref="K125:L125"/>
    <mergeCell ref="M125:N125"/>
    <mergeCell ref="O125:P125"/>
    <mergeCell ref="U123:V123"/>
    <mergeCell ref="B124:E124"/>
    <mergeCell ref="F124:G124"/>
    <mergeCell ref="H124:J124"/>
    <mergeCell ref="K124:L124"/>
    <mergeCell ref="M124:N124"/>
    <mergeCell ref="O124:P124"/>
    <mergeCell ref="Q124:R124"/>
    <mergeCell ref="S124:T124"/>
    <mergeCell ref="U124:V124"/>
    <mergeCell ref="S122:T122"/>
    <mergeCell ref="U122:V122"/>
    <mergeCell ref="B123:E123"/>
    <mergeCell ref="F123:G123"/>
    <mergeCell ref="H123:J123"/>
    <mergeCell ref="K123:L123"/>
    <mergeCell ref="M123:N123"/>
    <mergeCell ref="O123:P123"/>
    <mergeCell ref="Q123:R123"/>
    <mergeCell ref="S123:T123"/>
    <mergeCell ref="Q121:R121"/>
    <mergeCell ref="S121:T121"/>
    <mergeCell ref="U121:V121"/>
    <mergeCell ref="B122:E122"/>
    <mergeCell ref="F122:G122"/>
    <mergeCell ref="H122:J122"/>
    <mergeCell ref="K122:L122"/>
    <mergeCell ref="M122:N122"/>
    <mergeCell ref="O122:P122"/>
    <mergeCell ref="Q122:R122"/>
    <mergeCell ref="B121:E121"/>
    <mergeCell ref="F121:G121"/>
    <mergeCell ref="H121:J121"/>
    <mergeCell ref="K121:L121"/>
    <mergeCell ref="M121:N121"/>
    <mergeCell ref="O121:P121"/>
    <mergeCell ref="U119:V119"/>
    <mergeCell ref="B120:E120"/>
    <mergeCell ref="F120:G120"/>
    <mergeCell ref="H120:J120"/>
    <mergeCell ref="K120:L120"/>
    <mergeCell ref="M120:N120"/>
    <mergeCell ref="O120:P120"/>
    <mergeCell ref="Q120:R120"/>
    <mergeCell ref="S120:T120"/>
    <mergeCell ref="U120:V120"/>
    <mergeCell ref="S118:T118"/>
    <mergeCell ref="U118:V118"/>
    <mergeCell ref="B119:E119"/>
    <mergeCell ref="F119:G119"/>
    <mergeCell ref="H119:J119"/>
    <mergeCell ref="K119:L119"/>
    <mergeCell ref="M119:N119"/>
    <mergeCell ref="O119:P119"/>
    <mergeCell ref="Q119:R119"/>
    <mergeCell ref="S119:T119"/>
    <mergeCell ref="Q117:R117"/>
    <mergeCell ref="S117:T117"/>
    <mergeCell ref="U117:V117"/>
    <mergeCell ref="B118:E118"/>
    <mergeCell ref="F118:G118"/>
    <mergeCell ref="H118:J118"/>
    <mergeCell ref="K118:L118"/>
    <mergeCell ref="M118:N118"/>
    <mergeCell ref="O118:P118"/>
    <mergeCell ref="Q118:R118"/>
    <mergeCell ref="B117:E117"/>
    <mergeCell ref="F117:G117"/>
    <mergeCell ref="H117:J117"/>
    <mergeCell ref="K117:L117"/>
    <mergeCell ref="M117:N117"/>
    <mergeCell ref="O117:P117"/>
    <mergeCell ref="U115:V115"/>
    <mergeCell ref="B116:E116"/>
    <mergeCell ref="F116:G116"/>
    <mergeCell ref="H116:J116"/>
    <mergeCell ref="K116:L116"/>
    <mergeCell ref="M116:N116"/>
    <mergeCell ref="O116:P116"/>
    <mergeCell ref="Q116:R116"/>
    <mergeCell ref="S116:T116"/>
    <mergeCell ref="U116:V116"/>
    <mergeCell ref="S114:T114"/>
    <mergeCell ref="U114:V114"/>
    <mergeCell ref="B115:E115"/>
    <mergeCell ref="F115:G115"/>
    <mergeCell ref="H115:J115"/>
    <mergeCell ref="K115:L115"/>
    <mergeCell ref="M115:N115"/>
    <mergeCell ref="O115:P115"/>
    <mergeCell ref="Q115:R115"/>
    <mergeCell ref="S115:T115"/>
    <mergeCell ref="Q113:R113"/>
    <mergeCell ref="S113:T113"/>
    <mergeCell ref="U113:V113"/>
    <mergeCell ref="B114:E114"/>
    <mergeCell ref="F114:G114"/>
    <mergeCell ref="H114:J114"/>
    <mergeCell ref="K114:L114"/>
    <mergeCell ref="M114:N114"/>
    <mergeCell ref="O114:P114"/>
    <mergeCell ref="Q114:R114"/>
    <mergeCell ref="B113:E113"/>
    <mergeCell ref="F113:G113"/>
    <mergeCell ref="H113:J113"/>
    <mergeCell ref="K113:L113"/>
    <mergeCell ref="M113:N113"/>
    <mergeCell ref="O113:P113"/>
    <mergeCell ref="U111:V111"/>
    <mergeCell ref="B112:E112"/>
    <mergeCell ref="F112:G112"/>
    <mergeCell ref="H112:J112"/>
    <mergeCell ref="K112:L112"/>
    <mergeCell ref="M112:N112"/>
    <mergeCell ref="O112:P112"/>
    <mergeCell ref="Q112:R112"/>
    <mergeCell ref="S112:T112"/>
    <mergeCell ref="U112:V112"/>
    <mergeCell ref="S110:T110"/>
    <mergeCell ref="U110:V110"/>
    <mergeCell ref="B111:E111"/>
    <mergeCell ref="F111:G111"/>
    <mergeCell ref="H111:J111"/>
    <mergeCell ref="K111:L111"/>
    <mergeCell ref="M111:N111"/>
    <mergeCell ref="O111:P111"/>
    <mergeCell ref="Q111:R111"/>
    <mergeCell ref="S111:T111"/>
    <mergeCell ref="Q109:R109"/>
    <mergeCell ref="S109:T109"/>
    <mergeCell ref="U109:V109"/>
    <mergeCell ref="B110:E110"/>
    <mergeCell ref="F110:G110"/>
    <mergeCell ref="H110:J110"/>
    <mergeCell ref="K110:L110"/>
    <mergeCell ref="M110:N110"/>
    <mergeCell ref="O110:P110"/>
    <mergeCell ref="Q110:R110"/>
    <mergeCell ref="B109:E109"/>
    <mergeCell ref="F109:G109"/>
    <mergeCell ref="H109:J109"/>
    <mergeCell ref="K109:L109"/>
    <mergeCell ref="M109:N109"/>
    <mergeCell ref="O109:P109"/>
    <mergeCell ref="U107:V107"/>
    <mergeCell ref="B108:E108"/>
    <mergeCell ref="F108:G108"/>
    <mergeCell ref="H108:J108"/>
    <mergeCell ref="K108:L108"/>
    <mergeCell ref="M108:N108"/>
    <mergeCell ref="O108:P108"/>
    <mergeCell ref="Q108:R108"/>
    <mergeCell ref="S108:T108"/>
    <mergeCell ref="U108:V108"/>
    <mergeCell ref="S106:T106"/>
    <mergeCell ref="U106:V106"/>
    <mergeCell ref="B107:E107"/>
    <mergeCell ref="F107:G107"/>
    <mergeCell ref="H107:J107"/>
    <mergeCell ref="K107:L107"/>
    <mergeCell ref="M107:N107"/>
    <mergeCell ref="O107:P107"/>
    <mergeCell ref="Q107:R107"/>
    <mergeCell ref="S107:T107"/>
    <mergeCell ref="Q105:R105"/>
    <mergeCell ref="S105:T105"/>
    <mergeCell ref="U105:V105"/>
    <mergeCell ref="B106:E106"/>
    <mergeCell ref="F106:G106"/>
    <mergeCell ref="H106:J106"/>
    <mergeCell ref="K106:L106"/>
    <mergeCell ref="M106:N106"/>
    <mergeCell ref="O106:P106"/>
    <mergeCell ref="Q106:R106"/>
    <mergeCell ref="B105:E105"/>
    <mergeCell ref="F105:G105"/>
    <mergeCell ref="H105:J105"/>
    <mergeCell ref="K105:L105"/>
    <mergeCell ref="M105:N105"/>
    <mergeCell ref="O105:P105"/>
    <mergeCell ref="U103:V103"/>
    <mergeCell ref="B104:E104"/>
    <mergeCell ref="F104:G104"/>
    <mergeCell ref="H104:J104"/>
    <mergeCell ref="K104:L104"/>
    <mergeCell ref="M104:N104"/>
    <mergeCell ref="O104:P104"/>
    <mergeCell ref="Q104:R104"/>
    <mergeCell ref="S104:T104"/>
    <mergeCell ref="U104:V104"/>
    <mergeCell ref="B103:E103"/>
    <mergeCell ref="F103:G103"/>
    <mergeCell ref="H103:J103"/>
    <mergeCell ref="K103:L103"/>
    <mergeCell ref="M103:N103"/>
    <mergeCell ref="O103:P103"/>
    <mergeCell ref="Q103:R103"/>
    <mergeCell ref="S103:T103"/>
    <mergeCell ref="O91:P91"/>
    <mergeCell ref="U89:V89"/>
    <mergeCell ref="B90:E90"/>
    <mergeCell ref="F90:G90"/>
    <mergeCell ref="H90:J90"/>
    <mergeCell ref="K90:L90"/>
    <mergeCell ref="M90:N90"/>
    <mergeCell ref="O90:P90"/>
    <mergeCell ref="Q90:R90"/>
    <mergeCell ref="S90:T90"/>
    <mergeCell ref="U90:V90"/>
    <mergeCell ref="S88:T88"/>
    <mergeCell ref="U88:V88"/>
    <mergeCell ref="B89:E89"/>
    <mergeCell ref="F89:G89"/>
    <mergeCell ref="H89:J89"/>
    <mergeCell ref="K89:L89"/>
    <mergeCell ref="M89:N89"/>
    <mergeCell ref="O89:P89"/>
    <mergeCell ref="Q89:R89"/>
    <mergeCell ref="S89:T89"/>
    <mergeCell ref="M92:N92"/>
    <mergeCell ref="O92:P92"/>
    <mergeCell ref="Q92:R92"/>
    <mergeCell ref="S92:T92"/>
    <mergeCell ref="U92:V92"/>
    <mergeCell ref="B93:E93"/>
    <mergeCell ref="F93:G93"/>
    <mergeCell ref="H93:J93"/>
    <mergeCell ref="K93:L93"/>
    <mergeCell ref="F87:G87"/>
    <mergeCell ref="H87:J87"/>
    <mergeCell ref="K87:L87"/>
    <mergeCell ref="M87:N87"/>
    <mergeCell ref="O87:P87"/>
    <mergeCell ref="U85:V85"/>
    <mergeCell ref="B86:E86"/>
    <mergeCell ref="F86:G86"/>
    <mergeCell ref="H86:J86"/>
    <mergeCell ref="K86:L86"/>
    <mergeCell ref="M86:N86"/>
    <mergeCell ref="O86:P86"/>
    <mergeCell ref="Q86:R86"/>
    <mergeCell ref="S86:T86"/>
    <mergeCell ref="U86:V86"/>
    <mergeCell ref="S84:T84"/>
    <mergeCell ref="U84:V84"/>
    <mergeCell ref="B85:E85"/>
    <mergeCell ref="F85:G85"/>
    <mergeCell ref="H85:J85"/>
    <mergeCell ref="K85:L85"/>
    <mergeCell ref="M85:N85"/>
    <mergeCell ref="O85:P85"/>
    <mergeCell ref="Q85:R85"/>
    <mergeCell ref="S85:T85"/>
    <mergeCell ref="Q83:R83"/>
    <mergeCell ref="S83:T83"/>
    <mergeCell ref="U83:V83"/>
    <mergeCell ref="B84:E84"/>
    <mergeCell ref="F84:G84"/>
    <mergeCell ref="H84:J84"/>
    <mergeCell ref="K84:L84"/>
    <mergeCell ref="M84:N84"/>
    <mergeCell ref="O84:P84"/>
    <mergeCell ref="Q84:R84"/>
    <mergeCell ref="B83:E83"/>
    <mergeCell ref="F83:G83"/>
    <mergeCell ref="H83:J83"/>
    <mergeCell ref="K83:L83"/>
    <mergeCell ref="M83:N83"/>
    <mergeCell ref="O83:P83"/>
    <mergeCell ref="U81:V81"/>
    <mergeCell ref="B82:E82"/>
    <mergeCell ref="F82:G82"/>
    <mergeCell ref="H82:J82"/>
    <mergeCell ref="K82:L82"/>
    <mergeCell ref="M82:N82"/>
    <mergeCell ref="O82:P82"/>
    <mergeCell ref="Q82:R82"/>
    <mergeCell ref="S82:T82"/>
    <mergeCell ref="U82:V82"/>
    <mergeCell ref="S80:T80"/>
    <mergeCell ref="U80:V80"/>
    <mergeCell ref="B81:E81"/>
    <mergeCell ref="F81:G81"/>
    <mergeCell ref="H81:J81"/>
    <mergeCell ref="K81:L81"/>
    <mergeCell ref="M81:N81"/>
    <mergeCell ref="O81:P81"/>
    <mergeCell ref="Q81:R81"/>
    <mergeCell ref="S81:T81"/>
    <mergeCell ref="Q79:R79"/>
    <mergeCell ref="S79:T79"/>
    <mergeCell ref="U79:V79"/>
    <mergeCell ref="B80:E80"/>
    <mergeCell ref="F80:G80"/>
    <mergeCell ref="H80:J80"/>
    <mergeCell ref="K80:L80"/>
    <mergeCell ref="M80:N80"/>
    <mergeCell ref="O80:P80"/>
    <mergeCell ref="Q80:R80"/>
    <mergeCell ref="B79:E79"/>
    <mergeCell ref="F79:G79"/>
    <mergeCell ref="H79:J79"/>
    <mergeCell ref="K79:L79"/>
    <mergeCell ref="M79:N79"/>
    <mergeCell ref="O79:P79"/>
    <mergeCell ref="U77:V77"/>
    <mergeCell ref="B78:E78"/>
    <mergeCell ref="F78:G78"/>
    <mergeCell ref="H78:J78"/>
    <mergeCell ref="K78:L78"/>
    <mergeCell ref="M78:N78"/>
    <mergeCell ref="O78:P78"/>
    <mergeCell ref="Q78:R78"/>
    <mergeCell ref="S78:T78"/>
    <mergeCell ref="U78:V78"/>
    <mergeCell ref="S76:T76"/>
    <mergeCell ref="U76:V76"/>
    <mergeCell ref="B77:E77"/>
    <mergeCell ref="F77:G77"/>
    <mergeCell ref="H77:J77"/>
    <mergeCell ref="K77:L77"/>
    <mergeCell ref="M77:N77"/>
    <mergeCell ref="O77:P77"/>
    <mergeCell ref="Q77:R77"/>
    <mergeCell ref="S77:T77"/>
    <mergeCell ref="Q75:R75"/>
    <mergeCell ref="S75:T75"/>
    <mergeCell ref="U75:V75"/>
    <mergeCell ref="B76:E76"/>
    <mergeCell ref="F76:G76"/>
    <mergeCell ref="H76:J76"/>
    <mergeCell ref="K76:L76"/>
    <mergeCell ref="M76:N76"/>
    <mergeCell ref="O76:P76"/>
    <mergeCell ref="Q76:R76"/>
    <mergeCell ref="B75:E75"/>
    <mergeCell ref="F75:G75"/>
    <mergeCell ref="H75:J75"/>
    <mergeCell ref="K75:L75"/>
    <mergeCell ref="M75:N75"/>
    <mergeCell ref="O75:P75"/>
    <mergeCell ref="U73:V73"/>
    <mergeCell ref="B74:E74"/>
    <mergeCell ref="F74:G74"/>
    <mergeCell ref="H74:J74"/>
    <mergeCell ref="K74:L74"/>
    <mergeCell ref="M74:N74"/>
    <mergeCell ref="O74:P74"/>
    <mergeCell ref="Q74:R74"/>
    <mergeCell ref="S74:T74"/>
    <mergeCell ref="U74:V74"/>
    <mergeCell ref="S72:T72"/>
    <mergeCell ref="U72:V72"/>
    <mergeCell ref="B73:E73"/>
    <mergeCell ref="F73:G73"/>
    <mergeCell ref="H73:J73"/>
    <mergeCell ref="K73:L73"/>
    <mergeCell ref="M73:N73"/>
    <mergeCell ref="O73:P73"/>
    <mergeCell ref="Q73:R73"/>
    <mergeCell ref="S73:T73"/>
    <mergeCell ref="Q71:R71"/>
    <mergeCell ref="S71:T71"/>
    <mergeCell ref="U71:V71"/>
    <mergeCell ref="B72:E72"/>
    <mergeCell ref="F72:G72"/>
    <mergeCell ref="H72:J72"/>
    <mergeCell ref="K72:L72"/>
    <mergeCell ref="M72:N72"/>
    <mergeCell ref="O72:P72"/>
    <mergeCell ref="Q72:R72"/>
    <mergeCell ref="B71:E71"/>
    <mergeCell ref="F71:G71"/>
    <mergeCell ref="H71:J71"/>
    <mergeCell ref="K71:L71"/>
    <mergeCell ref="M71:N71"/>
    <mergeCell ref="O71:P71"/>
    <mergeCell ref="U69:V69"/>
    <mergeCell ref="B70:E70"/>
    <mergeCell ref="F70:G70"/>
    <mergeCell ref="H70:J70"/>
    <mergeCell ref="K70:L70"/>
    <mergeCell ref="M70:N70"/>
    <mergeCell ref="O70:P70"/>
    <mergeCell ref="Q70:R70"/>
    <mergeCell ref="S70:T70"/>
    <mergeCell ref="U70:V70"/>
    <mergeCell ref="S68:T68"/>
    <mergeCell ref="U68:V68"/>
    <mergeCell ref="B69:E69"/>
    <mergeCell ref="F69:G69"/>
    <mergeCell ref="H69:J69"/>
    <mergeCell ref="K69:L69"/>
    <mergeCell ref="M69:N69"/>
    <mergeCell ref="O69:P69"/>
    <mergeCell ref="Q69:R69"/>
    <mergeCell ref="S69:T69"/>
    <mergeCell ref="Q67:R67"/>
    <mergeCell ref="S67:T67"/>
    <mergeCell ref="U67:V67"/>
    <mergeCell ref="B68:E68"/>
    <mergeCell ref="F68:G68"/>
    <mergeCell ref="H68:J68"/>
    <mergeCell ref="K68:L68"/>
    <mergeCell ref="M68:N68"/>
    <mergeCell ref="O68:P68"/>
    <mergeCell ref="Q68:R68"/>
    <mergeCell ref="B67:E67"/>
    <mergeCell ref="F67:G67"/>
    <mergeCell ref="H67:J67"/>
    <mergeCell ref="K67:L67"/>
    <mergeCell ref="M67:N67"/>
    <mergeCell ref="O67:P67"/>
    <mergeCell ref="U65:V65"/>
    <mergeCell ref="B66:E66"/>
    <mergeCell ref="F66:G66"/>
    <mergeCell ref="H66:J66"/>
    <mergeCell ref="K66:L66"/>
    <mergeCell ref="M66:N66"/>
    <mergeCell ref="O66:P66"/>
    <mergeCell ref="Q66:R66"/>
    <mergeCell ref="S66:T66"/>
    <mergeCell ref="U66:V66"/>
    <mergeCell ref="S64:T64"/>
    <mergeCell ref="U64:V64"/>
    <mergeCell ref="B65:E65"/>
    <mergeCell ref="F65:G65"/>
    <mergeCell ref="H65:J65"/>
    <mergeCell ref="K65:L65"/>
    <mergeCell ref="M65:N65"/>
    <mergeCell ref="O65:P65"/>
    <mergeCell ref="Q65:R65"/>
    <mergeCell ref="S65:T65"/>
    <mergeCell ref="Q63:R63"/>
    <mergeCell ref="S63:T63"/>
    <mergeCell ref="U63:V63"/>
    <mergeCell ref="B64:E64"/>
    <mergeCell ref="F64:G64"/>
    <mergeCell ref="H64:J64"/>
    <mergeCell ref="K64:L64"/>
    <mergeCell ref="M64:N64"/>
    <mergeCell ref="O64:P64"/>
    <mergeCell ref="Q64:R64"/>
    <mergeCell ref="B63:E63"/>
    <mergeCell ref="F63:G63"/>
    <mergeCell ref="H63:J63"/>
    <mergeCell ref="K63:L63"/>
    <mergeCell ref="M63:N63"/>
    <mergeCell ref="O63:P63"/>
    <mergeCell ref="U61:V61"/>
    <mergeCell ref="B62:E62"/>
    <mergeCell ref="F62:G62"/>
    <mergeCell ref="H62:J62"/>
    <mergeCell ref="K62:L62"/>
    <mergeCell ref="M62:N62"/>
    <mergeCell ref="O62:P62"/>
    <mergeCell ref="Q62:R62"/>
    <mergeCell ref="S62:T62"/>
    <mergeCell ref="U62:V62"/>
    <mergeCell ref="S60:T60"/>
    <mergeCell ref="U60:V60"/>
    <mergeCell ref="B61:E61"/>
    <mergeCell ref="F61:G61"/>
    <mergeCell ref="H61:J61"/>
    <mergeCell ref="K61:L61"/>
    <mergeCell ref="M61:N61"/>
    <mergeCell ref="O61:P61"/>
    <mergeCell ref="Q61:R61"/>
    <mergeCell ref="S61:T61"/>
    <mergeCell ref="Q59:R59"/>
    <mergeCell ref="S59:T59"/>
    <mergeCell ref="U59:V59"/>
    <mergeCell ref="B60:E60"/>
    <mergeCell ref="F60:G60"/>
    <mergeCell ref="H60:J60"/>
    <mergeCell ref="K60:L60"/>
    <mergeCell ref="M60:N60"/>
    <mergeCell ref="O60:P60"/>
    <mergeCell ref="Q60:R60"/>
    <mergeCell ref="B59:E59"/>
    <mergeCell ref="F59:G59"/>
    <mergeCell ref="H59:J59"/>
    <mergeCell ref="K59:L59"/>
    <mergeCell ref="M59:N59"/>
    <mergeCell ref="O59:P59"/>
    <mergeCell ref="U57:V57"/>
    <mergeCell ref="B58:E58"/>
    <mergeCell ref="F58:G58"/>
    <mergeCell ref="H58:J58"/>
    <mergeCell ref="K58:L58"/>
    <mergeCell ref="M58:N58"/>
    <mergeCell ref="O58:P58"/>
    <mergeCell ref="Q58:R58"/>
    <mergeCell ref="S58:T58"/>
    <mergeCell ref="U58:V58"/>
    <mergeCell ref="B57:E57"/>
    <mergeCell ref="F57:G57"/>
    <mergeCell ref="H57:J57"/>
    <mergeCell ref="K57:L57"/>
    <mergeCell ref="M57:N57"/>
    <mergeCell ref="O57:P57"/>
    <mergeCell ref="Q57:R57"/>
    <mergeCell ref="S57:T57"/>
    <mergeCell ref="Q45:R45"/>
    <mergeCell ref="S45:T45"/>
    <mergeCell ref="U45:V45"/>
    <mergeCell ref="B45:E45"/>
    <mergeCell ref="F45:G45"/>
    <mergeCell ref="H45:J45"/>
    <mergeCell ref="K45:L45"/>
    <mergeCell ref="M45:N45"/>
    <mergeCell ref="O45:P45"/>
    <mergeCell ref="U43:V43"/>
    <mergeCell ref="B44:E44"/>
    <mergeCell ref="F44:G44"/>
    <mergeCell ref="H44:J44"/>
    <mergeCell ref="K44:L44"/>
    <mergeCell ref="M44:N44"/>
    <mergeCell ref="O44:P44"/>
    <mergeCell ref="Q44:R44"/>
    <mergeCell ref="S44:T44"/>
    <mergeCell ref="U44:V44"/>
    <mergeCell ref="B46:E46"/>
    <mergeCell ref="F46:G46"/>
    <mergeCell ref="H46:J46"/>
    <mergeCell ref="K46:L46"/>
    <mergeCell ref="M46:N46"/>
    <mergeCell ref="O46:P46"/>
    <mergeCell ref="Q46:R46"/>
    <mergeCell ref="U47:V47"/>
    <mergeCell ref="B48:E48"/>
    <mergeCell ref="F48:G48"/>
    <mergeCell ref="H48:J48"/>
    <mergeCell ref="S42:T42"/>
    <mergeCell ref="U42:V42"/>
    <mergeCell ref="B43:E43"/>
    <mergeCell ref="F43:G43"/>
    <mergeCell ref="H43:J43"/>
    <mergeCell ref="K43:L43"/>
    <mergeCell ref="M43:N43"/>
    <mergeCell ref="O43:P43"/>
    <mergeCell ref="Q43:R43"/>
    <mergeCell ref="S43:T43"/>
    <mergeCell ref="Q41:R41"/>
    <mergeCell ref="S41:T41"/>
    <mergeCell ref="U41:V41"/>
    <mergeCell ref="B42:E42"/>
    <mergeCell ref="F42:G42"/>
    <mergeCell ref="H42:J42"/>
    <mergeCell ref="K42:L42"/>
    <mergeCell ref="M42:N42"/>
    <mergeCell ref="O42:P42"/>
    <mergeCell ref="Q42:R42"/>
    <mergeCell ref="B41:E41"/>
    <mergeCell ref="F41:G41"/>
    <mergeCell ref="H41:J41"/>
    <mergeCell ref="K41:L41"/>
    <mergeCell ref="M41:N41"/>
    <mergeCell ref="O41:P41"/>
    <mergeCell ref="U39:V39"/>
    <mergeCell ref="B40:E40"/>
    <mergeCell ref="F40:G40"/>
    <mergeCell ref="H40:J40"/>
    <mergeCell ref="K40:L40"/>
    <mergeCell ref="M40:N40"/>
    <mergeCell ref="O40:P40"/>
    <mergeCell ref="Q40:R40"/>
    <mergeCell ref="S40:T40"/>
    <mergeCell ref="U40:V40"/>
    <mergeCell ref="S38:T38"/>
    <mergeCell ref="U38:V38"/>
    <mergeCell ref="B39:E39"/>
    <mergeCell ref="F39:G39"/>
    <mergeCell ref="H39:J39"/>
    <mergeCell ref="K39:L39"/>
    <mergeCell ref="M39:N39"/>
    <mergeCell ref="O39:P39"/>
    <mergeCell ref="Q39:R39"/>
    <mergeCell ref="S39:T39"/>
    <mergeCell ref="Q37:R37"/>
    <mergeCell ref="S37:T37"/>
    <mergeCell ref="U37:V37"/>
    <mergeCell ref="B38:E38"/>
    <mergeCell ref="F38:G38"/>
    <mergeCell ref="H38:J38"/>
    <mergeCell ref="K38:L38"/>
    <mergeCell ref="M38:N38"/>
    <mergeCell ref="O38:P38"/>
    <mergeCell ref="Q38:R38"/>
    <mergeCell ref="B37:E37"/>
    <mergeCell ref="F37:G37"/>
    <mergeCell ref="H37:J37"/>
    <mergeCell ref="K37:L37"/>
    <mergeCell ref="M37:N37"/>
    <mergeCell ref="O37:P37"/>
    <mergeCell ref="U35:V35"/>
    <mergeCell ref="B36:E36"/>
    <mergeCell ref="F36:G36"/>
    <mergeCell ref="H36:J36"/>
    <mergeCell ref="K36:L36"/>
    <mergeCell ref="M36:N36"/>
    <mergeCell ref="O36:P36"/>
    <mergeCell ref="Q36:R36"/>
    <mergeCell ref="S36:T36"/>
    <mergeCell ref="U36:V36"/>
    <mergeCell ref="S34:T34"/>
    <mergeCell ref="U34:V34"/>
    <mergeCell ref="B35:E35"/>
    <mergeCell ref="F35:G35"/>
    <mergeCell ref="H35:J35"/>
    <mergeCell ref="K35:L35"/>
    <mergeCell ref="M35:N35"/>
    <mergeCell ref="O35:P35"/>
    <mergeCell ref="Q35:R35"/>
    <mergeCell ref="S35:T35"/>
    <mergeCell ref="Q33:R33"/>
    <mergeCell ref="S33:T33"/>
    <mergeCell ref="U33:V33"/>
    <mergeCell ref="B34:E34"/>
    <mergeCell ref="F34:G34"/>
    <mergeCell ref="H34:J34"/>
    <mergeCell ref="K34:L34"/>
    <mergeCell ref="M34:N34"/>
    <mergeCell ref="O34:P34"/>
    <mergeCell ref="Q34:R34"/>
    <mergeCell ref="B33:E33"/>
    <mergeCell ref="F33:G33"/>
    <mergeCell ref="H33:J33"/>
    <mergeCell ref="K33:L33"/>
    <mergeCell ref="M33:N33"/>
    <mergeCell ref="O33:P33"/>
    <mergeCell ref="U31:V31"/>
    <mergeCell ref="B32:E32"/>
    <mergeCell ref="F32:G32"/>
    <mergeCell ref="H32:J32"/>
    <mergeCell ref="K32:L32"/>
    <mergeCell ref="M32:N32"/>
    <mergeCell ref="O32:P32"/>
    <mergeCell ref="Q32:R32"/>
    <mergeCell ref="S32:T32"/>
    <mergeCell ref="U32:V32"/>
    <mergeCell ref="S30:T30"/>
    <mergeCell ref="U30:V30"/>
    <mergeCell ref="B31:E31"/>
    <mergeCell ref="F31:G31"/>
    <mergeCell ref="H31:J31"/>
    <mergeCell ref="K31:L31"/>
    <mergeCell ref="M31:N31"/>
    <mergeCell ref="O31:P31"/>
    <mergeCell ref="Q31:R31"/>
    <mergeCell ref="S31:T31"/>
    <mergeCell ref="Q29:R29"/>
    <mergeCell ref="S29:T29"/>
    <mergeCell ref="U29:V29"/>
    <mergeCell ref="B30:E30"/>
    <mergeCell ref="F30:G30"/>
    <mergeCell ref="H30:J30"/>
    <mergeCell ref="K30:L30"/>
    <mergeCell ref="M30:N30"/>
    <mergeCell ref="O30:P30"/>
    <mergeCell ref="Q30:R30"/>
    <mergeCell ref="B29:E29"/>
    <mergeCell ref="F29:G29"/>
    <mergeCell ref="H29:J29"/>
    <mergeCell ref="K29:L29"/>
    <mergeCell ref="M29:N29"/>
    <mergeCell ref="O29:P29"/>
    <mergeCell ref="U27:V27"/>
    <mergeCell ref="B28:E28"/>
    <mergeCell ref="F28:G28"/>
    <mergeCell ref="H28:J28"/>
    <mergeCell ref="K28:L28"/>
    <mergeCell ref="M28:N28"/>
    <mergeCell ref="O28:P28"/>
    <mergeCell ref="Q28:R28"/>
    <mergeCell ref="S28:T28"/>
    <mergeCell ref="U28:V28"/>
    <mergeCell ref="S26:T26"/>
    <mergeCell ref="U26:V26"/>
    <mergeCell ref="B27:E27"/>
    <mergeCell ref="F27:G27"/>
    <mergeCell ref="H27:J27"/>
    <mergeCell ref="K27:L27"/>
    <mergeCell ref="M27:N27"/>
    <mergeCell ref="O27:P27"/>
    <mergeCell ref="Q27:R27"/>
    <mergeCell ref="S27:T27"/>
    <mergeCell ref="Q25:R25"/>
    <mergeCell ref="S25:T25"/>
    <mergeCell ref="U25:V25"/>
    <mergeCell ref="B26:E26"/>
    <mergeCell ref="F26:G26"/>
    <mergeCell ref="H26:J26"/>
    <mergeCell ref="K26:L26"/>
    <mergeCell ref="M26:N26"/>
    <mergeCell ref="O26:P26"/>
    <mergeCell ref="Q26:R26"/>
    <mergeCell ref="B25:E25"/>
    <mergeCell ref="F25:G25"/>
    <mergeCell ref="H25:J25"/>
    <mergeCell ref="K25:L25"/>
    <mergeCell ref="M25:N25"/>
    <mergeCell ref="O25:P25"/>
    <mergeCell ref="U23:V23"/>
    <mergeCell ref="B24:E24"/>
    <mergeCell ref="F24:G24"/>
    <mergeCell ref="H24:J24"/>
    <mergeCell ref="K24:L24"/>
    <mergeCell ref="M24:N24"/>
    <mergeCell ref="O24:P24"/>
    <mergeCell ref="Q24:R24"/>
    <mergeCell ref="S24:T24"/>
    <mergeCell ref="U24:V24"/>
    <mergeCell ref="S22:T22"/>
    <mergeCell ref="U22:V22"/>
    <mergeCell ref="B23:E23"/>
    <mergeCell ref="F23:G23"/>
    <mergeCell ref="H23:J23"/>
    <mergeCell ref="K23:L23"/>
    <mergeCell ref="M23:N23"/>
    <mergeCell ref="O23:P23"/>
    <mergeCell ref="Q23:R23"/>
    <mergeCell ref="S23:T23"/>
    <mergeCell ref="Q21:R21"/>
    <mergeCell ref="S21:T21"/>
    <mergeCell ref="U21:V21"/>
    <mergeCell ref="B22:E22"/>
    <mergeCell ref="F22:G22"/>
    <mergeCell ref="H22:J22"/>
    <mergeCell ref="K22:L22"/>
    <mergeCell ref="M22:N22"/>
    <mergeCell ref="O22:P22"/>
    <mergeCell ref="Q22:R22"/>
    <mergeCell ref="B21:E21"/>
    <mergeCell ref="F21:G21"/>
    <mergeCell ref="H21:J21"/>
    <mergeCell ref="K21:L21"/>
    <mergeCell ref="M21:N21"/>
    <mergeCell ref="O21:P21"/>
    <mergeCell ref="U19:V19"/>
    <mergeCell ref="B20:E20"/>
    <mergeCell ref="F20:G20"/>
    <mergeCell ref="H20:J20"/>
    <mergeCell ref="K20:L20"/>
    <mergeCell ref="M20:N20"/>
    <mergeCell ref="O20:P20"/>
    <mergeCell ref="Q20:R20"/>
    <mergeCell ref="S20:T20"/>
    <mergeCell ref="U20:V20"/>
    <mergeCell ref="S18:T18"/>
    <mergeCell ref="U18:V18"/>
    <mergeCell ref="B19:E19"/>
    <mergeCell ref="F19:G19"/>
    <mergeCell ref="H19:J19"/>
    <mergeCell ref="K19:L19"/>
    <mergeCell ref="M19:N19"/>
    <mergeCell ref="O19:P19"/>
    <mergeCell ref="Q19:R19"/>
    <mergeCell ref="S19:T19"/>
    <mergeCell ref="Q17:R17"/>
    <mergeCell ref="S17:T17"/>
    <mergeCell ref="U17:V17"/>
    <mergeCell ref="B18:E18"/>
    <mergeCell ref="F18:G18"/>
    <mergeCell ref="H18:J18"/>
    <mergeCell ref="K18:L18"/>
    <mergeCell ref="M18:N18"/>
    <mergeCell ref="O18:P18"/>
    <mergeCell ref="Q18:R18"/>
    <mergeCell ref="B17:E17"/>
    <mergeCell ref="F17:G17"/>
    <mergeCell ref="H17:J17"/>
    <mergeCell ref="K17:L17"/>
    <mergeCell ref="M17:N17"/>
    <mergeCell ref="O17:P17"/>
    <mergeCell ref="U15:V15"/>
    <mergeCell ref="B16:E16"/>
    <mergeCell ref="F16:G16"/>
    <mergeCell ref="H16:J16"/>
    <mergeCell ref="K16:L16"/>
    <mergeCell ref="M16:N16"/>
    <mergeCell ref="O16:P16"/>
    <mergeCell ref="Q16:R16"/>
    <mergeCell ref="S16:T16"/>
    <mergeCell ref="U16:V16"/>
    <mergeCell ref="S14:T14"/>
    <mergeCell ref="U14:V14"/>
    <mergeCell ref="B15:E15"/>
    <mergeCell ref="F15:G15"/>
    <mergeCell ref="H15:J15"/>
    <mergeCell ref="K15:L15"/>
    <mergeCell ref="M15:N15"/>
    <mergeCell ref="O15:P15"/>
    <mergeCell ref="Q15:R15"/>
    <mergeCell ref="S15:T15"/>
    <mergeCell ref="K8:L10"/>
    <mergeCell ref="M8:N10"/>
    <mergeCell ref="O8:P10"/>
    <mergeCell ref="Q8:R10"/>
    <mergeCell ref="Q13:R13"/>
    <mergeCell ref="S13:T13"/>
    <mergeCell ref="U13:V13"/>
    <mergeCell ref="B14:E14"/>
    <mergeCell ref="F14:G14"/>
    <mergeCell ref="H14:J14"/>
    <mergeCell ref="K14:L14"/>
    <mergeCell ref="M14:N14"/>
    <mergeCell ref="O14:P14"/>
    <mergeCell ref="Q14:R14"/>
    <mergeCell ref="B13:E13"/>
    <mergeCell ref="F13:G13"/>
    <mergeCell ref="H13:J13"/>
    <mergeCell ref="K13:L13"/>
    <mergeCell ref="M13:N13"/>
    <mergeCell ref="O13:P13"/>
    <mergeCell ref="U11:V11"/>
    <mergeCell ref="H2:J2"/>
    <mergeCell ref="K2:V2"/>
    <mergeCell ref="A4:V4"/>
    <mergeCell ref="S46:T46"/>
    <mergeCell ref="U46:V46"/>
    <mergeCell ref="B47:E47"/>
    <mergeCell ref="F47:G47"/>
    <mergeCell ref="Q12:R12"/>
    <mergeCell ref="S12:T12"/>
    <mergeCell ref="U12:V12"/>
    <mergeCell ref="B12:E12"/>
    <mergeCell ref="F12:G12"/>
    <mergeCell ref="H12:J12"/>
    <mergeCell ref="K12:L12"/>
    <mergeCell ref="M12:N12"/>
    <mergeCell ref="O12:P12"/>
    <mergeCell ref="S8:T10"/>
    <mergeCell ref="U8:V10"/>
    <mergeCell ref="B11:E11"/>
    <mergeCell ref="F11:G11"/>
    <mergeCell ref="H11:J11"/>
    <mergeCell ref="K11:L11"/>
    <mergeCell ref="M11:N11"/>
    <mergeCell ref="O11:P11"/>
    <mergeCell ref="Q11:R11"/>
    <mergeCell ref="S11:T11"/>
    <mergeCell ref="A7:A10"/>
    <mergeCell ref="B7:E10"/>
    <mergeCell ref="F7:G10"/>
    <mergeCell ref="H7:J10"/>
    <mergeCell ref="K7:P7"/>
    <mergeCell ref="Q7:V7"/>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8"/>
  </sheetPr>
  <dimension ref="A1:AJ32"/>
  <sheetViews>
    <sheetView view="pageBreakPreview" topLeftCell="A19" zoomScale="106" zoomScaleNormal="115" zoomScaleSheetLayoutView="106" workbookViewId="0">
      <selection activeCell="S30" sqref="S30"/>
    </sheetView>
  </sheetViews>
  <sheetFormatPr defaultColWidth="9" defaultRowHeight="16.2" x14ac:dyDescent="0.45"/>
  <cols>
    <col min="1" max="34" width="3.5" style="1" customWidth="1"/>
    <col min="35" max="35" width="3.5" style="1" hidden="1" customWidth="1"/>
    <col min="36" max="36" width="9" style="1" hidden="1" customWidth="1"/>
    <col min="37" max="58" width="3.5" style="1" customWidth="1"/>
    <col min="59" max="16384" width="9" style="1"/>
  </cols>
  <sheetData>
    <row r="1" spans="1:36" x14ac:dyDescent="0.45">
      <c r="A1" s="1" t="s">
        <v>151</v>
      </c>
      <c r="V1" s="13"/>
    </row>
    <row r="2" spans="1:36" ht="9.9" customHeight="1" x14ac:dyDescent="0.45">
      <c r="A2" s="2"/>
      <c r="B2" s="3"/>
      <c r="C2" s="3"/>
      <c r="D2" s="3"/>
      <c r="E2" s="3"/>
    </row>
    <row r="3" spans="1:36" x14ac:dyDescent="0.45">
      <c r="B3" s="1" t="s">
        <v>4</v>
      </c>
    </row>
    <row r="4" spans="1:36" ht="24.6" customHeight="1" x14ac:dyDescent="0.45">
      <c r="K4" s="241" t="s">
        <v>30</v>
      </c>
      <c r="L4" s="241"/>
      <c r="M4" s="241"/>
      <c r="N4" s="402">
        <f>'様式第１号（事前申請書）'!F12</f>
        <v>0</v>
      </c>
      <c r="O4" s="402"/>
      <c r="P4" s="402"/>
      <c r="Q4" s="402"/>
      <c r="R4" s="402"/>
      <c r="S4" s="402"/>
      <c r="T4" s="402"/>
      <c r="U4" s="402"/>
      <c r="V4" s="402"/>
    </row>
    <row r="5" spans="1:36" ht="24.6" customHeight="1" x14ac:dyDescent="0.45">
      <c r="K5" s="406" t="s">
        <v>249</v>
      </c>
      <c r="L5" s="407"/>
      <c r="M5" s="408"/>
      <c r="N5" s="424" t="str" cm="1">
        <f t="array" ref="N5">IF(U5="","",INDEX(名簿入力シート!$B$9:$B$308,'様式第８号（確認書）'!$U$5))</f>
        <v/>
      </c>
      <c r="O5" s="425"/>
      <c r="P5" s="425"/>
      <c r="Q5" s="425"/>
      <c r="R5" s="307" t="s">
        <v>250</v>
      </c>
      <c r="S5" s="307"/>
      <c r="T5" s="307"/>
      <c r="U5" s="426"/>
      <c r="V5" s="427"/>
    </row>
    <row r="6" spans="1:36" ht="9.9" customHeight="1" x14ac:dyDescent="0.45"/>
    <row r="7" spans="1:36" ht="17.399999999999999" x14ac:dyDescent="0.45">
      <c r="A7" s="239" t="s">
        <v>335</v>
      </c>
      <c r="B7" s="239"/>
      <c r="C7" s="239"/>
      <c r="D7" s="239"/>
      <c r="E7" s="239"/>
      <c r="F7" s="239"/>
      <c r="G7" s="239"/>
      <c r="H7" s="239"/>
      <c r="I7" s="239"/>
      <c r="J7" s="239"/>
      <c r="K7" s="239"/>
      <c r="L7" s="239"/>
      <c r="M7" s="239"/>
      <c r="N7" s="239"/>
      <c r="O7" s="239"/>
      <c r="P7" s="239"/>
      <c r="Q7" s="239"/>
      <c r="R7" s="239"/>
      <c r="S7" s="239"/>
      <c r="T7" s="239"/>
      <c r="U7" s="239"/>
      <c r="V7" s="239"/>
    </row>
    <row r="8" spans="1:36" ht="9.9" customHeight="1" x14ac:dyDescent="0.45"/>
    <row r="9" spans="1:36" x14ac:dyDescent="0.45">
      <c r="A9" s="1" t="s">
        <v>230</v>
      </c>
      <c r="L9" s="62"/>
      <c r="M9" s="62"/>
      <c r="N9" s="62"/>
      <c r="O9" s="62"/>
    </row>
    <row r="10" spans="1:36" ht="36" customHeight="1" x14ac:dyDescent="0.45">
      <c r="A10" s="217" t="s">
        <v>218</v>
      </c>
      <c r="B10" s="218"/>
      <c r="C10" s="218"/>
      <c r="D10" s="218"/>
      <c r="E10" s="234"/>
      <c r="F10" s="404" t="str" cm="1">
        <f t="array" ref="F10">IF(U5="","",IF(INDEX(名簿入力シート!$D$9:$D$308,'様式第８号（確認書）'!$U$5)="ＩＰ",リスト!H1,IF(INDEX(名簿入力シート!$D$9:$D$308,'様式第８号（確認書）'!$U$5)="ＳＧ",リスト!$H$2)))</f>
        <v/>
      </c>
      <c r="G10" s="404"/>
      <c r="H10" s="404"/>
      <c r="I10" s="404"/>
      <c r="J10" s="404"/>
      <c r="K10" s="404"/>
      <c r="L10" s="411" t="s">
        <v>314</v>
      </c>
      <c r="M10" s="412"/>
      <c r="N10" s="412"/>
      <c r="O10" s="412"/>
      <c r="P10" s="428" t="str" cm="1">
        <f t="array" ref="P10">IF($U$5="","",INDEX(名簿入力シート!$Q$9:$Q$308,$U$5))</f>
        <v/>
      </c>
      <c r="Q10" s="428"/>
      <c r="R10" s="428"/>
      <c r="S10" s="428"/>
      <c r="T10" s="429" t="s">
        <v>271</v>
      </c>
      <c r="U10" s="430"/>
      <c r="V10" s="430"/>
    </row>
    <row r="11" spans="1:36" ht="36" customHeight="1" x14ac:dyDescent="0.45">
      <c r="A11" s="235" t="s">
        <v>229</v>
      </c>
      <c r="B11" s="262"/>
      <c r="C11" s="262"/>
      <c r="D11" s="262"/>
      <c r="E11" s="263"/>
      <c r="F11" s="129"/>
      <c r="G11" s="431" t="s">
        <v>273</v>
      </c>
      <c r="H11" s="432"/>
      <c r="I11" s="432"/>
      <c r="J11" s="432"/>
      <c r="K11" s="432"/>
      <c r="L11" s="432"/>
      <c r="M11" s="432"/>
      <c r="N11" s="432"/>
      <c r="O11" s="432"/>
      <c r="P11" s="433"/>
      <c r="Q11" s="433"/>
      <c r="R11" s="433"/>
      <c r="S11" s="433"/>
      <c r="T11" s="432"/>
      <c r="U11" s="432"/>
      <c r="V11" s="432"/>
      <c r="W11"/>
      <c r="X11"/>
      <c r="Y11"/>
      <c r="Z11"/>
      <c r="AA11"/>
      <c r="AB11"/>
      <c r="AC11"/>
      <c r="AD11"/>
      <c r="AE11"/>
      <c r="AF11"/>
      <c r="AG11"/>
      <c r="AH11"/>
      <c r="AI11"/>
      <c r="AJ11" s="76" t="b">
        <v>0</v>
      </c>
    </row>
    <row r="12" spans="1:36" ht="16.2" customHeight="1" x14ac:dyDescent="0.45">
      <c r="A12" s="403" t="s">
        <v>272</v>
      </c>
      <c r="B12" s="403"/>
      <c r="C12" s="403"/>
      <c r="D12" s="403"/>
      <c r="E12" s="403"/>
      <c r="F12" s="403"/>
      <c r="G12" s="403"/>
      <c r="H12" s="403"/>
      <c r="I12" s="403"/>
      <c r="J12" s="403"/>
      <c r="K12" s="403"/>
      <c r="L12" s="403"/>
      <c r="M12" s="403"/>
      <c r="N12" s="403"/>
      <c r="O12" s="403"/>
      <c r="P12" s="403"/>
      <c r="Q12" s="403"/>
      <c r="R12" s="403"/>
      <c r="S12" s="403"/>
      <c r="T12" s="403"/>
      <c r="U12" s="403"/>
      <c r="V12" s="403"/>
    </row>
    <row r="13" spans="1:36" ht="36" customHeight="1" x14ac:dyDescent="0.45">
      <c r="A13" s="401" t="s">
        <v>244</v>
      </c>
      <c r="B13" s="401"/>
      <c r="C13" s="401"/>
      <c r="D13" s="401"/>
      <c r="E13" s="401"/>
      <c r="F13" s="63" t="s">
        <v>245</v>
      </c>
      <c r="G13" s="409" t="str" cm="1">
        <f t="array" ref="G13">IF($U$5="","",INDEX(名簿入力シート!$R$9:$R$308,$U$5))</f>
        <v/>
      </c>
      <c r="H13" s="410"/>
      <c r="I13" s="410"/>
      <c r="J13" s="410"/>
      <c r="K13" s="8" t="s">
        <v>223</v>
      </c>
      <c r="L13" s="235" t="s">
        <v>228</v>
      </c>
      <c r="M13" s="218"/>
      <c r="N13" s="218"/>
      <c r="O13" s="234"/>
      <c r="P13" s="210" t="str" cm="1">
        <f t="array" ref="P13">IF($U$5="","",TEXT(INDEX(名簿入力シート!$S$9:$S$308,$U$5),"yyyy"))</f>
        <v/>
      </c>
      <c r="Q13" s="211"/>
      <c r="R13" s="7" t="s">
        <v>226</v>
      </c>
      <c r="S13" s="14" t="str" cm="1">
        <f t="array" ref="S13">IF($U$5="","",TEXT(INDEX(名簿入力シート!$S$9:$S$308,$U$5),"m"))</f>
        <v/>
      </c>
      <c r="T13" s="7" t="s">
        <v>225</v>
      </c>
      <c r="U13" s="14" t="str" cm="1">
        <f t="array" ref="U13">IF($U$5="","",TEXT(INDEX(名簿入力シート!$S$9:$S$308,$U$5),"d"))</f>
        <v/>
      </c>
      <c r="V13" s="8" t="s">
        <v>224</v>
      </c>
    </row>
    <row r="14" spans="1:36" ht="15" customHeight="1" x14ac:dyDescent="0.45"/>
    <row r="15" spans="1:36" ht="16.2" customHeight="1" x14ac:dyDescent="0.45">
      <c r="A15" s="1" t="s">
        <v>231</v>
      </c>
    </row>
    <row r="16" spans="1:36" ht="36" customHeight="1" x14ac:dyDescent="0.45">
      <c r="A16" s="240" t="s">
        <v>315</v>
      </c>
      <c r="B16" s="241"/>
      <c r="C16" s="241"/>
      <c r="D16" s="241"/>
      <c r="E16" s="241"/>
      <c r="F16" s="259" t="str" cm="1">
        <f t="array" ref="F16">IF(U5="","",IF(INDEX(名簿入力シート!$E$9:$E$308,'様式第８号（確認書）'!$U$5)=リスト!E1,1,IF(INDEX(名簿入力シート!$F$9:$F$308,'様式第８号（確認書）'!$U$5)=リスト!E1,2,"")))</f>
        <v/>
      </c>
      <c r="G16" s="259"/>
      <c r="H16" s="259"/>
      <c r="I16" s="259"/>
      <c r="J16" s="259"/>
      <c r="K16" s="259"/>
      <c r="L16" s="405" t="s">
        <v>219</v>
      </c>
      <c r="M16" s="405"/>
      <c r="N16" s="405"/>
      <c r="O16" s="405"/>
      <c r="P16" s="405"/>
      <c r="Q16" s="405"/>
      <c r="R16" s="405"/>
      <c r="S16" s="405"/>
      <c r="T16" s="405"/>
      <c r="U16" s="405"/>
      <c r="V16" s="405"/>
    </row>
    <row r="17" spans="1:36" ht="16.2" customHeight="1" x14ac:dyDescent="0.45">
      <c r="A17" s="400" t="s">
        <v>243</v>
      </c>
      <c r="B17" s="400"/>
      <c r="C17" s="400"/>
      <c r="D17" s="400"/>
      <c r="E17" s="400"/>
      <c r="F17" s="400"/>
      <c r="G17" s="400"/>
      <c r="H17" s="400"/>
      <c r="I17" s="400"/>
      <c r="J17" s="400"/>
      <c r="K17" s="400"/>
      <c r="L17" s="400"/>
      <c r="M17" s="400"/>
      <c r="N17" s="400"/>
      <c r="O17" s="400"/>
      <c r="P17" s="400"/>
      <c r="Q17" s="400"/>
      <c r="R17" s="400"/>
      <c r="S17" s="400"/>
      <c r="T17" s="400"/>
      <c r="U17" s="400"/>
      <c r="V17" s="400"/>
    </row>
    <row r="18" spans="1:36" ht="36" customHeight="1" x14ac:dyDescent="0.45">
      <c r="A18" s="279" t="s">
        <v>222</v>
      </c>
      <c r="B18" s="241" t="s">
        <v>220</v>
      </c>
      <c r="C18" s="241"/>
      <c r="D18" s="241"/>
      <c r="E18" s="241"/>
      <c r="F18" s="243" t="str" cm="1">
        <f t="array" ref="F18">IF($U$5="","",INDEX(名簿入力シート!$T$9:$T$308,$U$5))</f>
        <v/>
      </c>
      <c r="G18" s="243"/>
      <c r="H18" s="243"/>
      <c r="I18" s="243"/>
      <c r="J18" s="243"/>
      <c r="K18" s="243"/>
      <c r="L18" s="217" t="s">
        <v>221</v>
      </c>
      <c r="M18" s="218"/>
      <c r="N18" s="218"/>
      <c r="O18" s="234"/>
      <c r="P18" s="210" t="str" cm="1">
        <f t="array" ref="P18">IF($U$5="","",INDEX(名簿入力シート!$U$9:$U$308,$U$5))</f>
        <v/>
      </c>
      <c r="Q18" s="211"/>
      <c r="R18" s="211"/>
      <c r="S18" s="211"/>
      <c r="T18" s="211"/>
      <c r="U18" s="211"/>
      <c r="V18" s="212"/>
    </row>
    <row r="19" spans="1:36" ht="36" customHeight="1" x14ac:dyDescent="0.45">
      <c r="A19" s="279"/>
      <c r="B19" s="241" t="s">
        <v>253</v>
      </c>
      <c r="C19" s="241"/>
      <c r="D19" s="241"/>
      <c r="E19" s="241"/>
      <c r="F19" s="45" t="s">
        <v>246</v>
      </c>
      <c r="G19" s="415" t="str" cm="1">
        <f t="array" ref="G19">IF($U$5="","",INDEX(名簿入力シート!$I$9:$I$308,$U$5))</f>
        <v/>
      </c>
      <c r="H19" s="228"/>
      <c r="I19" s="228"/>
      <c r="J19" s="228"/>
      <c r="K19" s="8" t="s">
        <v>223</v>
      </c>
      <c r="L19" s="235" t="s">
        <v>227</v>
      </c>
      <c r="M19" s="218"/>
      <c r="N19" s="218"/>
      <c r="O19" s="234"/>
      <c r="P19" s="210" t="str" cm="1">
        <f t="array" ref="P19">IF($U$5="","",TEXT(INDEX(名簿入力シート!$V$9:$V$308,$U$5),"yyyy"))</f>
        <v/>
      </c>
      <c r="Q19" s="211"/>
      <c r="R19" s="7" t="s">
        <v>226</v>
      </c>
      <c r="S19" s="14" t="str" cm="1">
        <f t="array" ref="S19">IF($U$5="","",TEXT(INDEX(名簿入力シート!$V$9:$V$308,$U$5),"m"))</f>
        <v/>
      </c>
      <c r="T19" s="7" t="s">
        <v>225</v>
      </c>
      <c r="U19" s="14" t="str" cm="1">
        <f t="array" ref="U19">IF($U$5="","",TEXT(INDEX(名簿入力シート!$V$9:$V$308,$U$5),"d"))</f>
        <v/>
      </c>
      <c r="V19" s="8" t="s">
        <v>224</v>
      </c>
    </row>
    <row r="20" spans="1:36" ht="36" customHeight="1" x14ac:dyDescent="0.45">
      <c r="A20" s="240" t="s">
        <v>316</v>
      </c>
      <c r="B20" s="241"/>
      <c r="C20" s="241"/>
      <c r="D20" s="241"/>
      <c r="E20" s="241"/>
      <c r="F20" s="129"/>
      <c r="G20" s="434" t="s">
        <v>233</v>
      </c>
      <c r="H20" s="434"/>
      <c r="I20" s="434"/>
      <c r="J20" s="434"/>
      <c r="K20" s="434"/>
      <c r="L20" s="434"/>
      <c r="M20" s="434"/>
      <c r="N20" s="434"/>
      <c r="O20" s="434"/>
      <c r="P20" s="434"/>
      <c r="Q20" s="434"/>
      <c r="R20" s="434"/>
      <c r="S20" s="434"/>
      <c r="T20" s="434"/>
      <c r="U20" s="434"/>
      <c r="V20" s="435"/>
      <c r="AJ20" s="76" t="b">
        <v>0</v>
      </c>
    </row>
    <row r="21" spans="1:36" ht="36" customHeight="1" x14ac:dyDescent="0.45">
      <c r="A21" s="241"/>
      <c r="B21" s="241"/>
      <c r="C21" s="241"/>
      <c r="D21" s="241"/>
      <c r="E21" s="241"/>
      <c r="F21" s="129"/>
      <c r="G21" s="434" t="s">
        <v>234</v>
      </c>
      <c r="H21" s="434"/>
      <c r="I21" s="434"/>
      <c r="J21" s="434"/>
      <c r="K21" s="434"/>
      <c r="L21" s="434"/>
      <c r="M21" s="434"/>
      <c r="N21" s="434"/>
      <c r="O21" s="434"/>
      <c r="P21" s="434"/>
      <c r="Q21" s="434"/>
      <c r="R21" s="434"/>
      <c r="S21" s="434"/>
      <c r="T21" s="434"/>
      <c r="U21" s="434"/>
      <c r="V21" s="435"/>
      <c r="AJ21" s="76" t="b">
        <v>0</v>
      </c>
    </row>
    <row r="22" spans="1:36" ht="36" customHeight="1" x14ac:dyDescent="0.45">
      <c r="A22" s="241"/>
      <c r="B22" s="241"/>
      <c r="C22" s="241"/>
      <c r="D22" s="241"/>
      <c r="E22" s="241"/>
      <c r="F22" s="129"/>
      <c r="G22" s="434" t="s">
        <v>232</v>
      </c>
      <c r="H22" s="434"/>
      <c r="I22" s="434"/>
      <c r="J22" s="434"/>
      <c r="K22" s="434"/>
      <c r="L22" s="434"/>
      <c r="M22" s="434"/>
      <c r="N22" s="434"/>
      <c r="O22" s="434"/>
      <c r="P22" s="434"/>
      <c r="Q22" s="434"/>
      <c r="R22" s="434"/>
      <c r="S22" s="434"/>
      <c r="T22" s="434"/>
      <c r="U22" s="434"/>
      <c r="V22" s="435"/>
      <c r="AJ22" s="76" t="b">
        <v>0</v>
      </c>
    </row>
    <row r="23" spans="1:36" ht="15" customHeight="1" x14ac:dyDescent="0.45"/>
    <row r="24" spans="1:36" ht="16.2" customHeight="1" thickBot="1" x14ac:dyDescent="0.5">
      <c r="A24" s="1" t="s">
        <v>254</v>
      </c>
    </row>
    <row r="25" spans="1:36" ht="36" customHeight="1" thickBot="1" x14ac:dyDescent="0.5">
      <c r="A25" s="240" t="s">
        <v>247</v>
      </c>
      <c r="B25" s="241"/>
      <c r="C25" s="241"/>
      <c r="D25" s="241"/>
      <c r="E25" s="217"/>
      <c r="F25" s="416" t="str">
        <f>IF(U5="","",G13+G19)</f>
        <v/>
      </c>
      <c r="G25" s="417"/>
      <c r="H25" s="417"/>
      <c r="I25" s="417"/>
      <c r="J25" s="417"/>
      <c r="K25" s="64" t="s">
        <v>223</v>
      </c>
    </row>
    <row r="26" spans="1:36" ht="15" customHeight="1" x14ac:dyDescent="0.45"/>
    <row r="27" spans="1:36" ht="16.2" customHeight="1" x14ac:dyDescent="0.45">
      <c r="A27" s="1" t="s">
        <v>248</v>
      </c>
    </row>
    <row r="28" spans="1:36" x14ac:dyDescent="0.45">
      <c r="B28" s="5"/>
      <c r="D28" s="11"/>
      <c r="E28" s="11"/>
      <c r="F28" s="11"/>
      <c r="G28" s="11"/>
      <c r="H28" s="11"/>
      <c r="I28" s="11"/>
      <c r="J28" s="11"/>
      <c r="K28" s="11"/>
      <c r="L28" s="241" t="s">
        <v>31</v>
      </c>
      <c r="M28" s="241"/>
      <c r="N28" s="241"/>
      <c r="O28" s="413" t="s">
        <v>3</v>
      </c>
      <c r="P28" s="414"/>
      <c r="Q28" s="51"/>
      <c r="R28" s="51" t="s">
        <v>2</v>
      </c>
      <c r="S28" s="51"/>
      <c r="T28" s="51" t="s">
        <v>1</v>
      </c>
      <c r="U28" s="51"/>
      <c r="V28" s="43" t="s">
        <v>0</v>
      </c>
    </row>
    <row r="29" spans="1:36" ht="36" customHeight="1" x14ac:dyDescent="0.45">
      <c r="A29" s="241" t="s">
        <v>200</v>
      </c>
      <c r="B29" s="241"/>
      <c r="C29" s="241"/>
      <c r="D29" s="53"/>
      <c r="E29" s="421" t="s">
        <v>217</v>
      </c>
      <c r="F29" s="422"/>
      <c r="G29" s="422"/>
      <c r="H29" s="422"/>
      <c r="I29" s="422"/>
      <c r="J29" s="422"/>
      <c r="K29" s="422"/>
      <c r="L29" s="422"/>
      <c r="M29" s="422"/>
      <c r="N29" s="422"/>
      <c r="O29" s="422"/>
      <c r="P29" s="422"/>
      <c r="Q29" s="422"/>
      <c r="R29" s="422"/>
      <c r="S29" s="422"/>
      <c r="T29" s="422"/>
      <c r="U29" s="422"/>
      <c r="V29" s="423"/>
    </row>
    <row r="30" spans="1:36" ht="36" customHeight="1" x14ac:dyDescent="0.45">
      <c r="A30" s="235" t="s">
        <v>27</v>
      </c>
      <c r="B30" s="262"/>
      <c r="C30" s="263"/>
      <c r="D30" s="420"/>
      <c r="E30" s="201"/>
      <c r="F30" s="201"/>
      <c r="G30" s="201"/>
      <c r="H30" s="201"/>
      <c r="I30" s="201"/>
      <c r="J30" s="201"/>
      <c r="K30" s="202"/>
      <c r="L30" s="240" t="s">
        <v>216</v>
      </c>
      <c r="M30" s="240"/>
      <c r="N30" s="235"/>
      <c r="O30" s="418"/>
      <c r="P30" s="419"/>
      <c r="Q30" s="419"/>
      <c r="R30" s="7" t="s">
        <v>2</v>
      </c>
      <c r="S30" s="52"/>
      <c r="T30" s="7" t="s">
        <v>1</v>
      </c>
      <c r="U30" s="52"/>
      <c r="V30" s="8" t="s">
        <v>0</v>
      </c>
    </row>
    <row r="31" spans="1:36" ht="16.2" customHeight="1" x14ac:dyDescent="0.45"/>
    <row r="32" spans="1:36" ht="9.9" customHeight="1" x14ac:dyDescent="0.45">
      <c r="A32" s="2"/>
      <c r="B32" s="3"/>
      <c r="C32" s="3"/>
      <c r="D32" s="3"/>
      <c r="E32" s="3"/>
    </row>
  </sheetData>
  <sheetProtection algorithmName="SHA-512" hashValue="JHqvViSMgPAi6NzIWEEy/F99Cbx0FQeSddx0sUVfgSXhyNZ6Vdv0nHLtLfDDeoFnkordZ8U6myz6Yo3fI06h5w==" saltValue="G7KED9Gm/NjC5GmaeGh9QA==" spinCount="100000" sheet="1" objects="1" scenarios="1"/>
  <mergeCells count="46">
    <mergeCell ref="N5:Q5"/>
    <mergeCell ref="U5:V5"/>
    <mergeCell ref="P10:S10"/>
    <mergeCell ref="T10:V10"/>
    <mergeCell ref="A20:E22"/>
    <mergeCell ref="G11:V11"/>
    <mergeCell ref="G21:V21"/>
    <mergeCell ref="G20:V20"/>
    <mergeCell ref="G22:V22"/>
    <mergeCell ref="B19:E19"/>
    <mergeCell ref="L13:O13"/>
    <mergeCell ref="L18:O18"/>
    <mergeCell ref="A11:E11"/>
    <mergeCell ref="F18:K18"/>
    <mergeCell ref="P19:Q19"/>
    <mergeCell ref="P18:V18"/>
    <mergeCell ref="L30:N30"/>
    <mergeCell ref="O30:Q30"/>
    <mergeCell ref="A30:C30"/>
    <mergeCell ref="D30:K30"/>
    <mergeCell ref="A29:C29"/>
    <mergeCell ref="E29:V29"/>
    <mergeCell ref="O28:P28"/>
    <mergeCell ref="L28:N28"/>
    <mergeCell ref="A18:A19"/>
    <mergeCell ref="B18:E18"/>
    <mergeCell ref="L19:O19"/>
    <mergeCell ref="G19:J19"/>
    <mergeCell ref="F25:J25"/>
    <mergeCell ref="A25:E25"/>
    <mergeCell ref="A17:V17"/>
    <mergeCell ref="A13:E13"/>
    <mergeCell ref="P13:Q13"/>
    <mergeCell ref="K4:M4"/>
    <mergeCell ref="N4:V4"/>
    <mergeCell ref="A7:V7"/>
    <mergeCell ref="A12:V12"/>
    <mergeCell ref="F10:K10"/>
    <mergeCell ref="A10:E10"/>
    <mergeCell ref="L16:V16"/>
    <mergeCell ref="F16:K16"/>
    <mergeCell ref="A16:E16"/>
    <mergeCell ref="K5:M5"/>
    <mergeCell ref="G13:J13"/>
    <mergeCell ref="L10:O10"/>
    <mergeCell ref="R5:T5"/>
  </mergeCells>
  <phoneticPr fontId="1"/>
  <conditionalFormatting sqref="F11">
    <cfRule type="expression" dxfId="15" priority="7">
      <formula>IF($AJ$11=TRUE,FALSE,TRUE)</formula>
    </cfRule>
  </conditionalFormatting>
  <conditionalFormatting sqref="F20">
    <cfRule type="expression" dxfId="14" priority="9">
      <formula>IF($AJ$20=TRUE,FALSE,TRUE)</formula>
    </cfRule>
  </conditionalFormatting>
  <conditionalFormatting sqref="F20:F22">
    <cfRule type="expression" dxfId="13" priority="3" stopIfTrue="1">
      <formula>IF($F$16=1,TRUE,FALSE)</formula>
    </cfRule>
  </conditionalFormatting>
  <conditionalFormatting sqref="F21">
    <cfRule type="expression" dxfId="12" priority="8">
      <formula>IF($AJ$21=TRUE,FALSE,TRUE)</formula>
    </cfRule>
  </conditionalFormatting>
  <conditionalFormatting sqref="F22">
    <cfRule type="expression" dxfId="11" priority="6">
      <formula>IF($AJ$22=TRUE,FALSE,TRUE)</formula>
    </cfRule>
  </conditionalFormatting>
  <conditionalFormatting sqref="U5:V5">
    <cfRule type="containsBlanks" dxfId="10" priority="1">
      <formula>LEN(TRIM(U5))=0</formula>
    </cfRule>
  </conditionalFormatting>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802" r:id="rId4" name="Check Box 10">
              <controlPr defaultSize="0" autoFill="0" autoLine="0" autoPict="0">
                <anchor moveWithCells="1">
                  <from>
                    <xdr:col>3</xdr:col>
                    <xdr:colOff>60960</xdr:colOff>
                    <xdr:row>28</xdr:row>
                    <xdr:rowOff>91440</xdr:rowOff>
                  </from>
                  <to>
                    <xdr:col>4</xdr:col>
                    <xdr:colOff>38100</xdr:colOff>
                    <xdr:row>29</xdr:row>
                    <xdr:rowOff>0</xdr:rowOff>
                  </to>
                </anchor>
              </controlPr>
            </control>
          </mc:Choice>
        </mc:AlternateContent>
        <mc:AlternateContent xmlns:mc="http://schemas.openxmlformats.org/markup-compatibility/2006">
          <mc:Choice Requires="x14">
            <control shapeId="33803" r:id="rId5" name="Check Box 11">
              <controlPr locked="0" defaultSize="0" autoFill="0" autoLine="0" autoPict="0">
                <anchor moveWithCells="1">
                  <from>
                    <xdr:col>5</xdr:col>
                    <xdr:colOff>38100</xdr:colOff>
                    <xdr:row>10</xdr:row>
                    <xdr:rowOff>114300</xdr:rowOff>
                  </from>
                  <to>
                    <xdr:col>5</xdr:col>
                    <xdr:colOff>251460</xdr:colOff>
                    <xdr:row>10</xdr:row>
                    <xdr:rowOff>327660</xdr:rowOff>
                  </to>
                </anchor>
              </controlPr>
            </control>
          </mc:Choice>
        </mc:AlternateContent>
        <mc:AlternateContent xmlns:mc="http://schemas.openxmlformats.org/markup-compatibility/2006">
          <mc:Choice Requires="x14">
            <control shapeId="33804" r:id="rId6" name="Check Box 12">
              <controlPr locked="0" defaultSize="0" autoFill="0" autoLine="0" autoPict="0">
                <anchor moveWithCells="1">
                  <from>
                    <xdr:col>5</xdr:col>
                    <xdr:colOff>38100</xdr:colOff>
                    <xdr:row>19</xdr:row>
                    <xdr:rowOff>106680</xdr:rowOff>
                  </from>
                  <to>
                    <xdr:col>6</xdr:col>
                    <xdr:colOff>15240</xdr:colOff>
                    <xdr:row>19</xdr:row>
                    <xdr:rowOff>350520</xdr:rowOff>
                  </to>
                </anchor>
              </controlPr>
            </control>
          </mc:Choice>
        </mc:AlternateContent>
        <mc:AlternateContent xmlns:mc="http://schemas.openxmlformats.org/markup-compatibility/2006">
          <mc:Choice Requires="x14">
            <control shapeId="33811" r:id="rId7" name="Check Box 19">
              <controlPr locked="0" defaultSize="0" autoFill="0" autoLine="0" autoPict="0">
                <anchor moveWithCells="1">
                  <from>
                    <xdr:col>5</xdr:col>
                    <xdr:colOff>38100</xdr:colOff>
                    <xdr:row>20</xdr:row>
                    <xdr:rowOff>106680</xdr:rowOff>
                  </from>
                  <to>
                    <xdr:col>6</xdr:col>
                    <xdr:colOff>15240</xdr:colOff>
                    <xdr:row>20</xdr:row>
                    <xdr:rowOff>350520</xdr:rowOff>
                  </to>
                </anchor>
              </controlPr>
            </control>
          </mc:Choice>
        </mc:AlternateContent>
        <mc:AlternateContent xmlns:mc="http://schemas.openxmlformats.org/markup-compatibility/2006">
          <mc:Choice Requires="x14">
            <control shapeId="33812" r:id="rId8" name="Check Box 20">
              <controlPr locked="0" defaultSize="0" autoFill="0" autoLine="0" autoPict="0">
                <anchor moveWithCells="1">
                  <from>
                    <xdr:col>5</xdr:col>
                    <xdr:colOff>38100</xdr:colOff>
                    <xdr:row>21</xdr:row>
                    <xdr:rowOff>106680</xdr:rowOff>
                  </from>
                  <to>
                    <xdr:col>6</xdr:col>
                    <xdr:colOff>15240</xdr:colOff>
                    <xdr:row>21</xdr:row>
                    <xdr:rowOff>350520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リスト!$B$1:$B$2</xm:f>
          </x14:formula1>
          <xm:sqref>F16:K16</xm:sqref>
        </x14:dataValidation>
        <x14:dataValidation type="list" allowBlank="1" showInputMessage="1" showErrorMessage="1">
          <x14:formula1>
            <xm:f>リスト!$H$4:$H$7</xm:f>
          </x14:formula1>
          <xm:sqref>P18:V18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8"/>
  </sheetPr>
  <dimension ref="A1:AM42"/>
  <sheetViews>
    <sheetView view="pageBreakPreview" topLeftCell="A11" zoomScaleNormal="115" zoomScaleSheetLayoutView="100" workbookViewId="0">
      <selection activeCell="F36" sqref="F36:V36"/>
    </sheetView>
  </sheetViews>
  <sheetFormatPr defaultColWidth="9" defaultRowHeight="16.2" x14ac:dyDescent="0.45"/>
  <cols>
    <col min="1" max="36" width="3.5" style="1" customWidth="1"/>
    <col min="37" max="38" width="3.5" style="1" hidden="1" customWidth="1"/>
    <col min="39" max="39" width="9" style="1" hidden="1" customWidth="1"/>
    <col min="40" max="61" width="3.5" style="1" customWidth="1"/>
    <col min="62" max="16384" width="9" style="1"/>
  </cols>
  <sheetData>
    <row r="1" spans="1:39" x14ac:dyDescent="0.45">
      <c r="A1" s="1" t="s">
        <v>317</v>
      </c>
      <c r="V1" s="13"/>
    </row>
    <row r="2" spans="1:39" ht="9.9" customHeight="1" x14ac:dyDescent="0.45">
      <c r="A2" s="2"/>
      <c r="B2" s="3"/>
      <c r="C2" s="3"/>
      <c r="D2" s="3"/>
      <c r="E2" s="3"/>
    </row>
    <row r="3" spans="1:39" x14ac:dyDescent="0.45">
      <c r="B3" s="1" t="s">
        <v>4</v>
      </c>
    </row>
    <row r="4" spans="1:39" ht="18.75" customHeight="1" x14ac:dyDescent="0.45">
      <c r="K4" s="241" t="s">
        <v>30</v>
      </c>
      <c r="L4" s="241"/>
      <c r="M4" s="241"/>
      <c r="N4" s="402">
        <f>'様式第１号（事前申請書）'!F12</f>
        <v>0</v>
      </c>
      <c r="O4" s="402"/>
      <c r="P4" s="402"/>
      <c r="Q4" s="402"/>
      <c r="R4" s="402"/>
      <c r="S4" s="402"/>
      <c r="T4" s="402"/>
      <c r="U4" s="402"/>
      <c r="V4" s="402"/>
    </row>
    <row r="5" spans="1:39" ht="9.9" customHeight="1" x14ac:dyDescent="0.45"/>
    <row r="6" spans="1:39" ht="17.399999999999999" x14ac:dyDescent="0.45">
      <c r="A6" s="239" t="s">
        <v>56</v>
      </c>
      <c r="B6" s="239"/>
      <c r="C6" s="239"/>
      <c r="D6" s="239"/>
      <c r="E6" s="239"/>
      <c r="F6" s="239"/>
      <c r="G6" s="239"/>
      <c r="H6" s="239"/>
      <c r="I6" s="239"/>
      <c r="J6" s="239"/>
      <c r="K6" s="239"/>
      <c r="L6" s="239"/>
      <c r="M6" s="239"/>
      <c r="N6" s="239"/>
      <c r="O6" s="239"/>
      <c r="P6" s="239"/>
      <c r="Q6" s="239"/>
      <c r="R6" s="239"/>
      <c r="S6" s="239"/>
      <c r="T6" s="239"/>
      <c r="U6" s="239"/>
      <c r="V6" s="239"/>
    </row>
    <row r="7" spans="1:39" ht="9.9" customHeight="1" x14ac:dyDescent="0.45"/>
    <row r="8" spans="1:39" x14ac:dyDescent="0.45">
      <c r="A8" s="1" t="s">
        <v>313</v>
      </c>
    </row>
    <row r="9" spans="1:39" x14ac:dyDescent="0.45">
      <c r="A9" s="1" t="s">
        <v>312</v>
      </c>
    </row>
    <row r="11" spans="1:39" x14ac:dyDescent="0.45">
      <c r="A11" s="278" t="s">
        <v>32</v>
      </c>
      <c r="B11" s="278"/>
      <c r="C11" s="278"/>
      <c r="D11" s="278"/>
      <c r="E11" s="278"/>
      <c r="F11" s="278"/>
      <c r="G11" s="278"/>
      <c r="H11" s="278"/>
      <c r="I11" s="278"/>
      <c r="J11" s="278"/>
      <c r="K11" s="278"/>
      <c r="L11" s="278"/>
      <c r="M11" s="278"/>
      <c r="N11" s="278"/>
      <c r="O11" s="278"/>
      <c r="P11" s="278"/>
      <c r="Q11" s="278"/>
      <c r="R11" s="278"/>
      <c r="S11" s="278"/>
      <c r="T11" s="278"/>
      <c r="U11" s="278"/>
      <c r="V11" s="278"/>
    </row>
    <row r="12" spans="1:39" x14ac:dyDescent="0.45">
      <c r="A12" s="11"/>
      <c r="B12" s="11"/>
      <c r="C12" s="11"/>
      <c r="D12" s="11"/>
      <c r="E12" s="11"/>
      <c r="F12" s="11"/>
      <c r="G12" s="11"/>
      <c r="H12" s="11"/>
      <c r="I12" s="11"/>
      <c r="J12" s="11"/>
      <c r="K12" s="11"/>
      <c r="L12" s="11"/>
      <c r="M12" s="11"/>
      <c r="N12" s="11"/>
      <c r="O12" s="11"/>
      <c r="P12" s="11"/>
      <c r="Q12" s="11"/>
      <c r="R12" s="11"/>
      <c r="S12" s="11"/>
      <c r="T12" s="11"/>
      <c r="U12" s="11"/>
      <c r="V12" s="11"/>
    </row>
    <row r="13" spans="1:39" ht="16.5" customHeight="1" x14ac:dyDescent="0.45">
      <c r="A13" s="5" t="s">
        <v>39</v>
      </c>
      <c r="B13" s="3"/>
      <c r="C13" s="3"/>
      <c r="D13" s="3"/>
      <c r="E13" s="3"/>
    </row>
    <row r="14" spans="1:39" ht="19.5" customHeight="1" x14ac:dyDescent="0.45">
      <c r="B14" s="11">
        <v>1</v>
      </c>
      <c r="C14" s="9" t="s">
        <v>55</v>
      </c>
      <c r="AL14" s="76">
        <v>1</v>
      </c>
      <c r="AM14" s="76" t="b">
        <v>0</v>
      </c>
    </row>
    <row r="15" spans="1:39" ht="19.5" customHeight="1" x14ac:dyDescent="0.45">
      <c r="C15" s="1" t="s">
        <v>33</v>
      </c>
      <c r="AL15" s="76">
        <v>2</v>
      </c>
      <c r="AM15" s="76" t="b">
        <v>0</v>
      </c>
    </row>
    <row r="16" spans="1:39" ht="19.5" customHeight="1" x14ac:dyDescent="0.45">
      <c r="B16" s="11">
        <v>2</v>
      </c>
      <c r="C16" s="9" t="s">
        <v>34</v>
      </c>
      <c r="AL16" s="76">
        <v>3</v>
      </c>
      <c r="AM16" s="76" t="b">
        <v>0</v>
      </c>
    </row>
    <row r="17" spans="2:39" ht="19.5" customHeight="1" x14ac:dyDescent="0.45">
      <c r="C17" s="1" t="s">
        <v>35</v>
      </c>
      <c r="AL17" s="76">
        <v>4</v>
      </c>
      <c r="AM17" s="76" t="b">
        <v>0</v>
      </c>
    </row>
    <row r="18" spans="2:39" ht="19.5" customHeight="1" x14ac:dyDescent="0.45">
      <c r="C18" s="1" t="s">
        <v>36</v>
      </c>
      <c r="AL18" s="76">
        <v>5</v>
      </c>
      <c r="AM18" s="76" t="b">
        <v>0</v>
      </c>
    </row>
    <row r="19" spans="2:39" ht="19.5" customHeight="1" x14ac:dyDescent="0.45">
      <c r="B19" s="11">
        <v>3</v>
      </c>
      <c r="C19" s="9" t="s">
        <v>37</v>
      </c>
      <c r="AL19" s="76">
        <v>6</v>
      </c>
      <c r="AM19" s="76" t="b">
        <v>0</v>
      </c>
    </row>
    <row r="20" spans="2:39" ht="19.5" customHeight="1" x14ac:dyDescent="0.45">
      <c r="C20" s="1" t="s">
        <v>38</v>
      </c>
      <c r="AL20" s="76">
        <v>7</v>
      </c>
      <c r="AM20" s="76" t="b">
        <v>0</v>
      </c>
    </row>
    <row r="21" spans="2:39" ht="19.5" customHeight="1" x14ac:dyDescent="0.45">
      <c r="C21" s="1" t="s">
        <v>40</v>
      </c>
      <c r="AL21" s="76">
        <v>8</v>
      </c>
      <c r="AM21" s="76" t="b">
        <v>0</v>
      </c>
    </row>
    <row r="22" spans="2:39" ht="19.5" customHeight="1" x14ac:dyDescent="0.45">
      <c r="B22" s="11">
        <v>4</v>
      </c>
      <c r="C22" s="9" t="s">
        <v>41</v>
      </c>
      <c r="AL22" s="76">
        <v>9</v>
      </c>
      <c r="AM22" s="76" t="b">
        <v>0</v>
      </c>
    </row>
    <row r="23" spans="2:39" ht="19.5" customHeight="1" x14ac:dyDescent="0.45">
      <c r="B23" s="11">
        <v>5</v>
      </c>
      <c r="C23" s="9" t="s">
        <v>42</v>
      </c>
    </row>
    <row r="24" spans="2:39" ht="19.5" customHeight="1" x14ac:dyDescent="0.45">
      <c r="C24" s="1" t="s">
        <v>43</v>
      </c>
    </row>
    <row r="25" spans="2:39" ht="19.5" customHeight="1" x14ac:dyDescent="0.45">
      <c r="C25" s="1" t="s">
        <v>44</v>
      </c>
    </row>
    <row r="26" spans="2:39" ht="19.5" customHeight="1" x14ac:dyDescent="0.45">
      <c r="B26" s="11">
        <v>6</v>
      </c>
      <c r="C26" s="9" t="s">
        <v>45</v>
      </c>
    </row>
    <row r="27" spans="2:39" ht="19.5" customHeight="1" x14ac:dyDescent="0.45">
      <c r="B27" s="11">
        <v>7</v>
      </c>
      <c r="C27" s="9" t="s">
        <v>46</v>
      </c>
    </row>
    <row r="28" spans="2:39" ht="19.5" customHeight="1" x14ac:dyDescent="0.45">
      <c r="C28" s="1" t="s">
        <v>47</v>
      </c>
    </row>
    <row r="29" spans="2:39" ht="19.5" customHeight="1" x14ac:dyDescent="0.45">
      <c r="B29" s="11">
        <v>8</v>
      </c>
      <c r="C29" s="9" t="s">
        <v>49</v>
      </c>
    </row>
    <row r="30" spans="2:39" ht="19.5" customHeight="1" x14ac:dyDescent="0.45">
      <c r="C30" s="1" t="s">
        <v>48</v>
      </c>
    </row>
    <row r="31" spans="2:39" ht="19.5" customHeight="1" x14ac:dyDescent="0.45">
      <c r="B31" s="11">
        <v>9</v>
      </c>
      <c r="C31" s="1" t="s">
        <v>357</v>
      </c>
    </row>
    <row r="32" spans="2:39" ht="19.5" customHeight="1" x14ac:dyDescent="0.45">
      <c r="C32" s="1" t="s">
        <v>468</v>
      </c>
    </row>
    <row r="33" spans="1:22" ht="19.5" customHeight="1" x14ac:dyDescent="0.45">
      <c r="C33" s="1" t="s">
        <v>469</v>
      </c>
    </row>
    <row r="35" spans="1:22" x14ac:dyDescent="0.45">
      <c r="A35" s="1" t="s">
        <v>54</v>
      </c>
      <c r="M35" s="217" t="s">
        <v>31</v>
      </c>
      <c r="N35" s="234"/>
      <c r="O35" s="420" t="s">
        <v>3</v>
      </c>
      <c r="P35" s="201"/>
      <c r="Q35" s="7"/>
      <c r="R35" s="7" t="s">
        <v>2</v>
      </c>
      <c r="S35" s="7"/>
      <c r="T35" s="7" t="s">
        <v>1</v>
      </c>
      <c r="U35" s="7"/>
      <c r="V35" s="8" t="s">
        <v>0</v>
      </c>
    </row>
    <row r="36" spans="1:22" ht="26.25" customHeight="1" x14ac:dyDescent="0.45">
      <c r="A36" s="240" t="s">
        <v>13</v>
      </c>
      <c r="B36" s="241"/>
      <c r="C36" s="241"/>
      <c r="D36" s="241"/>
      <c r="E36" s="241"/>
      <c r="F36" s="436"/>
      <c r="G36" s="436"/>
      <c r="H36" s="436"/>
      <c r="I36" s="436"/>
      <c r="J36" s="436"/>
      <c r="K36" s="436"/>
      <c r="L36" s="436"/>
      <c r="M36" s="436"/>
      <c r="N36" s="436"/>
      <c r="O36" s="436"/>
      <c r="P36" s="436"/>
      <c r="Q36" s="436"/>
      <c r="R36" s="436"/>
      <c r="S36" s="436"/>
      <c r="T36" s="436"/>
      <c r="U36" s="436"/>
      <c r="V36" s="436"/>
    </row>
    <row r="37" spans="1:22" ht="26.25" customHeight="1" x14ac:dyDescent="0.45">
      <c r="A37" s="240" t="s">
        <v>14</v>
      </c>
      <c r="B37" s="241"/>
      <c r="C37" s="241"/>
      <c r="D37" s="241"/>
      <c r="E37" s="241"/>
      <c r="F37" s="436"/>
      <c r="G37" s="436"/>
      <c r="H37" s="436"/>
      <c r="I37" s="436"/>
      <c r="J37" s="436"/>
      <c r="K37" s="436"/>
      <c r="L37" s="436"/>
      <c r="M37" s="436"/>
      <c r="N37" s="436"/>
      <c r="O37" s="436"/>
      <c r="P37" s="436"/>
      <c r="Q37" s="436"/>
      <c r="R37" s="436"/>
      <c r="S37" s="436"/>
      <c r="T37" s="436"/>
      <c r="U37" s="436"/>
      <c r="V37" s="436"/>
    </row>
    <row r="38" spans="1:22" ht="26.25" customHeight="1" x14ac:dyDescent="0.45">
      <c r="A38" s="241" t="s">
        <v>15</v>
      </c>
      <c r="B38" s="241"/>
      <c r="C38" s="241"/>
      <c r="D38" s="241"/>
      <c r="E38" s="241"/>
      <c r="F38" s="437"/>
      <c r="G38" s="434"/>
      <c r="H38" s="434"/>
      <c r="I38" s="434"/>
      <c r="J38" s="434"/>
      <c r="K38" s="434"/>
      <c r="L38" s="435"/>
      <c r="M38" s="217" t="s">
        <v>16</v>
      </c>
      <c r="N38" s="218"/>
      <c r="O38" s="218"/>
      <c r="P38" s="436"/>
      <c r="Q38" s="436"/>
      <c r="R38" s="436"/>
      <c r="S38" s="436"/>
      <c r="T38" s="436"/>
      <c r="U38" s="436"/>
      <c r="V38" s="436"/>
    </row>
    <row r="39" spans="1:22" x14ac:dyDescent="0.45">
      <c r="A39" s="1" t="s">
        <v>277</v>
      </c>
    </row>
    <row r="40" spans="1:22" x14ac:dyDescent="0.45">
      <c r="A40" s="5" t="s">
        <v>50</v>
      </c>
    </row>
    <row r="41" spans="1:22" ht="9.9" customHeight="1" x14ac:dyDescent="0.45">
      <c r="A41" s="2"/>
      <c r="B41" s="3"/>
      <c r="C41" s="3"/>
      <c r="D41" s="3"/>
      <c r="E41" s="3"/>
    </row>
    <row r="42" spans="1:22" ht="9.9" customHeight="1" x14ac:dyDescent="0.45">
      <c r="A42" s="2"/>
      <c r="B42" s="3"/>
      <c r="C42" s="3"/>
      <c r="D42" s="3"/>
      <c r="E42" s="3"/>
    </row>
  </sheetData>
  <sheetProtection algorithmName="SHA-512" hashValue="8r6jsJ6SHNajxnrneOpvSK1eoCF8tfyh5wgs2luk5Q1W2YGLLEdGAEu3EfRwWKWDVShln4s1a8nKQTxqfZKZVw==" saltValue="GnOAWv+5Y6tRCDHmy9IusA==" spinCount="100000" sheet="1" objects="1" scenarios="1"/>
  <mergeCells count="14">
    <mergeCell ref="K4:M4"/>
    <mergeCell ref="N4:V4"/>
    <mergeCell ref="A6:V6"/>
    <mergeCell ref="A11:V11"/>
    <mergeCell ref="M35:N35"/>
    <mergeCell ref="O35:P35"/>
    <mergeCell ref="A36:E36"/>
    <mergeCell ref="F36:V36"/>
    <mergeCell ref="A37:E37"/>
    <mergeCell ref="F37:V37"/>
    <mergeCell ref="A38:E38"/>
    <mergeCell ref="F38:L38"/>
    <mergeCell ref="M38:O38"/>
    <mergeCell ref="P38:V38"/>
  </mergeCells>
  <phoneticPr fontId="1"/>
  <conditionalFormatting sqref="A14">
    <cfRule type="expression" dxfId="9" priority="10">
      <formula>IF($AM$14=TRUE,FALSE,TRUE)</formula>
    </cfRule>
  </conditionalFormatting>
  <conditionalFormatting sqref="A16">
    <cfRule type="expression" dxfId="8" priority="8">
      <formula>IF($AM$15=TRUE,FALSE,TRUE)</formula>
    </cfRule>
  </conditionalFormatting>
  <conditionalFormatting sqref="A19">
    <cfRule type="expression" dxfId="7" priority="7">
      <formula>IF($AM$16=TRUE,FALSE,TRUE)</formula>
    </cfRule>
  </conditionalFormatting>
  <conditionalFormatting sqref="A22">
    <cfRule type="expression" dxfId="6" priority="6">
      <formula>IF($AM$17=TRUE,FALSE,TRUE)</formula>
    </cfRule>
  </conditionalFormatting>
  <conditionalFormatting sqref="A23">
    <cfRule type="expression" dxfId="5" priority="5">
      <formula>IF($AM$18=TRUE,FALSE,TRUE)</formula>
    </cfRule>
  </conditionalFormatting>
  <conditionalFormatting sqref="A26">
    <cfRule type="expression" dxfId="4" priority="4">
      <formula>IF($AM$19=TRUE,FALSE,TRUE)</formula>
    </cfRule>
  </conditionalFormatting>
  <conditionalFormatting sqref="A27">
    <cfRule type="expression" dxfId="3" priority="3">
      <formula>IF($AM$20=TRUE,FALSE,TRUE)</formula>
    </cfRule>
  </conditionalFormatting>
  <conditionalFormatting sqref="A29">
    <cfRule type="expression" dxfId="2" priority="2">
      <formula>IF($AM$21=TRUE,FALSE,TRUE)</formula>
    </cfRule>
  </conditionalFormatting>
  <conditionalFormatting sqref="A31">
    <cfRule type="expression" dxfId="1" priority="1">
      <formula>IF($AM$22=TRUE,FALSE,TRUE)</formula>
    </cfRule>
  </conditionalFormatting>
  <pageMargins left="0.70866141732283472" right="0.70866141732283472" top="0.55118110236220474"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locked="0" defaultSize="0" autoFill="0" autoLine="0" autoPict="0">
                <anchor moveWithCells="1">
                  <from>
                    <xdr:col>0</xdr:col>
                    <xdr:colOff>45720</xdr:colOff>
                    <xdr:row>13</xdr:row>
                    <xdr:rowOff>7620</xdr:rowOff>
                  </from>
                  <to>
                    <xdr:col>1</xdr:col>
                    <xdr:colOff>22860</xdr:colOff>
                    <xdr:row>14</xdr:row>
                    <xdr:rowOff>7620</xdr:rowOff>
                  </to>
                </anchor>
              </controlPr>
            </control>
          </mc:Choice>
        </mc:AlternateContent>
        <mc:AlternateContent xmlns:mc="http://schemas.openxmlformats.org/markup-compatibility/2006">
          <mc:Choice Requires="x14">
            <control shapeId="28674" r:id="rId5" name="Check Box 2">
              <controlPr locked="0" defaultSize="0" autoFill="0" autoLine="0" autoPict="0">
                <anchor moveWithCells="1">
                  <from>
                    <xdr:col>0</xdr:col>
                    <xdr:colOff>45720</xdr:colOff>
                    <xdr:row>15</xdr:row>
                    <xdr:rowOff>7620</xdr:rowOff>
                  </from>
                  <to>
                    <xdr:col>1</xdr:col>
                    <xdr:colOff>22860</xdr:colOff>
                    <xdr:row>16</xdr:row>
                    <xdr:rowOff>7620</xdr:rowOff>
                  </to>
                </anchor>
              </controlPr>
            </control>
          </mc:Choice>
        </mc:AlternateContent>
        <mc:AlternateContent xmlns:mc="http://schemas.openxmlformats.org/markup-compatibility/2006">
          <mc:Choice Requires="x14">
            <control shapeId="28675" r:id="rId6" name="Check Box 3">
              <controlPr locked="0" defaultSize="0" autoFill="0" autoLine="0" autoPict="0">
                <anchor moveWithCells="1">
                  <from>
                    <xdr:col>0</xdr:col>
                    <xdr:colOff>45720</xdr:colOff>
                    <xdr:row>17</xdr:row>
                    <xdr:rowOff>236220</xdr:rowOff>
                  </from>
                  <to>
                    <xdr:col>1</xdr:col>
                    <xdr:colOff>22860</xdr:colOff>
                    <xdr:row>18</xdr:row>
                    <xdr:rowOff>236220</xdr:rowOff>
                  </to>
                </anchor>
              </controlPr>
            </control>
          </mc:Choice>
        </mc:AlternateContent>
        <mc:AlternateContent xmlns:mc="http://schemas.openxmlformats.org/markup-compatibility/2006">
          <mc:Choice Requires="x14">
            <control shapeId="28676" r:id="rId7" name="Check Box 4">
              <controlPr locked="0" defaultSize="0" autoFill="0" autoLine="0" autoPict="0">
                <anchor moveWithCells="1">
                  <from>
                    <xdr:col>0</xdr:col>
                    <xdr:colOff>45720</xdr:colOff>
                    <xdr:row>21</xdr:row>
                    <xdr:rowOff>0</xdr:rowOff>
                  </from>
                  <to>
                    <xdr:col>1</xdr:col>
                    <xdr:colOff>22860</xdr:colOff>
                    <xdr:row>22</xdr:row>
                    <xdr:rowOff>0</xdr:rowOff>
                  </to>
                </anchor>
              </controlPr>
            </control>
          </mc:Choice>
        </mc:AlternateContent>
        <mc:AlternateContent xmlns:mc="http://schemas.openxmlformats.org/markup-compatibility/2006">
          <mc:Choice Requires="x14">
            <control shapeId="28677" r:id="rId8" name="Check Box 5">
              <controlPr locked="0" defaultSize="0" autoFill="0" autoLine="0" autoPict="0">
                <anchor moveWithCells="1">
                  <from>
                    <xdr:col>0</xdr:col>
                    <xdr:colOff>45720</xdr:colOff>
                    <xdr:row>22</xdr:row>
                    <xdr:rowOff>0</xdr:rowOff>
                  </from>
                  <to>
                    <xdr:col>1</xdr:col>
                    <xdr:colOff>22860</xdr:colOff>
                    <xdr:row>23</xdr:row>
                    <xdr:rowOff>0</xdr:rowOff>
                  </to>
                </anchor>
              </controlPr>
            </control>
          </mc:Choice>
        </mc:AlternateContent>
        <mc:AlternateContent xmlns:mc="http://schemas.openxmlformats.org/markup-compatibility/2006">
          <mc:Choice Requires="x14">
            <control shapeId="28678" r:id="rId9" name="Check Box 6">
              <controlPr locked="0" defaultSize="0" autoFill="0" autoLine="0" autoPict="0">
                <anchor moveWithCells="1">
                  <from>
                    <xdr:col>0</xdr:col>
                    <xdr:colOff>45720</xdr:colOff>
                    <xdr:row>25</xdr:row>
                    <xdr:rowOff>7620</xdr:rowOff>
                  </from>
                  <to>
                    <xdr:col>1</xdr:col>
                    <xdr:colOff>22860</xdr:colOff>
                    <xdr:row>26</xdr:row>
                    <xdr:rowOff>7620</xdr:rowOff>
                  </to>
                </anchor>
              </controlPr>
            </control>
          </mc:Choice>
        </mc:AlternateContent>
        <mc:AlternateContent xmlns:mc="http://schemas.openxmlformats.org/markup-compatibility/2006">
          <mc:Choice Requires="x14">
            <control shapeId="28679" r:id="rId10" name="Check Box 7">
              <controlPr locked="0" defaultSize="0" autoFill="0" autoLine="0" autoPict="0">
                <anchor moveWithCells="1">
                  <from>
                    <xdr:col>0</xdr:col>
                    <xdr:colOff>45720</xdr:colOff>
                    <xdr:row>26</xdr:row>
                    <xdr:rowOff>7620</xdr:rowOff>
                  </from>
                  <to>
                    <xdr:col>1</xdr:col>
                    <xdr:colOff>22860</xdr:colOff>
                    <xdr:row>27</xdr:row>
                    <xdr:rowOff>7620</xdr:rowOff>
                  </to>
                </anchor>
              </controlPr>
            </control>
          </mc:Choice>
        </mc:AlternateContent>
        <mc:AlternateContent xmlns:mc="http://schemas.openxmlformats.org/markup-compatibility/2006">
          <mc:Choice Requires="x14">
            <control shapeId="28680" r:id="rId11" name="Check Box 8">
              <controlPr locked="0" defaultSize="0" autoFill="0" autoLine="0" autoPict="0">
                <anchor moveWithCells="1">
                  <from>
                    <xdr:col>0</xdr:col>
                    <xdr:colOff>45720</xdr:colOff>
                    <xdr:row>28</xdr:row>
                    <xdr:rowOff>0</xdr:rowOff>
                  </from>
                  <to>
                    <xdr:col>1</xdr:col>
                    <xdr:colOff>22860</xdr:colOff>
                    <xdr:row>29</xdr:row>
                    <xdr:rowOff>0</xdr:rowOff>
                  </to>
                </anchor>
              </controlPr>
            </control>
          </mc:Choice>
        </mc:AlternateContent>
        <mc:AlternateContent xmlns:mc="http://schemas.openxmlformats.org/markup-compatibility/2006">
          <mc:Choice Requires="x14">
            <control shapeId="28681" r:id="rId12" name="Check Box 9">
              <controlPr locked="0" defaultSize="0" autoFill="0" autoLine="0" autoPict="0">
                <anchor moveWithCells="1">
                  <from>
                    <xdr:col>0</xdr:col>
                    <xdr:colOff>45720</xdr:colOff>
                    <xdr:row>29</xdr:row>
                    <xdr:rowOff>236220</xdr:rowOff>
                  </from>
                  <to>
                    <xdr:col>1</xdr:col>
                    <xdr:colOff>22860</xdr:colOff>
                    <xdr:row>30</xdr:row>
                    <xdr:rowOff>236220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E46"/>
  <sheetViews>
    <sheetView view="pageBreakPreview" topLeftCell="A16" zoomScaleNormal="100" zoomScaleSheetLayoutView="100" workbookViewId="0">
      <selection activeCell="I37" sqref="I37:AV37"/>
    </sheetView>
  </sheetViews>
  <sheetFormatPr defaultColWidth="1.296875" defaultRowHeight="24" customHeight="1" x14ac:dyDescent="0.45"/>
  <cols>
    <col min="1" max="16384" width="1.296875" style="95"/>
  </cols>
  <sheetData>
    <row r="1" spans="1:57" ht="23.1" customHeight="1" x14ac:dyDescent="0.45">
      <c r="K1" s="536" t="s">
        <v>358</v>
      </c>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7"/>
    </row>
    <row r="2" spans="1:57" ht="23.1" customHeight="1" x14ac:dyDescent="0.45"/>
    <row r="3" spans="1:57" ht="23.1" customHeight="1" x14ac:dyDescent="0.45">
      <c r="B3" s="538" t="s">
        <v>359</v>
      </c>
      <c r="C3" s="538"/>
      <c r="D3" s="538"/>
      <c r="E3" s="538"/>
      <c r="F3" s="538"/>
      <c r="H3" s="539" t="s">
        <v>360</v>
      </c>
      <c r="I3" s="477"/>
      <c r="J3" s="477"/>
      <c r="K3" s="477"/>
      <c r="L3" s="477"/>
      <c r="M3" s="477"/>
      <c r="N3" s="477"/>
      <c r="O3" s="477"/>
    </row>
    <row r="4" spans="1:57" ht="11.1" customHeight="1" x14ac:dyDescent="0.45">
      <c r="B4" s="99"/>
      <c r="C4" s="99"/>
      <c r="D4" s="99"/>
      <c r="E4" s="99"/>
      <c r="F4" s="99"/>
      <c r="H4" s="97"/>
      <c r="I4" s="98"/>
      <c r="J4" s="98"/>
      <c r="K4" s="98"/>
      <c r="L4" s="98"/>
      <c r="M4" s="98"/>
      <c r="N4" s="98"/>
      <c r="O4" s="98"/>
    </row>
    <row r="5" spans="1:57" ht="19.95" customHeight="1" x14ac:dyDescent="0.45">
      <c r="AQ5" s="524" t="s">
        <v>361</v>
      </c>
      <c r="AR5" s="524"/>
      <c r="AS5" s="524"/>
      <c r="AT5" s="523"/>
      <c r="AU5" s="523"/>
      <c r="AV5" s="524" t="s">
        <v>362</v>
      </c>
      <c r="AW5" s="524"/>
      <c r="AX5" s="523"/>
      <c r="AY5" s="523"/>
      <c r="AZ5" s="100" t="s">
        <v>363</v>
      </c>
      <c r="BA5" s="100"/>
      <c r="BB5" s="523"/>
      <c r="BC5" s="523"/>
      <c r="BD5" s="524" t="s">
        <v>364</v>
      </c>
      <c r="BE5" s="524"/>
    </row>
    <row r="6" spans="1:57" ht="11.1" customHeight="1" thickBot="1" x14ac:dyDescent="0.5">
      <c r="AQ6" s="101"/>
      <c r="AR6" s="102"/>
      <c r="AS6" s="102"/>
      <c r="AT6" s="102"/>
      <c r="AU6" s="102"/>
      <c r="AV6" s="102"/>
      <c r="AW6" s="102"/>
      <c r="AX6" s="102"/>
      <c r="AY6" s="102"/>
      <c r="AZ6" s="102"/>
      <c r="BA6" s="102"/>
      <c r="BB6" s="102"/>
      <c r="BC6" s="102"/>
      <c r="BD6" s="102"/>
    </row>
    <row r="7" spans="1:57" ht="26.1" customHeight="1" x14ac:dyDescent="0.2">
      <c r="B7" s="477" t="s">
        <v>365</v>
      </c>
      <c r="C7" s="477"/>
      <c r="D7" s="477"/>
      <c r="E7" s="477"/>
      <c r="F7" s="477"/>
      <c r="H7" s="525" t="s">
        <v>366</v>
      </c>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L7" s="526" t="s">
        <v>367</v>
      </c>
      <c r="AM7" s="527"/>
      <c r="AN7" s="527"/>
      <c r="AO7" s="527"/>
      <c r="AP7" s="527"/>
      <c r="AQ7" s="528"/>
      <c r="AR7" s="532"/>
      <c r="AS7" s="533"/>
      <c r="AT7" s="533"/>
      <c r="AU7" s="533"/>
      <c r="AV7" s="533"/>
      <c r="AW7" s="533"/>
      <c r="AX7" s="533"/>
      <c r="AY7" s="533"/>
      <c r="AZ7" s="533"/>
      <c r="BA7" s="533"/>
      <c r="BB7" s="533"/>
      <c r="BC7" s="533"/>
      <c r="BD7" s="534" t="s">
        <v>11</v>
      </c>
      <c r="BE7" s="535"/>
    </row>
    <row r="8" spans="1:57" ht="3.9" customHeight="1" thickBot="1" x14ac:dyDescent="0.5">
      <c r="AL8" s="529"/>
      <c r="AM8" s="530"/>
      <c r="AN8" s="530"/>
      <c r="AO8" s="530"/>
      <c r="AP8" s="530"/>
      <c r="AQ8" s="531"/>
      <c r="AR8" s="103"/>
      <c r="AS8" s="103"/>
      <c r="AT8" s="103"/>
      <c r="AU8" s="103"/>
      <c r="AV8" s="103"/>
      <c r="AW8" s="103"/>
      <c r="AX8" s="103"/>
      <c r="AY8" s="103"/>
      <c r="AZ8" s="103"/>
      <c r="BA8" s="103"/>
      <c r="BB8" s="103"/>
      <c r="BC8" s="103"/>
      <c r="BD8" s="99"/>
      <c r="BE8" s="104"/>
    </row>
    <row r="9" spans="1:57" ht="25.2" customHeight="1" thickBot="1" x14ac:dyDescent="0.5">
      <c r="A9" s="515" t="s">
        <v>368</v>
      </c>
      <c r="B9" s="516"/>
      <c r="C9" s="516"/>
      <c r="D9" s="516"/>
      <c r="E9" s="516"/>
      <c r="F9" s="516"/>
      <c r="G9" s="516"/>
      <c r="H9" s="516"/>
      <c r="I9" s="516"/>
      <c r="J9" s="516"/>
      <c r="K9" s="516"/>
      <c r="L9" s="516"/>
      <c r="M9" s="516"/>
      <c r="N9" s="516"/>
      <c r="O9" s="516"/>
      <c r="P9" s="516"/>
      <c r="Q9" s="516"/>
      <c r="R9" s="516"/>
      <c r="S9" s="516"/>
      <c r="T9" s="517"/>
      <c r="U9" s="518" t="s">
        <v>369</v>
      </c>
      <c r="V9" s="516"/>
      <c r="W9" s="516"/>
      <c r="X9" s="516"/>
      <c r="Y9" s="516"/>
      <c r="Z9" s="516"/>
      <c r="AA9" s="517"/>
      <c r="AB9" s="105"/>
      <c r="AC9" s="106"/>
      <c r="AD9" s="519" t="s">
        <v>370</v>
      </c>
      <c r="AE9" s="519"/>
      <c r="AF9" s="519"/>
      <c r="AG9" s="519"/>
      <c r="AH9" s="520" t="s">
        <v>412</v>
      </c>
      <c r="AI9" s="521"/>
      <c r="AJ9" s="522"/>
      <c r="AK9" s="518" t="s">
        <v>371</v>
      </c>
      <c r="AL9" s="516"/>
      <c r="AM9" s="516"/>
      <c r="AN9" s="516"/>
      <c r="AO9" s="516"/>
      <c r="AP9" s="516"/>
      <c r="AQ9" s="517"/>
      <c r="AR9" s="107"/>
      <c r="AS9" s="106"/>
      <c r="AT9" s="106"/>
      <c r="AU9" s="106"/>
      <c r="AV9" s="519" t="s">
        <v>372</v>
      </c>
      <c r="AW9" s="519"/>
      <c r="AX9" s="519"/>
      <c r="AY9" s="519"/>
      <c r="AZ9" s="519"/>
      <c r="BA9" s="502" t="s">
        <v>373</v>
      </c>
      <c r="BB9" s="503"/>
      <c r="BC9" s="503"/>
      <c r="BD9" s="503"/>
      <c r="BE9" s="504"/>
    </row>
    <row r="10" spans="1:57" ht="19.95" customHeight="1" x14ac:dyDescent="0.45">
      <c r="A10" s="505" t="s">
        <v>374</v>
      </c>
      <c r="B10" s="506"/>
      <c r="C10" s="506"/>
      <c r="D10" s="506"/>
      <c r="E10" s="506"/>
      <c r="F10" s="506"/>
      <c r="G10" s="506"/>
      <c r="H10" s="506"/>
      <c r="I10" s="506"/>
      <c r="J10" s="506"/>
      <c r="K10" s="506"/>
      <c r="L10" s="506"/>
      <c r="M10" s="506"/>
      <c r="N10" s="506"/>
      <c r="O10" s="506"/>
      <c r="P10" s="506"/>
      <c r="Q10" s="506"/>
      <c r="R10" s="506"/>
      <c r="S10" s="506"/>
      <c r="T10" s="507"/>
      <c r="U10" s="508"/>
      <c r="V10" s="506"/>
      <c r="W10" s="506"/>
      <c r="X10" s="506"/>
      <c r="Y10" s="506"/>
      <c r="Z10" s="506"/>
      <c r="AA10" s="507"/>
      <c r="AB10" s="509"/>
      <c r="AC10" s="506"/>
      <c r="AD10" s="506"/>
      <c r="AE10" s="506"/>
      <c r="AF10" s="506"/>
      <c r="AG10" s="510"/>
      <c r="AH10" s="511"/>
      <c r="AI10" s="506"/>
      <c r="AJ10" s="507"/>
      <c r="AK10" s="509"/>
      <c r="AL10" s="506"/>
      <c r="AM10" s="506"/>
      <c r="AN10" s="506"/>
      <c r="AO10" s="506"/>
      <c r="AP10" s="506"/>
      <c r="AQ10" s="507"/>
      <c r="AR10" s="512">
        <f>AR7</f>
        <v>0</v>
      </c>
      <c r="AS10" s="513"/>
      <c r="AT10" s="513"/>
      <c r="AU10" s="513"/>
      <c r="AV10" s="513"/>
      <c r="AW10" s="513"/>
      <c r="AX10" s="513"/>
      <c r="AY10" s="513"/>
      <c r="AZ10" s="513"/>
      <c r="BA10" s="513"/>
      <c r="BB10" s="513"/>
      <c r="BC10" s="513"/>
      <c r="BD10" s="513"/>
      <c r="BE10" s="514"/>
    </row>
    <row r="11" spans="1:57" ht="19.95" customHeight="1" x14ac:dyDescent="0.45">
      <c r="A11" s="494"/>
      <c r="B11" s="495"/>
      <c r="C11" s="495"/>
      <c r="D11" s="495"/>
      <c r="E11" s="495"/>
      <c r="F11" s="495"/>
      <c r="G11" s="495"/>
      <c r="H11" s="495"/>
      <c r="I11" s="495"/>
      <c r="J11" s="495"/>
      <c r="K11" s="495"/>
      <c r="L11" s="495"/>
      <c r="M11" s="495"/>
      <c r="N11" s="495"/>
      <c r="O11" s="495"/>
      <c r="P11" s="495"/>
      <c r="Q11" s="495"/>
      <c r="R11" s="495"/>
      <c r="S11" s="495"/>
      <c r="T11" s="496"/>
      <c r="U11" s="497"/>
      <c r="V11" s="495"/>
      <c r="W11" s="495"/>
      <c r="X11" s="495"/>
      <c r="Y11" s="495"/>
      <c r="Z11" s="495"/>
      <c r="AA11" s="496"/>
      <c r="AB11" s="498"/>
      <c r="AC11" s="495"/>
      <c r="AD11" s="495"/>
      <c r="AE11" s="495"/>
      <c r="AF11" s="495"/>
      <c r="AG11" s="499"/>
      <c r="AH11" s="500"/>
      <c r="AI11" s="495"/>
      <c r="AJ11" s="496"/>
      <c r="AK11" s="498"/>
      <c r="AL11" s="495"/>
      <c r="AM11" s="495"/>
      <c r="AN11" s="495"/>
      <c r="AO11" s="495"/>
      <c r="AP11" s="495"/>
      <c r="AQ11" s="496"/>
      <c r="AR11" s="498"/>
      <c r="AS11" s="495"/>
      <c r="AT11" s="495"/>
      <c r="AU11" s="495"/>
      <c r="AV11" s="495"/>
      <c r="AW11" s="495"/>
      <c r="AX11" s="495"/>
      <c r="AY11" s="495"/>
      <c r="AZ11" s="495"/>
      <c r="BA11" s="495"/>
      <c r="BB11" s="495"/>
      <c r="BC11" s="495"/>
      <c r="BD11" s="495"/>
      <c r="BE11" s="501"/>
    </row>
    <row r="12" spans="1:57" ht="19.95" customHeight="1" x14ac:dyDescent="0.45">
      <c r="A12" s="494"/>
      <c r="B12" s="495"/>
      <c r="C12" s="495"/>
      <c r="D12" s="495"/>
      <c r="E12" s="495"/>
      <c r="F12" s="495"/>
      <c r="G12" s="495"/>
      <c r="H12" s="495"/>
      <c r="I12" s="495"/>
      <c r="J12" s="495"/>
      <c r="K12" s="495"/>
      <c r="L12" s="495"/>
      <c r="M12" s="495"/>
      <c r="N12" s="495"/>
      <c r="O12" s="495"/>
      <c r="P12" s="495"/>
      <c r="Q12" s="495"/>
      <c r="R12" s="495"/>
      <c r="S12" s="495"/>
      <c r="T12" s="496"/>
      <c r="U12" s="497"/>
      <c r="V12" s="495"/>
      <c r="W12" s="495"/>
      <c r="X12" s="495"/>
      <c r="Y12" s="495"/>
      <c r="Z12" s="495"/>
      <c r="AA12" s="496"/>
      <c r="AB12" s="498"/>
      <c r="AC12" s="495"/>
      <c r="AD12" s="495"/>
      <c r="AE12" s="495"/>
      <c r="AF12" s="495"/>
      <c r="AG12" s="499"/>
      <c r="AH12" s="500"/>
      <c r="AI12" s="495"/>
      <c r="AJ12" s="496"/>
      <c r="AK12" s="498"/>
      <c r="AL12" s="495"/>
      <c r="AM12" s="495"/>
      <c r="AN12" s="495"/>
      <c r="AO12" s="495"/>
      <c r="AP12" s="495"/>
      <c r="AQ12" s="496"/>
      <c r="AR12" s="498"/>
      <c r="AS12" s="495"/>
      <c r="AT12" s="495"/>
      <c r="AU12" s="495"/>
      <c r="AV12" s="495"/>
      <c r="AW12" s="495"/>
      <c r="AX12" s="495"/>
      <c r="AY12" s="495"/>
      <c r="AZ12" s="495"/>
      <c r="BA12" s="495"/>
      <c r="BB12" s="495"/>
      <c r="BC12" s="495"/>
      <c r="BD12" s="495"/>
      <c r="BE12" s="501"/>
    </row>
    <row r="13" spans="1:57" ht="19.95" customHeight="1" x14ac:dyDescent="0.45">
      <c r="A13" s="494"/>
      <c r="B13" s="495"/>
      <c r="C13" s="495"/>
      <c r="D13" s="495"/>
      <c r="E13" s="495"/>
      <c r="F13" s="495"/>
      <c r="G13" s="495"/>
      <c r="H13" s="495"/>
      <c r="I13" s="495"/>
      <c r="J13" s="495"/>
      <c r="K13" s="495"/>
      <c r="L13" s="495"/>
      <c r="M13" s="495"/>
      <c r="N13" s="495"/>
      <c r="O13" s="495"/>
      <c r="P13" s="495"/>
      <c r="Q13" s="495"/>
      <c r="R13" s="495"/>
      <c r="S13" s="495"/>
      <c r="T13" s="496"/>
      <c r="U13" s="497"/>
      <c r="V13" s="495"/>
      <c r="W13" s="495"/>
      <c r="X13" s="495"/>
      <c r="Y13" s="495"/>
      <c r="Z13" s="495"/>
      <c r="AA13" s="496"/>
      <c r="AB13" s="498"/>
      <c r="AC13" s="495"/>
      <c r="AD13" s="495"/>
      <c r="AE13" s="495"/>
      <c r="AF13" s="495"/>
      <c r="AG13" s="499"/>
      <c r="AH13" s="500"/>
      <c r="AI13" s="495"/>
      <c r="AJ13" s="496"/>
      <c r="AK13" s="498"/>
      <c r="AL13" s="495"/>
      <c r="AM13" s="495"/>
      <c r="AN13" s="495"/>
      <c r="AO13" s="495"/>
      <c r="AP13" s="495"/>
      <c r="AQ13" s="496"/>
      <c r="AR13" s="498"/>
      <c r="AS13" s="495"/>
      <c r="AT13" s="495"/>
      <c r="AU13" s="495"/>
      <c r="AV13" s="495"/>
      <c r="AW13" s="495"/>
      <c r="AX13" s="495"/>
      <c r="AY13" s="495"/>
      <c r="AZ13" s="495"/>
      <c r="BA13" s="495"/>
      <c r="BB13" s="495"/>
      <c r="BC13" s="495"/>
      <c r="BD13" s="495"/>
      <c r="BE13" s="501"/>
    </row>
    <row r="14" spans="1:57" ht="19.95" customHeight="1" x14ac:dyDescent="0.45">
      <c r="A14" s="494"/>
      <c r="B14" s="495"/>
      <c r="C14" s="495"/>
      <c r="D14" s="495"/>
      <c r="E14" s="495"/>
      <c r="F14" s="495"/>
      <c r="G14" s="495"/>
      <c r="H14" s="495"/>
      <c r="I14" s="495"/>
      <c r="J14" s="495"/>
      <c r="K14" s="495"/>
      <c r="L14" s="495"/>
      <c r="M14" s="495"/>
      <c r="N14" s="495"/>
      <c r="O14" s="495"/>
      <c r="P14" s="495"/>
      <c r="Q14" s="495"/>
      <c r="R14" s="495"/>
      <c r="S14" s="495"/>
      <c r="T14" s="496"/>
      <c r="U14" s="497"/>
      <c r="V14" s="495"/>
      <c r="W14" s="495"/>
      <c r="X14" s="495"/>
      <c r="Y14" s="495"/>
      <c r="Z14" s="495"/>
      <c r="AA14" s="496"/>
      <c r="AB14" s="498"/>
      <c r="AC14" s="495"/>
      <c r="AD14" s="495"/>
      <c r="AE14" s="495"/>
      <c r="AF14" s="495"/>
      <c r="AG14" s="499"/>
      <c r="AH14" s="500"/>
      <c r="AI14" s="495"/>
      <c r="AJ14" s="496"/>
      <c r="AK14" s="498"/>
      <c r="AL14" s="495"/>
      <c r="AM14" s="495"/>
      <c r="AN14" s="495"/>
      <c r="AO14" s="495"/>
      <c r="AP14" s="495"/>
      <c r="AQ14" s="496"/>
      <c r="AR14" s="498"/>
      <c r="AS14" s="495"/>
      <c r="AT14" s="495"/>
      <c r="AU14" s="495"/>
      <c r="AV14" s="495"/>
      <c r="AW14" s="495"/>
      <c r="AX14" s="495"/>
      <c r="AY14" s="495"/>
      <c r="AZ14" s="495"/>
      <c r="BA14" s="495"/>
      <c r="BB14" s="495"/>
      <c r="BC14" s="495"/>
      <c r="BD14" s="495"/>
      <c r="BE14" s="501"/>
    </row>
    <row r="15" spans="1:57" ht="19.95" customHeight="1" x14ac:dyDescent="0.45">
      <c r="A15" s="494"/>
      <c r="B15" s="495"/>
      <c r="C15" s="495"/>
      <c r="D15" s="495"/>
      <c r="E15" s="495"/>
      <c r="F15" s="495"/>
      <c r="G15" s="495"/>
      <c r="H15" s="495"/>
      <c r="I15" s="495"/>
      <c r="J15" s="495"/>
      <c r="K15" s="495"/>
      <c r="L15" s="495"/>
      <c r="M15" s="495"/>
      <c r="N15" s="495"/>
      <c r="O15" s="495"/>
      <c r="P15" s="495"/>
      <c r="Q15" s="495"/>
      <c r="R15" s="495"/>
      <c r="S15" s="495"/>
      <c r="T15" s="496"/>
      <c r="U15" s="497"/>
      <c r="V15" s="495"/>
      <c r="W15" s="495"/>
      <c r="X15" s="495"/>
      <c r="Y15" s="495"/>
      <c r="Z15" s="495"/>
      <c r="AA15" s="496"/>
      <c r="AB15" s="498"/>
      <c r="AC15" s="495"/>
      <c r="AD15" s="495"/>
      <c r="AE15" s="495"/>
      <c r="AF15" s="495"/>
      <c r="AG15" s="499"/>
      <c r="AH15" s="500"/>
      <c r="AI15" s="495"/>
      <c r="AJ15" s="496"/>
      <c r="AK15" s="498"/>
      <c r="AL15" s="495"/>
      <c r="AM15" s="495"/>
      <c r="AN15" s="495"/>
      <c r="AO15" s="495"/>
      <c r="AP15" s="495"/>
      <c r="AQ15" s="496"/>
      <c r="AR15" s="498"/>
      <c r="AS15" s="495"/>
      <c r="AT15" s="495"/>
      <c r="AU15" s="495"/>
      <c r="AV15" s="495"/>
      <c r="AW15" s="495"/>
      <c r="AX15" s="495"/>
      <c r="AY15" s="495"/>
      <c r="AZ15" s="495"/>
      <c r="BA15" s="495"/>
      <c r="BB15" s="495"/>
      <c r="BC15" s="495"/>
      <c r="BD15" s="495"/>
      <c r="BE15" s="501"/>
    </row>
    <row r="16" spans="1:57" ht="19.95" customHeight="1" x14ac:dyDescent="0.45">
      <c r="A16" s="494"/>
      <c r="B16" s="495"/>
      <c r="C16" s="495"/>
      <c r="D16" s="495"/>
      <c r="E16" s="495"/>
      <c r="F16" s="495"/>
      <c r="G16" s="495"/>
      <c r="H16" s="495"/>
      <c r="I16" s="495"/>
      <c r="J16" s="495"/>
      <c r="K16" s="495"/>
      <c r="L16" s="495"/>
      <c r="M16" s="495"/>
      <c r="N16" s="495"/>
      <c r="O16" s="495"/>
      <c r="P16" s="495"/>
      <c r="Q16" s="495"/>
      <c r="R16" s="495"/>
      <c r="S16" s="495"/>
      <c r="T16" s="496"/>
      <c r="U16" s="497"/>
      <c r="V16" s="495"/>
      <c r="W16" s="495"/>
      <c r="X16" s="495"/>
      <c r="Y16" s="495"/>
      <c r="Z16" s="495"/>
      <c r="AA16" s="496"/>
      <c r="AB16" s="498"/>
      <c r="AC16" s="495"/>
      <c r="AD16" s="495"/>
      <c r="AE16" s="495"/>
      <c r="AF16" s="495"/>
      <c r="AG16" s="499"/>
      <c r="AH16" s="500"/>
      <c r="AI16" s="495"/>
      <c r="AJ16" s="496"/>
      <c r="AK16" s="498"/>
      <c r="AL16" s="495"/>
      <c r="AM16" s="495"/>
      <c r="AN16" s="495"/>
      <c r="AO16" s="495"/>
      <c r="AP16" s="495"/>
      <c r="AQ16" s="496"/>
      <c r="AR16" s="498"/>
      <c r="AS16" s="495"/>
      <c r="AT16" s="495"/>
      <c r="AU16" s="495"/>
      <c r="AV16" s="495"/>
      <c r="AW16" s="495"/>
      <c r="AX16" s="495"/>
      <c r="AY16" s="495"/>
      <c r="AZ16" s="495"/>
      <c r="BA16" s="495"/>
      <c r="BB16" s="495"/>
      <c r="BC16" s="495"/>
      <c r="BD16" s="495"/>
      <c r="BE16" s="501"/>
    </row>
    <row r="17" spans="1:57" ht="19.95" customHeight="1" x14ac:dyDescent="0.45">
      <c r="A17" s="494"/>
      <c r="B17" s="495"/>
      <c r="C17" s="495"/>
      <c r="D17" s="495"/>
      <c r="E17" s="495"/>
      <c r="F17" s="495"/>
      <c r="G17" s="495"/>
      <c r="H17" s="495"/>
      <c r="I17" s="495"/>
      <c r="J17" s="495"/>
      <c r="K17" s="495"/>
      <c r="L17" s="495"/>
      <c r="M17" s="495"/>
      <c r="N17" s="495"/>
      <c r="O17" s="495"/>
      <c r="P17" s="495"/>
      <c r="Q17" s="495"/>
      <c r="R17" s="495"/>
      <c r="S17" s="495"/>
      <c r="T17" s="496"/>
      <c r="U17" s="497"/>
      <c r="V17" s="495"/>
      <c r="W17" s="495"/>
      <c r="X17" s="495"/>
      <c r="Y17" s="495"/>
      <c r="Z17" s="495"/>
      <c r="AA17" s="496"/>
      <c r="AB17" s="498"/>
      <c r="AC17" s="495"/>
      <c r="AD17" s="495"/>
      <c r="AE17" s="495"/>
      <c r="AF17" s="495"/>
      <c r="AG17" s="499"/>
      <c r="AH17" s="500"/>
      <c r="AI17" s="495"/>
      <c r="AJ17" s="496"/>
      <c r="AK17" s="498"/>
      <c r="AL17" s="495"/>
      <c r="AM17" s="495"/>
      <c r="AN17" s="495"/>
      <c r="AO17" s="495"/>
      <c r="AP17" s="495"/>
      <c r="AQ17" s="496"/>
      <c r="AR17" s="498"/>
      <c r="AS17" s="495"/>
      <c r="AT17" s="495"/>
      <c r="AU17" s="495"/>
      <c r="AV17" s="495"/>
      <c r="AW17" s="495"/>
      <c r="AX17" s="495"/>
      <c r="AY17" s="495"/>
      <c r="AZ17" s="495"/>
      <c r="BA17" s="495"/>
      <c r="BB17" s="495"/>
      <c r="BC17" s="495"/>
      <c r="BD17" s="495"/>
      <c r="BE17" s="501"/>
    </row>
    <row r="18" spans="1:57" ht="19.95" customHeight="1" x14ac:dyDescent="0.45">
      <c r="A18" s="494"/>
      <c r="B18" s="495"/>
      <c r="C18" s="495"/>
      <c r="D18" s="495"/>
      <c r="E18" s="495"/>
      <c r="F18" s="495"/>
      <c r="G18" s="495"/>
      <c r="H18" s="495"/>
      <c r="I18" s="495"/>
      <c r="J18" s="495"/>
      <c r="K18" s="495"/>
      <c r="L18" s="495"/>
      <c r="M18" s="495"/>
      <c r="N18" s="495"/>
      <c r="O18" s="495"/>
      <c r="P18" s="495"/>
      <c r="Q18" s="495"/>
      <c r="R18" s="495"/>
      <c r="S18" s="495"/>
      <c r="T18" s="496"/>
      <c r="U18" s="497"/>
      <c r="V18" s="495"/>
      <c r="W18" s="495"/>
      <c r="X18" s="495"/>
      <c r="Y18" s="495"/>
      <c r="Z18" s="495"/>
      <c r="AA18" s="496"/>
      <c r="AB18" s="498"/>
      <c r="AC18" s="495"/>
      <c r="AD18" s="495"/>
      <c r="AE18" s="495"/>
      <c r="AF18" s="495"/>
      <c r="AG18" s="499"/>
      <c r="AH18" s="500"/>
      <c r="AI18" s="495"/>
      <c r="AJ18" s="496"/>
      <c r="AK18" s="498"/>
      <c r="AL18" s="495"/>
      <c r="AM18" s="495"/>
      <c r="AN18" s="495"/>
      <c r="AO18" s="495"/>
      <c r="AP18" s="495"/>
      <c r="AQ18" s="496"/>
      <c r="AR18" s="498"/>
      <c r="AS18" s="495"/>
      <c r="AT18" s="495"/>
      <c r="AU18" s="495"/>
      <c r="AV18" s="495"/>
      <c r="AW18" s="495"/>
      <c r="AX18" s="495"/>
      <c r="AY18" s="495"/>
      <c r="AZ18" s="495"/>
      <c r="BA18" s="495"/>
      <c r="BB18" s="495"/>
      <c r="BC18" s="495"/>
      <c r="BD18" s="495"/>
      <c r="BE18" s="501"/>
    </row>
    <row r="19" spans="1:57" ht="19.95" customHeight="1" x14ac:dyDescent="0.45">
      <c r="A19" s="494"/>
      <c r="B19" s="495"/>
      <c r="C19" s="495"/>
      <c r="D19" s="495"/>
      <c r="E19" s="495"/>
      <c r="F19" s="495"/>
      <c r="G19" s="495"/>
      <c r="H19" s="495"/>
      <c r="I19" s="495"/>
      <c r="J19" s="495"/>
      <c r="K19" s="495"/>
      <c r="L19" s="495"/>
      <c r="M19" s="495"/>
      <c r="N19" s="495"/>
      <c r="O19" s="495"/>
      <c r="P19" s="495"/>
      <c r="Q19" s="495"/>
      <c r="R19" s="495"/>
      <c r="S19" s="495"/>
      <c r="T19" s="496"/>
      <c r="U19" s="497"/>
      <c r="V19" s="495"/>
      <c r="W19" s="495"/>
      <c r="X19" s="495"/>
      <c r="Y19" s="495"/>
      <c r="Z19" s="495"/>
      <c r="AA19" s="496"/>
      <c r="AB19" s="498"/>
      <c r="AC19" s="495"/>
      <c r="AD19" s="495"/>
      <c r="AE19" s="495"/>
      <c r="AF19" s="495"/>
      <c r="AG19" s="499"/>
      <c r="AH19" s="500"/>
      <c r="AI19" s="495"/>
      <c r="AJ19" s="496"/>
      <c r="AK19" s="498"/>
      <c r="AL19" s="495"/>
      <c r="AM19" s="495"/>
      <c r="AN19" s="495"/>
      <c r="AO19" s="495"/>
      <c r="AP19" s="495"/>
      <c r="AQ19" s="496"/>
      <c r="AR19" s="498"/>
      <c r="AS19" s="495"/>
      <c r="AT19" s="495"/>
      <c r="AU19" s="495"/>
      <c r="AV19" s="495"/>
      <c r="AW19" s="495"/>
      <c r="AX19" s="495"/>
      <c r="AY19" s="495"/>
      <c r="AZ19" s="495"/>
      <c r="BA19" s="495"/>
      <c r="BB19" s="495"/>
      <c r="BC19" s="495"/>
      <c r="BD19" s="495"/>
      <c r="BE19" s="501"/>
    </row>
    <row r="20" spans="1:57" ht="19.95" customHeight="1" x14ac:dyDescent="0.45">
      <c r="A20" s="494"/>
      <c r="B20" s="495"/>
      <c r="C20" s="495"/>
      <c r="D20" s="495"/>
      <c r="E20" s="495"/>
      <c r="F20" s="495"/>
      <c r="G20" s="495"/>
      <c r="H20" s="495"/>
      <c r="I20" s="495"/>
      <c r="J20" s="495"/>
      <c r="K20" s="495"/>
      <c r="L20" s="495"/>
      <c r="M20" s="495"/>
      <c r="N20" s="495"/>
      <c r="O20" s="495"/>
      <c r="P20" s="495"/>
      <c r="Q20" s="495"/>
      <c r="R20" s="495"/>
      <c r="S20" s="495"/>
      <c r="T20" s="496"/>
      <c r="U20" s="497"/>
      <c r="V20" s="495"/>
      <c r="W20" s="495"/>
      <c r="X20" s="495"/>
      <c r="Y20" s="495"/>
      <c r="Z20" s="495"/>
      <c r="AA20" s="496"/>
      <c r="AB20" s="498"/>
      <c r="AC20" s="495"/>
      <c r="AD20" s="495"/>
      <c r="AE20" s="495"/>
      <c r="AF20" s="495"/>
      <c r="AG20" s="499"/>
      <c r="AH20" s="500"/>
      <c r="AI20" s="495"/>
      <c r="AJ20" s="496"/>
      <c r="AK20" s="498"/>
      <c r="AL20" s="495"/>
      <c r="AM20" s="495"/>
      <c r="AN20" s="495"/>
      <c r="AO20" s="495"/>
      <c r="AP20" s="495"/>
      <c r="AQ20" s="496"/>
      <c r="AR20" s="498"/>
      <c r="AS20" s="495"/>
      <c r="AT20" s="495"/>
      <c r="AU20" s="495"/>
      <c r="AV20" s="495"/>
      <c r="AW20" s="495"/>
      <c r="AX20" s="495"/>
      <c r="AY20" s="495"/>
      <c r="AZ20" s="495"/>
      <c r="BA20" s="495"/>
      <c r="BB20" s="495"/>
      <c r="BC20" s="495"/>
      <c r="BD20" s="495"/>
      <c r="BE20" s="501"/>
    </row>
    <row r="21" spans="1:57" ht="19.95" customHeight="1" x14ac:dyDescent="0.45">
      <c r="A21" s="494"/>
      <c r="B21" s="495"/>
      <c r="C21" s="495"/>
      <c r="D21" s="495"/>
      <c r="E21" s="495"/>
      <c r="F21" s="495"/>
      <c r="G21" s="495"/>
      <c r="H21" s="495"/>
      <c r="I21" s="495"/>
      <c r="J21" s="495"/>
      <c r="K21" s="495"/>
      <c r="L21" s="495"/>
      <c r="M21" s="495"/>
      <c r="N21" s="495"/>
      <c r="O21" s="495"/>
      <c r="P21" s="495"/>
      <c r="Q21" s="495"/>
      <c r="R21" s="495"/>
      <c r="S21" s="495"/>
      <c r="T21" s="496"/>
      <c r="U21" s="497"/>
      <c r="V21" s="495"/>
      <c r="W21" s="495"/>
      <c r="X21" s="495"/>
      <c r="Y21" s="495"/>
      <c r="Z21" s="495"/>
      <c r="AA21" s="496"/>
      <c r="AB21" s="498"/>
      <c r="AC21" s="495"/>
      <c r="AD21" s="495"/>
      <c r="AE21" s="495"/>
      <c r="AF21" s="495"/>
      <c r="AG21" s="499"/>
      <c r="AH21" s="500"/>
      <c r="AI21" s="495"/>
      <c r="AJ21" s="496"/>
      <c r="AK21" s="498"/>
      <c r="AL21" s="495"/>
      <c r="AM21" s="495"/>
      <c r="AN21" s="495"/>
      <c r="AO21" s="495"/>
      <c r="AP21" s="495"/>
      <c r="AQ21" s="496"/>
      <c r="AR21" s="498"/>
      <c r="AS21" s="495"/>
      <c r="AT21" s="495"/>
      <c r="AU21" s="495"/>
      <c r="AV21" s="495"/>
      <c r="AW21" s="495"/>
      <c r="AX21" s="495"/>
      <c r="AY21" s="495"/>
      <c r="AZ21" s="495"/>
      <c r="BA21" s="495"/>
      <c r="BB21" s="495"/>
      <c r="BC21" s="495"/>
      <c r="BD21" s="495"/>
      <c r="BE21" s="501"/>
    </row>
    <row r="22" spans="1:57" ht="19.95" customHeight="1" x14ac:dyDescent="0.45">
      <c r="A22" s="494"/>
      <c r="B22" s="495"/>
      <c r="C22" s="495"/>
      <c r="D22" s="495"/>
      <c r="E22" s="495"/>
      <c r="F22" s="495"/>
      <c r="G22" s="495"/>
      <c r="H22" s="495"/>
      <c r="I22" s="495"/>
      <c r="J22" s="495"/>
      <c r="K22" s="495"/>
      <c r="L22" s="495"/>
      <c r="M22" s="495"/>
      <c r="N22" s="495"/>
      <c r="O22" s="495"/>
      <c r="P22" s="495"/>
      <c r="Q22" s="495"/>
      <c r="R22" s="495"/>
      <c r="S22" s="495"/>
      <c r="T22" s="496"/>
      <c r="U22" s="497"/>
      <c r="V22" s="495"/>
      <c r="W22" s="495"/>
      <c r="X22" s="495"/>
      <c r="Y22" s="495"/>
      <c r="Z22" s="495"/>
      <c r="AA22" s="496"/>
      <c r="AB22" s="498"/>
      <c r="AC22" s="495"/>
      <c r="AD22" s="495"/>
      <c r="AE22" s="495"/>
      <c r="AF22" s="495"/>
      <c r="AG22" s="499"/>
      <c r="AH22" s="500"/>
      <c r="AI22" s="495"/>
      <c r="AJ22" s="496"/>
      <c r="AK22" s="498"/>
      <c r="AL22" s="495"/>
      <c r="AM22" s="495"/>
      <c r="AN22" s="495"/>
      <c r="AO22" s="495"/>
      <c r="AP22" s="495"/>
      <c r="AQ22" s="496"/>
      <c r="AR22" s="498"/>
      <c r="AS22" s="495"/>
      <c r="AT22" s="495"/>
      <c r="AU22" s="495"/>
      <c r="AV22" s="495"/>
      <c r="AW22" s="495"/>
      <c r="AX22" s="495"/>
      <c r="AY22" s="495"/>
      <c r="AZ22" s="495"/>
      <c r="BA22" s="495"/>
      <c r="BB22" s="495"/>
      <c r="BC22" s="495"/>
      <c r="BD22" s="495"/>
      <c r="BE22" s="501"/>
    </row>
    <row r="23" spans="1:57" ht="19.95" customHeight="1" thickBot="1" x14ac:dyDescent="0.5">
      <c r="A23" s="486"/>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9"/>
    </row>
    <row r="24" spans="1:57" ht="21.9" customHeight="1" x14ac:dyDescent="0.45">
      <c r="A24" s="490" t="s">
        <v>375</v>
      </c>
      <c r="B24" s="490"/>
      <c r="C24" s="490"/>
      <c r="D24" s="490"/>
      <c r="E24" s="490"/>
      <c r="F24" s="490"/>
      <c r="G24" s="490"/>
      <c r="H24" s="490"/>
      <c r="I24" s="490"/>
      <c r="J24" s="490"/>
      <c r="K24" s="490"/>
      <c r="L24" s="490"/>
      <c r="M24" s="490"/>
      <c r="N24" s="490"/>
      <c r="O24" s="490"/>
      <c r="P24" s="490"/>
      <c r="Q24" s="490"/>
      <c r="R24" s="490"/>
    </row>
    <row r="25" spans="1:57" ht="21.9" customHeight="1" x14ac:dyDescent="0.45">
      <c r="B25" s="491" t="s">
        <v>376</v>
      </c>
      <c r="C25" s="491"/>
      <c r="D25" s="491"/>
      <c r="E25" s="491"/>
      <c r="F25" s="491"/>
      <c r="G25" s="491"/>
      <c r="I25" s="492" t="s">
        <v>377</v>
      </c>
      <c r="J25" s="493"/>
      <c r="K25" s="490" t="s">
        <v>378</v>
      </c>
      <c r="L25" s="490"/>
      <c r="M25" s="490"/>
      <c r="N25" s="490"/>
      <c r="O25" s="490"/>
      <c r="P25" s="490"/>
      <c r="Q25" s="490"/>
      <c r="T25" s="492" t="s">
        <v>379</v>
      </c>
      <c r="U25" s="493"/>
      <c r="V25" s="490" t="s">
        <v>380</v>
      </c>
      <c r="W25" s="490"/>
      <c r="X25" s="490"/>
      <c r="Y25" s="490"/>
      <c r="Z25" s="490"/>
      <c r="AA25" s="490"/>
      <c r="AB25" s="490"/>
      <c r="AE25" s="492" t="s">
        <v>379</v>
      </c>
      <c r="AF25" s="493"/>
      <c r="AG25" s="490" t="s">
        <v>381</v>
      </c>
      <c r="AH25" s="490"/>
      <c r="AI25" s="490"/>
      <c r="AJ25" s="490"/>
      <c r="AK25" s="490"/>
      <c r="AL25" s="490"/>
      <c r="AM25" s="490"/>
      <c r="AP25" s="492" t="s">
        <v>379</v>
      </c>
      <c r="AQ25" s="493"/>
      <c r="AR25" s="490" t="s">
        <v>382</v>
      </c>
      <c r="AS25" s="490"/>
      <c r="AT25" s="490"/>
      <c r="AU25" s="490"/>
      <c r="AV25" s="490"/>
      <c r="AW25" s="490"/>
      <c r="AX25" s="490"/>
    </row>
    <row r="26" spans="1:57" ht="5.0999999999999996" customHeight="1" x14ac:dyDescent="0.45">
      <c r="B26" s="98"/>
      <c r="C26" s="98"/>
      <c r="D26" s="98"/>
      <c r="E26" s="98"/>
      <c r="F26" s="98"/>
      <c r="G26" s="98"/>
      <c r="J26" s="99"/>
      <c r="K26" s="99"/>
      <c r="L26" s="99"/>
      <c r="M26" s="99"/>
      <c r="N26" s="99"/>
      <c r="O26" s="99"/>
      <c r="P26" s="99"/>
      <c r="Q26" s="99"/>
      <c r="U26" s="99"/>
      <c r="V26" s="99"/>
      <c r="W26" s="99"/>
      <c r="X26" s="99"/>
      <c r="Y26" s="99"/>
      <c r="Z26" s="99"/>
      <c r="AA26" s="99"/>
      <c r="AB26" s="99"/>
      <c r="AF26" s="99"/>
      <c r="AG26" s="99"/>
      <c r="AH26" s="99"/>
      <c r="AI26" s="99"/>
      <c r="AJ26" s="99"/>
      <c r="AK26" s="99"/>
      <c r="AL26" s="99"/>
      <c r="AM26" s="99"/>
      <c r="AQ26" s="99"/>
      <c r="AR26" s="99"/>
      <c r="AS26" s="99"/>
      <c r="AT26" s="99"/>
      <c r="AU26" s="99"/>
      <c r="AV26" s="99"/>
      <c r="AW26" s="99"/>
      <c r="AX26" s="99"/>
    </row>
    <row r="27" spans="1:57" ht="9.6" customHeight="1" x14ac:dyDescent="0.45">
      <c r="B27" s="98"/>
      <c r="C27" s="98"/>
      <c r="D27" s="98"/>
      <c r="E27" s="98"/>
      <c r="F27" s="98"/>
      <c r="G27" s="98"/>
      <c r="I27" s="476" t="s">
        <v>383</v>
      </c>
      <c r="J27" s="476"/>
      <c r="K27" s="476"/>
      <c r="L27" s="476"/>
      <c r="M27" s="476"/>
      <c r="N27" s="476"/>
      <c r="O27" s="476"/>
      <c r="P27" s="476"/>
      <c r="Q27" s="476"/>
      <c r="R27" s="476"/>
      <c r="S27" s="476"/>
      <c r="T27" s="476"/>
      <c r="U27" s="476"/>
      <c r="V27" s="99"/>
      <c r="W27" s="476" t="s">
        <v>384</v>
      </c>
      <c r="X27" s="476"/>
      <c r="Y27" s="476"/>
      <c r="Z27" s="476"/>
      <c r="AA27" s="476"/>
      <c r="AB27" s="476"/>
      <c r="AC27" s="476"/>
      <c r="AD27" s="476"/>
      <c r="AE27" s="476"/>
      <c r="AF27" s="476"/>
      <c r="AG27" s="96"/>
      <c r="AH27" s="476" t="s">
        <v>385</v>
      </c>
      <c r="AI27" s="476"/>
      <c r="AJ27" s="476"/>
      <c r="AK27" s="476"/>
      <c r="AL27" s="476"/>
      <c r="AM27" s="476"/>
      <c r="AQ27" s="99"/>
      <c r="AR27" s="99"/>
      <c r="AS27" s="99"/>
      <c r="AT27" s="99"/>
      <c r="AU27" s="99"/>
      <c r="AV27" s="99"/>
      <c r="AW27" s="99"/>
      <c r="AX27" s="99"/>
    </row>
    <row r="28" spans="1:57" ht="19.95" customHeight="1" x14ac:dyDescent="0.45">
      <c r="B28" s="477" t="s">
        <v>386</v>
      </c>
      <c r="C28" s="477"/>
      <c r="D28" s="477"/>
      <c r="E28" s="477"/>
      <c r="F28" s="477"/>
      <c r="G28" s="477"/>
      <c r="I28" s="478"/>
      <c r="J28" s="478"/>
      <c r="K28" s="478"/>
      <c r="L28" s="478"/>
      <c r="M28" s="478"/>
      <c r="N28" s="478"/>
      <c r="O28" s="478"/>
      <c r="P28" s="478"/>
      <c r="Q28" s="478"/>
      <c r="R28" s="478"/>
      <c r="S28" s="478"/>
      <c r="T28" s="478"/>
      <c r="U28" s="478"/>
      <c r="W28" s="478"/>
      <c r="X28" s="478"/>
      <c r="Y28" s="478"/>
      <c r="Z28" s="478"/>
      <c r="AA28" s="478"/>
      <c r="AB28" s="478"/>
      <c r="AC28" s="478"/>
      <c r="AD28" s="478"/>
      <c r="AE28" s="478"/>
      <c r="AF28" s="478"/>
      <c r="AG28" s="108"/>
      <c r="AH28" s="479"/>
      <c r="AI28" s="479"/>
      <c r="AJ28" s="479"/>
      <c r="AK28" s="479"/>
      <c r="AL28" s="479"/>
      <c r="AM28" s="479"/>
      <c r="AO28" s="480" t="s">
        <v>387</v>
      </c>
      <c r="AP28" s="476"/>
      <c r="AQ28" s="481"/>
      <c r="AR28" s="484"/>
      <c r="AS28" s="485"/>
      <c r="AT28" s="482"/>
      <c r="AU28" s="485"/>
      <c r="AV28" s="482"/>
      <c r="AW28" s="485"/>
      <c r="AX28" s="482"/>
      <c r="AY28" s="485"/>
      <c r="AZ28" s="482"/>
      <c r="BA28" s="485"/>
      <c r="BB28" s="482"/>
      <c r="BC28" s="485"/>
      <c r="BD28" s="482"/>
      <c r="BE28" s="483"/>
    </row>
    <row r="29" spans="1:57" ht="5.0999999999999996" customHeight="1" x14ac:dyDescent="0.45"/>
    <row r="30" spans="1:57" ht="19.95" customHeight="1" x14ac:dyDescent="0.15">
      <c r="B30" s="471"/>
      <c r="C30" s="471"/>
      <c r="D30" s="471"/>
      <c r="E30" s="471"/>
      <c r="F30" s="471"/>
      <c r="G30" s="471"/>
      <c r="H30" s="472" t="s">
        <v>388</v>
      </c>
      <c r="I30" s="467"/>
      <c r="J30" s="467"/>
      <c r="K30" s="467"/>
      <c r="L30" s="467"/>
      <c r="M30" s="110"/>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473"/>
      <c r="BC30" s="473"/>
      <c r="BD30" s="473"/>
    </row>
    <row r="31" spans="1:57" ht="8.1" customHeight="1" x14ac:dyDescent="0.45">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row>
    <row r="32" spans="1:57" ht="12.9" customHeight="1" x14ac:dyDescent="0.15">
      <c r="B32" s="471" t="s">
        <v>389</v>
      </c>
      <c r="C32" s="471"/>
      <c r="D32" s="471"/>
      <c r="E32" s="471"/>
      <c r="F32" s="471"/>
      <c r="G32" s="471"/>
      <c r="H32" s="111"/>
      <c r="I32" s="474" t="s">
        <v>377</v>
      </c>
      <c r="J32" s="475"/>
      <c r="K32" s="467" t="s">
        <v>390</v>
      </c>
      <c r="L32" s="467"/>
      <c r="M32" s="467"/>
      <c r="N32" s="467"/>
      <c r="O32" s="467"/>
      <c r="P32" s="467"/>
      <c r="Q32" s="467"/>
      <c r="R32" s="467"/>
      <c r="S32" s="111"/>
      <c r="T32" s="474" t="s">
        <v>379</v>
      </c>
      <c r="U32" s="475"/>
      <c r="V32" s="467" t="s">
        <v>391</v>
      </c>
      <c r="W32" s="467"/>
      <c r="X32" s="467"/>
      <c r="Y32" s="467"/>
      <c r="Z32" s="467"/>
      <c r="AA32" s="467"/>
      <c r="AB32" s="467"/>
      <c r="AC32" s="467"/>
      <c r="AD32" s="111"/>
      <c r="AE32" s="474" t="s">
        <v>392</v>
      </c>
      <c r="AF32" s="475"/>
      <c r="AG32" s="467" t="s">
        <v>393</v>
      </c>
      <c r="AH32" s="467"/>
      <c r="AI32" s="467"/>
      <c r="AJ32" s="467"/>
      <c r="AK32" s="467"/>
      <c r="AL32" s="467"/>
      <c r="AM32" s="467"/>
      <c r="AN32" s="467"/>
      <c r="AO32" s="467"/>
      <c r="AP32" s="467"/>
      <c r="AQ32" s="467"/>
      <c r="AR32" s="467"/>
      <c r="AS32" s="467"/>
      <c r="AT32" s="111"/>
      <c r="AU32" s="111"/>
      <c r="AV32" s="111"/>
      <c r="AW32" s="111"/>
      <c r="AX32" s="111"/>
      <c r="AY32" s="111"/>
      <c r="AZ32" s="111"/>
      <c r="BA32" s="111"/>
      <c r="BB32" s="111"/>
      <c r="BC32" s="111"/>
      <c r="BD32" s="111"/>
    </row>
    <row r="33" spans="2:57" ht="12.9" customHeight="1" x14ac:dyDescent="0.45">
      <c r="B33" s="468" t="s">
        <v>394</v>
      </c>
      <c r="C33" s="468"/>
      <c r="D33" s="468"/>
      <c r="E33" s="468"/>
      <c r="F33" s="468"/>
      <c r="G33" s="468"/>
      <c r="H33" s="111"/>
      <c r="I33" s="475"/>
      <c r="J33" s="475"/>
      <c r="K33" s="467"/>
      <c r="L33" s="467"/>
      <c r="M33" s="467"/>
      <c r="N33" s="467"/>
      <c r="O33" s="467"/>
      <c r="P33" s="467"/>
      <c r="Q33" s="467"/>
      <c r="R33" s="467"/>
      <c r="S33" s="111"/>
      <c r="T33" s="475"/>
      <c r="U33" s="475"/>
      <c r="V33" s="467"/>
      <c r="W33" s="467"/>
      <c r="X33" s="467"/>
      <c r="Y33" s="467"/>
      <c r="Z33" s="467"/>
      <c r="AA33" s="467"/>
      <c r="AB33" s="467"/>
      <c r="AC33" s="467"/>
      <c r="AD33" s="111"/>
      <c r="AE33" s="475"/>
      <c r="AF33" s="475"/>
      <c r="AG33" s="467"/>
      <c r="AH33" s="467"/>
      <c r="AI33" s="467"/>
      <c r="AJ33" s="467"/>
      <c r="AK33" s="467"/>
      <c r="AL33" s="467"/>
      <c r="AM33" s="467"/>
      <c r="AN33" s="467"/>
      <c r="AO33" s="467"/>
      <c r="AP33" s="467"/>
      <c r="AQ33" s="467"/>
      <c r="AR33" s="467"/>
      <c r="AS33" s="467"/>
      <c r="AT33" s="111"/>
      <c r="AU33" s="111"/>
      <c r="AV33" s="111"/>
      <c r="AW33" s="111"/>
      <c r="AX33" s="111"/>
      <c r="AY33" s="111"/>
      <c r="AZ33" s="111"/>
      <c r="BA33" s="111"/>
      <c r="BB33" s="111"/>
      <c r="BC33" s="111"/>
      <c r="BD33" s="111"/>
    </row>
    <row r="34" spans="2:57" ht="8.1" customHeight="1" x14ac:dyDescent="0.45">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row>
    <row r="35" spans="2:57" ht="19.95" customHeight="1" x14ac:dyDescent="0.45">
      <c r="B35" s="464" t="s">
        <v>395</v>
      </c>
      <c r="C35" s="464"/>
      <c r="D35" s="464"/>
      <c r="E35" s="464"/>
      <c r="F35" s="464"/>
      <c r="G35" s="464"/>
      <c r="H35" s="111"/>
      <c r="I35" s="469" t="str">
        <f>"高松市"&amp;'様式第１号（事前申請書）'!I11</f>
        <v>高松市</v>
      </c>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111"/>
      <c r="AX35" s="111"/>
      <c r="AY35" s="111"/>
      <c r="AZ35" s="111"/>
      <c r="BA35" s="111"/>
      <c r="BB35" s="111"/>
      <c r="BC35" s="111"/>
      <c r="BD35" s="111"/>
    </row>
    <row r="36" spans="2:57" ht="6" customHeight="1" x14ac:dyDescent="0.45">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09"/>
      <c r="BA36" s="111"/>
      <c r="BB36" s="111"/>
      <c r="BC36" s="111"/>
      <c r="BD36" s="111"/>
    </row>
    <row r="37" spans="2:57" ht="19.95" customHeight="1" x14ac:dyDescent="0.45">
      <c r="B37" s="464" t="s">
        <v>16</v>
      </c>
      <c r="C37" s="464"/>
      <c r="D37" s="464"/>
      <c r="E37" s="464"/>
      <c r="F37" s="464"/>
      <c r="G37" s="464"/>
      <c r="H37" s="111"/>
      <c r="I37" s="470" t="str">
        <f>'様式第１号（事前申請書）'!F12&amp;'様式第１号（事前申請書）'!F13&amp;'様式第１号（事前申請書）'!P13</f>
        <v/>
      </c>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109"/>
      <c r="AX37" s="111"/>
      <c r="AY37" s="111"/>
      <c r="AZ37" s="111"/>
      <c r="BA37" s="111"/>
      <c r="BB37" s="111"/>
      <c r="BC37" s="111"/>
      <c r="BD37" s="111"/>
    </row>
    <row r="38" spans="2:57" ht="6" customHeight="1" x14ac:dyDescent="0.45">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row>
    <row r="39" spans="2:57" ht="18" customHeight="1" x14ac:dyDescent="0.45">
      <c r="B39" s="464" t="s">
        <v>396</v>
      </c>
      <c r="C39" s="464"/>
      <c r="D39" s="464"/>
      <c r="E39" s="464"/>
      <c r="F39" s="464"/>
      <c r="G39" s="464"/>
      <c r="H39" s="111"/>
      <c r="I39" s="112" t="s">
        <v>397</v>
      </c>
      <c r="J39" s="465"/>
      <c r="K39" s="465"/>
      <c r="L39" s="465"/>
      <c r="M39" s="465"/>
      <c r="N39" s="465"/>
      <c r="O39" s="112" t="s">
        <v>398</v>
      </c>
      <c r="P39" s="465"/>
      <c r="Q39" s="465"/>
      <c r="R39" s="465"/>
      <c r="S39" s="465"/>
      <c r="T39" s="465"/>
      <c r="U39" s="466" t="s">
        <v>399</v>
      </c>
      <c r="V39" s="466"/>
      <c r="W39" s="465"/>
      <c r="X39" s="465"/>
      <c r="Y39" s="465"/>
      <c r="Z39" s="465"/>
      <c r="AA39" s="465"/>
      <c r="AB39" s="112"/>
      <c r="AC39" s="112"/>
      <c r="AD39" s="112"/>
      <c r="AE39" s="112"/>
      <c r="AF39" s="112"/>
      <c r="AG39" s="112"/>
      <c r="AH39" s="112"/>
      <c r="AI39" s="112"/>
      <c r="AJ39" s="112"/>
      <c r="AK39" s="112"/>
      <c r="AL39" s="112"/>
      <c r="AM39" s="112"/>
      <c r="AN39" s="112"/>
      <c r="AO39" s="112"/>
      <c r="AP39" s="112"/>
      <c r="AQ39" s="458" t="s">
        <v>400</v>
      </c>
      <c r="AR39" s="458"/>
      <c r="AS39" s="458"/>
      <c r="AT39" s="458"/>
      <c r="AU39" s="458"/>
      <c r="AV39" s="458"/>
      <c r="AW39" s="458" t="s">
        <v>16</v>
      </c>
      <c r="AX39" s="458"/>
      <c r="AY39" s="458"/>
      <c r="AZ39" s="458"/>
      <c r="BA39" s="458"/>
      <c r="BB39" s="458"/>
      <c r="BC39" s="458"/>
      <c r="BD39" s="458"/>
      <c r="BE39" s="458"/>
    </row>
    <row r="40" spans="2:57" ht="6" customHeight="1" x14ac:dyDescent="0.45">
      <c r="B40" s="113"/>
      <c r="C40" s="113"/>
      <c r="D40" s="113"/>
      <c r="E40" s="113"/>
      <c r="F40" s="113"/>
      <c r="G40" s="113"/>
      <c r="H40" s="111"/>
      <c r="I40" s="112"/>
      <c r="J40" s="114"/>
      <c r="K40" s="114"/>
      <c r="L40" s="114"/>
      <c r="M40" s="114"/>
      <c r="N40" s="114"/>
      <c r="O40" s="112"/>
      <c r="P40" s="115"/>
      <c r="Q40" s="115"/>
      <c r="R40" s="115"/>
      <c r="S40" s="115"/>
      <c r="T40" s="115"/>
      <c r="U40" s="115"/>
      <c r="V40" s="115"/>
      <c r="W40" s="115"/>
      <c r="X40" s="112"/>
      <c r="Y40" s="112"/>
      <c r="Z40" s="112"/>
      <c r="AA40" s="112"/>
      <c r="AB40" s="112"/>
      <c r="AC40" s="112"/>
      <c r="AD40" s="112"/>
      <c r="AE40" s="112"/>
      <c r="AF40" s="112"/>
      <c r="AG40" s="112"/>
      <c r="AH40" s="112"/>
      <c r="AI40" s="112"/>
      <c r="AJ40" s="112"/>
      <c r="AK40" s="112"/>
      <c r="AL40" s="112"/>
      <c r="AM40" s="112"/>
      <c r="AN40" s="112"/>
      <c r="AO40" s="112"/>
      <c r="AP40" s="112"/>
      <c r="AQ40" s="458"/>
      <c r="AR40" s="458"/>
      <c r="AS40" s="458"/>
      <c r="AT40" s="458"/>
      <c r="AU40" s="458"/>
      <c r="AV40" s="458"/>
      <c r="AW40" s="458"/>
      <c r="AX40" s="458"/>
      <c r="AY40" s="458"/>
      <c r="AZ40" s="458"/>
      <c r="BA40" s="458"/>
      <c r="BB40" s="458"/>
      <c r="BC40" s="458"/>
      <c r="BD40" s="458"/>
      <c r="BE40" s="458"/>
    </row>
    <row r="41" spans="2:57" s="119" customFormat="1" ht="11.1" customHeight="1" x14ac:dyDescent="0.45">
      <c r="B41" s="116" t="s">
        <v>401</v>
      </c>
      <c r="C41" s="116"/>
      <c r="D41" s="116"/>
      <c r="E41" s="117"/>
      <c r="F41" s="117"/>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438" t="s">
        <v>402</v>
      </c>
      <c r="AL41" s="439"/>
      <c r="AM41" s="439"/>
      <c r="AN41" s="439"/>
      <c r="AO41" s="439"/>
      <c r="AP41" s="440"/>
      <c r="AQ41" s="459"/>
      <c r="AR41" s="459"/>
      <c r="AS41" s="459"/>
      <c r="AT41" s="459"/>
      <c r="AU41" s="459"/>
      <c r="AV41" s="459"/>
      <c r="AW41" s="460"/>
      <c r="AX41" s="460"/>
      <c r="AY41" s="460"/>
      <c r="AZ41" s="460"/>
      <c r="BA41" s="460"/>
      <c r="BB41" s="460"/>
      <c r="BC41" s="460"/>
      <c r="BD41" s="460"/>
      <c r="BE41" s="460"/>
    </row>
    <row r="42" spans="2:57" s="119" customFormat="1" ht="11.1" customHeight="1" x14ac:dyDescent="0.45">
      <c r="B42" s="120" t="s">
        <v>403</v>
      </c>
      <c r="C42" s="116"/>
      <c r="D42" s="116"/>
      <c r="E42" s="117"/>
      <c r="F42" s="117"/>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461" t="s">
        <v>404</v>
      </c>
      <c r="AL42" s="462"/>
      <c r="AM42" s="462"/>
      <c r="AN42" s="462"/>
      <c r="AO42" s="462"/>
      <c r="AP42" s="463"/>
      <c r="AQ42" s="459"/>
      <c r="AR42" s="459"/>
      <c r="AS42" s="459"/>
      <c r="AT42" s="459"/>
      <c r="AU42" s="459"/>
      <c r="AV42" s="459"/>
      <c r="AW42" s="460"/>
      <c r="AX42" s="460"/>
      <c r="AY42" s="460"/>
      <c r="AZ42" s="460"/>
      <c r="BA42" s="460"/>
      <c r="BB42" s="460"/>
      <c r="BC42" s="460"/>
      <c r="BD42" s="460"/>
      <c r="BE42" s="460"/>
    </row>
    <row r="43" spans="2:57" s="119" customFormat="1" ht="11.1" customHeight="1" x14ac:dyDescent="0.45">
      <c r="B43" s="120" t="s">
        <v>405</v>
      </c>
      <c r="C43" s="116"/>
      <c r="D43" s="116"/>
      <c r="E43" s="118"/>
      <c r="F43" s="117"/>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438" t="s">
        <v>406</v>
      </c>
      <c r="AL43" s="439"/>
      <c r="AM43" s="439"/>
      <c r="AN43" s="439"/>
      <c r="AO43" s="439"/>
      <c r="AP43" s="440"/>
      <c r="AQ43" s="459"/>
      <c r="AR43" s="459"/>
      <c r="AS43" s="459"/>
      <c r="AT43" s="459"/>
      <c r="AU43" s="459"/>
      <c r="AV43" s="459"/>
      <c r="AW43" s="460"/>
      <c r="AX43" s="460"/>
      <c r="AY43" s="460"/>
      <c r="AZ43" s="460"/>
      <c r="BA43" s="460"/>
      <c r="BB43" s="460"/>
      <c r="BC43" s="460"/>
      <c r="BD43" s="460"/>
      <c r="BE43" s="460"/>
    </row>
    <row r="44" spans="2:57" s="119" customFormat="1" ht="11.1" customHeight="1" x14ac:dyDescent="0.45">
      <c r="B44" s="120" t="s">
        <v>407</v>
      </c>
      <c r="C44" s="116"/>
      <c r="D44" s="116"/>
      <c r="E44" s="117"/>
      <c r="F44" s="117"/>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441" t="s">
        <v>404</v>
      </c>
      <c r="AL44" s="442"/>
      <c r="AM44" s="442"/>
      <c r="AN44" s="442"/>
      <c r="AO44" s="442"/>
      <c r="AP44" s="443"/>
      <c r="AQ44" s="459"/>
      <c r="AR44" s="459"/>
      <c r="AS44" s="459"/>
      <c r="AT44" s="459"/>
      <c r="AU44" s="459"/>
      <c r="AV44" s="459"/>
      <c r="AW44" s="460"/>
      <c r="AX44" s="460"/>
      <c r="AY44" s="460"/>
      <c r="AZ44" s="460"/>
      <c r="BA44" s="460"/>
      <c r="BB44" s="460"/>
      <c r="BC44" s="460"/>
      <c r="BD44" s="460"/>
      <c r="BE44" s="460"/>
    </row>
    <row r="45" spans="2:57" s="119" customFormat="1" ht="11.1" customHeight="1" x14ac:dyDescent="0.45">
      <c r="B45" s="120" t="s">
        <v>408</v>
      </c>
      <c r="C45" s="116"/>
      <c r="D45" s="116"/>
      <c r="E45" s="117"/>
      <c r="F45" s="117"/>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438" t="s">
        <v>409</v>
      </c>
      <c r="AL45" s="439"/>
      <c r="AM45" s="439"/>
      <c r="AN45" s="439"/>
      <c r="AO45" s="439"/>
      <c r="AP45" s="440"/>
      <c r="AQ45" s="444"/>
      <c r="AR45" s="445"/>
      <c r="AS45" s="445"/>
      <c r="AT45" s="445"/>
      <c r="AU45" s="448" t="s">
        <v>410</v>
      </c>
      <c r="AV45" s="450"/>
      <c r="AW45" s="450"/>
      <c r="AX45" s="450"/>
      <c r="AY45" s="450"/>
      <c r="AZ45" s="452" t="s">
        <v>410</v>
      </c>
      <c r="BA45" s="454"/>
      <c r="BB45" s="450"/>
      <c r="BC45" s="450"/>
      <c r="BD45" s="450"/>
      <c r="BE45" s="455"/>
    </row>
    <row r="46" spans="2:57" s="119" customFormat="1" ht="11.1" customHeight="1" x14ac:dyDescent="0.45">
      <c r="B46" s="120" t="s">
        <v>411</v>
      </c>
      <c r="C46" s="116"/>
      <c r="D46" s="116"/>
      <c r="E46" s="117"/>
      <c r="F46" s="117"/>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441"/>
      <c r="AL46" s="442"/>
      <c r="AM46" s="442"/>
      <c r="AN46" s="442"/>
      <c r="AO46" s="442"/>
      <c r="AP46" s="443"/>
      <c r="AQ46" s="446"/>
      <c r="AR46" s="447"/>
      <c r="AS46" s="447"/>
      <c r="AT46" s="447"/>
      <c r="AU46" s="449"/>
      <c r="AV46" s="451"/>
      <c r="AW46" s="451"/>
      <c r="AX46" s="451"/>
      <c r="AY46" s="451"/>
      <c r="AZ46" s="453"/>
      <c r="BA46" s="456"/>
      <c r="BB46" s="451"/>
      <c r="BC46" s="451"/>
      <c r="BD46" s="451"/>
      <c r="BE46" s="457"/>
    </row>
  </sheetData>
  <sheetProtection algorithmName="SHA-512" hashValue="BDknkJtmLpWBv1QUeXqyce0QAO7NZ8bS7BEOxgm6cY6tkPwFEM+dvry/j7SLfJG108l2rTCTLRUtJKflEDfVUw==" saltValue="GvQsl2uAj0DrN8/ViLdAJg==" spinCount="100000" sheet="1" objects="1" scenarios="1"/>
  <mergeCells count="162">
    <mergeCell ref="AX5:AY5"/>
    <mergeCell ref="BB5:BC5"/>
    <mergeCell ref="BD5:BE5"/>
    <mergeCell ref="B7:F7"/>
    <mergeCell ref="H7:AJ7"/>
    <mergeCell ref="AL7:AQ8"/>
    <mergeCell ref="AR7:BC7"/>
    <mergeCell ref="BD7:BE7"/>
    <mergeCell ref="K1:AU1"/>
    <mergeCell ref="B3:F3"/>
    <mergeCell ref="H3:O3"/>
    <mergeCell ref="AQ5:AS5"/>
    <mergeCell ref="AT5:AU5"/>
    <mergeCell ref="AV5:AW5"/>
    <mergeCell ref="BA9:BE9"/>
    <mergeCell ref="A10:T10"/>
    <mergeCell ref="U10:AA10"/>
    <mergeCell ref="AB10:AG10"/>
    <mergeCell ref="AH10:AJ10"/>
    <mergeCell ref="AK10:AQ10"/>
    <mergeCell ref="AR10:BE10"/>
    <mergeCell ref="A9:T9"/>
    <mergeCell ref="U9:AA9"/>
    <mergeCell ref="AD9:AG9"/>
    <mergeCell ref="AH9:AJ9"/>
    <mergeCell ref="AK9:AQ9"/>
    <mergeCell ref="AV9:AZ9"/>
    <mergeCell ref="A12:T12"/>
    <mergeCell ref="U12:AA12"/>
    <mergeCell ref="AB12:AG12"/>
    <mergeCell ref="AH12:AJ12"/>
    <mergeCell ref="AK12:AQ12"/>
    <mergeCell ref="AR12:BE12"/>
    <mergeCell ref="A11:T11"/>
    <mergeCell ref="U11:AA11"/>
    <mergeCell ref="AB11:AG11"/>
    <mergeCell ref="AH11:AJ11"/>
    <mergeCell ref="AK11:AQ11"/>
    <mergeCell ref="AR11:BE11"/>
    <mergeCell ref="A14:T14"/>
    <mergeCell ref="U14:AA14"/>
    <mergeCell ref="AB14:AG14"/>
    <mergeCell ref="AH14:AJ14"/>
    <mergeCell ref="AK14:AQ14"/>
    <mergeCell ref="AR14:BE14"/>
    <mergeCell ref="A13:T13"/>
    <mergeCell ref="U13:AA13"/>
    <mergeCell ref="AB13:AG13"/>
    <mergeCell ref="AH13:AJ13"/>
    <mergeCell ref="AK13:AQ13"/>
    <mergeCell ref="AR13:BE13"/>
    <mergeCell ref="A16:T16"/>
    <mergeCell ref="U16:AA16"/>
    <mergeCell ref="AB16:AG16"/>
    <mergeCell ref="AH16:AJ16"/>
    <mergeCell ref="AK16:AQ16"/>
    <mergeCell ref="AR16:BE16"/>
    <mergeCell ref="A15:T15"/>
    <mergeCell ref="U15:AA15"/>
    <mergeCell ref="AB15:AG15"/>
    <mergeCell ref="AH15:AJ15"/>
    <mergeCell ref="AK15:AQ15"/>
    <mergeCell ref="AR15:BE15"/>
    <mergeCell ref="A18:T18"/>
    <mergeCell ref="U18:AA18"/>
    <mergeCell ref="AB18:AG18"/>
    <mergeCell ref="AH18:AJ18"/>
    <mergeCell ref="AK18:AQ18"/>
    <mergeCell ref="AR18:BE18"/>
    <mergeCell ref="A17:T17"/>
    <mergeCell ref="U17:AA17"/>
    <mergeCell ref="AB17:AG17"/>
    <mergeCell ref="AH17:AJ17"/>
    <mergeCell ref="AK17:AQ17"/>
    <mergeCell ref="AR17:BE17"/>
    <mergeCell ref="A20:T20"/>
    <mergeCell ref="U20:AA20"/>
    <mergeCell ref="AB20:AG20"/>
    <mergeCell ref="AH20:AJ20"/>
    <mergeCell ref="AK20:AQ20"/>
    <mergeCell ref="AR20:BE20"/>
    <mergeCell ref="A19:T19"/>
    <mergeCell ref="U19:AA19"/>
    <mergeCell ref="AB19:AG19"/>
    <mergeCell ref="AH19:AJ19"/>
    <mergeCell ref="AK19:AQ19"/>
    <mergeCell ref="AR19:BE19"/>
    <mergeCell ref="A22:T22"/>
    <mergeCell ref="U22:AA22"/>
    <mergeCell ref="AB22:AG22"/>
    <mergeCell ref="AH22:AJ22"/>
    <mergeCell ref="AK22:AQ22"/>
    <mergeCell ref="AR22:BE22"/>
    <mergeCell ref="A21:T21"/>
    <mergeCell ref="U21:AA21"/>
    <mergeCell ref="AB21:AG21"/>
    <mergeCell ref="AH21:AJ21"/>
    <mergeCell ref="AK21:AQ21"/>
    <mergeCell ref="AR21:BE21"/>
    <mergeCell ref="A23:AF23"/>
    <mergeCell ref="AG23:BE23"/>
    <mergeCell ref="A24:R24"/>
    <mergeCell ref="B25:G25"/>
    <mergeCell ref="I25:J25"/>
    <mergeCell ref="K25:Q25"/>
    <mergeCell ref="T25:U25"/>
    <mergeCell ref="V25:AB25"/>
    <mergeCell ref="AE25:AF25"/>
    <mergeCell ref="AG25:AM25"/>
    <mergeCell ref="AP25:AQ25"/>
    <mergeCell ref="AR25:AX25"/>
    <mergeCell ref="I27:U27"/>
    <mergeCell ref="W27:AF27"/>
    <mergeCell ref="AH27:AM27"/>
    <mergeCell ref="B28:G28"/>
    <mergeCell ref="I28:U28"/>
    <mergeCell ref="W28:AF28"/>
    <mergeCell ref="AH28:AM28"/>
    <mergeCell ref="AO28:AQ28"/>
    <mergeCell ref="BD28:BE28"/>
    <mergeCell ref="AR28:AS28"/>
    <mergeCell ref="AT28:AU28"/>
    <mergeCell ref="AV28:AW28"/>
    <mergeCell ref="AX28:AY28"/>
    <mergeCell ref="AZ28:BA28"/>
    <mergeCell ref="BB28:BC28"/>
    <mergeCell ref="B30:G30"/>
    <mergeCell ref="H30:L30"/>
    <mergeCell ref="N30:BD30"/>
    <mergeCell ref="B32:G32"/>
    <mergeCell ref="I32:J33"/>
    <mergeCell ref="K32:R33"/>
    <mergeCell ref="T32:U33"/>
    <mergeCell ref="V32:AC33"/>
    <mergeCell ref="AE32:AF33"/>
    <mergeCell ref="B39:G39"/>
    <mergeCell ref="J39:N39"/>
    <mergeCell ref="P39:T39"/>
    <mergeCell ref="U39:V39"/>
    <mergeCell ref="W39:AA39"/>
    <mergeCell ref="AQ39:AV40"/>
    <mergeCell ref="AG32:AS33"/>
    <mergeCell ref="B33:G33"/>
    <mergeCell ref="B35:G35"/>
    <mergeCell ref="I35:AV35"/>
    <mergeCell ref="B37:G37"/>
    <mergeCell ref="I37:AV37"/>
    <mergeCell ref="AK45:AP46"/>
    <mergeCell ref="AQ45:AT46"/>
    <mergeCell ref="AU45:AU46"/>
    <mergeCell ref="AV45:AY46"/>
    <mergeCell ref="AZ45:AZ46"/>
    <mergeCell ref="BA45:BE46"/>
    <mergeCell ref="AW39:BE40"/>
    <mergeCell ref="AK41:AP41"/>
    <mergeCell ref="AQ41:AV42"/>
    <mergeCell ref="AW41:BE42"/>
    <mergeCell ref="AK42:AP42"/>
    <mergeCell ref="AK43:AP43"/>
    <mergeCell ref="AQ43:AV44"/>
    <mergeCell ref="AW43:BE44"/>
    <mergeCell ref="AK44:AP44"/>
  </mergeCells>
  <phoneticPr fontId="1"/>
  <conditionalFormatting sqref="AT5:AU5 AX5:AY5 BB5:BC5 AR7:BC7 I28:U28 W28:AF28 AH28:AM28 AR28:BE28 N30:BD30 I35:AV35 I37:AV37 J39:N39 P39:T39 W39:AA39 AQ41:BE44 AQ45:AT46 AV45:AY46 BA45:BE46">
    <cfRule type="containsBlanks" dxfId="0" priority="2">
      <formula>LEN(TRIM(I5))=0</formula>
    </cfRule>
  </conditionalFormatting>
  <dataValidations disablePrompts="1" count="3">
    <dataValidation type="whole" imeMode="disabled" allowBlank="1" showInputMessage="1" showErrorMessage="1" sqref="AR28:BE28">
      <formula1>0</formula1>
      <formula2>9</formula2>
    </dataValidation>
    <dataValidation type="list" allowBlank="1" showInputMessage="1" showErrorMessage="1" sqref="I25:J25 T25:U25 AE25:AF25 AP25:AQ25 T32:U33 AE32:AF33 I32:J33">
      <formula1>"■,□"</formula1>
    </dataValidation>
    <dataValidation imeMode="fullKatakana" allowBlank="1" showInputMessage="1" showErrorMessage="1" sqref="N30:BD30"/>
  </dataValidations>
  <pageMargins left="0.78740157480314965" right="0.59055118110236227" top="0.59055118110236227" bottom="0.39370078740157483" header="0.31496062992125984" footer="0.19685039370078741"/>
  <pageSetup paperSize="9" orientation="portrait" r:id="rId1"/>
  <headerFooter>
    <oddFooter>&amp;R会則 9号</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27"/>
  <sheetViews>
    <sheetView view="pageBreakPreview" topLeftCell="A9" zoomScaleNormal="100" zoomScaleSheetLayoutView="100" workbookViewId="0">
      <selection activeCell="B27" sqref="B27"/>
    </sheetView>
  </sheetViews>
  <sheetFormatPr defaultColWidth="8.796875" defaultRowHeight="13.2" x14ac:dyDescent="0.45"/>
  <cols>
    <col min="1" max="36" width="2.19921875" style="46" customWidth="1"/>
    <col min="37" max="37" width="3" style="46" customWidth="1"/>
    <col min="38" max="16384" width="8.796875" style="46"/>
  </cols>
  <sheetData>
    <row r="1" spans="1:36" ht="18" customHeight="1" x14ac:dyDescent="0.45">
      <c r="A1" s="46" t="s">
        <v>281</v>
      </c>
    </row>
    <row r="2" spans="1:36" ht="18" customHeight="1" x14ac:dyDescent="0.45">
      <c r="Z2" s="46" t="s">
        <v>183</v>
      </c>
      <c r="AC2" s="46" t="s">
        <v>182</v>
      </c>
      <c r="AH2" s="46" t="s">
        <v>178</v>
      </c>
    </row>
    <row r="3" spans="1:36" ht="18" customHeight="1" x14ac:dyDescent="0.45">
      <c r="A3" s="46" t="s">
        <v>144</v>
      </c>
      <c r="AB3" s="46" t="s">
        <v>2</v>
      </c>
      <c r="AE3" s="46" t="s">
        <v>1</v>
      </c>
      <c r="AH3" s="46" t="s">
        <v>0</v>
      </c>
    </row>
    <row r="4" spans="1:36" ht="18" customHeight="1" x14ac:dyDescent="0.45">
      <c r="H4" s="46" t="s">
        <v>184</v>
      </c>
    </row>
    <row r="5" spans="1:36" ht="18" customHeight="1" x14ac:dyDescent="0.45"/>
    <row r="6" spans="1:36" ht="18" customHeight="1" x14ac:dyDescent="0.45">
      <c r="V6" s="46" t="s">
        <v>185</v>
      </c>
    </row>
    <row r="7" spans="1:36" ht="18" customHeight="1" x14ac:dyDescent="0.45"/>
    <row r="8" spans="1:36" ht="18" customHeight="1" x14ac:dyDescent="0.45">
      <c r="A8" s="330" t="s">
        <v>282</v>
      </c>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row>
    <row r="9" spans="1:36" ht="18" customHeight="1" x14ac:dyDescent="0.45"/>
    <row r="10" spans="1:36" ht="18" customHeight="1" x14ac:dyDescent="0.45">
      <c r="A10" s="47" t="s">
        <v>191</v>
      </c>
    </row>
    <row r="11" spans="1:36" ht="18" customHeight="1" x14ac:dyDescent="0.45">
      <c r="A11" s="46" t="s">
        <v>188</v>
      </c>
    </row>
    <row r="12" spans="1:36" ht="18" customHeight="1" x14ac:dyDescent="0.45">
      <c r="A12" s="46" t="s">
        <v>283</v>
      </c>
    </row>
    <row r="13" spans="1:36" ht="18" customHeight="1" x14ac:dyDescent="0.45"/>
    <row r="14" spans="1:36" ht="18" customHeight="1" x14ac:dyDescent="0.45">
      <c r="B14" s="46" t="s">
        <v>284</v>
      </c>
      <c r="O14" s="46" t="s">
        <v>286</v>
      </c>
    </row>
    <row r="15" spans="1:36" ht="18" customHeight="1" x14ac:dyDescent="0.45">
      <c r="B15" s="46" t="s">
        <v>289</v>
      </c>
      <c r="O15" s="331" t="str">
        <f>DBCS(TEXT('様式第６号（交付申請）'!Q27,"#,###"))</f>
        <v/>
      </c>
      <c r="P15" s="331"/>
      <c r="Q15" s="331"/>
      <c r="R15" s="331"/>
      <c r="S15" s="331"/>
      <c r="T15" s="331"/>
      <c r="U15" s="331"/>
      <c r="V15" s="331"/>
      <c r="W15" s="331"/>
      <c r="X15" s="46" t="s">
        <v>11</v>
      </c>
    </row>
    <row r="16" spans="1:36" ht="18" customHeight="1" x14ac:dyDescent="0.45">
      <c r="B16" s="46" t="s">
        <v>285</v>
      </c>
    </row>
    <row r="17" spans="2:2" ht="18" customHeight="1" x14ac:dyDescent="0.45">
      <c r="B17" s="46" t="s">
        <v>287</v>
      </c>
    </row>
    <row r="18" spans="2:2" ht="18" customHeight="1" x14ac:dyDescent="0.45">
      <c r="B18" s="46" t="s">
        <v>288</v>
      </c>
    </row>
    <row r="19" spans="2:2" ht="18" customHeight="1" x14ac:dyDescent="0.45">
      <c r="B19" s="46" t="s">
        <v>290</v>
      </c>
    </row>
    <row r="20" spans="2:2" ht="18" customHeight="1" x14ac:dyDescent="0.45">
      <c r="B20" s="46" t="s">
        <v>291</v>
      </c>
    </row>
    <row r="21" spans="2:2" ht="18" customHeight="1" x14ac:dyDescent="0.45">
      <c r="B21" s="46" t="s">
        <v>292</v>
      </c>
    </row>
    <row r="22" spans="2:2" ht="18" customHeight="1" x14ac:dyDescent="0.45">
      <c r="B22" s="46" t="s">
        <v>294</v>
      </c>
    </row>
    <row r="23" spans="2:2" ht="18" customHeight="1" x14ac:dyDescent="0.45">
      <c r="B23" s="46" t="s">
        <v>293</v>
      </c>
    </row>
    <row r="24" spans="2:2" ht="18" customHeight="1" x14ac:dyDescent="0.45">
      <c r="B24" s="46" t="s">
        <v>295</v>
      </c>
    </row>
    <row r="25" spans="2:2" ht="18" customHeight="1" x14ac:dyDescent="0.45">
      <c r="B25" s="46" t="s">
        <v>296</v>
      </c>
    </row>
    <row r="26" spans="2:2" ht="18" customHeight="1" x14ac:dyDescent="0.45">
      <c r="B26" s="46" t="s">
        <v>297</v>
      </c>
    </row>
    <row r="27" spans="2:2" ht="18" customHeight="1" x14ac:dyDescent="0.45">
      <c r="B27" s="46" t="s">
        <v>298</v>
      </c>
    </row>
  </sheetData>
  <mergeCells count="2">
    <mergeCell ref="A8:AJ8"/>
    <mergeCell ref="O15:W15"/>
  </mergeCells>
  <phoneticPr fontId="1"/>
  <pageMargins left="0.7" right="0.64"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25"/>
  <sheetViews>
    <sheetView view="pageBreakPreview" zoomScaleNormal="100" zoomScaleSheetLayoutView="100" workbookViewId="0">
      <selection activeCell="B27" sqref="B27"/>
    </sheetView>
  </sheetViews>
  <sheetFormatPr defaultColWidth="8.796875" defaultRowHeight="13.2" x14ac:dyDescent="0.45"/>
  <cols>
    <col min="1" max="36" width="2.19921875" style="46" customWidth="1"/>
    <col min="37" max="37" width="3" style="46" customWidth="1"/>
    <col min="38" max="16384" width="8.796875" style="46"/>
  </cols>
  <sheetData>
    <row r="1" spans="1:22" ht="18" customHeight="1" x14ac:dyDescent="0.45">
      <c r="A1" s="46" t="s">
        <v>299</v>
      </c>
    </row>
    <row r="2" spans="1:22" ht="18" customHeight="1" x14ac:dyDescent="0.45"/>
    <row r="3" spans="1:22" ht="18" customHeight="1" x14ac:dyDescent="0.45">
      <c r="A3" s="46" t="s">
        <v>300</v>
      </c>
      <c r="L3" s="46" t="s">
        <v>178</v>
      </c>
    </row>
    <row r="4" spans="1:22" ht="18" customHeight="1" x14ac:dyDescent="0.45"/>
    <row r="5" spans="1:22" ht="18" customHeight="1" x14ac:dyDescent="0.45">
      <c r="H5" s="46" t="s">
        <v>184</v>
      </c>
    </row>
    <row r="6" spans="1:22" ht="18" customHeight="1" x14ac:dyDescent="0.45"/>
    <row r="7" spans="1:22" ht="18" customHeight="1" x14ac:dyDescent="0.45">
      <c r="A7" s="47" t="s">
        <v>191</v>
      </c>
    </row>
    <row r="8" spans="1:22" ht="18" customHeight="1" x14ac:dyDescent="0.45">
      <c r="A8" s="46" t="s">
        <v>188</v>
      </c>
    </row>
    <row r="9" spans="1:22" ht="18" customHeight="1" x14ac:dyDescent="0.45">
      <c r="A9" s="46" t="s">
        <v>283</v>
      </c>
    </row>
    <row r="10" spans="1:22" ht="18" customHeight="1" x14ac:dyDescent="0.45"/>
    <row r="11" spans="1:22" ht="18" customHeight="1" x14ac:dyDescent="0.45">
      <c r="E11" s="46" t="s">
        <v>2</v>
      </c>
      <c r="H11" s="46" t="s">
        <v>1</v>
      </c>
      <c r="K11" s="46" t="s">
        <v>0</v>
      </c>
    </row>
    <row r="12" spans="1:22" ht="18" customHeight="1" x14ac:dyDescent="0.45"/>
    <row r="13" spans="1:22" ht="18" customHeight="1" x14ac:dyDescent="0.45">
      <c r="V13" s="46" t="s">
        <v>185</v>
      </c>
    </row>
    <row r="14" spans="1:22" ht="18" customHeight="1" x14ac:dyDescent="0.45"/>
    <row r="15" spans="1:22" ht="18" customHeight="1" x14ac:dyDescent="0.45">
      <c r="B15" s="46" t="s">
        <v>301</v>
      </c>
    </row>
    <row r="16" spans="1:22" ht="18" customHeight="1" x14ac:dyDescent="0.45">
      <c r="B16" s="46" t="s">
        <v>302</v>
      </c>
    </row>
    <row r="17" spans="2:23" ht="18" customHeight="1" x14ac:dyDescent="0.45">
      <c r="B17" s="46" t="s">
        <v>303</v>
      </c>
      <c r="O17"/>
      <c r="P17"/>
      <c r="Q17"/>
      <c r="R17"/>
      <c r="S17"/>
      <c r="T17"/>
      <c r="U17"/>
      <c r="V17"/>
      <c r="W17"/>
    </row>
    <row r="18" spans="2:23" ht="18" customHeight="1" x14ac:dyDescent="0.45">
      <c r="B18" s="46" t="s">
        <v>306</v>
      </c>
      <c r="O18"/>
      <c r="P18"/>
      <c r="Q18"/>
      <c r="R18"/>
      <c r="S18"/>
      <c r="T18"/>
      <c r="U18"/>
      <c r="V18"/>
      <c r="W18"/>
    </row>
    <row r="19" spans="2:23" ht="18" customHeight="1" x14ac:dyDescent="0.45">
      <c r="B19" s="46" t="s">
        <v>307</v>
      </c>
      <c r="O19"/>
      <c r="P19"/>
      <c r="Q19"/>
      <c r="R19"/>
      <c r="S19"/>
      <c r="T19"/>
      <c r="U19"/>
      <c r="V19"/>
      <c r="W19"/>
    </row>
    <row r="20" spans="2:23" ht="18" customHeight="1" x14ac:dyDescent="0.45">
      <c r="B20" s="46" t="s">
        <v>305</v>
      </c>
    </row>
    <row r="21" spans="2:23" ht="18" customHeight="1" x14ac:dyDescent="0.45">
      <c r="B21" s="46" t="s">
        <v>309</v>
      </c>
    </row>
    <row r="22" spans="2:23" ht="18" customHeight="1" x14ac:dyDescent="0.45">
      <c r="B22" s="46" t="s">
        <v>304</v>
      </c>
    </row>
    <row r="23" spans="2:23" ht="18" customHeight="1" x14ac:dyDescent="0.45">
      <c r="B23" s="46" t="s">
        <v>308</v>
      </c>
    </row>
    <row r="24" spans="2:23" ht="18" customHeight="1" x14ac:dyDescent="0.45">
      <c r="B24" s="46" t="s">
        <v>310</v>
      </c>
    </row>
    <row r="25" spans="2:23" ht="18" customHeight="1" x14ac:dyDescent="0.45">
      <c r="B25" s="46" t="s">
        <v>311</v>
      </c>
    </row>
  </sheetData>
  <phoneticPr fontId="1"/>
  <pageMargins left="0.7" right="0.64"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33"/>
  <sheetViews>
    <sheetView workbookViewId="0">
      <selection activeCell="H6" sqref="H6"/>
    </sheetView>
  </sheetViews>
  <sheetFormatPr defaultRowHeight="18" x14ac:dyDescent="0.45"/>
  <cols>
    <col min="1" max="1" width="3.19921875" bestFit="1" customWidth="1"/>
    <col min="2" max="2" width="3.3984375" bestFit="1" customWidth="1"/>
    <col min="3" max="3" width="10.59765625" customWidth="1"/>
    <col min="4" max="4" width="11.5" bestFit="1" customWidth="1"/>
  </cols>
  <sheetData>
    <row r="1" spans="2:8" x14ac:dyDescent="0.45">
      <c r="B1">
        <v>1</v>
      </c>
      <c r="C1" t="s">
        <v>107</v>
      </c>
      <c r="D1">
        <v>1</v>
      </c>
      <c r="E1" t="s">
        <v>121</v>
      </c>
      <c r="G1">
        <v>1</v>
      </c>
      <c r="H1" t="s">
        <v>251</v>
      </c>
    </row>
    <row r="2" spans="2:8" x14ac:dyDescent="0.45">
      <c r="B2">
        <v>2</v>
      </c>
      <c r="C2" t="s">
        <v>108</v>
      </c>
      <c r="G2">
        <v>2</v>
      </c>
      <c r="H2" t="s">
        <v>252</v>
      </c>
    </row>
    <row r="4" spans="2:8" x14ac:dyDescent="0.45">
      <c r="B4">
        <v>1</v>
      </c>
      <c r="C4" t="s">
        <v>57</v>
      </c>
      <c r="G4">
        <v>1</v>
      </c>
      <c r="H4" t="s">
        <v>326</v>
      </c>
    </row>
    <row r="5" spans="2:8" x14ac:dyDescent="0.45">
      <c r="B5">
        <v>2</v>
      </c>
      <c r="C5" t="s">
        <v>58</v>
      </c>
      <c r="G5">
        <v>2</v>
      </c>
      <c r="H5" t="s">
        <v>274</v>
      </c>
    </row>
    <row r="6" spans="2:8" x14ac:dyDescent="0.45">
      <c r="G6">
        <v>3</v>
      </c>
      <c r="H6" t="s">
        <v>275</v>
      </c>
    </row>
    <row r="7" spans="2:8" x14ac:dyDescent="0.45">
      <c r="B7">
        <v>1</v>
      </c>
      <c r="C7" s="66" t="s">
        <v>59</v>
      </c>
      <c r="G7">
        <v>4</v>
      </c>
      <c r="H7" t="s">
        <v>276</v>
      </c>
    </row>
    <row r="8" spans="2:8" x14ac:dyDescent="0.45">
      <c r="B8">
        <v>2</v>
      </c>
      <c r="C8" t="s">
        <v>60</v>
      </c>
    </row>
    <row r="9" spans="2:8" x14ac:dyDescent="0.45">
      <c r="B9">
        <v>3</v>
      </c>
      <c r="C9" t="s">
        <v>61</v>
      </c>
    </row>
    <row r="10" spans="2:8" x14ac:dyDescent="0.45">
      <c r="B10">
        <v>4</v>
      </c>
      <c r="C10" t="s">
        <v>62</v>
      </c>
    </row>
    <row r="12" spans="2:8" x14ac:dyDescent="0.45">
      <c r="B12">
        <v>1</v>
      </c>
      <c r="C12" t="s">
        <v>63</v>
      </c>
    </row>
    <row r="13" spans="2:8" x14ac:dyDescent="0.45">
      <c r="B13">
        <v>2</v>
      </c>
      <c r="C13" t="s">
        <v>64</v>
      </c>
    </row>
    <row r="14" spans="2:8" x14ac:dyDescent="0.45">
      <c r="B14">
        <v>3</v>
      </c>
      <c r="C14" t="s">
        <v>65</v>
      </c>
    </row>
    <row r="15" spans="2:8" x14ac:dyDescent="0.45">
      <c r="B15">
        <v>4</v>
      </c>
      <c r="C15" t="s">
        <v>66</v>
      </c>
    </row>
    <row r="16" spans="2:8" x14ac:dyDescent="0.45">
      <c r="B16">
        <v>5</v>
      </c>
      <c r="C16" t="s">
        <v>67</v>
      </c>
    </row>
    <row r="17" spans="1:11" x14ac:dyDescent="0.45">
      <c r="B17">
        <v>6</v>
      </c>
      <c r="C17" t="s">
        <v>68</v>
      </c>
    </row>
    <row r="18" spans="1:11" x14ac:dyDescent="0.45">
      <c r="B18">
        <v>7</v>
      </c>
      <c r="C18" t="s">
        <v>69</v>
      </c>
    </row>
    <row r="19" spans="1:11" x14ac:dyDescent="0.45">
      <c r="B19">
        <v>8</v>
      </c>
      <c r="C19" t="s">
        <v>70</v>
      </c>
    </row>
    <row r="20" spans="1:11" x14ac:dyDescent="0.45">
      <c r="B20">
        <v>9</v>
      </c>
      <c r="C20" t="s">
        <v>71</v>
      </c>
    </row>
    <row r="21" spans="1:11" x14ac:dyDescent="0.45">
      <c r="B21">
        <v>10</v>
      </c>
      <c r="C21" t="s">
        <v>72</v>
      </c>
    </row>
    <row r="22" spans="1:11" x14ac:dyDescent="0.45">
      <c r="B22">
        <v>11</v>
      </c>
      <c r="C22" t="s">
        <v>61</v>
      </c>
    </row>
    <row r="23" spans="1:11" x14ac:dyDescent="0.45">
      <c r="B23">
        <v>12</v>
      </c>
      <c r="C23" t="s">
        <v>73</v>
      </c>
    </row>
    <row r="24" spans="1:11" x14ac:dyDescent="0.45">
      <c r="B24">
        <v>13</v>
      </c>
      <c r="C24" t="s">
        <v>74</v>
      </c>
    </row>
    <row r="25" spans="1:11" x14ac:dyDescent="0.45">
      <c r="B25">
        <v>14</v>
      </c>
      <c r="C25" t="s">
        <v>75</v>
      </c>
    </row>
    <row r="26" spans="1:11" x14ac:dyDescent="0.45">
      <c r="B26">
        <v>15</v>
      </c>
      <c r="C26" t="s">
        <v>76</v>
      </c>
    </row>
    <row r="28" spans="1:11" x14ac:dyDescent="0.45">
      <c r="D28" s="540" t="s">
        <v>263</v>
      </c>
      <c r="E28" s="540"/>
      <c r="F28" s="540" t="s">
        <v>264</v>
      </c>
      <c r="G28" s="540"/>
      <c r="J28" t="s">
        <v>265</v>
      </c>
      <c r="K28">
        <v>0</v>
      </c>
    </row>
    <row r="29" spans="1:11" x14ac:dyDescent="0.45">
      <c r="C29" s="68" t="s">
        <v>256</v>
      </c>
      <c r="D29" s="68" t="s">
        <v>261</v>
      </c>
      <c r="E29" s="68" t="s">
        <v>262</v>
      </c>
      <c r="F29" s="68" t="s">
        <v>261</v>
      </c>
      <c r="G29" s="68" t="s">
        <v>262</v>
      </c>
      <c r="H29" s="68" t="s">
        <v>267</v>
      </c>
      <c r="J29" s="68" t="s">
        <v>266</v>
      </c>
      <c r="K29">
        <v>1</v>
      </c>
    </row>
    <row r="30" spans="1:11" ht="19.2" x14ac:dyDescent="0.45">
      <c r="A30" s="68" t="str">
        <f>IF('様式第１号（事前申請書）'!$F$14=リスト!B30,"〇","")</f>
        <v/>
      </c>
      <c r="B30">
        <v>1</v>
      </c>
      <c r="C30" s="65" t="s">
        <v>257</v>
      </c>
      <c r="D30" s="67">
        <v>30000</v>
      </c>
      <c r="E30" s="67">
        <v>300</v>
      </c>
      <c r="F30">
        <f>IF('様式第１号（事前申請書）'!$P$17&lt;=リスト!$D30,$K$28,$K$29)</f>
        <v>0</v>
      </c>
      <c r="G30">
        <f>IF('様式第１号（事前申請書）'!$F$17&lt;=リスト!$E30,$K$28,$K$29)</f>
        <v>0</v>
      </c>
      <c r="H30">
        <f>SUM(F30:G30)</f>
        <v>0</v>
      </c>
    </row>
    <row r="31" spans="1:11" x14ac:dyDescent="0.45">
      <c r="A31" s="68" t="str">
        <f>IF('様式第１号（事前申請書）'!$F$14=リスト!B31,"〇","")</f>
        <v/>
      </c>
      <c r="B31">
        <v>2</v>
      </c>
      <c r="C31" t="s">
        <v>258</v>
      </c>
      <c r="D31" s="67">
        <v>10000</v>
      </c>
      <c r="E31" s="67">
        <v>100</v>
      </c>
      <c r="F31">
        <f>IF('様式第１号（事前申請書）'!$P$17&lt;=リスト!$D31,$K$28,$K$29)</f>
        <v>0</v>
      </c>
      <c r="G31">
        <f>IF('様式第１号（事前申請書）'!$F$17&lt;=リスト!$E31,$K$28,$K$29)</f>
        <v>0</v>
      </c>
      <c r="H31">
        <f t="shared" ref="H31:H33" si="0">SUM(F31:G31)</f>
        <v>0</v>
      </c>
    </row>
    <row r="32" spans="1:11" x14ac:dyDescent="0.45">
      <c r="A32" s="68" t="str">
        <f>IF('様式第１号（事前申請書）'!$F$14=リスト!B32,"〇","")</f>
        <v/>
      </c>
      <c r="B32">
        <v>3</v>
      </c>
      <c r="C32" s="66" t="s">
        <v>259</v>
      </c>
      <c r="D32" s="67">
        <v>5000</v>
      </c>
      <c r="E32" s="67">
        <v>100</v>
      </c>
      <c r="F32">
        <f>IF('様式第１号（事前申請書）'!$P$17&lt;=リスト!$D32,$K$28,$K$29)</f>
        <v>0</v>
      </c>
      <c r="G32">
        <f>IF('様式第１号（事前申請書）'!$F$17&lt;=リスト!$E32,$K$28,$K$29)</f>
        <v>0</v>
      </c>
      <c r="H32">
        <f t="shared" si="0"/>
        <v>0</v>
      </c>
    </row>
    <row r="33" spans="1:8" x14ac:dyDescent="0.45">
      <c r="A33" s="68" t="str">
        <f>IF('様式第１号（事前申請書）'!$F$14=リスト!B33,"〇","")</f>
        <v/>
      </c>
      <c r="B33">
        <v>4</v>
      </c>
      <c r="C33" t="s">
        <v>260</v>
      </c>
      <c r="D33" s="67">
        <v>5000</v>
      </c>
      <c r="E33" s="67">
        <v>50</v>
      </c>
      <c r="F33">
        <f>IF('様式第１号（事前申請書）'!$P$17&lt;=リスト!$D33,$K$28,$K$29)</f>
        <v>0</v>
      </c>
      <c r="G33">
        <f>IF('様式第１号（事前申請書）'!$F$17&lt;=リスト!$E33,$K$28,$K$29)</f>
        <v>0</v>
      </c>
      <c r="H33">
        <f t="shared" si="0"/>
        <v>0</v>
      </c>
    </row>
  </sheetData>
  <mergeCells count="2">
    <mergeCell ref="D28:E28"/>
    <mergeCell ref="F28:G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台帳転記用</vt:lpstr>
      <vt:lpstr>入力方法</vt:lpstr>
      <vt:lpstr>名簿入力シート</vt:lpstr>
      <vt:lpstr>様式第１号（事前申請書）</vt:lpstr>
      <vt:lpstr>様式第２号（事前名簿）</vt:lpstr>
      <vt:lpstr>様式第２号（事前名簿（別紙））</vt:lpstr>
      <vt:lpstr>様式第３号（承諾通知書）</vt:lpstr>
      <vt:lpstr>様式第４号（変更届）</vt:lpstr>
      <vt:lpstr>様式第５号（中止届）</vt:lpstr>
      <vt:lpstr>様式第６号（交付申請）</vt:lpstr>
      <vt:lpstr>様式第７号（実績名簿）</vt:lpstr>
      <vt:lpstr>様式第７号（実績名簿（別紙））</vt:lpstr>
      <vt:lpstr>様式第８号（確認書）</vt:lpstr>
      <vt:lpstr>様式第９号（誓約書）</vt:lpstr>
      <vt:lpstr>請求書</vt:lpstr>
      <vt:lpstr>様式第１０号（交付決定通知書）</vt:lpstr>
      <vt:lpstr>様式第１１号（交付指令書）</vt:lpstr>
      <vt:lpstr>リスト</vt:lpstr>
      <vt:lpstr>請求書!Print_Area</vt:lpstr>
      <vt:lpstr>入力方法!Print_Area</vt:lpstr>
      <vt:lpstr>'様式第１０号（交付決定通知書）'!Print_Area</vt:lpstr>
      <vt:lpstr>'様式第１１号（交付指令書）'!Print_Area</vt:lpstr>
      <vt:lpstr>'様式第１号（事前申請書）'!Print_Area</vt:lpstr>
      <vt:lpstr>'様式第２号（事前名簿（別紙））'!Print_Area</vt:lpstr>
      <vt:lpstr>'様式第２号（事前名簿）'!Print_Area</vt:lpstr>
      <vt:lpstr>'様式第３号（承諾通知書）'!Print_Area</vt:lpstr>
      <vt:lpstr>'様式第４号（変更届）'!Print_Area</vt:lpstr>
      <vt:lpstr>'様式第５号（中止届）'!Print_Area</vt:lpstr>
      <vt:lpstr>'様式第６号（交付申請）'!Print_Area</vt:lpstr>
      <vt:lpstr>'様式第７号（実績名簿（別紙））'!Print_Area</vt:lpstr>
      <vt:lpstr>'様式第７号（実績名簿）'!Print_Area</vt:lpstr>
      <vt:lpstr>'様式第８号（確認書）'!Print_Area</vt:lpstr>
      <vt:lpstr>'様式第９号（誓約書）'!Print_Area</vt:lpstr>
      <vt:lpstr>名簿入力シート!Print_Titles</vt:lpstr>
      <vt:lpstr>'様式第２号（事前名簿（別紙））'!Print_Titles</vt:lpstr>
      <vt:lpstr>'様式第７号（実績名簿（別紙））'!Print_Titles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孝祐</dc:creator>
  <cp:lastModifiedBy>合田 桃花</cp:lastModifiedBy>
  <cp:lastPrinted>2024-03-28T08:55:55Z</cp:lastPrinted>
  <dcterms:created xsi:type="dcterms:W3CDTF">2023-12-05T06:22:39Z</dcterms:created>
  <dcterms:modified xsi:type="dcterms:W3CDTF">2024-11-18T01:29:46Z</dcterms:modified>
</cp:coreProperties>
</file>