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D86C0966-AB53-4B19-AB24-F313F19498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積算内訳書" sheetId="4" r:id="rId1"/>
    <sheet name="記載例及び注意事項" sheetId="6" r:id="rId2"/>
  </sheets>
  <definedNames>
    <definedName name="_xlnm.Print_Area" localSheetId="1">記載例及び注意事項!$A$1:$H$38</definedName>
    <definedName name="_xlnm.Print_Area" localSheetId="0">積算内訳書!$A$1:$G$38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4" l="1"/>
  <c r="G27" i="4" s="1"/>
  <c r="G24" i="6"/>
  <c r="G26" i="6" s="1"/>
  <c r="G23" i="4"/>
  <c r="G24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8" i="4"/>
  <c r="G9" i="6"/>
  <c r="G8" i="6"/>
  <c r="G28" i="4" l="1"/>
  <c r="G29" i="4" s="1"/>
  <c r="G33" i="4" s="1"/>
  <c r="G36" i="4" s="1"/>
  <c r="G27" i="6"/>
  <c r="G28" i="6" s="1"/>
  <c r="G32" i="6" l="1"/>
  <c r="G35" i="6" s="1"/>
</calcChain>
</file>

<file path=xl/sharedStrings.xml><?xml version="1.0" encoding="utf-8"?>
<sst xmlns="http://schemas.openxmlformats.org/spreadsheetml/2006/main" count="55" uniqueCount="32">
  <si>
    <t>名称</t>
  </si>
  <si>
    <t>数量</t>
  </si>
  <si>
    <t>単位</t>
  </si>
  <si>
    <t>式</t>
  </si>
  <si>
    <t>業務委託料</t>
  </si>
  <si>
    <t>（税込）</t>
  </si>
  <si>
    <t>積　　　算　　　内　　　訳　　　書</t>
    <rPh sb="0" eb="1">
      <t>ツミ</t>
    </rPh>
    <rPh sb="4" eb="5">
      <t>サン</t>
    </rPh>
    <rPh sb="8" eb="9">
      <t>ナイ</t>
    </rPh>
    <rPh sb="12" eb="13">
      <t>ワケ</t>
    </rPh>
    <rPh sb="16" eb="17">
      <t>ショ</t>
    </rPh>
    <phoneticPr fontId="1"/>
  </si>
  <si>
    <t>（税抜）</t>
    <rPh sb="2" eb="3">
      <t>ヌ</t>
    </rPh>
    <phoneticPr fontId="1"/>
  </si>
  <si>
    <t>・・・・・・・入札額と一致すること</t>
    <rPh sb="7" eb="9">
      <t>ニュウサツ</t>
    </rPh>
    <rPh sb="9" eb="10">
      <t>ガク</t>
    </rPh>
    <rPh sb="11" eb="13">
      <t>イッチ</t>
    </rPh>
    <phoneticPr fontId="1"/>
  </si>
  <si>
    <t>・・・・・・・・０円の記載は不適切</t>
    <rPh sb="9" eb="10">
      <t>エン</t>
    </rPh>
    <rPh sb="11" eb="13">
      <t>キサイ</t>
    </rPh>
    <rPh sb="14" eb="17">
      <t>フテキセツ</t>
    </rPh>
    <phoneticPr fontId="1"/>
  </si>
  <si>
    <t>会社名：</t>
    <rPh sb="0" eb="3">
      <t>カイシャメイ</t>
    </rPh>
    <phoneticPr fontId="1"/>
  </si>
  <si>
    <t>摘要</t>
    <rPh sb="0" eb="2">
      <t>テキヨウ</t>
    </rPh>
    <phoneticPr fontId="1"/>
  </si>
  <si>
    <t>人数</t>
    <rPh sb="0" eb="2">
      <t>ニンズウ</t>
    </rPh>
    <phoneticPr fontId="1"/>
  </si>
  <si>
    <t>単価（円）</t>
    <rPh sb="3" eb="4">
      <t>エン</t>
    </rPh>
    <phoneticPr fontId="1"/>
  </si>
  <si>
    <t>金額（円）</t>
    <rPh sb="3" eb="4">
      <t>エン</t>
    </rPh>
    <phoneticPr fontId="1"/>
  </si>
  <si>
    <t xml:space="preserve">   A 直接人件費</t>
    <phoneticPr fontId="1"/>
  </si>
  <si>
    <t>（例1）8:00～17:00　休憩１時間</t>
    <rPh sb="1" eb="2">
      <t>レイ</t>
    </rPh>
    <rPh sb="15" eb="17">
      <t>キュウケイ</t>
    </rPh>
    <rPh sb="18" eb="20">
      <t>ジカン</t>
    </rPh>
    <phoneticPr fontId="1"/>
  </si>
  <si>
    <t>（例2）8:00～12:00</t>
    <rPh sb="1" eb="2">
      <t>レイ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</si>
  <si>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</si>
  <si>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</si>
  <si>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1,000円以上の端数処理等がないこと</t>
    <rPh sb="5" eb="6">
      <t>エン</t>
    </rPh>
    <rPh sb="6" eb="8">
      <t>イジョウ</t>
    </rPh>
    <rPh sb="9" eb="11">
      <t>ハスウ</t>
    </rPh>
    <rPh sb="11" eb="13">
      <t>ショリ</t>
    </rPh>
    <rPh sb="13" eb="14">
      <t>トウ</t>
    </rPh>
    <phoneticPr fontId="1"/>
  </si>
  <si>
    <t>・・・・・一式での記載は不適切</t>
    <rPh sb="5" eb="7">
      <t>イッシキ</t>
    </rPh>
    <rPh sb="9" eb="11">
      <t>キサイ</t>
    </rPh>
    <rPh sb="12" eb="15">
      <t>フテキセツ</t>
    </rPh>
    <phoneticPr fontId="1"/>
  </si>
  <si>
    <t>香川県最低賃金未満は不適切</t>
    <rPh sb="0" eb="3">
      <t>カガワケン</t>
    </rPh>
    <rPh sb="3" eb="5">
      <t>サイテイ</t>
    </rPh>
    <rPh sb="5" eb="7">
      <t>チンギン</t>
    </rPh>
    <rPh sb="7" eb="9">
      <t>ミマン</t>
    </rPh>
    <rPh sb="10" eb="13">
      <t>フテキセツ</t>
    </rPh>
    <phoneticPr fontId="1"/>
  </si>
  <si>
    <t>案件名：たかまつミライエ清掃委託業務（長期継続契約）</t>
    <rPh sb="12" eb="14">
      <t>セイソウ</t>
    </rPh>
    <rPh sb="14" eb="16">
      <t>イタク</t>
    </rPh>
    <rPh sb="16" eb="18">
      <t>ギョウム</t>
    </rPh>
    <rPh sb="19" eb="21">
      <t>チョウキ</t>
    </rPh>
    <rPh sb="21" eb="23">
      <t>ケイゾク</t>
    </rPh>
    <rPh sb="23" eb="25">
      <t>ケイヤク</t>
    </rPh>
    <phoneticPr fontId="1"/>
  </si>
  <si>
    <r>
      <t>会社名：　　　　　　　　　</t>
    </r>
    <r>
      <rPr>
        <sz val="12"/>
        <color rgb="FFFF0000"/>
        <rFont val="BIZ UDPゴシック"/>
        <family val="3"/>
        <charset val="128"/>
      </rPr>
      <t>・・・・誰のものか</t>
    </r>
    <rPh sb="0" eb="3">
      <t>カイシャメイ</t>
    </rPh>
    <phoneticPr fontId="1"/>
  </si>
  <si>
    <r>
      <t>業務価格（合計）　　</t>
    </r>
    <r>
      <rPr>
        <b/>
        <u/>
        <sz val="10"/>
        <rFont val="BIZ UDPゴシック"/>
        <family val="3"/>
        <charset val="128"/>
      </rPr>
      <t>（A+B+C+D）</t>
    </r>
    <phoneticPr fontId="1"/>
  </si>
  <si>
    <r>
      <t>案件名：○○○○○清掃委託業務（長期継続契約）</t>
    </r>
    <r>
      <rPr>
        <sz val="12"/>
        <color rgb="FFFF0000"/>
        <rFont val="BIZ UDPゴシック"/>
        <family val="3"/>
        <charset val="128"/>
      </rPr>
      <t>・・・・・案件名は適切か</t>
    </r>
    <rPh sb="9" eb="11">
      <t>セイソウ</t>
    </rPh>
    <rPh sb="11" eb="13">
      <t>イタク</t>
    </rPh>
    <rPh sb="13" eb="15">
      <t>ギョウム</t>
    </rPh>
    <rPh sb="16" eb="18">
      <t>チョウキ</t>
    </rPh>
    <rPh sb="18" eb="20">
      <t>ケイゾク</t>
    </rPh>
    <rPh sb="20" eb="22">
      <t>ケイヤク</t>
    </rPh>
    <phoneticPr fontId="1"/>
  </si>
  <si>
    <t xml:space="preserve">   B 直接物品費（Ａ×比率）</t>
    <rPh sb="13" eb="15">
      <t>ヒリツ</t>
    </rPh>
    <phoneticPr fontId="1"/>
  </si>
  <si>
    <t xml:space="preserve">   C 業務管理費（（Ａ＋Ｂ）×比率）</t>
    <rPh sb="17" eb="19">
      <t>ヒリツ</t>
    </rPh>
    <phoneticPr fontId="1"/>
  </si>
  <si>
    <t xml:space="preserve">   D 一般管理費等（（Ａ+Ｂ+Ｃ）×比率）</t>
    <rPh sb="20" eb="22">
      <t>ヒリツ</t>
    </rPh>
    <phoneticPr fontId="1"/>
  </si>
  <si>
    <t>　Ａ 直接人件費（計）</t>
    <phoneticPr fontId="1"/>
  </si>
  <si>
    <r>
      <t>業務価格（合計）</t>
    </r>
    <r>
      <rPr>
        <b/>
        <u/>
        <sz val="10"/>
        <color rgb="FFFF0000"/>
        <rFont val="BIZ UDPゴシック"/>
        <family val="3"/>
        <charset val="128"/>
      </rPr>
      <t>（A+B+C+D）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</si>
</sst>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trike/>
      <sz val="10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u/>
      <sz val="10"/>
      <name val="BIZ UDPゴシック"/>
      <family val="3"/>
      <charset val="128"/>
    </font>
    <font>
      <b/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9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5" fillId="0" borderId="8" xfId="0" applyFont="1" applyBorder="1">
      <alignment vertical="center"/>
    </xf>
    <xf numFmtId="3" fontId="5" fillId="0" borderId="5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3" fontId="5" fillId="0" borderId="14" xfId="0" applyNumberFormat="1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176" fontId="7" fillId="0" borderId="1" xfId="0" applyNumberFormat="1" applyFont="1" applyBorder="1" applyAlignment="1">
      <alignment vertical="center" shrinkToFit="1"/>
    </xf>
    <xf numFmtId="176" fontId="7" fillId="0" borderId="7" xfId="0" applyNumberFormat="1" applyFont="1" applyBorder="1" applyAlignment="1">
      <alignment vertical="center" shrinkToFit="1"/>
    </xf>
    <xf numFmtId="3" fontId="7" fillId="0" borderId="7" xfId="0" applyNumberFormat="1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3" fontId="7" fillId="0" borderId="2" xfId="0" applyNumberFormat="1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3" fontId="7" fillId="0" borderId="5" xfId="0" applyNumberFormat="1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3" fontId="7" fillId="0" borderId="14" xfId="0" applyNumberFormat="1" applyFont="1" applyBorder="1" applyAlignment="1">
      <alignment vertical="center" shrinkToFit="1"/>
    </xf>
    <xf numFmtId="10" fontId="6" fillId="0" borderId="1" xfId="0" applyNumberFormat="1" applyFont="1" applyBorder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84666</xdr:colOff>
      <xdr:row>0</xdr:row>
      <xdr:rowOff>42332</xdr:rowOff>
    </xdr:from>
    <xdr:to>
      <xdr:col>6</xdr:col>
      <xdr:colOff>8466</xdr:colOff>
      <xdr:row>2</xdr:row>
      <xdr:rowOff>16932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14B7CFF-9DC2-F659-B190-D2B3EFD83BF6}"/>
            </a:ext>
          </a:extLst>
        </xdr:cNvPr>
        <xdr:cNvSpPr/>
      </xdr:nvSpPr>
      <xdr:spPr>
        <a:xfrm>
          <a:off x="4351866" y="42332"/>
          <a:ext cx="863600" cy="474133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406400</xdr:colOff>
      <xdr:row>13</xdr:row>
      <xdr:rowOff>8466</xdr:rowOff>
    </xdr:from>
    <xdr:to>
      <xdr:col>10</xdr:col>
      <xdr:colOff>482599</xdr:colOff>
      <xdr:row>14</xdr:row>
      <xdr:rowOff>126999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2B986BA-C7E1-419B-9BE2-A15F77494182}"/>
            </a:ext>
          </a:extLst>
        </xdr:cNvPr>
        <xdr:cNvSpPr txBox="1"/>
      </xdr:nvSpPr>
      <xdr:spPr>
        <a:xfrm>
          <a:off x="6883400" y="3598333"/>
          <a:ext cx="1295399" cy="38946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計算式あり</a:t>
          </a:r>
        </a:p>
      </xdr:txBody>
    </xdr:sp>
    <xdr:clientData/>
  </xdr:twoCellAnchor>
  <xdr:twoCellAnchor>
    <xdr:from>
      <xdr:col>7</xdr:col>
      <xdr:colOff>321733</xdr:colOff>
      <xdr:row>13</xdr:row>
      <xdr:rowOff>33866</xdr:rowOff>
    </xdr:from>
    <xdr:to>
      <xdr:col>8</xdr:col>
      <xdr:colOff>211666</xdr:colOff>
      <xdr:row>14</xdr:row>
      <xdr:rowOff>127000</xdr:rowOff>
    </xdr:to>
    <xdr:sp macro="" textlink="">
      <xdr:nvSpPr>
        <xdr:cNvPr id="8" name="矢印: 左 7">
          <a:extLst>
            <a:ext uri="{FF2B5EF4-FFF2-40B4-BE49-F238E27FC236}">
              <a16:creationId xmlns:a16="http://schemas.microsoft.com/office/drawing/2014/main" id="{05E3EEA9-6EAB-20F0-89D7-E8B82D92358D}"/>
            </a:ext>
          </a:extLst>
        </xdr:cNvPr>
        <xdr:cNvSpPr/>
      </xdr:nvSpPr>
      <xdr:spPr>
        <a:xfrm>
          <a:off x="6239933" y="3623733"/>
          <a:ext cx="448733" cy="364067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27</xdr:row>
      <xdr:rowOff>59266</xdr:rowOff>
    </xdr:from>
    <xdr:to>
      <xdr:col>10</xdr:col>
      <xdr:colOff>457199</xdr:colOff>
      <xdr:row>28</xdr:row>
      <xdr:rowOff>177798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49D42FD-D401-48E9-A770-08765081EB8C}"/>
            </a:ext>
          </a:extLst>
        </xdr:cNvPr>
        <xdr:cNvSpPr txBox="1"/>
      </xdr:nvSpPr>
      <xdr:spPr>
        <a:xfrm>
          <a:off x="6858000" y="7442199"/>
          <a:ext cx="1295399" cy="38946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計算式あり</a:t>
          </a:r>
        </a:p>
      </xdr:txBody>
    </xdr:sp>
    <xdr:clientData/>
  </xdr:twoCellAnchor>
  <xdr:twoCellAnchor>
    <xdr:from>
      <xdr:col>7</xdr:col>
      <xdr:colOff>313267</xdr:colOff>
      <xdr:row>27</xdr:row>
      <xdr:rowOff>76200</xdr:rowOff>
    </xdr:from>
    <xdr:to>
      <xdr:col>8</xdr:col>
      <xdr:colOff>203200</xdr:colOff>
      <xdr:row>28</xdr:row>
      <xdr:rowOff>169333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0D8E1A7D-9137-49BE-9564-037289E4CA4A}"/>
            </a:ext>
          </a:extLst>
        </xdr:cNvPr>
        <xdr:cNvSpPr/>
      </xdr:nvSpPr>
      <xdr:spPr>
        <a:xfrm>
          <a:off x="6231467" y="7459133"/>
          <a:ext cx="448733" cy="364067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0</xdr:row>
      <xdr:rowOff>74085</xdr:rowOff>
    </xdr:from>
    <xdr:to>
      <xdr:col>1</xdr:col>
      <xdr:colOff>74083</xdr:colOff>
      <xdr:row>1</xdr:row>
      <xdr:rowOff>74084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9916" y="74085"/>
          <a:ext cx="2010834" cy="3386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記載例及び注意事項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39"/>
  <sheetViews>
    <sheetView tabSelected="1" zoomScale="90" zoomScaleNormal="90" workbookViewId="0">
      <selection activeCell="C23" sqref="C23"/>
    </sheetView>
  </sheetViews>
  <sheetFormatPr defaultRowHeight="12.6" x14ac:dyDescent="0.2"/>
  <cols>
    <col min="1" max="1" width="27.21875" style="1" customWidth="1"/>
    <col min="2" max="2" width="24.77734375" style="1" customWidth="1"/>
    <col min="3" max="5" width="5" style="1" bestFit="1" customWidth="1"/>
    <col min="6" max="6" width="8.6640625" style="3" customWidth="1"/>
    <col min="7" max="7" width="10.33203125" style="1" customWidth="1"/>
    <col min="8" max="8" width="8.109375" style="1" customWidth="1"/>
    <col min="9" max="16384" width="8.88671875" style="1"/>
  </cols>
  <sheetData>
    <row r="1" spans="1:8" ht="27" customHeight="1" x14ac:dyDescent="0.2">
      <c r="A1" s="78" t="s">
        <v>6</v>
      </c>
      <c r="B1" s="79"/>
      <c r="C1" s="79"/>
      <c r="D1" s="79"/>
      <c r="E1" s="79"/>
      <c r="F1" s="79"/>
      <c r="G1" s="80"/>
      <c r="H1" s="4"/>
    </row>
    <row r="2" spans="1:8" ht="12" customHeight="1" x14ac:dyDescent="0.2">
      <c r="A2" s="5"/>
      <c r="B2" s="2"/>
      <c r="C2" s="2"/>
      <c r="D2" s="2"/>
      <c r="E2" s="2"/>
      <c r="F2" s="2"/>
      <c r="G2" s="6"/>
    </row>
    <row r="3" spans="1:8" ht="27" customHeight="1" x14ac:dyDescent="0.2">
      <c r="A3" s="72" t="s">
        <v>23</v>
      </c>
      <c r="B3" s="73"/>
      <c r="C3" s="73"/>
      <c r="D3" s="73"/>
      <c r="E3" s="73"/>
      <c r="F3" s="73"/>
      <c r="G3" s="74"/>
    </row>
    <row r="4" spans="1:8" ht="12" customHeight="1" x14ac:dyDescent="0.2">
      <c r="A4" s="7"/>
      <c r="B4" s="8"/>
      <c r="C4" s="8"/>
      <c r="D4" s="8"/>
      <c r="E4" s="2"/>
      <c r="F4" s="8"/>
      <c r="G4" s="9"/>
    </row>
    <row r="5" spans="1:8" ht="27" customHeight="1" thickBot="1" x14ac:dyDescent="0.25">
      <c r="A5" s="10"/>
      <c r="B5" s="11" t="s">
        <v>10</v>
      </c>
      <c r="C5" s="12"/>
      <c r="D5" s="75"/>
      <c r="E5" s="76"/>
      <c r="F5" s="76"/>
      <c r="G5" s="77"/>
    </row>
    <row r="6" spans="1:8" s="17" customFormat="1" ht="27" customHeight="1" x14ac:dyDescent="0.2">
      <c r="A6" s="13" t="s">
        <v>0</v>
      </c>
      <c r="B6" s="14" t="s">
        <v>11</v>
      </c>
      <c r="C6" s="14" t="s">
        <v>12</v>
      </c>
      <c r="D6" s="15" t="s">
        <v>1</v>
      </c>
      <c r="E6" s="15" t="s">
        <v>2</v>
      </c>
      <c r="F6" s="15" t="s">
        <v>13</v>
      </c>
      <c r="G6" s="16" t="s">
        <v>14</v>
      </c>
    </row>
    <row r="7" spans="1:8" s="17" customFormat="1" ht="21" customHeight="1" x14ac:dyDescent="0.2">
      <c r="A7" s="18" t="s">
        <v>15</v>
      </c>
      <c r="B7" s="19"/>
      <c r="C7" s="19"/>
      <c r="D7" s="19"/>
      <c r="E7" s="20"/>
      <c r="F7" s="19"/>
      <c r="G7" s="57"/>
    </row>
    <row r="8" spans="1:8" s="17" customFormat="1" ht="21" customHeight="1" x14ac:dyDescent="0.2">
      <c r="A8" s="18"/>
      <c r="B8" s="22"/>
      <c r="C8" s="22"/>
      <c r="D8" s="22"/>
      <c r="E8" s="23"/>
      <c r="F8" s="22"/>
      <c r="G8" s="57">
        <f>C8*D8*F8</f>
        <v>0</v>
      </c>
    </row>
    <row r="9" spans="1:8" s="17" customFormat="1" ht="21" customHeight="1" x14ac:dyDescent="0.2">
      <c r="A9" s="24"/>
      <c r="B9" s="22"/>
      <c r="C9" s="22"/>
      <c r="D9" s="22"/>
      <c r="E9" s="23"/>
      <c r="F9" s="22"/>
      <c r="G9" s="57">
        <f t="shared" ref="G9:G24" si="0">C9*D9*F9</f>
        <v>0</v>
      </c>
    </row>
    <row r="10" spans="1:8" s="17" customFormat="1" ht="21" customHeight="1" x14ac:dyDescent="0.2">
      <c r="A10" s="24"/>
      <c r="B10" s="19"/>
      <c r="C10" s="19"/>
      <c r="D10" s="19"/>
      <c r="E10" s="20"/>
      <c r="F10" s="19"/>
      <c r="G10" s="57">
        <f t="shared" si="0"/>
        <v>0</v>
      </c>
    </row>
    <row r="11" spans="1:8" s="17" customFormat="1" ht="21" customHeight="1" x14ac:dyDescent="0.2">
      <c r="A11" s="24"/>
      <c r="B11" s="19"/>
      <c r="C11" s="19"/>
      <c r="D11" s="19"/>
      <c r="E11" s="20"/>
      <c r="F11" s="19"/>
      <c r="G11" s="57">
        <f t="shared" si="0"/>
        <v>0</v>
      </c>
    </row>
    <row r="12" spans="1:8" s="17" customFormat="1" ht="21" customHeight="1" x14ac:dyDescent="0.2">
      <c r="A12" s="24"/>
      <c r="B12" s="19"/>
      <c r="C12" s="19"/>
      <c r="D12" s="19"/>
      <c r="E12" s="20"/>
      <c r="F12" s="19"/>
      <c r="G12" s="57">
        <f t="shared" si="0"/>
        <v>0</v>
      </c>
    </row>
    <row r="13" spans="1:8" s="17" customFormat="1" ht="21" customHeight="1" x14ac:dyDescent="0.2">
      <c r="A13" s="24"/>
      <c r="B13" s="19"/>
      <c r="C13" s="19"/>
      <c r="D13" s="19"/>
      <c r="E13" s="20"/>
      <c r="F13" s="19"/>
      <c r="G13" s="57">
        <f t="shared" si="0"/>
        <v>0</v>
      </c>
    </row>
    <row r="14" spans="1:8" s="17" customFormat="1" ht="21" customHeight="1" x14ac:dyDescent="0.2">
      <c r="A14" s="24"/>
      <c r="B14" s="19"/>
      <c r="C14" s="19"/>
      <c r="D14" s="19"/>
      <c r="E14" s="20"/>
      <c r="F14" s="19"/>
      <c r="G14" s="57">
        <f t="shared" si="0"/>
        <v>0</v>
      </c>
    </row>
    <row r="15" spans="1:8" s="17" customFormat="1" ht="21" customHeight="1" x14ac:dyDescent="0.2">
      <c r="A15" s="24"/>
      <c r="B15" s="19"/>
      <c r="C15" s="19"/>
      <c r="D15" s="19"/>
      <c r="E15" s="20"/>
      <c r="F15" s="19"/>
      <c r="G15" s="57">
        <f t="shared" si="0"/>
        <v>0</v>
      </c>
    </row>
    <row r="16" spans="1:8" s="17" customFormat="1" ht="21" customHeight="1" x14ac:dyDescent="0.2">
      <c r="A16" s="24"/>
      <c r="B16" s="19"/>
      <c r="C16" s="19"/>
      <c r="D16" s="19"/>
      <c r="E16" s="20"/>
      <c r="F16" s="19"/>
      <c r="G16" s="57">
        <f t="shared" si="0"/>
        <v>0</v>
      </c>
    </row>
    <row r="17" spans="1:7" s="17" customFormat="1" ht="21" customHeight="1" x14ac:dyDescent="0.2">
      <c r="A17" s="24"/>
      <c r="B17" s="19"/>
      <c r="C17" s="19"/>
      <c r="D17" s="19"/>
      <c r="E17" s="20"/>
      <c r="F17" s="19"/>
      <c r="G17" s="57">
        <f t="shared" si="0"/>
        <v>0</v>
      </c>
    </row>
    <row r="18" spans="1:7" s="17" customFormat="1" ht="21" customHeight="1" x14ac:dyDescent="0.2">
      <c r="A18" s="24"/>
      <c r="B18" s="19"/>
      <c r="C18" s="19"/>
      <c r="D18" s="19"/>
      <c r="E18" s="20"/>
      <c r="F18" s="19"/>
      <c r="G18" s="57">
        <f t="shared" si="0"/>
        <v>0</v>
      </c>
    </row>
    <row r="19" spans="1:7" s="17" customFormat="1" ht="21" customHeight="1" x14ac:dyDescent="0.2">
      <c r="A19" s="24"/>
      <c r="B19" s="19"/>
      <c r="C19" s="19"/>
      <c r="D19" s="19"/>
      <c r="E19" s="20"/>
      <c r="F19" s="19"/>
      <c r="G19" s="57">
        <f t="shared" si="0"/>
        <v>0</v>
      </c>
    </row>
    <row r="20" spans="1:7" s="17" customFormat="1" ht="21" customHeight="1" x14ac:dyDescent="0.2">
      <c r="A20" s="24"/>
      <c r="B20" s="19"/>
      <c r="C20" s="19"/>
      <c r="D20" s="19"/>
      <c r="E20" s="20"/>
      <c r="F20" s="19"/>
      <c r="G20" s="57">
        <f t="shared" si="0"/>
        <v>0</v>
      </c>
    </row>
    <row r="21" spans="1:7" s="17" customFormat="1" ht="21" customHeight="1" x14ac:dyDescent="0.2">
      <c r="A21" s="24"/>
      <c r="B21" s="19"/>
      <c r="C21" s="19"/>
      <c r="D21" s="19"/>
      <c r="E21" s="20"/>
      <c r="F21" s="19"/>
      <c r="G21" s="57">
        <f t="shared" si="0"/>
        <v>0</v>
      </c>
    </row>
    <row r="22" spans="1:7" s="17" customFormat="1" ht="21" customHeight="1" x14ac:dyDescent="0.2">
      <c r="A22" s="24"/>
      <c r="B22" s="19"/>
      <c r="C22" s="19"/>
      <c r="D22" s="19"/>
      <c r="E22" s="20"/>
      <c r="F22" s="19"/>
      <c r="G22" s="57">
        <f t="shared" si="0"/>
        <v>0</v>
      </c>
    </row>
    <row r="23" spans="1:7" s="17" customFormat="1" ht="21" customHeight="1" x14ac:dyDescent="0.2">
      <c r="A23" s="24"/>
      <c r="B23" s="19"/>
      <c r="C23" s="19"/>
      <c r="D23" s="19"/>
      <c r="E23" s="20"/>
      <c r="F23" s="19"/>
      <c r="G23" s="57">
        <f>C23*D23*F23</f>
        <v>0</v>
      </c>
    </row>
    <row r="24" spans="1:7" s="17" customFormat="1" ht="21" customHeight="1" x14ac:dyDescent="0.2">
      <c r="A24" s="24"/>
      <c r="B24" s="19"/>
      <c r="C24" s="19"/>
      <c r="D24" s="19"/>
      <c r="E24" s="20"/>
      <c r="F24" s="19"/>
      <c r="G24" s="57">
        <f t="shared" si="0"/>
        <v>0</v>
      </c>
    </row>
    <row r="25" spans="1:7" s="17" customFormat="1" ht="21" customHeight="1" x14ac:dyDescent="0.2">
      <c r="A25" s="53" t="s">
        <v>30</v>
      </c>
      <c r="B25" s="19"/>
      <c r="C25" s="19"/>
      <c r="D25" s="19"/>
      <c r="E25" s="20"/>
      <c r="F25" s="19"/>
      <c r="G25" s="57">
        <f>SUM(G8:G24)</f>
        <v>0</v>
      </c>
    </row>
    <row r="26" spans="1:7" s="17" customFormat="1" ht="21" customHeight="1" x14ac:dyDescent="0.2">
      <c r="A26" s="24"/>
      <c r="B26" s="19"/>
      <c r="C26" s="19"/>
      <c r="D26" s="19"/>
      <c r="E26" s="20"/>
      <c r="F26" s="19"/>
      <c r="G26" s="21"/>
    </row>
    <row r="27" spans="1:7" s="17" customFormat="1" ht="21" customHeight="1" x14ac:dyDescent="0.2">
      <c r="A27" s="53" t="s">
        <v>27</v>
      </c>
      <c r="B27" s="71">
        <v>4.4999999999999998E-2</v>
      </c>
      <c r="C27" s="19"/>
      <c r="D27" s="19">
        <v>1</v>
      </c>
      <c r="E27" s="20" t="s">
        <v>3</v>
      </c>
      <c r="F27" s="19"/>
      <c r="G27" s="58">
        <f>ROUNDDOWN((G25*0.045),0)</f>
        <v>0</v>
      </c>
    </row>
    <row r="28" spans="1:7" s="17" customFormat="1" ht="21" customHeight="1" x14ac:dyDescent="0.2">
      <c r="A28" s="53" t="s">
        <v>28</v>
      </c>
      <c r="B28" s="71">
        <v>0.13</v>
      </c>
      <c r="C28" s="19"/>
      <c r="D28" s="19">
        <v>1</v>
      </c>
      <c r="E28" s="20" t="s">
        <v>3</v>
      </c>
      <c r="F28" s="19"/>
      <c r="G28" s="58">
        <f>ROUNDDOWN(((G25+G27)*0.13),0)</f>
        <v>0</v>
      </c>
    </row>
    <row r="29" spans="1:7" s="17" customFormat="1" ht="21" customHeight="1" x14ac:dyDescent="0.2">
      <c r="A29" s="53" t="s">
        <v>29</v>
      </c>
      <c r="B29" s="71">
        <v>0.14000000000000001</v>
      </c>
      <c r="C29" s="26"/>
      <c r="D29" s="19">
        <v>1</v>
      </c>
      <c r="E29" s="20" t="s">
        <v>3</v>
      </c>
      <c r="F29" s="19"/>
      <c r="G29" s="58">
        <f>ROUNDDOWN(((G25+G27+G28)*0.14),0)</f>
        <v>0</v>
      </c>
    </row>
    <row r="30" spans="1:7" s="17" customFormat="1" ht="21" customHeight="1" x14ac:dyDescent="0.2">
      <c r="A30" s="24"/>
      <c r="B30" s="19"/>
      <c r="C30" s="19"/>
      <c r="D30" s="19"/>
      <c r="E30" s="20"/>
      <c r="F30" s="19"/>
      <c r="G30" s="21"/>
    </row>
    <row r="31" spans="1:7" s="17" customFormat="1" ht="21" customHeight="1" x14ac:dyDescent="0.2">
      <c r="A31" s="18"/>
      <c r="B31" s="19"/>
      <c r="C31" s="19"/>
      <c r="D31" s="19"/>
      <c r="E31" s="20"/>
      <c r="F31" s="19"/>
      <c r="G31" s="27"/>
    </row>
    <row r="32" spans="1:7" s="17" customFormat="1" ht="21" customHeight="1" thickBot="1" x14ac:dyDescent="0.25">
      <c r="A32" s="24"/>
      <c r="B32" s="19"/>
      <c r="C32" s="19"/>
      <c r="D32" s="19"/>
      <c r="E32" s="20"/>
      <c r="F32" s="19"/>
      <c r="G32" s="28"/>
    </row>
    <row r="33" spans="1:7" s="17" customFormat="1" ht="21" customHeight="1" thickBot="1" x14ac:dyDescent="0.25">
      <c r="A33" s="24" t="s">
        <v>31</v>
      </c>
      <c r="B33" s="29" t="s">
        <v>7</v>
      </c>
      <c r="C33" s="19"/>
      <c r="D33" s="19"/>
      <c r="E33" s="20"/>
      <c r="F33" s="30"/>
      <c r="G33" s="63">
        <f>G25+G27+G28+G29</f>
        <v>0</v>
      </c>
    </row>
    <row r="34" spans="1:7" s="17" customFormat="1" ht="21" customHeight="1" x14ac:dyDescent="0.2">
      <c r="A34" s="24"/>
      <c r="B34" s="31"/>
      <c r="C34" s="32"/>
      <c r="D34" s="19"/>
      <c r="E34" s="20"/>
      <c r="F34" s="30"/>
      <c r="G34" s="33"/>
    </row>
    <row r="35" spans="1:7" s="17" customFormat="1" ht="21" customHeight="1" x14ac:dyDescent="0.2">
      <c r="A35" s="24"/>
      <c r="B35" s="32"/>
      <c r="C35" s="32"/>
      <c r="D35" s="19"/>
      <c r="E35" s="20"/>
      <c r="F35" s="19"/>
      <c r="G35" s="27"/>
    </row>
    <row r="36" spans="1:7" s="17" customFormat="1" ht="21" customHeight="1" x14ac:dyDescent="0.2">
      <c r="A36" s="24" t="s">
        <v>4</v>
      </c>
      <c r="B36" s="19" t="s">
        <v>5</v>
      </c>
      <c r="C36" s="19"/>
      <c r="D36" s="19"/>
      <c r="E36" s="20"/>
      <c r="F36" s="19"/>
      <c r="G36" s="58">
        <f>ROUNDDOWN((G33*1.1),0)</f>
        <v>0</v>
      </c>
    </row>
    <row r="37" spans="1:7" s="17" customFormat="1" ht="21" customHeight="1" thickBot="1" x14ac:dyDescent="0.25">
      <c r="A37" s="34"/>
      <c r="B37" s="35"/>
      <c r="C37" s="35"/>
      <c r="D37" s="35"/>
      <c r="E37" s="36"/>
      <c r="F37" s="35"/>
      <c r="G37" s="37"/>
    </row>
    <row r="38" spans="1:7" s="17" customFormat="1" ht="21" customHeight="1" x14ac:dyDescent="0.2">
      <c r="A38" s="38"/>
      <c r="B38" s="39"/>
      <c r="C38" s="39"/>
      <c r="D38" s="39"/>
      <c r="E38" s="40"/>
      <c r="F38" s="38"/>
    </row>
    <row r="39" spans="1:7" x14ac:dyDescent="0.2">
      <c r="E39" s="3"/>
      <c r="F39" s="1"/>
    </row>
  </sheetData>
  <mergeCells count="3">
    <mergeCell ref="A3:G3"/>
    <mergeCell ref="D5:G5"/>
    <mergeCell ref="A1:G1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39"/>
  <sheetViews>
    <sheetView topLeftCell="A4" zoomScale="90" zoomScaleNormal="90" workbookViewId="0">
      <selection activeCell="D30" sqref="D30"/>
    </sheetView>
  </sheetViews>
  <sheetFormatPr defaultRowHeight="12.6" x14ac:dyDescent="0.2"/>
  <cols>
    <col min="1" max="1" width="27.21875" style="1" customWidth="1"/>
    <col min="2" max="2" width="24.77734375" style="1" customWidth="1"/>
    <col min="3" max="3" width="5.109375" style="1" bestFit="1" customWidth="1"/>
    <col min="4" max="4" width="6.109375" style="1" bestFit="1" customWidth="1"/>
    <col min="5" max="5" width="5" style="1" bestFit="1" customWidth="1"/>
    <col min="6" max="6" width="8.6640625" style="3" customWidth="1"/>
    <col min="7" max="7" width="10.33203125" style="1" customWidth="1"/>
    <col min="8" max="8" width="26.77734375" style="1" customWidth="1"/>
    <col min="9" max="9" width="8.88671875" style="1"/>
    <col min="10" max="10" width="9.77734375" style="1" customWidth="1"/>
    <col min="11" max="16384" width="8.88671875" style="1"/>
  </cols>
  <sheetData>
    <row r="1" spans="1:8" ht="27" customHeight="1" x14ac:dyDescent="0.2">
      <c r="A1" s="78" t="s">
        <v>6</v>
      </c>
      <c r="B1" s="79"/>
      <c r="C1" s="79"/>
      <c r="D1" s="79"/>
      <c r="E1" s="79"/>
      <c r="F1" s="79"/>
      <c r="G1" s="80"/>
      <c r="H1" s="41"/>
    </row>
    <row r="2" spans="1:8" ht="12" customHeight="1" x14ac:dyDescent="0.2">
      <c r="A2" s="5"/>
      <c r="B2" s="2"/>
      <c r="C2" s="2"/>
      <c r="D2" s="2"/>
      <c r="E2" s="2"/>
      <c r="F2" s="2"/>
      <c r="G2" s="6"/>
      <c r="H2" s="42"/>
    </row>
    <row r="3" spans="1:8" ht="27" customHeight="1" x14ac:dyDescent="0.2">
      <c r="A3" s="72" t="s">
        <v>26</v>
      </c>
      <c r="B3" s="73"/>
      <c r="C3" s="73"/>
      <c r="D3" s="73"/>
      <c r="E3" s="73"/>
      <c r="F3" s="73"/>
      <c r="G3" s="74"/>
      <c r="H3" s="42"/>
    </row>
    <row r="4" spans="1:8" ht="12" customHeight="1" x14ac:dyDescent="0.2">
      <c r="A4" s="7"/>
      <c r="B4" s="8"/>
      <c r="C4" s="8"/>
      <c r="D4" s="8"/>
      <c r="E4" s="2"/>
      <c r="F4" s="8"/>
      <c r="G4" s="9"/>
      <c r="H4" s="42"/>
    </row>
    <row r="5" spans="1:8" ht="27" customHeight="1" thickBot="1" x14ac:dyDescent="0.25">
      <c r="A5" s="10"/>
      <c r="B5" s="43" t="s">
        <v>24</v>
      </c>
      <c r="C5" s="12"/>
      <c r="D5" s="44"/>
      <c r="E5" s="45"/>
      <c r="F5" s="45"/>
      <c r="G5" s="46"/>
      <c r="H5" s="42"/>
    </row>
    <row r="6" spans="1:8" s="17" customFormat="1" ht="27" customHeight="1" x14ac:dyDescent="0.2">
      <c r="A6" s="47" t="s">
        <v>0</v>
      </c>
      <c r="B6" s="48" t="s">
        <v>11</v>
      </c>
      <c r="C6" s="48" t="s">
        <v>12</v>
      </c>
      <c r="D6" s="48" t="s">
        <v>1</v>
      </c>
      <c r="E6" s="48" t="s">
        <v>2</v>
      </c>
      <c r="F6" s="48" t="s">
        <v>13</v>
      </c>
      <c r="G6" s="49" t="s">
        <v>14</v>
      </c>
      <c r="H6" s="50"/>
    </row>
    <row r="7" spans="1:8" s="17" customFormat="1" ht="21" customHeight="1" x14ac:dyDescent="0.2">
      <c r="A7" s="53" t="s">
        <v>15</v>
      </c>
      <c r="B7" s="25"/>
      <c r="C7" s="25"/>
      <c r="D7" s="25"/>
      <c r="E7" s="54"/>
      <c r="F7" s="25"/>
      <c r="G7" s="55"/>
      <c r="H7" s="50"/>
    </row>
    <row r="8" spans="1:8" s="17" customFormat="1" ht="21" customHeight="1" x14ac:dyDescent="0.2">
      <c r="A8" s="53"/>
      <c r="B8" s="25" t="s">
        <v>16</v>
      </c>
      <c r="C8" s="25">
        <v>5</v>
      </c>
      <c r="D8" s="25">
        <v>240</v>
      </c>
      <c r="E8" s="54" t="s">
        <v>18</v>
      </c>
      <c r="F8" s="56">
        <v>10000</v>
      </c>
      <c r="G8" s="57">
        <f>C8*D8*F8</f>
        <v>12000000</v>
      </c>
      <c r="H8" s="51" t="s">
        <v>21</v>
      </c>
    </row>
    <row r="9" spans="1:8" s="17" customFormat="1" ht="21" customHeight="1" x14ac:dyDescent="0.2">
      <c r="A9" s="53"/>
      <c r="B9" s="25" t="s">
        <v>17</v>
      </c>
      <c r="C9" s="25">
        <v>2</v>
      </c>
      <c r="D9" s="25">
        <v>960</v>
      </c>
      <c r="E9" s="54" t="s">
        <v>19</v>
      </c>
      <c r="F9" s="56">
        <v>1000</v>
      </c>
      <c r="G9" s="57">
        <f>C9*D9*F9</f>
        <v>1920000</v>
      </c>
      <c r="H9" s="51" t="s">
        <v>22</v>
      </c>
    </row>
    <row r="10" spans="1:8" s="17" customFormat="1" ht="21" customHeight="1" x14ac:dyDescent="0.2">
      <c r="A10" s="53"/>
      <c r="B10" s="25"/>
      <c r="C10" s="25"/>
      <c r="D10" s="25"/>
      <c r="E10" s="54"/>
      <c r="F10" s="25"/>
      <c r="G10" s="58"/>
      <c r="H10" s="50"/>
    </row>
    <row r="11" spans="1:8" s="17" customFormat="1" ht="21" customHeight="1" x14ac:dyDescent="0.2">
      <c r="A11" s="53"/>
      <c r="B11" s="25"/>
      <c r="C11" s="25"/>
      <c r="D11" s="25"/>
      <c r="E11" s="54"/>
      <c r="F11" s="25"/>
      <c r="G11" s="58"/>
      <c r="H11" s="50"/>
    </row>
    <row r="12" spans="1:8" s="17" customFormat="1" ht="21" customHeight="1" x14ac:dyDescent="0.2">
      <c r="A12" s="53"/>
      <c r="B12" s="25"/>
      <c r="C12" s="25"/>
      <c r="D12" s="25"/>
      <c r="E12" s="54"/>
      <c r="F12" s="25"/>
      <c r="G12" s="58"/>
      <c r="H12" s="50"/>
    </row>
    <row r="13" spans="1:8" s="17" customFormat="1" ht="21" customHeight="1" x14ac:dyDescent="0.2">
      <c r="A13" s="53"/>
      <c r="B13" s="25"/>
      <c r="C13" s="25"/>
      <c r="D13" s="25"/>
      <c r="E13" s="54"/>
      <c r="F13" s="25"/>
      <c r="G13" s="58"/>
      <c r="H13" s="50"/>
    </row>
    <row r="14" spans="1:8" s="17" customFormat="1" ht="21" customHeight="1" x14ac:dyDescent="0.2">
      <c r="A14" s="53"/>
      <c r="B14" s="25"/>
      <c r="C14" s="25"/>
      <c r="D14" s="25"/>
      <c r="E14" s="54"/>
      <c r="F14" s="25"/>
      <c r="G14" s="58"/>
      <c r="H14" s="50"/>
    </row>
    <row r="15" spans="1:8" s="17" customFormat="1" ht="21" customHeight="1" x14ac:dyDescent="0.2">
      <c r="A15" s="53"/>
      <c r="B15" s="25"/>
      <c r="C15" s="25"/>
      <c r="D15" s="25"/>
      <c r="E15" s="54"/>
      <c r="F15" s="25"/>
      <c r="G15" s="58"/>
      <c r="H15" s="50"/>
    </row>
    <row r="16" spans="1:8" s="17" customFormat="1" ht="21" customHeight="1" x14ac:dyDescent="0.2">
      <c r="A16" s="53"/>
      <c r="B16" s="25"/>
      <c r="C16" s="25"/>
      <c r="D16" s="25"/>
      <c r="E16" s="54"/>
      <c r="F16" s="25"/>
      <c r="G16" s="58"/>
      <c r="H16" s="50"/>
    </row>
    <row r="17" spans="1:8" s="17" customFormat="1" ht="21" customHeight="1" x14ac:dyDescent="0.2">
      <c r="A17" s="53"/>
      <c r="B17" s="25"/>
      <c r="C17" s="25"/>
      <c r="D17" s="25"/>
      <c r="E17" s="54"/>
      <c r="F17" s="25"/>
      <c r="G17" s="58"/>
      <c r="H17" s="50"/>
    </row>
    <row r="18" spans="1:8" s="17" customFormat="1" ht="21" customHeight="1" x14ac:dyDescent="0.2">
      <c r="A18" s="53"/>
      <c r="B18" s="25"/>
      <c r="C18" s="25"/>
      <c r="D18" s="25"/>
      <c r="E18" s="54"/>
      <c r="F18" s="25"/>
      <c r="G18" s="58"/>
      <c r="H18" s="50"/>
    </row>
    <row r="19" spans="1:8" s="17" customFormat="1" ht="21" customHeight="1" x14ac:dyDescent="0.2">
      <c r="A19" s="53"/>
      <c r="B19" s="25"/>
      <c r="C19" s="25"/>
      <c r="D19" s="25"/>
      <c r="E19" s="54"/>
      <c r="F19" s="25"/>
      <c r="G19" s="58"/>
      <c r="H19" s="50"/>
    </row>
    <row r="20" spans="1:8" s="17" customFormat="1" ht="21" customHeight="1" x14ac:dyDescent="0.2">
      <c r="A20" s="53"/>
      <c r="B20" s="25"/>
      <c r="C20" s="25"/>
      <c r="D20" s="25"/>
      <c r="E20" s="54"/>
      <c r="F20" s="25"/>
      <c r="G20" s="58"/>
      <c r="H20" s="50"/>
    </row>
    <row r="21" spans="1:8" s="17" customFormat="1" ht="21" customHeight="1" x14ac:dyDescent="0.2">
      <c r="A21" s="53"/>
      <c r="B21" s="25"/>
      <c r="C21" s="25"/>
      <c r="D21" s="25"/>
      <c r="E21" s="54"/>
      <c r="F21" s="25"/>
      <c r="G21" s="58"/>
      <c r="H21" s="50"/>
    </row>
    <row r="22" spans="1:8" s="17" customFormat="1" ht="21" customHeight="1" x14ac:dyDescent="0.2">
      <c r="A22" s="53"/>
      <c r="B22" s="25"/>
      <c r="C22" s="25"/>
      <c r="D22" s="25"/>
      <c r="E22" s="54"/>
      <c r="F22" s="25"/>
      <c r="G22" s="55"/>
      <c r="H22" s="50"/>
    </row>
    <row r="23" spans="1:8" s="17" customFormat="1" ht="21" customHeight="1" x14ac:dyDescent="0.2">
      <c r="A23" s="53"/>
      <c r="B23" s="25"/>
      <c r="C23" s="25"/>
      <c r="D23" s="25"/>
      <c r="E23" s="54"/>
      <c r="F23" s="25"/>
      <c r="G23" s="55"/>
      <c r="H23" s="50"/>
    </row>
    <row r="24" spans="1:8" s="17" customFormat="1" ht="21" customHeight="1" x14ac:dyDescent="0.2">
      <c r="A24" s="53" t="s">
        <v>30</v>
      </c>
      <c r="B24" s="25"/>
      <c r="C24" s="25"/>
      <c r="D24" s="25"/>
      <c r="E24" s="54"/>
      <c r="F24" s="25"/>
      <c r="G24" s="58">
        <f>SUM(G8:G23)</f>
        <v>13920000</v>
      </c>
      <c r="H24" s="50"/>
    </row>
    <row r="25" spans="1:8" s="17" customFormat="1" ht="21" customHeight="1" x14ac:dyDescent="0.2">
      <c r="A25" s="53"/>
      <c r="B25" s="25"/>
      <c r="C25" s="25"/>
      <c r="D25" s="25"/>
      <c r="E25" s="54"/>
      <c r="F25" s="25"/>
      <c r="G25" s="55"/>
      <c r="H25" s="50"/>
    </row>
    <row r="26" spans="1:8" s="17" customFormat="1" ht="21" customHeight="1" x14ac:dyDescent="0.2">
      <c r="A26" s="53" t="s">
        <v>27</v>
      </c>
      <c r="B26" s="71">
        <v>4.4999999999999998E-2</v>
      </c>
      <c r="C26" s="25"/>
      <c r="D26" s="25">
        <v>1</v>
      </c>
      <c r="E26" s="54" t="s">
        <v>3</v>
      </c>
      <c r="F26" s="25"/>
      <c r="G26" s="58">
        <f>ROUNDDOWN((G24*0.045),0)</f>
        <v>626400</v>
      </c>
      <c r="H26" s="51" t="s">
        <v>9</v>
      </c>
    </row>
    <row r="27" spans="1:8" s="17" customFormat="1" ht="21" customHeight="1" x14ac:dyDescent="0.2">
      <c r="A27" s="53" t="s">
        <v>28</v>
      </c>
      <c r="B27" s="71">
        <v>0.13</v>
      </c>
      <c r="C27" s="25"/>
      <c r="D27" s="25">
        <v>1</v>
      </c>
      <c r="E27" s="54" t="s">
        <v>3</v>
      </c>
      <c r="F27" s="25"/>
      <c r="G27" s="58">
        <f>ROUNDDOWN(((G24+G26)*0.13),0)</f>
        <v>1891032</v>
      </c>
      <c r="H27" s="51" t="s">
        <v>9</v>
      </c>
    </row>
    <row r="28" spans="1:8" s="17" customFormat="1" ht="21" customHeight="1" x14ac:dyDescent="0.2">
      <c r="A28" s="53" t="s">
        <v>29</v>
      </c>
      <c r="B28" s="71">
        <v>0.14000000000000001</v>
      </c>
      <c r="C28" s="25"/>
      <c r="D28" s="25">
        <v>1</v>
      </c>
      <c r="E28" s="54" t="s">
        <v>3</v>
      </c>
      <c r="F28" s="25"/>
      <c r="G28" s="58">
        <f>ROUNDDOWN(((G24+G26+G27)*0.14),0)</f>
        <v>2301240</v>
      </c>
      <c r="H28" s="51" t="s">
        <v>9</v>
      </c>
    </row>
    <row r="29" spans="1:8" s="17" customFormat="1" ht="21" customHeight="1" x14ac:dyDescent="0.2">
      <c r="A29" s="53"/>
      <c r="B29" s="25"/>
      <c r="C29" s="25"/>
      <c r="D29" s="25"/>
      <c r="E29" s="54"/>
      <c r="F29" s="25"/>
      <c r="G29" s="55"/>
      <c r="H29" s="51"/>
    </row>
    <row r="30" spans="1:8" s="17" customFormat="1" ht="21" customHeight="1" x14ac:dyDescent="0.2">
      <c r="A30" s="53"/>
      <c r="B30" s="25"/>
      <c r="C30" s="25"/>
      <c r="D30" s="25"/>
      <c r="E30" s="54"/>
      <c r="F30" s="25"/>
      <c r="G30" s="59"/>
      <c r="H30" s="51"/>
    </row>
    <row r="31" spans="1:8" s="17" customFormat="1" ht="21" customHeight="1" thickBot="1" x14ac:dyDescent="0.25">
      <c r="A31" s="53"/>
      <c r="B31" s="25"/>
      <c r="C31" s="25"/>
      <c r="D31" s="25"/>
      <c r="E31" s="54"/>
      <c r="F31" s="25"/>
      <c r="G31" s="60"/>
      <c r="H31" s="50"/>
    </row>
    <row r="32" spans="1:8" s="17" customFormat="1" ht="21" customHeight="1" thickBot="1" x14ac:dyDescent="0.25">
      <c r="A32" s="53" t="s">
        <v>25</v>
      </c>
      <c r="B32" s="61" t="s">
        <v>7</v>
      </c>
      <c r="C32" s="25"/>
      <c r="D32" s="25"/>
      <c r="E32" s="54"/>
      <c r="F32" s="62"/>
      <c r="G32" s="63">
        <f>G24+G26+G27+G28</f>
        <v>18738672</v>
      </c>
      <c r="H32" s="51" t="s">
        <v>8</v>
      </c>
    </row>
    <row r="33" spans="1:8" s="17" customFormat="1" ht="21" customHeight="1" x14ac:dyDescent="0.2">
      <c r="A33" s="53"/>
      <c r="B33" s="64"/>
      <c r="C33" s="65"/>
      <c r="D33" s="25"/>
      <c r="E33" s="54"/>
      <c r="F33" s="62"/>
      <c r="G33" s="66"/>
      <c r="H33" s="51" t="s">
        <v>20</v>
      </c>
    </row>
    <row r="34" spans="1:8" s="17" customFormat="1" ht="21" customHeight="1" x14ac:dyDescent="0.2">
      <c r="A34" s="53"/>
      <c r="B34" s="65"/>
      <c r="C34" s="65"/>
      <c r="D34" s="25"/>
      <c r="E34" s="54"/>
      <c r="F34" s="25"/>
      <c r="G34" s="59"/>
      <c r="H34" s="50"/>
    </row>
    <row r="35" spans="1:8" s="17" customFormat="1" ht="21" customHeight="1" x14ac:dyDescent="0.2">
      <c r="A35" s="53" t="s">
        <v>4</v>
      </c>
      <c r="B35" s="25" t="s">
        <v>5</v>
      </c>
      <c r="C35" s="25"/>
      <c r="D35" s="25"/>
      <c r="E35" s="54"/>
      <c r="F35" s="25"/>
      <c r="G35" s="58">
        <f>ROUNDDOWN((G32*1.1),0)</f>
        <v>20612539</v>
      </c>
      <c r="H35" s="50"/>
    </row>
    <row r="36" spans="1:8" s="17" customFormat="1" ht="21" customHeight="1" thickBot="1" x14ac:dyDescent="0.25">
      <c r="A36" s="67"/>
      <c r="B36" s="68"/>
      <c r="C36" s="68"/>
      <c r="D36" s="68"/>
      <c r="E36" s="69"/>
      <c r="F36" s="68"/>
      <c r="G36" s="70"/>
      <c r="H36" s="50"/>
    </row>
    <row r="37" spans="1:8" s="17" customFormat="1" ht="21" customHeight="1" x14ac:dyDescent="0.2">
      <c r="E37" s="52"/>
      <c r="H37" s="50"/>
    </row>
    <row r="38" spans="1:8" s="17" customFormat="1" ht="21" customHeight="1" x14ac:dyDescent="0.2">
      <c r="A38" s="38"/>
      <c r="E38" s="52"/>
      <c r="H38" s="50"/>
    </row>
    <row r="39" spans="1:8" x14ac:dyDescent="0.2">
      <c r="E39" s="3"/>
      <c r="F39" s="1"/>
    </row>
  </sheetData>
  <mergeCells count="2">
    <mergeCell ref="A1:G1"/>
    <mergeCell ref="A3:G3"/>
  </mergeCells>
  <phoneticPr fontId="1"/>
  <pageMargins left="0.78740157480314965" right="0.39370078740157483" top="0.59055118110236227" bottom="0.59055118110236227" header="0.31496062992125984" footer="0.31496062992125984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</vt:lpstr>
      <vt:lpstr>記載例及び注意事項</vt:lpstr>
      <vt:lpstr>記載例及び注意事項!Print_Area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2025-08-04T06:58:11Z</dcterms:created>
  <dcterms:modified xsi:type="dcterms:W3CDTF">2025-08-04T06:58:19Z</dcterms:modified>
</cp:coreProperties>
</file>