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vpf201v.takamatsu.local\Profile\y10188\Desktop\新しいフォルダー\"/>
    </mc:Choice>
  </mc:AlternateContent>
  <bookViews>
    <workbookView xWindow="-108" yWindow="-108" windowWidth="23256" windowHeight="12456"/>
  </bookViews>
  <sheets>
    <sheet name="入札書" sheetId="2" r:id="rId1"/>
    <sheet name="内訳書" sheetId="1" r:id="rId2"/>
  </sheets>
  <definedNames>
    <definedName name="_xlnm.Print_Area" localSheetId="1">内訳書!$A$1:$R$148</definedName>
    <definedName name="_xlnm.Print_Area" localSheetId="0">入札書!$A$1:$G$44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7" i="1" l="1"/>
  <c r="R126" i="1"/>
  <c r="P127" i="1"/>
  <c r="P126" i="1"/>
  <c r="N127" i="1"/>
  <c r="N126" i="1"/>
  <c r="L127" i="1"/>
  <c r="L126" i="1"/>
  <c r="J127" i="1"/>
  <c r="J126" i="1"/>
  <c r="H128" i="1"/>
  <c r="H127" i="1"/>
  <c r="H126" i="1"/>
  <c r="G123" i="1" l="1"/>
  <c r="D15" i="2"/>
  <c r="L6" i="1"/>
  <c r="N6" i="1"/>
  <c r="P6" i="1"/>
  <c r="R6" i="1"/>
  <c r="R98" i="1" l="1"/>
  <c r="P98" i="1"/>
  <c r="N98" i="1"/>
  <c r="L98" i="1"/>
  <c r="J98" i="1"/>
  <c r="R135" i="1"/>
  <c r="R134" i="1"/>
  <c r="P135" i="1"/>
  <c r="P134" i="1"/>
  <c r="N135" i="1"/>
  <c r="N134" i="1"/>
  <c r="L135" i="1"/>
  <c r="L134" i="1"/>
  <c r="J135" i="1"/>
  <c r="J134" i="1"/>
  <c r="F136" i="1"/>
  <c r="H135" i="1"/>
  <c r="H134" i="1"/>
  <c r="Q123" i="1"/>
  <c r="O123" i="1"/>
  <c r="M123" i="1"/>
  <c r="K123" i="1"/>
  <c r="I123" i="1"/>
  <c r="R122" i="1"/>
  <c r="R121" i="1"/>
  <c r="R120" i="1"/>
  <c r="R119" i="1"/>
  <c r="R118" i="1"/>
  <c r="R117" i="1"/>
  <c r="R116" i="1"/>
  <c r="R115" i="1"/>
  <c r="R114" i="1"/>
  <c r="R113" i="1"/>
  <c r="R112" i="1"/>
  <c r="R111" i="1"/>
  <c r="R110" i="1"/>
  <c r="R109" i="1"/>
  <c r="R108" i="1"/>
  <c r="R107" i="1"/>
  <c r="R106" i="1"/>
  <c r="R105" i="1"/>
  <c r="R104" i="1"/>
  <c r="R103" i="1"/>
  <c r="R102" i="1"/>
  <c r="R101" i="1"/>
  <c r="R100" i="1"/>
  <c r="R99"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P122" i="1"/>
  <c r="P121" i="1"/>
  <c r="P120" i="1"/>
  <c r="P119" i="1"/>
  <c r="P118" i="1"/>
  <c r="P117" i="1"/>
  <c r="P116" i="1"/>
  <c r="P115" i="1"/>
  <c r="P114" i="1"/>
  <c r="P113" i="1"/>
  <c r="P112" i="1"/>
  <c r="P111" i="1"/>
  <c r="P110" i="1"/>
  <c r="P109" i="1"/>
  <c r="P108" i="1"/>
  <c r="P107" i="1"/>
  <c r="P106" i="1"/>
  <c r="P105" i="1"/>
  <c r="P104" i="1"/>
  <c r="P103" i="1"/>
  <c r="P102" i="1"/>
  <c r="P101" i="1"/>
  <c r="P100" i="1"/>
  <c r="P99"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N122" i="1"/>
  <c r="N121" i="1"/>
  <c r="N120" i="1"/>
  <c r="N119" i="1"/>
  <c r="N118" i="1"/>
  <c r="N117" i="1"/>
  <c r="N116" i="1"/>
  <c r="N115" i="1"/>
  <c r="N114" i="1"/>
  <c r="N113" i="1"/>
  <c r="N112" i="1"/>
  <c r="N111" i="1"/>
  <c r="N110" i="1"/>
  <c r="N109" i="1"/>
  <c r="N108" i="1"/>
  <c r="N107" i="1"/>
  <c r="N106" i="1"/>
  <c r="N105" i="1"/>
  <c r="N104" i="1"/>
  <c r="N103" i="1"/>
  <c r="N102" i="1"/>
  <c r="N101" i="1"/>
  <c r="N100" i="1"/>
  <c r="N99"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L122" i="1"/>
  <c r="L121" i="1"/>
  <c r="L120" i="1"/>
  <c r="L119" i="1"/>
  <c r="L118" i="1"/>
  <c r="L117" i="1"/>
  <c r="L116" i="1"/>
  <c r="L115" i="1"/>
  <c r="L114" i="1"/>
  <c r="L113" i="1"/>
  <c r="L112" i="1"/>
  <c r="L111" i="1"/>
  <c r="L110" i="1"/>
  <c r="L109" i="1"/>
  <c r="L108" i="1"/>
  <c r="L107" i="1"/>
  <c r="L106" i="1"/>
  <c r="L105" i="1"/>
  <c r="L104" i="1"/>
  <c r="L103" i="1"/>
  <c r="L102" i="1"/>
  <c r="L101" i="1"/>
  <c r="L100" i="1"/>
  <c r="L99"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9" i="1"/>
  <c r="J100" i="1"/>
  <c r="J101" i="1"/>
  <c r="J102" i="1"/>
  <c r="J103" i="1"/>
  <c r="J104" i="1"/>
  <c r="J105" i="1"/>
  <c r="J106" i="1"/>
  <c r="J107" i="1"/>
  <c r="J108" i="1"/>
  <c r="J109" i="1"/>
  <c r="J110" i="1"/>
  <c r="J111" i="1"/>
  <c r="J112" i="1"/>
  <c r="J113" i="1"/>
  <c r="J114" i="1"/>
  <c r="J115" i="1"/>
  <c r="J116" i="1"/>
  <c r="J117" i="1"/>
  <c r="J118" i="1"/>
  <c r="J119" i="1"/>
  <c r="J120" i="1"/>
  <c r="J121" i="1"/>
  <c r="J122" i="1"/>
  <c r="J6" i="1"/>
  <c r="D25" i="2"/>
  <c r="D23" i="2"/>
  <c r="D21" i="2"/>
  <c r="D19" i="2"/>
  <c r="D17" i="2"/>
  <c r="D27" i="2" l="1"/>
  <c r="H136" i="1"/>
  <c r="H122" i="1"/>
  <c r="H121" i="1"/>
  <c r="H120" i="1"/>
  <c r="H119" i="1"/>
  <c r="P141" i="1" l="1"/>
  <c r="R141" i="1"/>
  <c r="N141" i="1"/>
  <c r="N140" i="1"/>
  <c r="P140" i="1"/>
  <c r="R140" i="1"/>
  <c r="L141" i="1"/>
  <c r="L140" i="1"/>
  <c r="J141" i="1"/>
  <c r="J128" i="1" l="1"/>
  <c r="J140" i="1"/>
  <c r="L128" i="1"/>
  <c r="R128" i="1"/>
  <c r="P128" i="1"/>
  <c r="N128" i="1"/>
  <c r="R136" i="1" l="1"/>
  <c r="J136" i="1" l="1"/>
  <c r="R142" i="1"/>
  <c r="J142" i="1"/>
  <c r="N136" i="1"/>
  <c r="N142" i="1"/>
  <c r="L136" i="1"/>
  <c r="L142" i="1"/>
  <c r="P136" i="1" l="1"/>
  <c r="P142" i="1"/>
  <c r="H117" i="1"/>
  <c r="H108" i="1"/>
  <c r="H111" i="1"/>
  <c r="H113" i="1"/>
  <c r="H99" i="1"/>
  <c r="H116" i="1"/>
  <c r="H118" i="1"/>
  <c r="H114" i="1"/>
  <c r="H100" i="1"/>
  <c r="H101" i="1"/>
  <c r="H102" i="1"/>
  <c r="H103" i="1"/>
  <c r="H104" i="1"/>
  <c r="H109" i="1"/>
  <c r="H110" i="1"/>
  <c r="H112" i="1"/>
  <c r="H115" i="1"/>
  <c r="H105" i="1"/>
  <c r="H106" i="1"/>
  <c r="H107" i="1"/>
  <c r="H98" i="1"/>
  <c r="H58" i="1"/>
  <c r="H88" i="1"/>
  <c r="H31" i="1"/>
  <c r="H39" i="1"/>
  <c r="H52" i="1"/>
  <c r="H94" i="1"/>
  <c r="H35" i="1"/>
  <c r="H95" i="1"/>
  <c r="H78" i="1"/>
  <c r="H42" i="1"/>
  <c r="H72" i="1"/>
  <c r="H62" i="1"/>
  <c r="H23" i="1"/>
  <c r="H20" i="1"/>
  <c r="H77" i="1"/>
  <c r="H49" i="1"/>
  <c r="H14" i="1"/>
  <c r="H26" i="1"/>
  <c r="H8" i="1"/>
  <c r="H30" i="1"/>
  <c r="H70" i="1"/>
  <c r="H13" i="1"/>
  <c r="H83" i="1"/>
  <c r="H32" i="1"/>
  <c r="H59" i="1"/>
  <c r="H10" i="1"/>
  <c r="H84" i="1"/>
  <c r="H54" i="1"/>
  <c r="H76" i="1"/>
  <c r="H43" i="1"/>
  <c r="H45" i="1"/>
  <c r="H50" i="1"/>
  <c r="H79" i="1"/>
  <c r="H67" i="1"/>
  <c r="H38" i="1"/>
  <c r="H28" i="1"/>
  <c r="H89" i="1"/>
  <c r="H11" i="1"/>
  <c r="H65" i="1"/>
  <c r="H47" i="1"/>
  <c r="H41" i="1"/>
  <c r="H22" i="1"/>
  <c r="H85" i="1"/>
  <c r="H25" i="1"/>
  <c r="H34" i="1"/>
  <c r="H17" i="1"/>
  <c r="H68" i="1"/>
  <c r="H87" i="1"/>
  <c r="H60" i="1"/>
  <c r="H55" i="1"/>
  <c r="H9" i="1"/>
  <c r="H97" i="1"/>
  <c r="H69" i="1"/>
  <c r="H80" i="1"/>
  <c r="H36" i="1"/>
  <c r="H48" i="1"/>
  <c r="H71" i="1"/>
  <c r="H21" i="1"/>
  <c r="H64" i="1"/>
  <c r="H51" i="1"/>
  <c r="H66" i="1"/>
  <c r="H46" i="1"/>
  <c r="H61" i="1"/>
  <c r="H56" i="1"/>
  <c r="H16" i="1"/>
  <c r="H75" i="1"/>
  <c r="H73" i="1"/>
  <c r="H33" i="1"/>
  <c r="H7" i="1"/>
  <c r="H53" i="1"/>
  <c r="H19" i="1"/>
  <c r="H18" i="1"/>
  <c r="H93" i="1"/>
  <c r="H92" i="1"/>
  <c r="H90" i="1"/>
  <c r="H40" i="1"/>
  <c r="H44" i="1"/>
  <c r="H63" i="1"/>
  <c r="H27" i="1"/>
  <c r="H57" i="1"/>
  <c r="H96" i="1"/>
  <c r="H37" i="1"/>
  <c r="H82" i="1"/>
  <c r="H81" i="1"/>
  <c r="H29" i="1"/>
  <c r="H12" i="1"/>
  <c r="H6" i="1"/>
  <c r="H74" i="1"/>
  <c r="H24" i="1"/>
  <c r="H91" i="1"/>
  <c r="H86" i="1"/>
  <c r="H15" i="1"/>
  <c r="H141" i="1" l="1"/>
  <c r="H147" i="1" s="1"/>
  <c r="H140" i="1"/>
  <c r="H146" i="1" l="1"/>
  <c r="H148" i="1" s="1"/>
  <c r="H142" i="1"/>
</calcChain>
</file>

<file path=xl/comments1.xml><?xml version="1.0" encoding="utf-8"?>
<comments xmlns="http://schemas.openxmlformats.org/spreadsheetml/2006/main">
  <authors>
    <author>国保・高齢者医療課　森澤　☎5121</author>
  </authors>
  <commentList>
    <comment ref="G119" authorId="0" shapeId="0">
      <text>
        <r>
          <rPr>
            <sz val="9"/>
            <color indexed="81"/>
            <rFont val="MS P ゴシック"/>
            <family val="3"/>
            <charset val="128"/>
          </rPr>
          <t>送付時期未定
勧奨通知3回目の3割を想定</t>
        </r>
      </text>
    </comment>
  </commentList>
</comments>
</file>

<file path=xl/sharedStrings.xml><?xml version="1.0" encoding="utf-8"?>
<sst xmlns="http://schemas.openxmlformats.org/spreadsheetml/2006/main" count="512" uniqueCount="397">
  <si>
    <t>グル
ープ
No.</t>
    <phoneticPr fontId="5"/>
  </si>
  <si>
    <t>帳票
No.</t>
    <rPh sb="0" eb="2">
      <t>チョウヒョウ</t>
    </rPh>
    <phoneticPr fontId="7"/>
  </si>
  <si>
    <t>帳票コード</t>
    <rPh sb="0" eb="2">
      <t>チョウヒョウ</t>
    </rPh>
    <phoneticPr fontId="2"/>
  </si>
  <si>
    <t>TF-19</t>
    <phoneticPr fontId="5"/>
  </si>
  <si>
    <t>TF-19KU</t>
    <phoneticPr fontId="5"/>
  </si>
  <si>
    <t>11</t>
    <phoneticPr fontId="5"/>
  </si>
  <si>
    <t>TK-05</t>
    <phoneticPr fontId="5"/>
  </si>
  <si>
    <t>高齢受給者証　※４月～６月</t>
    <rPh sb="0" eb="2">
      <t>コウレイ</t>
    </rPh>
    <rPh sb="2" eb="4">
      <t>ジュキュウ</t>
    </rPh>
    <rPh sb="4" eb="5">
      <t>シャ</t>
    </rPh>
    <rPh sb="5" eb="6">
      <t>ショウ</t>
    </rPh>
    <rPh sb="9" eb="10">
      <t>ガツ</t>
    </rPh>
    <rPh sb="12" eb="13">
      <t>ガツ</t>
    </rPh>
    <phoneticPr fontId="5"/>
  </si>
  <si>
    <t>TK-05-A</t>
    <phoneticPr fontId="5"/>
  </si>
  <si>
    <t>高齢受給者証（オンライン用）※４月～６月</t>
    <rPh sb="0" eb="2">
      <t>コウレイ</t>
    </rPh>
    <rPh sb="2" eb="4">
      <t>ジュキュウ</t>
    </rPh>
    <rPh sb="4" eb="5">
      <t>シャ</t>
    </rPh>
    <rPh sb="5" eb="6">
      <t>ショウ</t>
    </rPh>
    <rPh sb="12" eb="13">
      <t>ヨウ</t>
    </rPh>
    <rPh sb="16" eb="17">
      <t>ガツ</t>
    </rPh>
    <rPh sb="19" eb="20">
      <t>ガツ</t>
    </rPh>
    <phoneticPr fontId="5"/>
  </si>
  <si>
    <t>高齢受給者証（オンライン用）※７月～３月</t>
    <rPh sb="0" eb="2">
      <t>コウレイ</t>
    </rPh>
    <rPh sb="2" eb="4">
      <t>ジュキュウ</t>
    </rPh>
    <rPh sb="4" eb="5">
      <t>シャ</t>
    </rPh>
    <rPh sb="5" eb="6">
      <t>ショウ</t>
    </rPh>
    <rPh sb="12" eb="13">
      <t>ヨウ</t>
    </rPh>
    <rPh sb="16" eb="17">
      <t>ガツ</t>
    </rPh>
    <rPh sb="19" eb="20">
      <t>ガツ</t>
    </rPh>
    <phoneticPr fontId="5"/>
  </si>
  <si>
    <t>12</t>
    <phoneticPr fontId="5"/>
  </si>
  <si>
    <t>TF-15</t>
    <phoneticPr fontId="5"/>
  </si>
  <si>
    <t>国民健康保険高齢者受給者証について</t>
    <rPh sb="0" eb="2">
      <t>コクミン</t>
    </rPh>
    <rPh sb="2" eb="4">
      <t>ケンコウ</t>
    </rPh>
    <rPh sb="4" eb="6">
      <t>ホケン</t>
    </rPh>
    <rPh sb="6" eb="8">
      <t>コウレイ</t>
    </rPh>
    <rPh sb="8" eb="9">
      <t>シャ</t>
    </rPh>
    <rPh sb="9" eb="12">
      <t>ジュキュウシャ</t>
    </rPh>
    <rPh sb="12" eb="13">
      <t>アカシ</t>
    </rPh>
    <phoneticPr fontId="5"/>
  </si>
  <si>
    <t>14</t>
    <phoneticPr fontId="5"/>
  </si>
  <si>
    <t>TF-13</t>
    <phoneticPr fontId="5"/>
  </si>
  <si>
    <t>高齢受給者証の送付について（４月～６月）</t>
    <rPh sb="0" eb="2">
      <t>コウレイ</t>
    </rPh>
    <rPh sb="2" eb="4">
      <t>ジュキュウ</t>
    </rPh>
    <rPh sb="4" eb="5">
      <t>シャ</t>
    </rPh>
    <rPh sb="5" eb="6">
      <t>アカシ</t>
    </rPh>
    <rPh sb="7" eb="9">
      <t>ソウフ</t>
    </rPh>
    <rPh sb="15" eb="16">
      <t>ガツ</t>
    </rPh>
    <rPh sb="18" eb="19">
      <t>ガツ</t>
    </rPh>
    <phoneticPr fontId="5"/>
  </si>
  <si>
    <t>高齢受給者証の送付について（７月～３月）</t>
    <rPh sb="0" eb="2">
      <t>コウレイ</t>
    </rPh>
    <rPh sb="2" eb="5">
      <t>ジュキュウシャ</t>
    </rPh>
    <rPh sb="5" eb="6">
      <t>アカシ</t>
    </rPh>
    <rPh sb="7" eb="9">
      <t>ソウフ</t>
    </rPh>
    <rPh sb="15" eb="16">
      <t>ガツ</t>
    </rPh>
    <rPh sb="18" eb="19">
      <t>ガツ</t>
    </rPh>
    <phoneticPr fontId="2"/>
  </si>
  <si>
    <t>高齢受給者証用　窓空き封筒（後納）</t>
    <rPh sb="0" eb="2">
      <t>コウレイ</t>
    </rPh>
    <rPh sb="2" eb="5">
      <t>ジュキュウシャ</t>
    </rPh>
    <rPh sb="5" eb="6">
      <t>アカシ</t>
    </rPh>
    <rPh sb="6" eb="7">
      <t>ヨウ</t>
    </rPh>
    <rPh sb="8" eb="9">
      <t>マド</t>
    </rPh>
    <rPh sb="9" eb="10">
      <t>アキ</t>
    </rPh>
    <rPh sb="11" eb="13">
      <t>フウトウ</t>
    </rPh>
    <rPh sb="14" eb="16">
      <t>コウノウ</t>
    </rPh>
    <phoneticPr fontId="2"/>
  </si>
  <si>
    <t>高齢受給者証用　窓空き封筒（区内特別）</t>
    <rPh sb="0" eb="2">
      <t>コウレイ</t>
    </rPh>
    <rPh sb="2" eb="5">
      <t>ジュキュウシャ</t>
    </rPh>
    <rPh sb="5" eb="6">
      <t>アカシ</t>
    </rPh>
    <rPh sb="6" eb="7">
      <t>ヨウ</t>
    </rPh>
    <rPh sb="8" eb="9">
      <t>マド</t>
    </rPh>
    <rPh sb="9" eb="10">
      <t>アキ</t>
    </rPh>
    <rPh sb="11" eb="13">
      <t>フウトウ</t>
    </rPh>
    <rPh sb="14" eb="16">
      <t>クナイ</t>
    </rPh>
    <rPh sb="16" eb="18">
      <t>トクベツ</t>
    </rPh>
    <phoneticPr fontId="2"/>
  </si>
  <si>
    <t>19</t>
  </si>
  <si>
    <t>TK-08</t>
    <phoneticPr fontId="5"/>
  </si>
  <si>
    <t>国民健康保険申告書</t>
    <rPh sb="0" eb="2">
      <t>コクミン</t>
    </rPh>
    <rPh sb="2" eb="4">
      <t>ケンコウ</t>
    </rPh>
    <rPh sb="4" eb="6">
      <t>ホケン</t>
    </rPh>
    <rPh sb="6" eb="9">
      <t>シンコクショ</t>
    </rPh>
    <phoneticPr fontId="5"/>
  </si>
  <si>
    <t>19</t>
    <phoneticPr fontId="2"/>
  </si>
  <si>
    <t>TK-08-A</t>
    <phoneticPr fontId="5"/>
  </si>
  <si>
    <t>国民健康保険申告書（オンライン用）</t>
    <rPh sb="0" eb="2">
      <t>コクミン</t>
    </rPh>
    <rPh sb="2" eb="4">
      <t>ケンコウ</t>
    </rPh>
    <rPh sb="4" eb="6">
      <t>ホケン</t>
    </rPh>
    <rPh sb="6" eb="9">
      <t>シンコクショ</t>
    </rPh>
    <rPh sb="15" eb="16">
      <t>ヨウ</t>
    </rPh>
    <phoneticPr fontId="5"/>
  </si>
  <si>
    <t>国民健康保険申告書用　窓空き封筒（後納）</t>
    <rPh sb="0" eb="2">
      <t>コクミン</t>
    </rPh>
    <rPh sb="2" eb="4">
      <t>ケンコウ</t>
    </rPh>
    <rPh sb="4" eb="6">
      <t>ホケン</t>
    </rPh>
    <rPh sb="6" eb="8">
      <t>シンコク</t>
    </rPh>
    <rPh sb="8" eb="9">
      <t>ショ</t>
    </rPh>
    <rPh sb="9" eb="10">
      <t>ヨウ</t>
    </rPh>
    <rPh sb="11" eb="12">
      <t>マド</t>
    </rPh>
    <rPh sb="12" eb="13">
      <t>アキ</t>
    </rPh>
    <rPh sb="14" eb="16">
      <t>フウトウ</t>
    </rPh>
    <rPh sb="17" eb="19">
      <t>コウノウ</t>
    </rPh>
    <phoneticPr fontId="2"/>
  </si>
  <si>
    <t>国民健康保険申告書用　窓空き封筒(区内特別）</t>
    <rPh sb="0" eb="2">
      <t>コクミン</t>
    </rPh>
    <rPh sb="2" eb="4">
      <t>ケンコウ</t>
    </rPh>
    <rPh sb="4" eb="6">
      <t>ホケン</t>
    </rPh>
    <rPh sb="6" eb="8">
      <t>シンコク</t>
    </rPh>
    <rPh sb="8" eb="9">
      <t>ショ</t>
    </rPh>
    <rPh sb="9" eb="10">
      <t>ヨウ</t>
    </rPh>
    <rPh sb="11" eb="12">
      <t>マド</t>
    </rPh>
    <rPh sb="12" eb="13">
      <t>アキ</t>
    </rPh>
    <rPh sb="14" eb="16">
      <t>フウトウ</t>
    </rPh>
    <rPh sb="17" eb="19">
      <t>クナイ</t>
    </rPh>
    <rPh sb="19" eb="21">
      <t>トクベツ</t>
    </rPh>
    <phoneticPr fontId="2"/>
  </si>
  <si>
    <t>TF-78</t>
    <phoneticPr fontId="5"/>
  </si>
  <si>
    <t>簡易申告書チラシ（新規）</t>
    <rPh sb="0" eb="2">
      <t>カンイ</t>
    </rPh>
    <rPh sb="2" eb="5">
      <t>シンコクショ</t>
    </rPh>
    <rPh sb="9" eb="11">
      <t>シンキ</t>
    </rPh>
    <phoneticPr fontId="5"/>
  </si>
  <si>
    <t>20</t>
  </si>
  <si>
    <t>TK-09</t>
    <phoneticPr fontId="5"/>
  </si>
  <si>
    <t>国民健康保険料決定通知書兼納入通知書（当初）</t>
    <rPh sb="0" eb="2">
      <t>コクミン</t>
    </rPh>
    <rPh sb="2" eb="4">
      <t>ケンコウ</t>
    </rPh>
    <rPh sb="4" eb="6">
      <t>ホケン</t>
    </rPh>
    <rPh sb="6" eb="7">
      <t>リョウ</t>
    </rPh>
    <rPh sb="7" eb="9">
      <t>ケッテイ</t>
    </rPh>
    <rPh sb="9" eb="12">
      <t>ツウチショ</t>
    </rPh>
    <rPh sb="12" eb="13">
      <t>ケン</t>
    </rPh>
    <rPh sb="13" eb="15">
      <t>ノウニュウ</t>
    </rPh>
    <rPh sb="15" eb="18">
      <t>ツウチショ</t>
    </rPh>
    <rPh sb="19" eb="21">
      <t>トウショ</t>
    </rPh>
    <phoneticPr fontId="5"/>
  </si>
  <si>
    <t>21</t>
  </si>
  <si>
    <t>TK-10</t>
    <phoneticPr fontId="5"/>
  </si>
  <si>
    <t>納付書(国保)</t>
    <rPh sb="0" eb="3">
      <t>ノウフショ</t>
    </rPh>
    <rPh sb="4" eb="6">
      <t>コクホ</t>
    </rPh>
    <phoneticPr fontId="5"/>
  </si>
  <si>
    <t>22</t>
  </si>
  <si>
    <t>TF-17</t>
    <phoneticPr fontId="5"/>
  </si>
  <si>
    <t>高松市国民健康保険料についてのお知らせ、国民健康保険納入通知書の見方</t>
    <rPh sb="0" eb="3">
      <t>タカマツシ</t>
    </rPh>
    <rPh sb="3" eb="5">
      <t>コクミン</t>
    </rPh>
    <rPh sb="5" eb="7">
      <t>ケンコウ</t>
    </rPh>
    <rPh sb="7" eb="9">
      <t>ホケン</t>
    </rPh>
    <rPh sb="9" eb="10">
      <t>リョウ</t>
    </rPh>
    <rPh sb="16" eb="17">
      <t>シ</t>
    </rPh>
    <rPh sb="20" eb="22">
      <t>コクミン</t>
    </rPh>
    <rPh sb="22" eb="24">
      <t>ケンコウ</t>
    </rPh>
    <rPh sb="24" eb="26">
      <t>ホケン</t>
    </rPh>
    <rPh sb="26" eb="28">
      <t>ノウニュウ</t>
    </rPh>
    <rPh sb="28" eb="31">
      <t>ツウチショ</t>
    </rPh>
    <rPh sb="32" eb="34">
      <t>ミカタ</t>
    </rPh>
    <phoneticPr fontId="5"/>
  </si>
  <si>
    <t>56</t>
    <phoneticPr fontId="5"/>
  </si>
  <si>
    <t>TF-18</t>
    <phoneticPr fontId="5"/>
  </si>
  <si>
    <t>22A</t>
    <phoneticPr fontId="5"/>
  </si>
  <si>
    <t>TK-11</t>
    <phoneticPr fontId="5"/>
  </si>
  <si>
    <t>口座振込依頼書（国保高齢）</t>
    <rPh sb="8" eb="10">
      <t>コクホ</t>
    </rPh>
    <rPh sb="10" eb="12">
      <t>コウレイ</t>
    </rPh>
    <phoneticPr fontId="5"/>
  </si>
  <si>
    <t>国民健康保険料決定通知書兼納入通知書用　窓空き封筒（後納）</t>
    <rPh sb="0" eb="2">
      <t>コクミン</t>
    </rPh>
    <rPh sb="2" eb="4">
      <t>ケンコウ</t>
    </rPh>
    <rPh sb="4" eb="6">
      <t>ホケン</t>
    </rPh>
    <rPh sb="6" eb="7">
      <t>リョウ</t>
    </rPh>
    <rPh sb="7" eb="9">
      <t>ケッテイ</t>
    </rPh>
    <rPh sb="9" eb="12">
      <t>ツウチショ</t>
    </rPh>
    <rPh sb="12" eb="13">
      <t>ケン</t>
    </rPh>
    <rPh sb="13" eb="15">
      <t>ノウニュウ</t>
    </rPh>
    <rPh sb="15" eb="18">
      <t>ツウチショ</t>
    </rPh>
    <rPh sb="18" eb="19">
      <t>ヨウ</t>
    </rPh>
    <rPh sb="20" eb="21">
      <t>マド</t>
    </rPh>
    <rPh sb="21" eb="22">
      <t>アキ</t>
    </rPh>
    <rPh sb="23" eb="25">
      <t>フウトウ</t>
    </rPh>
    <rPh sb="26" eb="28">
      <t>コウノウ</t>
    </rPh>
    <phoneticPr fontId="2"/>
  </si>
  <si>
    <t>国民健康保険料決定通知書兼納入通知書用　窓空き封筒（区内特別）</t>
    <rPh sb="0" eb="2">
      <t>コクミン</t>
    </rPh>
    <rPh sb="2" eb="4">
      <t>ケンコウ</t>
    </rPh>
    <rPh sb="4" eb="6">
      <t>ホケン</t>
    </rPh>
    <rPh sb="6" eb="7">
      <t>リョウ</t>
    </rPh>
    <rPh sb="7" eb="9">
      <t>ケッテイ</t>
    </rPh>
    <rPh sb="9" eb="12">
      <t>ツウチショ</t>
    </rPh>
    <rPh sb="12" eb="13">
      <t>ケン</t>
    </rPh>
    <rPh sb="13" eb="15">
      <t>ノウニュウ</t>
    </rPh>
    <rPh sb="15" eb="18">
      <t>ツウチショ</t>
    </rPh>
    <rPh sb="18" eb="19">
      <t>ヨウ</t>
    </rPh>
    <rPh sb="20" eb="21">
      <t>マド</t>
    </rPh>
    <rPh sb="21" eb="22">
      <t>アキ</t>
    </rPh>
    <rPh sb="23" eb="25">
      <t>フウトウ</t>
    </rPh>
    <rPh sb="26" eb="28">
      <t>クナイ</t>
    </rPh>
    <rPh sb="28" eb="30">
      <t>トクベツ</t>
    </rPh>
    <phoneticPr fontId="2"/>
  </si>
  <si>
    <t>追加22B</t>
    <rPh sb="0" eb="2">
      <t>ツイカ</t>
    </rPh>
    <phoneticPr fontId="5"/>
  </si>
  <si>
    <t>TF-86</t>
    <phoneticPr fontId="5"/>
  </si>
  <si>
    <t>領収書貼付台紙（国保高齢）</t>
    <rPh sb="0" eb="3">
      <t>リョウシュウショ</t>
    </rPh>
    <rPh sb="3" eb="5">
      <t>ハリツケ</t>
    </rPh>
    <rPh sb="5" eb="7">
      <t>ダイシ</t>
    </rPh>
    <rPh sb="8" eb="10">
      <t>コクホ</t>
    </rPh>
    <rPh sb="10" eb="12">
      <t>コウレイ</t>
    </rPh>
    <phoneticPr fontId="5"/>
  </si>
  <si>
    <t>23</t>
  </si>
  <si>
    <t>TK-13</t>
    <phoneticPr fontId="5"/>
  </si>
  <si>
    <t>国民健康保険料変更決定通知書兼納入通知書（７月～３月分）</t>
    <rPh sb="0" eb="2">
      <t>コクミン</t>
    </rPh>
    <rPh sb="2" eb="4">
      <t>ケンコウ</t>
    </rPh>
    <rPh sb="4" eb="6">
      <t>ホケン</t>
    </rPh>
    <rPh sb="6" eb="7">
      <t>リョウ</t>
    </rPh>
    <rPh sb="7" eb="9">
      <t>ヘンコウ</t>
    </rPh>
    <rPh sb="9" eb="11">
      <t>ケッテイ</t>
    </rPh>
    <rPh sb="11" eb="14">
      <t>ツウチショ</t>
    </rPh>
    <rPh sb="14" eb="15">
      <t>ケン</t>
    </rPh>
    <rPh sb="15" eb="17">
      <t>ノウニュウ</t>
    </rPh>
    <rPh sb="17" eb="20">
      <t>ツウチショ</t>
    </rPh>
    <rPh sb="22" eb="23">
      <t>ガツ</t>
    </rPh>
    <rPh sb="25" eb="26">
      <t>ガツ</t>
    </rPh>
    <rPh sb="26" eb="27">
      <t>ブン</t>
    </rPh>
    <phoneticPr fontId="5"/>
  </si>
  <si>
    <t>TK-13-A</t>
    <phoneticPr fontId="5"/>
  </si>
  <si>
    <t>国民健康保険料変更決定通知書兼納入通知書（７月～３月分）（オンライン用）</t>
    <rPh sb="34" eb="35">
      <t>ヨウ</t>
    </rPh>
    <phoneticPr fontId="5"/>
  </si>
  <si>
    <t>国民健康保険料変更決定通知書兼納入通知書（４月～６月分）</t>
    <rPh sb="0" eb="2">
      <t>コクミン</t>
    </rPh>
    <rPh sb="2" eb="4">
      <t>ケンコウ</t>
    </rPh>
    <rPh sb="4" eb="6">
      <t>ホケン</t>
    </rPh>
    <rPh sb="6" eb="7">
      <t>リョウ</t>
    </rPh>
    <rPh sb="7" eb="9">
      <t>ヘンコウ</t>
    </rPh>
    <rPh sb="9" eb="11">
      <t>ケッテイ</t>
    </rPh>
    <rPh sb="11" eb="14">
      <t>ツウチショ</t>
    </rPh>
    <rPh sb="14" eb="15">
      <t>ケン</t>
    </rPh>
    <rPh sb="15" eb="17">
      <t>ノウニュウ</t>
    </rPh>
    <rPh sb="17" eb="20">
      <t>ツウチショ</t>
    </rPh>
    <rPh sb="22" eb="23">
      <t>ガツ</t>
    </rPh>
    <rPh sb="25" eb="26">
      <t>ガツ</t>
    </rPh>
    <rPh sb="26" eb="27">
      <t>ブン</t>
    </rPh>
    <phoneticPr fontId="2"/>
  </si>
  <si>
    <t>国民健康保険料変更決定通知書兼納入通知書（４月～６月分）（オンライン用）</t>
    <rPh sb="34" eb="35">
      <t>ヨウ</t>
    </rPh>
    <phoneticPr fontId="2"/>
  </si>
  <si>
    <t>21</t>
    <phoneticPr fontId="5"/>
  </si>
  <si>
    <t>納付書（国民健康保険料）</t>
    <rPh sb="4" eb="6">
      <t>コクミン</t>
    </rPh>
    <rPh sb="6" eb="8">
      <t>ケンコウ</t>
    </rPh>
    <rPh sb="8" eb="11">
      <t>ホケンリョウ</t>
    </rPh>
    <phoneticPr fontId="5"/>
  </si>
  <si>
    <t>TK-10-A</t>
    <phoneticPr fontId="5"/>
  </si>
  <si>
    <t>納付書（国民健康保険料）（オンライン用）</t>
    <rPh sb="18" eb="19">
      <t>ヨウ</t>
    </rPh>
    <phoneticPr fontId="5"/>
  </si>
  <si>
    <t>国民健康保険料変更決定通知書兼納入通知書用　窓空き封筒（後納）</t>
    <rPh sb="0" eb="2">
      <t>コクミン</t>
    </rPh>
    <rPh sb="2" eb="4">
      <t>ケンコウ</t>
    </rPh>
    <rPh sb="4" eb="6">
      <t>ホケン</t>
    </rPh>
    <rPh sb="6" eb="7">
      <t>リョウ</t>
    </rPh>
    <rPh sb="7" eb="9">
      <t>ヘンコウ</t>
    </rPh>
    <rPh sb="9" eb="11">
      <t>ケッテイ</t>
    </rPh>
    <rPh sb="11" eb="14">
      <t>ツウチショ</t>
    </rPh>
    <rPh sb="14" eb="15">
      <t>ケン</t>
    </rPh>
    <rPh sb="15" eb="17">
      <t>ノウニュウ</t>
    </rPh>
    <rPh sb="17" eb="20">
      <t>ツウチショ</t>
    </rPh>
    <rPh sb="20" eb="21">
      <t>ヨウ</t>
    </rPh>
    <rPh sb="22" eb="23">
      <t>マド</t>
    </rPh>
    <rPh sb="23" eb="24">
      <t>アキ</t>
    </rPh>
    <rPh sb="25" eb="27">
      <t>フウトウ</t>
    </rPh>
    <rPh sb="28" eb="30">
      <t>コウノウ</t>
    </rPh>
    <phoneticPr fontId="2"/>
  </si>
  <si>
    <t>国民健康保険料変更決定通知書兼納入通知書用　窓空き封筒（区内特別）</t>
    <rPh sb="0" eb="2">
      <t>コクミン</t>
    </rPh>
    <rPh sb="2" eb="4">
      <t>ケンコウ</t>
    </rPh>
    <rPh sb="4" eb="6">
      <t>ホケン</t>
    </rPh>
    <rPh sb="6" eb="7">
      <t>リョウ</t>
    </rPh>
    <rPh sb="7" eb="9">
      <t>ヘンコウ</t>
    </rPh>
    <rPh sb="9" eb="11">
      <t>ケッテイ</t>
    </rPh>
    <rPh sb="11" eb="14">
      <t>ツウチショ</t>
    </rPh>
    <rPh sb="14" eb="15">
      <t>ケン</t>
    </rPh>
    <rPh sb="15" eb="17">
      <t>ノウニュウ</t>
    </rPh>
    <rPh sb="17" eb="20">
      <t>ツウチショ</t>
    </rPh>
    <rPh sb="20" eb="21">
      <t>ヨウ</t>
    </rPh>
    <rPh sb="22" eb="23">
      <t>マド</t>
    </rPh>
    <rPh sb="23" eb="24">
      <t>アキ</t>
    </rPh>
    <rPh sb="25" eb="27">
      <t>フウトウ</t>
    </rPh>
    <rPh sb="28" eb="30">
      <t>クナイ</t>
    </rPh>
    <rPh sb="30" eb="32">
      <t>トクベツ</t>
    </rPh>
    <phoneticPr fontId="2"/>
  </si>
  <si>
    <t>28</t>
  </si>
  <si>
    <t>TK-15</t>
    <phoneticPr fontId="5"/>
  </si>
  <si>
    <t>限度額適用・標準負担額減額認定証</t>
    <rPh sb="0" eb="2">
      <t>ゲンド</t>
    </rPh>
    <rPh sb="2" eb="3">
      <t>ガク</t>
    </rPh>
    <rPh sb="3" eb="5">
      <t>テキヨウ</t>
    </rPh>
    <rPh sb="6" eb="8">
      <t>ヒョウジュン</t>
    </rPh>
    <rPh sb="8" eb="10">
      <t>フタン</t>
    </rPh>
    <rPh sb="10" eb="11">
      <t>ガク</t>
    </rPh>
    <rPh sb="11" eb="13">
      <t>ゲンガク</t>
    </rPh>
    <rPh sb="13" eb="15">
      <t>ニンテイ</t>
    </rPh>
    <rPh sb="15" eb="16">
      <t>ショウ</t>
    </rPh>
    <phoneticPr fontId="5"/>
  </si>
  <si>
    <t>TK-18-A</t>
    <phoneticPr fontId="5"/>
  </si>
  <si>
    <t>特定疾病療養受療証（オンライン用）</t>
    <rPh sb="0" eb="2">
      <t>トクテイ</t>
    </rPh>
    <rPh sb="2" eb="4">
      <t>シッペイ</t>
    </rPh>
    <rPh sb="4" eb="6">
      <t>リョウヨウ</t>
    </rPh>
    <rPh sb="6" eb="8">
      <t>ジュリョウ</t>
    </rPh>
    <rPh sb="8" eb="9">
      <t>アカシ</t>
    </rPh>
    <rPh sb="15" eb="16">
      <t>ヨウ</t>
    </rPh>
    <phoneticPr fontId="5"/>
  </si>
  <si>
    <t>33</t>
  </si>
  <si>
    <t>限度額適用・標準負担額減額認定証等送付用　窓空き封筒（後納）</t>
    <rPh sb="0" eb="2">
      <t>ゲンド</t>
    </rPh>
    <rPh sb="2" eb="3">
      <t>ガク</t>
    </rPh>
    <rPh sb="3" eb="5">
      <t>テキヨウ</t>
    </rPh>
    <rPh sb="6" eb="8">
      <t>ヒョウジュン</t>
    </rPh>
    <rPh sb="8" eb="10">
      <t>フタン</t>
    </rPh>
    <rPh sb="10" eb="11">
      <t>ガク</t>
    </rPh>
    <rPh sb="11" eb="13">
      <t>ゲンガク</t>
    </rPh>
    <rPh sb="13" eb="16">
      <t>ニンテイショウ</t>
    </rPh>
    <rPh sb="16" eb="17">
      <t>トウ</t>
    </rPh>
    <rPh sb="17" eb="20">
      <t>ソウフヨウ</t>
    </rPh>
    <rPh sb="27" eb="29">
      <t>コウノウ</t>
    </rPh>
    <phoneticPr fontId="5"/>
  </si>
  <si>
    <t>34</t>
  </si>
  <si>
    <t>TK-19</t>
    <phoneticPr fontId="5"/>
  </si>
  <si>
    <t>還付充当通知書</t>
  </si>
  <si>
    <t>TK-19-A</t>
    <phoneticPr fontId="5"/>
  </si>
  <si>
    <t>還付充当通知書（オンライン用）</t>
    <rPh sb="13" eb="14">
      <t>ヨウ</t>
    </rPh>
    <phoneticPr fontId="5"/>
  </si>
  <si>
    <t>35</t>
  </si>
  <si>
    <t>TK-20</t>
    <phoneticPr fontId="5"/>
  </si>
  <si>
    <t>還付口座振込依頼書</t>
    <rPh sb="5" eb="6">
      <t>コ</t>
    </rPh>
    <phoneticPr fontId="5"/>
  </si>
  <si>
    <t>36</t>
  </si>
  <si>
    <t>TK-21</t>
    <phoneticPr fontId="5"/>
  </si>
  <si>
    <t>誓約書</t>
    <rPh sb="0" eb="3">
      <t>セイヤクショ</t>
    </rPh>
    <phoneticPr fontId="5"/>
  </si>
  <si>
    <t>37</t>
  </si>
  <si>
    <t>TF-68</t>
    <phoneticPr fontId="5"/>
  </si>
  <si>
    <t>国保返信用封筒（還付担当者用）　</t>
    <rPh sb="0" eb="2">
      <t>コクホ</t>
    </rPh>
    <phoneticPr fontId="5"/>
  </si>
  <si>
    <t>38</t>
  </si>
  <si>
    <t>還付送付用窓空き封筒（後納）</t>
    <rPh sb="0" eb="2">
      <t>カンプ</t>
    </rPh>
    <rPh sb="11" eb="13">
      <t>コウノウ</t>
    </rPh>
    <phoneticPr fontId="5"/>
  </si>
  <si>
    <t>還付送付用窓空き封筒（区内特別）</t>
    <rPh sb="0" eb="2">
      <t>カンプ</t>
    </rPh>
    <rPh sb="11" eb="13">
      <t>クナイ</t>
    </rPh>
    <rPh sb="13" eb="15">
      <t>トクベツ</t>
    </rPh>
    <phoneticPr fontId="5"/>
  </si>
  <si>
    <t>41</t>
  </si>
  <si>
    <t>TK-23</t>
    <phoneticPr fontId="5"/>
  </si>
  <si>
    <t>督促状</t>
  </si>
  <si>
    <t>42</t>
  </si>
  <si>
    <t>TF-28</t>
    <phoneticPr fontId="5"/>
  </si>
  <si>
    <t>督促状送付用窓空き封筒（後納）</t>
    <rPh sb="0" eb="3">
      <t>トクソクジョウ</t>
    </rPh>
    <rPh sb="12" eb="14">
      <t>コウノウ</t>
    </rPh>
    <phoneticPr fontId="5"/>
  </si>
  <si>
    <t>23</t>
    <phoneticPr fontId="5"/>
  </si>
  <si>
    <t>TF-28KU</t>
    <phoneticPr fontId="5"/>
  </si>
  <si>
    <t>督促状送付用窓空き封筒（区内特別）</t>
    <rPh sb="0" eb="3">
      <t>トクソクジョウ</t>
    </rPh>
    <rPh sb="3" eb="6">
      <t>ソウフヨウ</t>
    </rPh>
    <rPh sb="6" eb="7">
      <t>マド</t>
    </rPh>
    <rPh sb="7" eb="8">
      <t>アキ</t>
    </rPh>
    <rPh sb="9" eb="11">
      <t>フウトウ</t>
    </rPh>
    <rPh sb="12" eb="14">
      <t>クナイ</t>
    </rPh>
    <rPh sb="14" eb="16">
      <t>トクベツ</t>
    </rPh>
    <phoneticPr fontId="2"/>
  </si>
  <si>
    <t>45</t>
  </si>
  <si>
    <t>TK-25</t>
    <phoneticPr fontId="5"/>
  </si>
  <si>
    <t>口座振替済通知書</t>
    <rPh sb="0" eb="2">
      <t>コウザ</t>
    </rPh>
    <rPh sb="2" eb="4">
      <t>フリカエ</t>
    </rPh>
    <rPh sb="4" eb="5">
      <t>ズ</t>
    </rPh>
    <rPh sb="5" eb="8">
      <t>ツウチショ</t>
    </rPh>
    <phoneticPr fontId="5"/>
  </si>
  <si>
    <t>49</t>
    <phoneticPr fontId="5"/>
  </si>
  <si>
    <t>TK-27</t>
    <phoneticPr fontId="5"/>
  </si>
  <si>
    <t>催告状（一斉催告書）</t>
    <rPh sb="4" eb="6">
      <t>イッセイ</t>
    </rPh>
    <rPh sb="6" eb="9">
      <t>サイコクショ</t>
    </rPh>
    <phoneticPr fontId="5"/>
  </si>
  <si>
    <t>50</t>
    <phoneticPr fontId="5"/>
  </si>
  <si>
    <t>TF-31</t>
    <phoneticPr fontId="5"/>
  </si>
  <si>
    <t>夜間・休日開庁のお知らせ（夜間・休日開庁、納付相談所のお知らせ）</t>
    <rPh sb="0" eb="2">
      <t>ヤカン</t>
    </rPh>
    <rPh sb="3" eb="5">
      <t>キュウジツ</t>
    </rPh>
    <rPh sb="5" eb="7">
      <t>カイチョウ</t>
    </rPh>
    <rPh sb="9" eb="10">
      <t>シ</t>
    </rPh>
    <rPh sb="28" eb="29">
      <t>シ</t>
    </rPh>
    <phoneticPr fontId="5"/>
  </si>
  <si>
    <t>51</t>
    <phoneticPr fontId="5"/>
  </si>
  <si>
    <t>国民健康保険料（税）の催告送付用　窓空き封筒（後納）</t>
    <rPh sb="0" eb="2">
      <t>コクミン</t>
    </rPh>
    <rPh sb="2" eb="4">
      <t>ケンコウ</t>
    </rPh>
    <rPh sb="4" eb="6">
      <t>ホケン</t>
    </rPh>
    <rPh sb="6" eb="7">
      <t>リョウ</t>
    </rPh>
    <rPh sb="8" eb="9">
      <t>ゼイ</t>
    </rPh>
    <rPh sb="11" eb="13">
      <t>サイコク</t>
    </rPh>
    <rPh sb="13" eb="16">
      <t>ソウフヨウ</t>
    </rPh>
    <rPh sb="18" eb="19">
      <t>アキ</t>
    </rPh>
    <rPh sb="23" eb="25">
      <t>コウノウ</t>
    </rPh>
    <phoneticPr fontId="5"/>
  </si>
  <si>
    <t>国民健康保険料（税）の催告送付用　窓空き封筒（区内特別）</t>
    <rPh sb="0" eb="2">
      <t>コクミン</t>
    </rPh>
    <rPh sb="2" eb="4">
      <t>ケンコウ</t>
    </rPh>
    <rPh sb="4" eb="6">
      <t>ホケン</t>
    </rPh>
    <rPh sb="6" eb="7">
      <t>リョウ</t>
    </rPh>
    <rPh sb="8" eb="9">
      <t>ゼイ</t>
    </rPh>
    <rPh sb="11" eb="13">
      <t>サイコク</t>
    </rPh>
    <rPh sb="13" eb="16">
      <t>ソウフヨウ</t>
    </rPh>
    <rPh sb="23" eb="25">
      <t>クナイ</t>
    </rPh>
    <rPh sb="25" eb="27">
      <t>トクベツ</t>
    </rPh>
    <phoneticPr fontId="5"/>
  </si>
  <si>
    <t>64</t>
    <phoneticPr fontId="5"/>
  </si>
  <si>
    <t>TK-32</t>
    <phoneticPr fontId="5"/>
  </si>
  <si>
    <t>国民健康保険料納付書（納期後用）</t>
    <rPh sb="0" eb="2">
      <t>コクミン</t>
    </rPh>
    <rPh sb="2" eb="4">
      <t>ケンコウ</t>
    </rPh>
    <rPh sb="4" eb="6">
      <t>ホケン</t>
    </rPh>
    <rPh sb="6" eb="7">
      <t>リョウ</t>
    </rPh>
    <rPh sb="7" eb="9">
      <t>ノウフ</t>
    </rPh>
    <rPh sb="9" eb="10">
      <t>ショ</t>
    </rPh>
    <rPh sb="11" eb="13">
      <t>ノウキ</t>
    </rPh>
    <rPh sb="13" eb="14">
      <t>ノチ</t>
    </rPh>
    <rPh sb="14" eb="15">
      <t>ヨウ</t>
    </rPh>
    <phoneticPr fontId="5"/>
  </si>
  <si>
    <t>97</t>
  </si>
  <si>
    <t>TK-57KAI</t>
    <phoneticPr fontId="5"/>
  </si>
  <si>
    <t>後期高齢保険料額決定通知書兼納入通知書７月～３月分</t>
    <rPh sb="2" eb="4">
      <t>コウレイ</t>
    </rPh>
    <rPh sb="4" eb="7">
      <t>ホケンリョウ</t>
    </rPh>
    <rPh sb="7" eb="8">
      <t>ガク</t>
    </rPh>
    <rPh sb="8" eb="10">
      <t>ケッテイ</t>
    </rPh>
    <rPh sb="10" eb="13">
      <t>ツウチショ</t>
    </rPh>
    <rPh sb="13" eb="14">
      <t>ケン</t>
    </rPh>
    <rPh sb="14" eb="16">
      <t>ノウニュウ</t>
    </rPh>
    <rPh sb="16" eb="19">
      <t>ツウチショ</t>
    </rPh>
    <rPh sb="20" eb="21">
      <t>ガツ</t>
    </rPh>
    <rPh sb="23" eb="24">
      <t>ガツ</t>
    </rPh>
    <phoneticPr fontId="5"/>
  </si>
  <si>
    <t>TK-57-A</t>
    <phoneticPr fontId="5"/>
  </si>
  <si>
    <t>後期高齢保険料額決定通知書兼納入通知書　（オンライン用）７月～３月分</t>
    <rPh sb="2" eb="4">
      <t>コウレイ</t>
    </rPh>
    <rPh sb="4" eb="7">
      <t>ホケンリョウ</t>
    </rPh>
    <rPh sb="7" eb="8">
      <t>ガク</t>
    </rPh>
    <rPh sb="8" eb="10">
      <t>ケッテイ</t>
    </rPh>
    <rPh sb="10" eb="13">
      <t>ツウチショ</t>
    </rPh>
    <rPh sb="13" eb="14">
      <t>ケン</t>
    </rPh>
    <rPh sb="14" eb="16">
      <t>ノウニュウ</t>
    </rPh>
    <rPh sb="16" eb="19">
      <t>ツウチショ</t>
    </rPh>
    <rPh sb="26" eb="27">
      <t>ヨウ</t>
    </rPh>
    <rPh sb="27" eb="28">
      <t>ジブン</t>
    </rPh>
    <rPh sb="29" eb="30">
      <t>ガツ</t>
    </rPh>
    <rPh sb="32" eb="33">
      <t>ガツ</t>
    </rPh>
    <rPh sb="33" eb="34">
      <t>ブン</t>
    </rPh>
    <phoneticPr fontId="5"/>
  </si>
  <si>
    <t>TK-57-04</t>
    <phoneticPr fontId="5"/>
  </si>
  <si>
    <t>98</t>
    <phoneticPr fontId="2"/>
  </si>
  <si>
    <t>TK-58KAI</t>
    <phoneticPr fontId="5"/>
  </si>
  <si>
    <t>TK-58-A</t>
    <phoneticPr fontId="5"/>
  </si>
  <si>
    <t>TK-58-04</t>
    <phoneticPr fontId="5"/>
  </si>
  <si>
    <t>99</t>
  </si>
  <si>
    <t>TK-59</t>
    <phoneticPr fontId="5"/>
  </si>
  <si>
    <t>納付書(後期高齢者医療保険)</t>
    <rPh sb="4" eb="6">
      <t>コウキ</t>
    </rPh>
    <rPh sb="6" eb="9">
      <t>コウレイシャ</t>
    </rPh>
    <rPh sb="9" eb="11">
      <t>イリョウ</t>
    </rPh>
    <rPh sb="11" eb="13">
      <t>ホケン</t>
    </rPh>
    <phoneticPr fontId="5"/>
  </si>
  <si>
    <t>TK-59-A</t>
    <phoneticPr fontId="5"/>
  </si>
  <si>
    <t>納付書(後期高齢者医療保険)（オンライン用）</t>
    <rPh sb="20" eb="21">
      <t>ヨウ</t>
    </rPh>
    <phoneticPr fontId="5"/>
  </si>
  <si>
    <t>100</t>
  </si>
  <si>
    <t>TF-57D</t>
    <phoneticPr fontId="5"/>
  </si>
  <si>
    <t>後期高齢保険料額決定及び変更通知書兼納入通知書送付用　窓空き封筒（後納） 電話番号２３１５</t>
    <rPh sb="0" eb="2">
      <t>コウキ</t>
    </rPh>
    <rPh sb="2" eb="4">
      <t>コウレイ</t>
    </rPh>
    <rPh sb="4" eb="6">
      <t>ホケン</t>
    </rPh>
    <rPh sb="6" eb="7">
      <t>リョウ</t>
    </rPh>
    <rPh sb="7" eb="8">
      <t>ガク</t>
    </rPh>
    <rPh sb="8" eb="10">
      <t>ケッテイ</t>
    </rPh>
    <rPh sb="10" eb="11">
      <t>オヨ</t>
    </rPh>
    <rPh sb="12" eb="14">
      <t>ヘンコウ</t>
    </rPh>
    <rPh sb="14" eb="17">
      <t>ツウチショ</t>
    </rPh>
    <rPh sb="17" eb="18">
      <t>ケン</t>
    </rPh>
    <rPh sb="18" eb="20">
      <t>ノウニュウ</t>
    </rPh>
    <rPh sb="20" eb="22">
      <t>ツウチ</t>
    </rPh>
    <rPh sb="22" eb="23">
      <t>ショ</t>
    </rPh>
    <rPh sb="23" eb="26">
      <t>ソウフヨウ</t>
    </rPh>
    <rPh sb="27" eb="28">
      <t>マド</t>
    </rPh>
    <rPh sb="28" eb="29">
      <t>ア</t>
    </rPh>
    <rPh sb="30" eb="32">
      <t>フウトウ</t>
    </rPh>
    <rPh sb="33" eb="35">
      <t>コウノウ</t>
    </rPh>
    <rPh sb="37" eb="39">
      <t>デンワ</t>
    </rPh>
    <rPh sb="39" eb="41">
      <t>バンゴウ</t>
    </rPh>
    <phoneticPr fontId="5"/>
  </si>
  <si>
    <t>TF-57KUD</t>
    <phoneticPr fontId="5"/>
  </si>
  <si>
    <t>後期高齢保険料額決定及び変更通知書兼納入通知書送付用　窓空き封筒（区内特別）電話番号２３１５</t>
    <rPh sb="0" eb="2">
      <t>コウキ</t>
    </rPh>
    <rPh sb="2" eb="4">
      <t>コウレイ</t>
    </rPh>
    <rPh sb="4" eb="6">
      <t>ホケン</t>
    </rPh>
    <rPh sb="6" eb="7">
      <t>リョウ</t>
    </rPh>
    <rPh sb="7" eb="8">
      <t>ガク</t>
    </rPh>
    <rPh sb="8" eb="10">
      <t>ケッテイ</t>
    </rPh>
    <rPh sb="10" eb="11">
      <t>オヨ</t>
    </rPh>
    <rPh sb="12" eb="14">
      <t>ヘンコウ</t>
    </rPh>
    <rPh sb="14" eb="17">
      <t>ツウチショ</t>
    </rPh>
    <rPh sb="17" eb="18">
      <t>ケン</t>
    </rPh>
    <rPh sb="18" eb="20">
      <t>ノウニュウ</t>
    </rPh>
    <rPh sb="20" eb="22">
      <t>ツウチ</t>
    </rPh>
    <rPh sb="22" eb="23">
      <t>ショ</t>
    </rPh>
    <rPh sb="23" eb="26">
      <t>ソウフヨウ</t>
    </rPh>
    <rPh sb="27" eb="28">
      <t>マド</t>
    </rPh>
    <rPh sb="28" eb="29">
      <t>ア</t>
    </rPh>
    <rPh sb="30" eb="32">
      <t>フウトウ</t>
    </rPh>
    <rPh sb="33" eb="35">
      <t>クナイ</t>
    </rPh>
    <rPh sb="35" eb="37">
      <t>トクベツ</t>
    </rPh>
    <rPh sb="38" eb="40">
      <t>デンワ</t>
    </rPh>
    <rPh sb="40" eb="42">
      <t>バンゴウ</t>
    </rPh>
    <phoneticPr fontId="5"/>
  </si>
  <si>
    <t>101</t>
    <phoneticPr fontId="5"/>
  </si>
  <si>
    <t>TF-58</t>
    <phoneticPr fontId="5"/>
  </si>
  <si>
    <t>当初　送付チラシ</t>
    <rPh sb="0" eb="2">
      <t>トウショ</t>
    </rPh>
    <rPh sb="3" eb="5">
      <t>ソウフ</t>
    </rPh>
    <phoneticPr fontId="5"/>
  </si>
  <si>
    <t>102</t>
  </si>
  <si>
    <t>TF-59</t>
    <phoneticPr fontId="5"/>
  </si>
  <si>
    <t>103</t>
  </si>
  <si>
    <t>TF-60</t>
    <phoneticPr fontId="5"/>
  </si>
  <si>
    <t>月次　送付チラシ（新規・更正）</t>
    <rPh sb="0" eb="2">
      <t>ゲツジ</t>
    </rPh>
    <rPh sb="3" eb="5">
      <t>ソウフ</t>
    </rPh>
    <rPh sb="9" eb="11">
      <t>シンキ</t>
    </rPh>
    <rPh sb="12" eb="14">
      <t>コウセイ</t>
    </rPh>
    <phoneticPr fontId="5"/>
  </si>
  <si>
    <t>103-2</t>
    <phoneticPr fontId="5"/>
  </si>
  <si>
    <t>領収書貼付台紙（後期高齢者医療保険）</t>
    <rPh sb="0" eb="3">
      <t>リョウシュウショ</t>
    </rPh>
    <rPh sb="3" eb="5">
      <t>ハリツケ</t>
    </rPh>
    <rPh sb="5" eb="7">
      <t>ダイシ</t>
    </rPh>
    <rPh sb="8" eb="10">
      <t>コウキ</t>
    </rPh>
    <rPh sb="10" eb="13">
      <t>コウレイシャ</t>
    </rPh>
    <rPh sb="13" eb="15">
      <t>イリョウ</t>
    </rPh>
    <rPh sb="15" eb="17">
      <t>ホケン</t>
    </rPh>
    <phoneticPr fontId="5"/>
  </si>
  <si>
    <t>108</t>
  </si>
  <si>
    <t>TK-62</t>
    <phoneticPr fontId="5"/>
  </si>
  <si>
    <t>109</t>
  </si>
  <si>
    <t>TK-63</t>
    <phoneticPr fontId="5"/>
  </si>
  <si>
    <t>110</t>
  </si>
  <si>
    <t>TF-64</t>
    <phoneticPr fontId="5"/>
  </si>
  <si>
    <t>送付用窓空き封筒（督促状専用）（後納）</t>
    <rPh sb="9" eb="12">
      <t>トクソクジョウ</t>
    </rPh>
    <rPh sb="12" eb="14">
      <t>センヨウ</t>
    </rPh>
    <rPh sb="16" eb="18">
      <t>コウノウ</t>
    </rPh>
    <phoneticPr fontId="5"/>
  </si>
  <si>
    <t>TF-64KU</t>
    <phoneticPr fontId="5"/>
  </si>
  <si>
    <t>送付用窓空き封筒（督促状専用）（区内特別）</t>
    <rPh sb="16" eb="18">
      <t>クナイ</t>
    </rPh>
    <rPh sb="18" eb="20">
      <t>トクベツ</t>
    </rPh>
    <phoneticPr fontId="7"/>
  </si>
  <si>
    <t>111</t>
  </si>
  <si>
    <t>TK-64</t>
    <phoneticPr fontId="5"/>
  </si>
  <si>
    <t>TK-64-A</t>
    <phoneticPr fontId="5"/>
  </si>
  <si>
    <t>還付充当通知書（オンライン用）</t>
  </si>
  <si>
    <t>112</t>
  </si>
  <si>
    <t>TK-65</t>
    <phoneticPr fontId="5"/>
  </si>
  <si>
    <t>TK-65-A</t>
    <phoneticPr fontId="5"/>
  </si>
  <si>
    <t>還付口座振込依頼書（オンライン用）</t>
    <rPh sb="15" eb="16">
      <t>ヨウ</t>
    </rPh>
    <phoneticPr fontId="5"/>
  </si>
  <si>
    <t>113</t>
  </si>
  <si>
    <t>TK-66</t>
    <phoneticPr fontId="5"/>
  </si>
  <si>
    <t>還付誓約書</t>
    <rPh sb="0" eb="2">
      <t>カンプ</t>
    </rPh>
    <rPh sb="2" eb="5">
      <t>セイヤクショ</t>
    </rPh>
    <phoneticPr fontId="5"/>
  </si>
  <si>
    <t>TK-66-A</t>
    <phoneticPr fontId="5"/>
  </si>
  <si>
    <t>還付誓約書（オンライン用）</t>
    <rPh sb="11" eb="12">
      <t>ヨウ</t>
    </rPh>
    <phoneticPr fontId="5"/>
  </si>
  <si>
    <t>113-1</t>
    <phoneticPr fontId="5"/>
  </si>
  <si>
    <t>TF-66</t>
    <phoneticPr fontId="5"/>
  </si>
  <si>
    <t>過誤納金の還付についての（お知らせ）</t>
    <rPh sb="3" eb="4">
      <t>キン</t>
    </rPh>
    <rPh sb="5" eb="7">
      <t>カンプ</t>
    </rPh>
    <rPh sb="14" eb="15">
      <t>シ</t>
    </rPh>
    <phoneticPr fontId="5"/>
  </si>
  <si>
    <t>114</t>
  </si>
  <si>
    <t>後期高齢返信用封筒（還付担当者用）　　　　</t>
    <rPh sb="0" eb="4">
      <t>コウキコウレイ</t>
    </rPh>
    <rPh sb="4" eb="7">
      <t>ヘンシンヨウ</t>
    </rPh>
    <rPh sb="7" eb="9">
      <t>フウトウ</t>
    </rPh>
    <rPh sb="10" eb="12">
      <t>カンプ</t>
    </rPh>
    <rPh sb="12" eb="15">
      <t>タントウシャ</t>
    </rPh>
    <rPh sb="15" eb="16">
      <t>ヨウ</t>
    </rPh>
    <phoneticPr fontId="5"/>
  </si>
  <si>
    <t>115</t>
  </si>
  <si>
    <t>TF-57</t>
    <phoneticPr fontId="5"/>
  </si>
  <si>
    <t>還付送付用　窓空き封筒（後納）</t>
    <rPh sb="0" eb="2">
      <t>カンプ</t>
    </rPh>
    <rPh sb="2" eb="5">
      <t>ソウフヨウ</t>
    </rPh>
    <rPh sb="6" eb="7">
      <t>マド</t>
    </rPh>
    <rPh sb="7" eb="8">
      <t>アキ</t>
    </rPh>
    <rPh sb="9" eb="11">
      <t>フウトウ</t>
    </rPh>
    <rPh sb="12" eb="14">
      <t>コウノウ</t>
    </rPh>
    <phoneticPr fontId="5"/>
  </si>
  <si>
    <t>TF-57KU</t>
    <phoneticPr fontId="5"/>
  </si>
  <si>
    <t>還付送付用　窓空き封筒（区内特別）</t>
    <rPh sb="0" eb="2">
      <t>カンプ</t>
    </rPh>
    <rPh sb="2" eb="5">
      <t>ソウフヨウ</t>
    </rPh>
    <rPh sb="6" eb="7">
      <t>マド</t>
    </rPh>
    <rPh sb="7" eb="8">
      <t>アキ</t>
    </rPh>
    <rPh sb="9" eb="11">
      <t>フウトウ</t>
    </rPh>
    <rPh sb="12" eb="14">
      <t>クナイ</t>
    </rPh>
    <rPh sb="14" eb="16">
      <t>トクベツ</t>
    </rPh>
    <phoneticPr fontId="5"/>
  </si>
  <si>
    <t>117</t>
  </si>
  <si>
    <t>TK-68</t>
    <phoneticPr fontId="5"/>
  </si>
  <si>
    <t>後期高齢者医療保険料の催告書</t>
    <rPh sb="0" eb="2">
      <t>コウキ</t>
    </rPh>
    <rPh sb="2" eb="5">
      <t>コウレイシャ</t>
    </rPh>
    <rPh sb="5" eb="7">
      <t>イリョウ</t>
    </rPh>
    <rPh sb="7" eb="9">
      <t>ホケン</t>
    </rPh>
    <rPh sb="9" eb="10">
      <t>リョウ</t>
    </rPh>
    <rPh sb="11" eb="14">
      <t>サイコクショ</t>
    </rPh>
    <phoneticPr fontId="5"/>
  </si>
  <si>
    <t>118</t>
  </si>
  <si>
    <t>119</t>
  </si>
  <si>
    <t>後期高齢者医療保険料の催告書送付用　窓空き封筒（後納）</t>
    <rPh sb="0" eb="2">
      <t>コウキ</t>
    </rPh>
    <rPh sb="2" eb="4">
      <t>コウレイ</t>
    </rPh>
    <rPh sb="4" eb="5">
      <t>シャ</t>
    </rPh>
    <rPh sb="5" eb="7">
      <t>イリョウ</t>
    </rPh>
    <rPh sb="7" eb="9">
      <t>ホケン</t>
    </rPh>
    <rPh sb="9" eb="10">
      <t>リョウ</t>
    </rPh>
    <rPh sb="11" eb="14">
      <t>サイコクショ</t>
    </rPh>
    <rPh sb="14" eb="17">
      <t>ソウフヨウ</t>
    </rPh>
    <rPh sb="18" eb="19">
      <t>マド</t>
    </rPh>
    <rPh sb="19" eb="20">
      <t>アキ</t>
    </rPh>
    <rPh sb="21" eb="23">
      <t>フウトウ</t>
    </rPh>
    <rPh sb="24" eb="26">
      <t>コウノウ</t>
    </rPh>
    <phoneticPr fontId="5"/>
  </si>
  <si>
    <t>後期高齢者医療保険料の催告書送付用　窓空き封筒（区内特別）</t>
    <rPh sb="0" eb="2">
      <t>コウキ</t>
    </rPh>
    <rPh sb="2" eb="4">
      <t>コウレイ</t>
    </rPh>
    <rPh sb="4" eb="5">
      <t>シャ</t>
    </rPh>
    <rPh sb="5" eb="7">
      <t>イリョウ</t>
    </rPh>
    <rPh sb="7" eb="9">
      <t>ホケン</t>
    </rPh>
    <rPh sb="9" eb="10">
      <t>リョウ</t>
    </rPh>
    <rPh sb="11" eb="14">
      <t>サイコクショ</t>
    </rPh>
    <rPh sb="14" eb="17">
      <t>ソウフヨウ</t>
    </rPh>
    <rPh sb="18" eb="19">
      <t>マド</t>
    </rPh>
    <rPh sb="19" eb="20">
      <t>アキ</t>
    </rPh>
    <rPh sb="21" eb="23">
      <t>フウトウ</t>
    </rPh>
    <rPh sb="24" eb="26">
      <t>クナイ</t>
    </rPh>
    <rPh sb="26" eb="28">
      <t>トクベツ</t>
    </rPh>
    <phoneticPr fontId="5"/>
  </si>
  <si>
    <t>120</t>
  </si>
  <si>
    <t>TK-69-A</t>
    <phoneticPr fontId="5"/>
  </si>
  <si>
    <t>納付書（納期後用）  オンライン用</t>
    <rPh sb="4" eb="6">
      <t>ノウキ</t>
    </rPh>
    <rPh sb="6" eb="7">
      <t>ゴ</t>
    </rPh>
    <rPh sb="7" eb="8">
      <t>ヨウ</t>
    </rPh>
    <phoneticPr fontId="5"/>
  </si>
  <si>
    <t>TF-90</t>
  </si>
  <si>
    <t>保険料チラシＤ</t>
    <rPh sb="0" eb="3">
      <t>ホケンリョウ</t>
    </rPh>
    <phoneticPr fontId="5"/>
  </si>
  <si>
    <t>【国保】窓空き封筒（後納）</t>
    <rPh sb="1" eb="3">
      <t>コクホ</t>
    </rPh>
    <rPh sb="4" eb="5">
      <t>マド</t>
    </rPh>
    <rPh sb="5" eb="6">
      <t>アキ</t>
    </rPh>
    <rPh sb="7" eb="9">
      <t>フウトウ</t>
    </rPh>
    <rPh sb="10" eb="12">
      <t>コウノウ</t>
    </rPh>
    <phoneticPr fontId="2"/>
  </si>
  <si>
    <t>【後期】窓空き封筒（後納）　　　　電話番号２３１１</t>
    <rPh sb="1" eb="3">
      <t>コウキ</t>
    </rPh>
    <rPh sb="4" eb="5">
      <t>マド</t>
    </rPh>
    <rPh sb="5" eb="6">
      <t>アキ</t>
    </rPh>
    <rPh sb="7" eb="9">
      <t>フウトウ</t>
    </rPh>
    <rPh sb="10" eb="12">
      <t>コウノウ</t>
    </rPh>
    <rPh sb="17" eb="19">
      <t>デンワ</t>
    </rPh>
    <rPh sb="19" eb="21">
      <t>バンゴウ</t>
    </rPh>
    <phoneticPr fontId="2"/>
  </si>
  <si>
    <t>【後期】窓空き封筒（後納）　　　　電話番号２３１５</t>
    <rPh sb="1" eb="3">
      <t>コウキ</t>
    </rPh>
    <rPh sb="4" eb="5">
      <t>マド</t>
    </rPh>
    <rPh sb="5" eb="6">
      <t>アキ</t>
    </rPh>
    <rPh sb="7" eb="9">
      <t>フウトウ</t>
    </rPh>
    <rPh sb="10" eb="12">
      <t>コウノウ</t>
    </rPh>
    <rPh sb="17" eb="19">
      <t>デンワ</t>
    </rPh>
    <rPh sb="19" eb="21">
      <t>バンゴウ</t>
    </rPh>
    <phoneticPr fontId="2"/>
  </si>
  <si>
    <t>TF-93</t>
    <phoneticPr fontId="5"/>
  </si>
  <si>
    <t>高額療養費等決定通知書送付用　窓空き封筒（後納）</t>
    <rPh sb="0" eb="2">
      <t>コウガク</t>
    </rPh>
    <rPh sb="2" eb="4">
      <t>リョウヨウ</t>
    </rPh>
    <rPh sb="4" eb="5">
      <t>ヒ</t>
    </rPh>
    <rPh sb="5" eb="6">
      <t>トウ</t>
    </rPh>
    <rPh sb="6" eb="8">
      <t>ケッテイ</t>
    </rPh>
    <rPh sb="8" eb="11">
      <t>ツウチショ</t>
    </rPh>
    <rPh sb="11" eb="13">
      <t>ソウフ</t>
    </rPh>
    <rPh sb="13" eb="14">
      <t>ヨウ</t>
    </rPh>
    <phoneticPr fontId="2"/>
  </si>
  <si>
    <t>TF-94</t>
    <phoneticPr fontId="5"/>
  </si>
  <si>
    <t>国保・高齢者医療課　給付係　返信用封筒（折あり）</t>
    <rPh sb="0" eb="2">
      <t>コクホ</t>
    </rPh>
    <rPh sb="3" eb="6">
      <t>コウレイシャ</t>
    </rPh>
    <rPh sb="6" eb="8">
      <t>イリョウ</t>
    </rPh>
    <rPh sb="8" eb="9">
      <t>カ</t>
    </rPh>
    <rPh sb="10" eb="12">
      <t>キュウフ</t>
    </rPh>
    <rPh sb="12" eb="13">
      <t>カカリ</t>
    </rPh>
    <rPh sb="14" eb="17">
      <t>ヘンシンヨウ</t>
    </rPh>
    <rPh sb="17" eb="19">
      <t>フウトウ</t>
    </rPh>
    <rPh sb="20" eb="21">
      <t>オ</t>
    </rPh>
    <phoneticPr fontId="2"/>
  </si>
  <si>
    <t>TF-97</t>
    <phoneticPr fontId="5"/>
  </si>
  <si>
    <t>【後期】窓空き封筒（保険証送付用）</t>
    <rPh sb="1" eb="3">
      <t>コウキ</t>
    </rPh>
    <rPh sb="4" eb="5">
      <t>マド</t>
    </rPh>
    <rPh sb="5" eb="6">
      <t>アキ</t>
    </rPh>
    <rPh sb="7" eb="9">
      <t>フウトウ</t>
    </rPh>
    <rPh sb="10" eb="13">
      <t>ホケンショウ</t>
    </rPh>
    <rPh sb="13" eb="16">
      <t>ソウフヨウ</t>
    </rPh>
    <phoneticPr fontId="5"/>
  </si>
  <si>
    <t>Ｒ６年度から追加</t>
    <phoneticPr fontId="5"/>
  </si>
  <si>
    <t>資格確認書</t>
    <rPh sb="2" eb="4">
      <t>カクニン</t>
    </rPh>
    <rPh sb="4" eb="5">
      <t>ショ</t>
    </rPh>
    <phoneticPr fontId="5"/>
  </si>
  <si>
    <t>資格確認書（オンライン用）</t>
    <rPh sb="11" eb="12">
      <t>ヨウ</t>
    </rPh>
    <phoneticPr fontId="5"/>
  </si>
  <si>
    <t>資格確認書について</t>
    <rPh sb="0" eb="5">
      <t>シカクカクニンショ</t>
    </rPh>
    <phoneticPr fontId="5"/>
  </si>
  <si>
    <t>R7年度から追加</t>
    <rPh sb="2" eb="4">
      <t>ネンド</t>
    </rPh>
    <rPh sb="6" eb="8">
      <t>ツイカ</t>
    </rPh>
    <phoneticPr fontId="5"/>
  </si>
  <si>
    <t>資格確認書について（特別療養費対象者）</t>
    <rPh sb="10" eb="15">
      <t>トクベツリョウヨウヒ</t>
    </rPh>
    <rPh sb="15" eb="18">
      <t>タイショウシャ</t>
    </rPh>
    <phoneticPr fontId="5"/>
  </si>
  <si>
    <t>納付勧奨通知（１回目）</t>
    <rPh sb="0" eb="2">
      <t>ノウフ</t>
    </rPh>
    <rPh sb="2" eb="3">
      <t>スス</t>
    </rPh>
    <rPh sb="4" eb="6">
      <t>ツウチ</t>
    </rPh>
    <rPh sb="8" eb="10">
      <t>カイメ</t>
    </rPh>
    <phoneticPr fontId="5"/>
  </si>
  <si>
    <t>納付勧奨通知（１回目）　窓空き封筒（後納）</t>
    <rPh sb="0" eb="2">
      <t>ノウフ</t>
    </rPh>
    <rPh sb="2" eb="3">
      <t>スス</t>
    </rPh>
    <rPh sb="4" eb="6">
      <t>ツウチ</t>
    </rPh>
    <rPh sb="8" eb="10">
      <t>カイメ</t>
    </rPh>
    <phoneticPr fontId="5"/>
  </si>
  <si>
    <t>納付勧奨通知（１回目）　窓空き封筒（区内特別）</t>
    <rPh sb="0" eb="2">
      <t>ノウフ</t>
    </rPh>
    <rPh sb="2" eb="3">
      <t>スス</t>
    </rPh>
    <rPh sb="4" eb="6">
      <t>ツウチ</t>
    </rPh>
    <rPh sb="8" eb="10">
      <t>カイメ</t>
    </rPh>
    <phoneticPr fontId="5"/>
  </si>
  <si>
    <t>納付勧奨通知（２回目）</t>
    <rPh sb="0" eb="2">
      <t>ノウフ</t>
    </rPh>
    <rPh sb="2" eb="3">
      <t>スス</t>
    </rPh>
    <rPh sb="4" eb="6">
      <t>ツウチ</t>
    </rPh>
    <rPh sb="8" eb="10">
      <t>カイメ</t>
    </rPh>
    <phoneticPr fontId="5"/>
  </si>
  <si>
    <t>納付勧奨通知（２回目）　窓空き封筒（後納）</t>
    <rPh sb="0" eb="2">
      <t>ノウフ</t>
    </rPh>
    <rPh sb="2" eb="3">
      <t>スス</t>
    </rPh>
    <rPh sb="4" eb="6">
      <t>ツウチ</t>
    </rPh>
    <rPh sb="8" eb="10">
      <t>カイメ</t>
    </rPh>
    <phoneticPr fontId="5"/>
  </si>
  <si>
    <t>納付勧奨通知（２回目）　窓空き封筒（区内特別）</t>
    <rPh sb="0" eb="2">
      <t>ノウフ</t>
    </rPh>
    <rPh sb="2" eb="3">
      <t>スス</t>
    </rPh>
    <rPh sb="4" eb="6">
      <t>ツウチ</t>
    </rPh>
    <rPh sb="8" eb="10">
      <t>カイメ</t>
    </rPh>
    <phoneticPr fontId="5"/>
  </si>
  <si>
    <t>納付勧奨通知（３回目）</t>
    <rPh sb="0" eb="2">
      <t>ノウフ</t>
    </rPh>
    <rPh sb="2" eb="3">
      <t>スス</t>
    </rPh>
    <rPh sb="4" eb="6">
      <t>ツウチ</t>
    </rPh>
    <rPh sb="8" eb="10">
      <t>カイメ</t>
    </rPh>
    <phoneticPr fontId="5"/>
  </si>
  <si>
    <t>納付勧奨通知（３回目）　窓空き封筒（後納）</t>
    <rPh sb="0" eb="2">
      <t>ノウフ</t>
    </rPh>
    <rPh sb="2" eb="3">
      <t>スス</t>
    </rPh>
    <rPh sb="4" eb="6">
      <t>ツウチ</t>
    </rPh>
    <rPh sb="8" eb="10">
      <t>カイメ</t>
    </rPh>
    <phoneticPr fontId="5"/>
  </si>
  <si>
    <t>納付勧奨通知（３回目）　窓空き封筒（区内特別）</t>
    <rPh sb="0" eb="2">
      <t>ノウフ</t>
    </rPh>
    <rPh sb="2" eb="3">
      <t>スス</t>
    </rPh>
    <rPh sb="4" eb="6">
      <t>ツウチ</t>
    </rPh>
    <rPh sb="8" eb="10">
      <t>カイメ</t>
    </rPh>
    <phoneticPr fontId="5"/>
  </si>
  <si>
    <t>療養の給付等に係る事前通知書</t>
    <rPh sb="0" eb="2">
      <t>リョウヨウ</t>
    </rPh>
    <rPh sb="3" eb="6">
      <t>キュウフトウ</t>
    </rPh>
    <rPh sb="7" eb="8">
      <t>カカ</t>
    </rPh>
    <rPh sb="9" eb="14">
      <t>ジゼンツウチショ</t>
    </rPh>
    <phoneticPr fontId="5"/>
  </si>
  <si>
    <t>療養の給付等に係る事前通知書用　窓空き封筒（後納）</t>
    <rPh sb="14" eb="15">
      <t>ヨウ</t>
    </rPh>
    <rPh sb="16" eb="18">
      <t>マドア</t>
    </rPh>
    <rPh sb="19" eb="21">
      <t>フウトウ</t>
    </rPh>
    <rPh sb="22" eb="24">
      <t>コウノウ</t>
    </rPh>
    <phoneticPr fontId="5"/>
  </si>
  <si>
    <t>特別事情等の届出書　※勧奨通知２回目に同封</t>
    <rPh sb="0" eb="5">
      <t>トクベツジジョウトウ</t>
    </rPh>
    <rPh sb="6" eb="9">
      <t>トドケデショ</t>
    </rPh>
    <rPh sb="11" eb="15">
      <t>カンショウツウチ</t>
    </rPh>
    <rPh sb="16" eb="18">
      <t>カイメ</t>
    </rPh>
    <rPh sb="19" eb="21">
      <t>ドウフウ</t>
    </rPh>
    <phoneticPr fontId="5"/>
  </si>
  <si>
    <t>弁明書　※勧奨通知２回目に同封</t>
    <rPh sb="0" eb="3">
      <t>ベンメイショ</t>
    </rPh>
    <rPh sb="5" eb="9">
      <t>カンショウツウチ</t>
    </rPh>
    <rPh sb="10" eb="12">
      <t>カイメ</t>
    </rPh>
    <rPh sb="13" eb="15">
      <t>ドウフウ</t>
    </rPh>
    <phoneticPr fontId="5"/>
  </si>
  <si>
    <r>
      <t>高齢受給者証　※７月～３月</t>
    </r>
    <r>
      <rPr>
        <sz val="11"/>
        <color theme="1"/>
        <rFont val="游ゴシック"/>
        <family val="2"/>
        <charset val="128"/>
        <scheme val="minor"/>
      </rPr>
      <t/>
    </r>
    <rPh sb="0" eb="2">
      <t>コウレイ</t>
    </rPh>
    <rPh sb="2" eb="4">
      <t>ジュキュウ</t>
    </rPh>
    <rPh sb="4" eb="5">
      <t>シャ</t>
    </rPh>
    <rPh sb="5" eb="6">
      <t>ショウ</t>
    </rPh>
    <rPh sb="9" eb="10">
      <t>ガツ</t>
    </rPh>
    <rPh sb="12" eb="13">
      <t>ガツ</t>
    </rPh>
    <phoneticPr fontId="5"/>
  </si>
  <si>
    <r>
      <t>後期高齢保険料額決定通知書兼納入通知書４月～５月分</t>
    </r>
    <r>
      <rPr>
        <sz val="11"/>
        <color theme="1"/>
        <rFont val="游ゴシック"/>
        <family val="2"/>
        <charset val="128"/>
        <scheme val="minor"/>
      </rPr>
      <t/>
    </r>
    <rPh sb="2" eb="4">
      <t>コウレイ</t>
    </rPh>
    <rPh sb="4" eb="7">
      <t>ホケンリョウ</t>
    </rPh>
    <rPh sb="7" eb="8">
      <t>ガク</t>
    </rPh>
    <rPh sb="8" eb="10">
      <t>ケッテイ</t>
    </rPh>
    <rPh sb="10" eb="13">
      <t>ツウチショ</t>
    </rPh>
    <rPh sb="13" eb="14">
      <t>ケン</t>
    </rPh>
    <rPh sb="14" eb="16">
      <t>ノウニュウ</t>
    </rPh>
    <rPh sb="16" eb="19">
      <t>ツウチショ</t>
    </rPh>
    <rPh sb="20" eb="21">
      <t>ガツ</t>
    </rPh>
    <rPh sb="23" eb="24">
      <t>ガツ</t>
    </rPh>
    <rPh sb="24" eb="25">
      <t>ブン</t>
    </rPh>
    <phoneticPr fontId="5"/>
  </si>
  <si>
    <r>
      <t>後期高齢保険料額決定通知書兼納入通知書　（オンライン用）４月～５月分</t>
    </r>
    <r>
      <rPr>
        <sz val="11"/>
        <color theme="1"/>
        <rFont val="游ゴシック"/>
        <family val="2"/>
        <charset val="128"/>
        <scheme val="minor"/>
      </rPr>
      <t/>
    </r>
    <rPh sb="2" eb="4">
      <t>コウレイ</t>
    </rPh>
    <rPh sb="4" eb="7">
      <t>ホケンリョウ</t>
    </rPh>
    <rPh sb="7" eb="8">
      <t>ガク</t>
    </rPh>
    <rPh sb="8" eb="10">
      <t>ケッテイ</t>
    </rPh>
    <rPh sb="10" eb="13">
      <t>ツウチショ</t>
    </rPh>
    <rPh sb="13" eb="14">
      <t>ケン</t>
    </rPh>
    <rPh sb="14" eb="16">
      <t>ノウニュウ</t>
    </rPh>
    <rPh sb="16" eb="19">
      <t>ツウチショ</t>
    </rPh>
    <rPh sb="26" eb="27">
      <t>ヨウ</t>
    </rPh>
    <rPh sb="29" eb="30">
      <t>ガツ</t>
    </rPh>
    <rPh sb="32" eb="33">
      <t>ガツ</t>
    </rPh>
    <rPh sb="33" eb="34">
      <t>ブン</t>
    </rPh>
    <phoneticPr fontId="5"/>
  </si>
  <si>
    <r>
      <t>後期高齢保険料額変更決定通知書兼納入通知書７月～３月分</t>
    </r>
    <r>
      <rPr>
        <sz val="11"/>
        <color theme="1"/>
        <rFont val="游ゴシック"/>
        <family val="2"/>
        <charset val="128"/>
        <scheme val="minor"/>
      </rPr>
      <t/>
    </r>
    <rPh sb="2" eb="4">
      <t>コウレイ</t>
    </rPh>
    <rPh sb="4" eb="7">
      <t>ホケンリョウ</t>
    </rPh>
    <rPh sb="7" eb="8">
      <t>ガク</t>
    </rPh>
    <rPh sb="8" eb="10">
      <t>ヘンコウ</t>
    </rPh>
    <rPh sb="10" eb="12">
      <t>ケッテイ</t>
    </rPh>
    <rPh sb="12" eb="15">
      <t>ツウチショ</t>
    </rPh>
    <rPh sb="15" eb="16">
      <t>ケン</t>
    </rPh>
    <rPh sb="16" eb="18">
      <t>ノウニュウ</t>
    </rPh>
    <rPh sb="18" eb="21">
      <t>ツウチショ</t>
    </rPh>
    <rPh sb="22" eb="23">
      <t>ガツ</t>
    </rPh>
    <rPh sb="25" eb="26">
      <t>ガツ</t>
    </rPh>
    <rPh sb="26" eb="27">
      <t>ズイブン</t>
    </rPh>
    <phoneticPr fontId="5"/>
  </si>
  <si>
    <r>
      <t>後期高齢保険料額変更決定通知書兼納入通知書　（オンライン用）７月～３月分</t>
    </r>
    <r>
      <rPr>
        <sz val="11"/>
        <color theme="1"/>
        <rFont val="游ゴシック"/>
        <family val="2"/>
        <charset val="128"/>
        <scheme val="minor"/>
      </rPr>
      <t/>
    </r>
    <rPh sb="2" eb="4">
      <t>コウレイ</t>
    </rPh>
    <rPh sb="4" eb="7">
      <t>ホケンリョウ</t>
    </rPh>
    <rPh sb="7" eb="8">
      <t>ガク</t>
    </rPh>
    <rPh sb="8" eb="10">
      <t>ヘンコウ</t>
    </rPh>
    <rPh sb="10" eb="12">
      <t>ケッテイ</t>
    </rPh>
    <rPh sb="12" eb="15">
      <t>ツウチショ</t>
    </rPh>
    <rPh sb="15" eb="16">
      <t>ケン</t>
    </rPh>
    <rPh sb="16" eb="18">
      <t>ノウニュウ</t>
    </rPh>
    <rPh sb="18" eb="21">
      <t>ツウチショ</t>
    </rPh>
    <rPh sb="28" eb="29">
      <t>ヨウ</t>
    </rPh>
    <rPh sb="31" eb="32">
      <t>ガツ</t>
    </rPh>
    <rPh sb="34" eb="35">
      <t>ガツ</t>
    </rPh>
    <rPh sb="35" eb="36">
      <t>ズイブン</t>
    </rPh>
    <phoneticPr fontId="5"/>
  </si>
  <si>
    <r>
      <t>後期高齢保険料額変更決定通知書兼納入通知書４月～５月分</t>
    </r>
    <r>
      <rPr>
        <sz val="11"/>
        <color theme="1"/>
        <rFont val="游ゴシック"/>
        <family val="2"/>
        <charset val="128"/>
        <scheme val="minor"/>
      </rPr>
      <t/>
    </r>
    <rPh sb="2" eb="4">
      <t>コウレイ</t>
    </rPh>
    <rPh sb="4" eb="7">
      <t>ホケンリョウ</t>
    </rPh>
    <rPh sb="7" eb="8">
      <t>ガク</t>
    </rPh>
    <rPh sb="8" eb="10">
      <t>ヘンコウ</t>
    </rPh>
    <rPh sb="10" eb="12">
      <t>ケッテイ</t>
    </rPh>
    <rPh sb="12" eb="15">
      <t>ツウチショ</t>
    </rPh>
    <rPh sb="15" eb="16">
      <t>ケン</t>
    </rPh>
    <rPh sb="16" eb="18">
      <t>ノウニュウ</t>
    </rPh>
    <rPh sb="18" eb="21">
      <t>ツウチショ</t>
    </rPh>
    <rPh sb="22" eb="23">
      <t>ガツ</t>
    </rPh>
    <rPh sb="25" eb="26">
      <t>ガツ</t>
    </rPh>
    <rPh sb="26" eb="27">
      <t>ブン</t>
    </rPh>
    <phoneticPr fontId="5"/>
  </si>
  <si>
    <r>
      <t>後期高齢保険料額変更決定通知書兼納入通知書　（オンライン用）４月～５月分</t>
    </r>
    <r>
      <rPr>
        <sz val="11"/>
        <color theme="1"/>
        <rFont val="游ゴシック"/>
        <family val="2"/>
        <charset val="128"/>
        <scheme val="minor"/>
      </rPr>
      <t/>
    </r>
    <rPh sb="2" eb="4">
      <t>コウレイ</t>
    </rPh>
    <rPh sb="4" eb="7">
      <t>ホケンリョウ</t>
    </rPh>
    <rPh sb="7" eb="8">
      <t>ガク</t>
    </rPh>
    <rPh sb="8" eb="10">
      <t>ヘンコウ</t>
    </rPh>
    <rPh sb="10" eb="12">
      <t>ケッテイ</t>
    </rPh>
    <rPh sb="12" eb="15">
      <t>ツウチショ</t>
    </rPh>
    <rPh sb="15" eb="16">
      <t>ケン</t>
    </rPh>
    <rPh sb="16" eb="18">
      <t>ノウニュウ</t>
    </rPh>
    <rPh sb="18" eb="21">
      <t>ツウチショ</t>
    </rPh>
    <rPh sb="28" eb="29">
      <t>ヨウ</t>
    </rPh>
    <rPh sb="31" eb="32">
      <t>ガツ</t>
    </rPh>
    <rPh sb="34" eb="35">
      <t>ガツ</t>
    </rPh>
    <rPh sb="35" eb="36">
      <t>ブン</t>
    </rPh>
    <phoneticPr fontId="5"/>
  </si>
  <si>
    <t>高松市長　様</t>
    <rPh sb="0" eb="2">
      <t>タカマツ</t>
    </rPh>
    <rPh sb="2" eb="4">
      <t>シチョウ</t>
    </rPh>
    <rPh sb="5" eb="6">
      <t>サマ</t>
    </rPh>
    <phoneticPr fontId="2"/>
  </si>
  <si>
    <t>所在地</t>
    <rPh sb="0" eb="3">
      <t>ショザイチ</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</si>
  <si>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</si>
  <si>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</si>
  <si>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高松市帳票（保険系）作成等業務委託帳票名</t>
    <rPh sb="0" eb="2">
      <t>タカマツ</t>
    </rPh>
    <rPh sb="17" eb="19">
      <t>チョウヒョウ</t>
    </rPh>
    <rPh sb="19" eb="20">
      <t>メイ</t>
    </rPh>
    <phoneticPr fontId="5"/>
  </si>
  <si>
    <t>令和７年度
見積額</t>
    <rPh sb="0" eb="2">
      <t>レイワ</t>
    </rPh>
    <rPh sb="3" eb="5">
      <t>ネンド</t>
    </rPh>
    <rPh sb="6" eb="8">
      <t>ミツモリ</t>
    </rPh>
    <rPh sb="8" eb="9">
      <t>ガク</t>
    </rPh>
    <phoneticPr fontId="5"/>
  </si>
  <si>
    <t>令和７年度
予定数量</t>
    <rPh sb="0" eb="2">
      <t>レイワ</t>
    </rPh>
    <rPh sb="3" eb="5">
      <t>ネンド</t>
    </rPh>
    <rPh sb="6" eb="10">
      <t>ヨテイスウリョウ</t>
    </rPh>
    <phoneticPr fontId="5"/>
  </si>
  <si>
    <t>令和８年度
予定数量</t>
    <rPh sb="0" eb="2">
      <t>レイワ</t>
    </rPh>
    <rPh sb="3" eb="5">
      <t>ネンド</t>
    </rPh>
    <rPh sb="6" eb="10">
      <t>ヨテイスウリョウ</t>
    </rPh>
    <phoneticPr fontId="5"/>
  </si>
  <si>
    <t>令和８年度
見積額</t>
    <rPh sb="0" eb="2">
      <t>レイワ</t>
    </rPh>
    <rPh sb="3" eb="5">
      <t>ネンド</t>
    </rPh>
    <rPh sb="6" eb="8">
      <t>ミツモリ</t>
    </rPh>
    <rPh sb="8" eb="9">
      <t>ガク</t>
    </rPh>
    <phoneticPr fontId="5"/>
  </si>
  <si>
    <t>令和９年度
予定数量</t>
    <rPh sb="0" eb="2">
      <t>レイワ</t>
    </rPh>
    <rPh sb="3" eb="5">
      <t>ネンド</t>
    </rPh>
    <rPh sb="6" eb="10">
      <t>ヨテイスウリョウ</t>
    </rPh>
    <phoneticPr fontId="5"/>
  </si>
  <si>
    <t>令和９年度
見積額</t>
    <rPh sb="0" eb="2">
      <t>レイワ</t>
    </rPh>
    <rPh sb="3" eb="5">
      <t>ネンド</t>
    </rPh>
    <rPh sb="6" eb="8">
      <t>ミツモリ</t>
    </rPh>
    <rPh sb="8" eb="9">
      <t>ガク</t>
    </rPh>
    <phoneticPr fontId="5"/>
  </si>
  <si>
    <t>令和１０年度
予定数量</t>
    <rPh sb="0" eb="2">
      <t>レイワ</t>
    </rPh>
    <rPh sb="4" eb="6">
      <t>ネンド</t>
    </rPh>
    <rPh sb="7" eb="11">
      <t>ヨテイスウリョウ</t>
    </rPh>
    <phoneticPr fontId="5"/>
  </si>
  <si>
    <t>令和１０年度
見積額</t>
    <rPh sb="0" eb="2">
      <t>レイワ</t>
    </rPh>
    <rPh sb="4" eb="6">
      <t>ネンド</t>
    </rPh>
    <rPh sb="7" eb="9">
      <t>ミツモリ</t>
    </rPh>
    <rPh sb="9" eb="10">
      <t>ガク</t>
    </rPh>
    <phoneticPr fontId="5"/>
  </si>
  <si>
    <t>令和１１年度
予定数量</t>
    <rPh sb="0" eb="2">
      <t>レイワ</t>
    </rPh>
    <rPh sb="4" eb="6">
      <t>ネンド</t>
    </rPh>
    <rPh sb="7" eb="11">
      <t>ヨテイスウリョウ</t>
    </rPh>
    <phoneticPr fontId="5"/>
  </si>
  <si>
    <t>令和１１年度
見積額</t>
    <rPh sb="0" eb="2">
      <t>レイワ</t>
    </rPh>
    <rPh sb="4" eb="6">
      <t>ネンド</t>
    </rPh>
    <rPh sb="7" eb="9">
      <t>ミツモリ</t>
    </rPh>
    <rPh sb="9" eb="10">
      <t>ガク</t>
    </rPh>
    <phoneticPr fontId="5"/>
  </si>
  <si>
    <t>令和１２年度
予定数量</t>
    <rPh sb="0" eb="2">
      <t>レイワ</t>
    </rPh>
    <rPh sb="4" eb="6">
      <t>ネンド</t>
    </rPh>
    <rPh sb="7" eb="11">
      <t>ヨテイスウリョウ</t>
    </rPh>
    <phoneticPr fontId="5"/>
  </si>
  <si>
    <t>令和１２年度
見積額</t>
    <rPh sb="0" eb="2">
      <t>レイワ</t>
    </rPh>
    <rPh sb="4" eb="6">
      <t>ネンド</t>
    </rPh>
    <rPh sb="7" eb="9">
      <t>ミツモリ</t>
    </rPh>
    <rPh sb="9" eb="10">
      <t>ガク</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</si>
  <si>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</si>
  <si>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</si>
  <si>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</si>
  <si>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令和１０年度</t>
    <rPh sb="0" eb="2">
      <t>レイワ</t>
    </rPh>
    <rPh sb="4" eb="6">
      <t>ネンド</t>
    </rPh>
    <phoneticPr fontId="5"/>
  </si>
  <si>
    <t>令和１１年度</t>
    <rPh sb="0" eb="2">
      <t>レイワ</t>
    </rPh>
    <rPh sb="4" eb="6">
      <t>ネンド</t>
    </rPh>
    <phoneticPr fontId="5"/>
  </si>
  <si>
    <t>令和１２年度</t>
    <rPh sb="0" eb="2">
      <t>レイワ</t>
    </rPh>
    <rPh sb="4" eb="6">
      <t>ネンド</t>
    </rPh>
    <phoneticPr fontId="5"/>
  </si>
  <si>
    <t>夜間・休日開庁のお知らせ（夜間・休日開庁、納付相談所のお知らせ）＊毎回国保と同じ版内容</t>
    <rPh sb="0" eb="2">
      <t>ヤカン</t>
    </rPh>
    <rPh sb="3" eb="5">
      <t>キュウジツ</t>
    </rPh>
    <rPh sb="5" eb="7">
      <t>カイチョウ</t>
    </rPh>
    <rPh sb="9" eb="10">
      <t>シ</t>
    </rPh>
    <rPh sb="28" eb="29">
      <t>シ</t>
    </rPh>
    <rPh sb="33" eb="35">
      <t>マイカイ</t>
    </rPh>
    <rPh sb="35" eb="37">
      <t>コクホ</t>
    </rPh>
    <rPh sb="38" eb="39">
      <t>オナ</t>
    </rPh>
    <rPh sb="40" eb="41">
      <t>ハン</t>
    </rPh>
    <rPh sb="41" eb="43">
      <t>ナイヨウ</t>
    </rPh>
    <phoneticPr fontId="5"/>
  </si>
  <si>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</si>
  <si>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</si>
  <si>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</si>
  <si>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</si>
  <si>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</si>
  <si>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</si>
  <si>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合計</t>
    <rPh sb="0" eb="2">
      <t>ゴウケイ</t>
    </rPh>
    <phoneticPr fontId="2"/>
  </si>
  <si>
    <t>令和　　年　　月　　日</t>
    <rPh sb="0" eb="2">
      <t>レイワ</t>
    </rPh>
    <rPh sb="4" eb="5">
      <t>ネン</t>
    </rPh>
    <rPh sb="7" eb="8">
      <t>ガツ</t>
    </rPh>
    <rPh sb="10" eb="11">
      <t>ニチ</t>
    </rPh>
    <phoneticPr fontId="2"/>
  </si>
  <si>
    <t>（注）１　金額欄アラビア数字の記入に当たっては、頭数字の前に￥の字を記入すること。</t>
    <rPh sb="1" eb="2">
      <t>チュウ</t>
    </rPh>
    <rPh sb="5" eb="8">
      <t>キンガクラン</t>
    </rPh>
    <rPh sb="12" eb="14">
      <t>スウジ</t>
    </rPh>
    <rPh sb="15" eb="17">
      <t>キニュウ</t>
    </rPh>
    <rPh sb="18" eb="19">
      <t>ア</t>
    </rPh>
    <rPh sb="24" eb="25">
      <t>アタマ</t>
    </rPh>
    <rPh sb="25" eb="27">
      <t>スウジ</t>
    </rPh>
    <rPh sb="28" eb="29">
      <t>マエ</t>
    </rPh>
    <rPh sb="32" eb="33">
      <t>ジ</t>
    </rPh>
    <rPh sb="34" eb="36">
      <t>キニュウ</t>
    </rPh>
    <phoneticPr fontId="2"/>
  </si>
  <si>
    <t>令和〇年度後期高齢者医療保険料の特別徴収（年金天引き）のお知らせ</t>
    <rPh sb="0" eb="1">
      <t>レイ</t>
    </rPh>
    <rPh sb="1" eb="2">
      <t>ワ</t>
    </rPh>
    <rPh sb="3" eb="5">
      <t>ネンド</t>
    </rPh>
    <rPh sb="5" eb="7">
      <t>コウキ</t>
    </rPh>
    <rPh sb="7" eb="10">
      <t>コウレイシャ</t>
    </rPh>
    <rPh sb="10" eb="12">
      <t>イリョウ</t>
    </rPh>
    <rPh sb="12" eb="14">
      <t>ホケン</t>
    </rPh>
    <rPh sb="14" eb="15">
      <t>リョウ</t>
    </rPh>
    <rPh sb="16" eb="18">
      <t>トクベツ</t>
    </rPh>
    <rPh sb="18" eb="20">
      <t>チョウシュウ</t>
    </rPh>
    <rPh sb="21" eb="23">
      <t>ネンキン</t>
    </rPh>
    <rPh sb="23" eb="25">
      <t>テンビ</t>
    </rPh>
    <rPh sb="29" eb="30">
      <t>シ</t>
    </rPh>
    <phoneticPr fontId="5"/>
  </si>
  <si>
    <t>令和〇年度国民健康保険料特別徴収（年金天引き）のお知らせ</t>
    <rPh sb="0" eb="1">
      <t>レイ</t>
    </rPh>
    <rPh sb="1" eb="2">
      <t>ワ</t>
    </rPh>
    <rPh sb="3" eb="5">
      <t>ネンド</t>
    </rPh>
    <rPh sb="5" eb="7">
      <t>コクミン</t>
    </rPh>
    <rPh sb="7" eb="9">
      <t>ケンコウ</t>
    </rPh>
    <rPh sb="9" eb="12">
      <t>ホケンリョウ</t>
    </rPh>
    <rPh sb="12" eb="14">
      <t>トクベツ</t>
    </rPh>
    <rPh sb="14" eb="16">
      <t>チョウシュウ</t>
    </rPh>
    <rPh sb="17" eb="19">
      <t>ネンキン</t>
    </rPh>
    <rPh sb="19" eb="21">
      <t>テンビ</t>
    </rPh>
    <rPh sb="25" eb="26">
      <t>シ</t>
    </rPh>
    <phoneticPr fontId="5"/>
  </si>
  <si>
    <t>番号</t>
    <rPh sb="0" eb="2">
      <t>バンゴウ</t>
    </rPh>
    <phoneticPr fontId="2"/>
  </si>
  <si>
    <t>1</t>
    <phoneticPr fontId="2"/>
  </si>
  <si>
    <t>2</t>
  </si>
  <si>
    <t>3</t>
  </si>
  <si>
    <t>4</t>
  </si>
  <si>
    <t>5</t>
  </si>
  <si>
    <t>6</t>
  </si>
  <si>
    <t>7</t>
  </si>
  <si>
    <t>8</t>
  </si>
  <si>
    <t>9</t>
  </si>
  <si>
    <t>10</t>
  </si>
  <si>
    <t>11</t>
  </si>
  <si>
    <t>12</t>
  </si>
  <si>
    <t>13</t>
  </si>
  <si>
    <t>14</t>
  </si>
  <si>
    <t>15</t>
  </si>
  <si>
    <t>16</t>
  </si>
  <si>
    <t>17</t>
  </si>
  <si>
    <t>18</t>
  </si>
  <si>
    <t>24</t>
  </si>
  <si>
    <t>25</t>
  </si>
  <si>
    <t>26</t>
  </si>
  <si>
    <t>27</t>
  </si>
  <si>
    <t>29</t>
  </si>
  <si>
    <t>30</t>
  </si>
  <si>
    <t>31</t>
  </si>
  <si>
    <t>32</t>
  </si>
  <si>
    <t>39</t>
  </si>
  <si>
    <t>40</t>
  </si>
  <si>
    <t>43</t>
  </si>
  <si>
    <t>44</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</si>
  <si>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</si>
  <si>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</si>
  <si>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</si>
  <si>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</si>
  <si>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</si>
  <si>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</si>
  <si>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</si>
  <si>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</si>
  <si>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</si>
  <si>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</si>
  <si>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</si>
  <si>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</si>
  <si>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</si>
  <si>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</si>
  <si>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</si>
  <si>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</si>
  <si>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</si>
  <si>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</si>
  <si>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</si>
  <si>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</si>
  <si>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</si>
  <si>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</si>
  <si>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</si>
  <si>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</si>
  <si>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</si>
  <si>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</si>
  <si>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</si>
  <si>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</si>
  <si>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</si>
  <si>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</si>
  <si>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</si>
  <si>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</si>
  <si>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</si>
  <si>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</si>
  <si>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</si>
  <si>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</si>
  <si>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</si>
  <si>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</si>
  <si>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</si>
  <si>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</si>
  <si>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</si>
  <si>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</si>
  <si>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</si>
  <si>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</si>
  <si>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</si>
  <si>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</si>
  <si>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</si>
  <si>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</si>
  <si>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</si>
  <si>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</si>
  <si>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</si>
  <si>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98</t>
  </si>
  <si>
    <t>101</t>
  </si>
  <si>
    <t>104</t>
  </si>
  <si>
    <t>105</t>
  </si>
  <si>
    <t>106</t>
  </si>
  <si>
    <t>107</t>
  </si>
  <si>
    <t>116</t>
  </si>
  <si>
    <t>〇　各年度合計額</t>
    <rPh sb="2" eb="5">
      <t>カクネンド</t>
    </rPh>
    <rPh sb="5" eb="7">
      <t>ゴウケイ</t>
    </rPh>
    <rPh sb="7" eb="8">
      <t>ガク</t>
    </rPh>
    <phoneticPr fontId="2"/>
  </si>
  <si>
    <t>国民健康保険事業</t>
    <rPh sb="0" eb="2">
      <t>コクミン</t>
    </rPh>
    <rPh sb="2" eb="4">
      <t>ケンコウ</t>
    </rPh>
    <rPh sb="4" eb="6">
      <t>ホケン</t>
    </rPh>
    <rPh sb="6" eb="8">
      <t>ジギョウ</t>
    </rPh>
    <phoneticPr fontId="5"/>
  </si>
  <si>
    <t>後期高齢者医療事業</t>
    <rPh sb="0" eb="5">
      <t>コウキコウレイシャ</t>
    </rPh>
    <rPh sb="5" eb="9">
      <t>イリョウジギョウ</t>
    </rPh>
    <phoneticPr fontId="5"/>
  </si>
  <si>
    <t>見積金額の内訳書</t>
    <rPh sb="0" eb="4">
      <t>ミツモリキンガク</t>
    </rPh>
    <rPh sb="5" eb="8">
      <t>ウチワケショ</t>
    </rPh>
    <phoneticPr fontId="2"/>
  </si>
  <si>
    <t>単価（税抜）</t>
    <rPh sb="0" eb="2">
      <t>タンカ</t>
    </rPh>
    <rPh sb="3" eb="5">
      <t>ゼイヌキ</t>
    </rPh>
    <phoneticPr fontId="5"/>
  </si>
  <si>
    <t>後期高齢者医療事業　計</t>
    <rPh sb="0" eb="2">
      <t>コウキ</t>
    </rPh>
    <rPh sb="2" eb="5">
      <t>コウレイシャ</t>
    </rPh>
    <rPh sb="5" eb="7">
      <t>イリョウ</t>
    </rPh>
    <rPh sb="7" eb="9">
      <t>ジギョウ</t>
    </rPh>
    <rPh sb="10" eb="11">
      <t>ケイ</t>
    </rPh>
    <phoneticPr fontId="5"/>
  </si>
  <si>
    <t>①　運用経費（帳票作成等経費）</t>
    <rPh sb="2" eb="6">
      <t>ウンヨウケイヒ</t>
    </rPh>
    <rPh sb="7" eb="12">
      <t>チョウヒョウサクセイトウ</t>
    </rPh>
    <rPh sb="12" eb="14">
      <t>ケイヒ</t>
    </rPh>
    <phoneticPr fontId="2"/>
  </si>
  <si>
    <t>月数</t>
    <rPh sb="0" eb="2">
      <t>ツキスウ</t>
    </rPh>
    <phoneticPr fontId="2"/>
  </si>
  <si>
    <t>国民健康保険事業</t>
    <rPh sb="0" eb="2">
      <t>コクミン</t>
    </rPh>
    <rPh sb="2" eb="4">
      <t>ケンコウ</t>
    </rPh>
    <rPh sb="4" eb="6">
      <t>ホケン</t>
    </rPh>
    <rPh sb="6" eb="8">
      <t>ジギョウ</t>
    </rPh>
    <phoneticPr fontId="2"/>
  </si>
  <si>
    <t>国民健康保険事業　計</t>
    <rPh sb="0" eb="2">
      <t>コクミン</t>
    </rPh>
    <rPh sb="2" eb="4">
      <t>ケンコウ</t>
    </rPh>
    <rPh sb="4" eb="6">
      <t>ホケン</t>
    </rPh>
    <rPh sb="6" eb="8">
      <t>ジギョウ</t>
    </rPh>
    <rPh sb="9" eb="10">
      <t>ケイ</t>
    </rPh>
    <phoneticPr fontId="5"/>
  </si>
  <si>
    <t>小計</t>
    <rPh sb="0" eb="2">
      <t>ショウケイ</t>
    </rPh>
    <phoneticPr fontId="2"/>
  </si>
  <si>
    <t>月額単価</t>
    <rPh sb="0" eb="4">
      <t>ゲツガクタンカ</t>
    </rPh>
    <phoneticPr fontId="2"/>
  </si>
  <si>
    <t>合計金額</t>
    <rPh sb="0" eb="4">
      <t>ゴウケイキンガク</t>
    </rPh>
    <phoneticPr fontId="2"/>
  </si>
  <si>
    <t>合計金額</t>
    <rPh sb="0" eb="4">
      <t>ゴウケイキンガク</t>
    </rPh>
    <phoneticPr fontId="5"/>
  </si>
  <si>
    <t>後期高齢者国民健康保険事業</t>
    <rPh sb="0" eb="5">
      <t>コウキコウレイシャ</t>
    </rPh>
    <rPh sb="5" eb="7">
      <t>コクミン</t>
    </rPh>
    <rPh sb="7" eb="9">
      <t>ケンコウ</t>
    </rPh>
    <rPh sb="9" eb="11">
      <t>ホケン</t>
    </rPh>
    <rPh sb="11" eb="13">
      <t>ジギョウ</t>
    </rPh>
    <phoneticPr fontId="2"/>
  </si>
  <si>
    <t>②　導入経費（プログラム設計、帳票設計、プリンタ校正経費）</t>
    <rPh sb="2" eb="4">
      <t>ドウニュウ</t>
    </rPh>
    <rPh sb="4" eb="6">
      <t>ケイヒ</t>
    </rPh>
    <rPh sb="12" eb="14">
      <t>セッケイ</t>
    </rPh>
    <rPh sb="15" eb="19">
      <t>チョウヒョウセッケイ</t>
    </rPh>
    <rPh sb="24" eb="26">
      <t>コウセイ</t>
    </rPh>
    <rPh sb="26" eb="28">
      <t>ケイヒ</t>
    </rPh>
    <phoneticPr fontId="2"/>
  </si>
  <si>
    <t>総合計金額</t>
    <rPh sb="0" eb="1">
      <t>ソウ</t>
    </rPh>
    <rPh sb="1" eb="3">
      <t>ゴウケイ</t>
    </rPh>
    <rPh sb="3" eb="5">
      <t>キンガク</t>
    </rPh>
    <phoneticPr fontId="5"/>
  </si>
  <si>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</si>
  <si>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</si>
  <si>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</si>
  <si>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</si>
  <si>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</si>
  <si>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</si>
  <si>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①　運用経費　＋　②　導入経費　</t>
    <rPh sb="2" eb="6">
      <t>ウンヨウケイヒ</t>
    </rPh>
    <rPh sb="11" eb="15">
      <t>ドウニュウケイヒ</t>
    </rPh>
    <phoneticPr fontId="2"/>
  </si>
  <si>
    <t>ア　各年度ごと合計金額</t>
    <rPh sb="2" eb="5">
      <t>カクネンド</t>
    </rPh>
    <rPh sb="7" eb="11">
      <t>ゴウケイキンガク</t>
    </rPh>
    <phoneticPr fontId="2"/>
  </si>
  <si>
    <t>イ　５年間の総合計金額</t>
    <rPh sb="3" eb="5">
      <t>ネンカン</t>
    </rPh>
    <rPh sb="6" eb="7">
      <t>ソウ</t>
    </rPh>
    <rPh sb="7" eb="11">
      <t>ゴウケイキンガク</t>
    </rPh>
    <phoneticPr fontId="2"/>
  </si>
  <si>
    <t>令和７年度～１２年度</t>
    <rPh sb="0" eb="2">
      <t>レイワ</t>
    </rPh>
    <rPh sb="3" eb="5">
      <t>ネンド</t>
    </rPh>
    <rPh sb="8" eb="10">
      <t>ネンド</t>
    </rPh>
    <phoneticPr fontId="2"/>
  </si>
  <si>
    <t>（円）</t>
    <rPh sb="1" eb="2">
      <t>エン</t>
    </rPh>
    <phoneticPr fontId="2"/>
  </si>
  <si>
    <t>資格確認書（特別療養費対象者）</t>
    <rPh sb="2" eb="4">
      <t>カクニン</t>
    </rPh>
    <rPh sb="4" eb="5">
      <t>ショ</t>
    </rPh>
    <rPh sb="6" eb="14">
      <t>トクベツリョウヨウヒタイショウシャ</t>
    </rPh>
    <phoneticPr fontId="5"/>
  </si>
  <si>
    <t>資格情報のお知らせ</t>
    <rPh sb="0" eb="2">
      <t>シカク</t>
    </rPh>
    <rPh sb="2" eb="4">
      <t>ジョウホウ</t>
    </rPh>
    <rPh sb="6" eb="7">
      <t>シ</t>
    </rPh>
    <phoneticPr fontId="5"/>
  </si>
  <si>
    <t>資格情報のお知らせについて</t>
    <rPh sb="6" eb="7">
      <t>シ</t>
    </rPh>
    <phoneticPr fontId="5"/>
  </si>
  <si>
    <t>資格情報のお知らせについて（特別療養費対象者）</t>
    <rPh sb="0" eb="2">
      <t>シカク</t>
    </rPh>
    <rPh sb="2" eb="4">
      <t>ジョウホウ</t>
    </rPh>
    <rPh sb="6" eb="7">
      <t>シ</t>
    </rPh>
    <rPh sb="14" eb="19">
      <t>トクベツリョウヨウヒ</t>
    </rPh>
    <rPh sb="19" eb="22">
      <t>タイショウシャ</t>
    </rPh>
    <phoneticPr fontId="5"/>
  </si>
  <si>
    <t>資格確認書送付用封筒(特定記録印字有)</t>
    <rPh sb="0" eb="5">
      <t>シカクカクニンショ</t>
    </rPh>
    <rPh sb="5" eb="7">
      <t>ソウフ</t>
    </rPh>
    <rPh sb="7" eb="8">
      <t>ヨウ</t>
    </rPh>
    <rPh sb="8" eb="10">
      <t>フウトウ</t>
    </rPh>
    <rPh sb="11" eb="13">
      <t>トクテイ</t>
    </rPh>
    <rPh sb="13" eb="15">
      <t>キロク</t>
    </rPh>
    <rPh sb="15" eb="17">
      <t>インジ</t>
    </rPh>
    <rPh sb="17" eb="18">
      <t>アリ</t>
    </rPh>
    <phoneticPr fontId="5"/>
  </si>
  <si>
    <t>資格確認書送付用封筒(特定記録印字有)（区内特別）</t>
    <rPh sb="0" eb="5">
      <t>シカクカクニンショ</t>
    </rPh>
    <rPh sb="5" eb="7">
      <t>ソウフ</t>
    </rPh>
    <rPh sb="7" eb="8">
      <t>ヨウ</t>
    </rPh>
    <rPh sb="8" eb="10">
      <t>フウトウ</t>
    </rPh>
    <rPh sb="11" eb="13">
      <t>トクテイ</t>
    </rPh>
    <rPh sb="13" eb="15">
      <t>キロク</t>
    </rPh>
    <rPh sb="15" eb="17">
      <t>インジ</t>
    </rPh>
    <rPh sb="17" eb="18">
      <t>アリ</t>
    </rPh>
    <rPh sb="20" eb="22">
      <t>クナイ</t>
    </rPh>
    <rPh sb="22" eb="24">
      <t>トクベツ</t>
    </rPh>
    <phoneticPr fontId="5"/>
  </si>
  <si>
    <t>資格情報のお知らせ用　窓空き封筒（後納）</t>
    <rPh sb="0" eb="2">
      <t>シカク</t>
    </rPh>
    <rPh sb="2" eb="4">
      <t>ジョウホウ</t>
    </rPh>
    <rPh sb="6" eb="7">
      <t>シ</t>
    </rPh>
    <rPh sb="9" eb="10">
      <t>ヨウ</t>
    </rPh>
    <rPh sb="11" eb="12">
      <t>マド</t>
    </rPh>
    <rPh sb="12" eb="13">
      <t>ア</t>
    </rPh>
    <rPh sb="14" eb="16">
      <t>フウトウ</t>
    </rPh>
    <rPh sb="17" eb="19">
      <t>コウノウ</t>
    </rPh>
    <phoneticPr fontId="5"/>
  </si>
  <si>
    <t>資格情報のお知らせ用　窓空き封筒（区内特別）</t>
    <rPh sb="0" eb="2">
      <t>シカク</t>
    </rPh>
    <rPh sb="2" eb="4">
      <t>ジョウホウ</t>
    </rPh>
    <rPh sb="6" eb="7">
      <t>シ</t>
    </rPh>
    <rPh sb="9" eb="10">
      <t>ヨウ</t>
    </rPh>
    <rPh sb="11" eb="12">
      <t>マド</t>
    </rPh>
    <rPh sb="12" eb="13">
      <t>ア</t>
    </rPh>
    <rPh sb="14" eb="16">
      <t>フウトウ</t>
    </rPh>
    <rPh sb="17" eb="21">
      <t>クナイトクベツ</t>
    </rPh>
    <phoneticPr fontId="5"/>
  </si>
  <si>
    <t>資格情報のお知らせ（特別療養費対象者）</t>
    <rPh sb="0" eb="2">
      <t>シカク</t>
    </rPh>
    <rPh sb="2" eb="4">
      <t>ジョウホウ</t>
    </rPh>
    <rPh sb="6" eb="7">
      <t>シ</t>
    </rPh>
    <rPh sb="10" eb="15">
      <t>トクベツリョウヨウヒ</t>
    </rPh>
    <rPh sb="15" eb="18">
      <t>タイショウシャ</t>
    </rPh>
    <phoneticPr fontId="5"/>
  </si>
  <si>
    <t>入札書</t>
    <rPh sb="0" eb="3">
      <t>ニュウサツショ</t>
    </rPh>
    <phoneticPr fontId="5"/>
  </si>
  <si>
    <t>件名：標準化準拠システム構築に伴う高松市帳票（保険系）作成等業務委託</t>
    <rPh sb="0" eb="2">
      <t>ケンメイ</t>
    </rPh>
    <rPh sb="3" eb="6">
      <t>ヒョウジュンカ</t>
    </rPh>
    <rPh sb="6" eb="8">
      <t>ジュンキョ</t>
    </rPh>
    <rPh sb="12" eb="14">
      <t>コウチク</t>
    </rPh>
    <rPh sb="15" eb="16">
      <t>トモナ</t>
    </rPh>
    <rPh sb="17" eb="20">
      <t>タカマツシ</t>
    </rPh>
    <rPh sb="20" eb="22">
      <t>チョウヒョウ</t>
    </rPh>
    <rPh sb="23" eb="26">
      <t>ホケンケイ</t>
    </rPh>
    <rPh sb="27" eb="30">
      <t>サクセイトウ</t>
    </rPh>
    <rPh sb="30" eb="32">
      <t>ギョウム</t>
    </rPh>
    <rPh sb="32" eb="34">
      <t>イタク</t>
    </rPh>
    <phoneticPr fontId="2"/>
  </si>
  <si>
    <t xml:space="preserve">          4  委任状による代理人が入札をする場合は、上記入札者の表示は次のとおりとすること。</t>
    <phoneticPr fontId="2"/>
  </si>
  <si>
    <t xml:space="preserve">              住所（所在地）　　○○市○○町○○</t>
    <phoneticPr fontId="2"/>
  </si>
  <si>
    <t xml:space="preserve">              商号又は名称　　　○○株式会社○○支店</t>
    <phoneticPr fontId="2"/>
  </si>
  <si>
    <t xml:space="preserve">              代表者氏名　　　　支店長　○○　○○</t>
    <rPh sb="14" eb="17">
      <t>ダイヒョウシャ</t>
    </rPh>
    <rPh sb="17" eb="19">
      <t>シメイ</t>
    </rPh>
    <phoneticPr fontId="2"/>
  </si>
  <si>
    <t xml:space="preserve">              代理人氏名　　　　○○　○○</t>
    <rPh sb="14" eb="17">
      <t>ダイリニン</t>
    </rPh>
    <rPh sb="17" eb="19">
      <t>シメイ</t>
    </rPh>
    <phoneticPr fontId="2"/>
  </si>
  <si>
    <t>責任者（部署名・氏名）</t>
    <rPh sb="0" eb="3">
      <t>セキニンシャ</t>
    </rPh>
    <rPh sb="4" eb="6">
      <t>ブショ</t>
    </rPh>
    <rPh sb="6" eb="7">
      <t>メイ</t>
    </rPh>
    <rPh sb="8" eb="10">
      <t>シメイ</t>
    </rPh>
    <phoneticPr fontId="2"/>
  </si>
  <si>
    <t>担当者（部署名・氏名）</t>
    <rPh sb="0" eb="3">
      <t>タントウシャ</t>
    </rPh>
    <rPh sb="4" eb="6">
      <t>ブショ</t>
    </rPh>
    <rPh sb="6" eb="7">
      <t>メイ</t>
    </rPh>
    <rPh sb="8" eb="10">
      <t>シメイ</t>
    </rPh>
    <phoneticPr fontId="2"/>
  </si>
  <si>
    <t>連絡先</t>
    <rPh sb="0" eb="2">
      <t>レンラク</t>
    </rPh>
    <rPh sb="2" eb="3">
      <t>サキ</t>
    </rPh>
    <phoneticPr fontId="2"/>
  </si>
  <si>
    <t>　　次のとおり地方自治法、地方自治法施行令、高松市契約規則及び契約書その他指示事項を承知の上、入札します。</t>
    <rPh sb="2" eb="3">
      <t>ツギ</t>
    </rPh>
    <rPh sb="7" eb="9">
      <t>チホウ</t>
    </rPh>
    <rPh sb="9" eb="11">
      <t>ジチ</t>
    </rPh>
    <rPh sb="11" eb="12">
      <t>ホウ</t>
    </rPh>
    <rPh sb="13" eb="15">
      <t>チホウ</t>
    </rPh>
    <rPh sb="15" eb="17">
      <t>ジチ</t>
    </rPh>
    <rPh sb="17" eb="18">
      <t>ホウ</t>
    </rPh>
    <rPh sb="18" eb="21">
      <t>シコウレイ</t>
    </rPh>
    <rPh sb="22" eb="25">
      <t>タカマツシ</t>
    </rPh>
    <rPh sb="25" eb="29">
      <t>ケイヤクキソク</t>
    </rPh>
    <rPh sb="29" eb="30">
      <t>オヨ</t>
    </rPh>
    <rPh sb="31" eb="34">
      <t>ケイヤクショ</t>
    </rPh>
    <rPh sb="36" eb="37">
      <t>タ</t>
    </rPh>
    <rPh sb="37" eb="41">
      <t>シジジコウ</t>
    </rPh>
    <rPh sb="42" eb="44">
      <t>ショウチ</t>
    </rPh>
    <rPh sb="45" eb="46">
      <t>ウエ</t>
    </rPh>
    <rPh sb="47" eb="49">
      <t>ニュウサツ</t>
    </rPh>
    <phoneticPr fontId="2"/>
  </si>
  <si>
    <t>　　　　相当する金額を記入すること。</t>
    <rPh sb="4" eb="6">
      <t>ソウトウ</t>
    </rPh>
    <rPh sb="8" eb="10">
      <t>キンガク</t>
    </rPh>
    <rPh sb="11" eb="13">
      <t>キニュウ</t>
    </rPh>
    <phoneticPr fontId="2"/>
  </si>
  <si>
    <t>　　　２　消費税及び地方消費税に係る課税事業者であるか免税事業者であるかを問わず、契約希望金額の１１０分の１００に</t>
    <rPh sb="5" eb="8">
      <t>ショウヒゼイ</t>
    </rPh>
    <rPh sb="8" eb="9">
      <t>オヨ</t>
    </rPh>
    <rPh sb="10" eb="15">
      <t>チホウショウヒゼイ</t>
    </rPh>
    <rPh sb="16" eb="17">
      <t>カカ</t>
    </rPh>
    <rPh sb="18" eb="23">
      <t>カゼイジギョウシャ</t>
    </rPh>
    <rPh sb="27" eb="32">
      <t>メンゼイジギョウシャ</t>
    </rPh>
    <rPh sb="37" eb="38">
      <t>ト</t>
    </rPh>
    <rPh sb="41" eb="47">
      <t>ケイヤクキボウキンガク</t>
    </rPh>
    <rPh sb="51" eb="52">
      <t>ブン</t>
    </rPh>
    <phoneticPr fontId="2"/>
  </si>
  <si>
    <t>　　　３　令和４年１月１日から、行政手続に係る押印等の見直しに伴い、押印に代えて責任者等の氏名及び連絡先の記載を</t>
    <rPh sb="5" eb="7">
      <t>レイワ</t>
    </rPh>
    <rPh sb="8" eb="9">
      <t>ネン</t>
    </rPh>
    <rPh sb="10" eb="11">
      <t>ガツ</t>
    </rPh>
    <rPh sb="12" eb="13">
      <t>ニチ</t>
    </rPh>
    <rPh sb="16" eb="20">
      <t>ギョウセイテツヅ</t>
    </rPh>
    <rPh sb="21" eb="22">
      <t>カカ</t>
    </rPh>
    <rPh sb="23" eb="26">
      <t>オウイントウ</t>
    </rPh>
    <rPh sb="27" eb="29">
      <t>ミナオ</t>
    </rPh>
    <rPh sb="31" eb="32">
      <t>トモナ</t>
    </rPh>
    <phoneticPr fontId="2"/>
  </si>
  <si>
    <t>　　　　可とします。押印のない入札書を提出する場合は、入札書の余白に、責任者（事務を担当する部門の長）の氏名及び</t>
    <rPh sb="4" eb="5">
      <t>カ</t>
    </rPh>
    <rPh sb="10" eb="12">
      <t>オウイン</t>
    </rPh>
    <rPh sb="15" eb="18">
      <t>ニュウサツショ</t>
    </rPh>
    <rPh sb="27" eb="30">
      <t>ニュウサツショ</t>
    </rPh>
    <phoneticPr fontId="2"/>
  </si>
  <si>
    <t>　　　　担当者の氏名をフルネームで記載し、更に連絡先として電話番号（固定電話。設置していない場合は携帯電話）を</t>
    <phoneticPr fontId="2"/>
  </si>
  <si>
    <t>　　　　記載してください。なお、押印がなく、上記の記載がない場合は、無効となります。</t>
    <rPh sb="16" eb="18">
      <t>オウイン</t>
    </rPh>
    <rPh sb="22" eb="24">
      <t>ジョウキ</t>
    </rPh>
    <rPh sb="25" eb="27">
      <t>キサイ</t>
    </rPh>
    <rPh sb="30" eb="32">
      <t>バアイ</t>
    </rPh>
    <rPh sb="34" eb="36">
      <t>ムコウ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</si>
</sst>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_);[Red]\(0.00\)"/>
    <numFmt numFmtId="178" formatCode="#,##0.00_);[Red]\(#,##0.00\)"/>
  </numFmts>
  <fonts count="2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name val="ＭＳ Ｐゴシック"/>
      <family val="3"/>
      <charset val="128"/>
    </font>
    <font>
      <b/>
      <sz val="16"/>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ＭＳ Ｐゴシック"/>
      <family val="3"/>
      <charset val="128"/>
    </font>
    <font>
      <b/>
      <sz val="11"/>
      <color indexed="8"/>
      <name val="ＭＳ Ｐゴシック"/>
      <family val="3"/>
      <charset val="128"/>
    </font>
    <font>
      <b/>
      <sz val="12"/>
      <name val="ＭＳ Ｐゴシック"/>
      <family val="3"/>
      <charset val="128"/>
    </font>
    <font>
      <sz val="11"/>
      <color theme="1"/>
      <name val="游ゴシック"/>
      <family val="3"/>
      <charset val="128"/>
      <scheme val="minor"/>
    </font>
    <font>
      <b/>
      <sz val="12"/>
      <color theme="1"/>
      <name val="ＭＳ Ｐゴシック"/>
      <family val="3"/>
      <charset val="128"/>
    </font>
    <font>
      <sz val="11"/>
      <color rgb="FFFF0000"/>
      <name val="ＭＳ Ｐゴシック"/>
      <family val="3"/>
      <charset val="128"/>
    </font>
    <font>
      <sz val="10"/>
      <color rgb="FFFF0000"/>
      <name val="ＭＳ Ｐゴシック"/>
      <family val="3"/>
      <charset val="128"/>
    </font>
    <font>
      <sz val="11"/>
      <name val="游ゴシック"/>
      <family val="2"/>
      <charset val="128"/>
      <scheme val="minor"/>
    </font>
    <font>
      <b/>
      <sz val="11"/>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name val="游ゴシック"/>
      <family val="3"/>
      <charset val="128"/>
    </font>
    <font>
      <sz val="11"/>
      <color theme="1"/>
      <name val="游ゴシック"/>
      <family val="3"/>
      <charset val="128"/>
    </font>
    <font>
      <sz val="10"/>
      <name val="游ゴシック"/>
      <family val="3"/>
      <charset val="128"/>
    </font>
    <font>
      <sz val="9"/>
      <color indexed="81"/>
      <name val="MS P ゴシック"/>
      <family val="3"/>
      <charset val="128"/>
    </font>
    <font>
      <u/>
      <sz val="11"/>
      <color theme="1"/>
      <name val="游ゴシック"/>
      <family val="3"/>
      <charset val="128"/>
      <scheme val="minor"/>
    </font>
    <font>
      <sz val="9"/>
      <color theme="1"/>
      <name val="ＭＳ 明朝"/>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rgb="FFDCE6F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3" tint="0.89999084444715716"/>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749992370372631"/>
        <bgColor indexed="64"/>
      </patternFill>
    </fill>
  </fills>
  <borders count="4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s>
  <cellStyleXfs count="4">
    <xf numFmtId="0" fontId="0" fillId="0" borderId="0">
      <alignment vertical="center"/>
    </xf>
    <xf numFmtId="0" fontId="8" fillId="0" borderId="0"/>
    <xf numFmtId="0" fontId="11" fillId="0" borderId="0">
      <alignment vertical="center"/>
    </xf>
    <xf numFmtId="38" fontId="1" fillId="0" borderId="0" applyFont="0" applyFill="0" applyBorder="0" applyAlignment="0" applyProtection="0">
      <alignment vertical="center"/>
    </xf>
  </cellStyleXfs>
  <cellXfs count="212">
    <xf numFmtId="0" fontId="0" fillId="0" borderId="0" xfId="0">
      <alignment vertical="center"/>
    </xf>
    <xf numFmtId="0" fontId="0" fillId="0" borderId="0" xfId="0" applyAlignment="1"/>
    <xf numFmtId="176" fontId="0" fillId="0" borderId="0" xfId="0" applyNumberFormat="1" applyAlignment="1"/>
    <xf numFmtId="0" fontId="3" fillId="0" borderId="0" xfId="0" applyFont="1" applyAlignment="1"/>
    <xf numFmtId="0" fontId="6" fillId="0" borderId="0" xfId="0" applyFont="1" applyAlignment="1"/>
    <xf numFmtId="49" fontId="0" fillId="0" borderId="2" xfId="0" applyNumberFormat="1" applyBorder="1" applyAlignment="1">
      <alignment horizontal="center" vertical="center"/>
    </xf>
    <xf numFmtId="176" fontId="10" fillId="0" borderId="2" xfId="0" applyNumberFormat="1" applyFont="1" applyBorder="1" applyAlignment="1"/>
    <xf numFmtId="176" fontId="0" fillId="0" borderId="4" xfId="0" applyNumberFormat="1" applyBorder="1" applyAlignment="1">
      <alignment horizontal="center" vertical="center"/>
    </xf>
    <xf numFmtId="49" fontId="0" fillId="0" borderId="2" xfId="0" applyNumberFormat="1" applyBorder="1" applyAlignment="1">
      <alignment horizontal="center" vertical="center" wrapText="1"/>
    </xf>
    <xf numFmtId="49" fontId="0" fillId="0" borderId="2" xfId="2" applyNumberFormat="1" applyFont="1" applyBorder="1" applyAlignment="1">
      <alignment horizontal="center" vertical="center"/>
    </xf>
    <xf numFmtId="176" fontId="0" fillId="0" borderId="4" xfId="2" applyNumberFormat="1" applyFont="1" applyBorder="1">
      <alignment vertical="center"/>
    </xf>
    <xf numFmtId="176" fontId="0" fillId="0" borderId="4" xfId="2" applyNumberFormat="1" applyFont="1" applyBorder="1" applyAlignment="1">
      <alignment horizontal="center" vertical="center"/>
    </xf>
    <xf numFmtId="49" fontId="0" fillId="2" borderId="2" xfId="2" applyNumberFormat="1" applyFont="1" applyFill="1" applyBorder="1" applyAlignment="1">
      <alignment horizontal="center" vertical="center"/>
    </xf>
    <xf numFmtId="176" fontId="0" fillId="2" borderId="4" xfId="0" applyNumberFormat="1" applyFill="1" applyBorder="1" applyAlignment="1">
      <alignment horizontal="center" vertical="center"/>
    </xf>
    <xf numFmtId="49" fontId="0" fillId="3" borderId="2" xfId="2" applyNumberFormat="1" applyFont="1" applyFill="1" applyBorder="1" applyAlignment="1">
      <alignment horizontal="center" vertical="center"/>
    </xf>
    <xf numFmtId="176" fontId="10" fillId="3" borderId="2" xfId="0" applyNumberFormat="1" applyFont="1" applyFill="1" applyBorder="1" applyAlignment="1"/>
    <xf numFmtId="176" fontId="0" fillId="2" borderId="4" xfId="2" applyNumberFormat="1" applyFont="1" applyFill="1" applyBorder="1" applyAlignment="1">
      <alignment horizontal="center" vertical="center"/>
    </xf>
    <xf numFmtId="0" fontId="0" fillId="0" borderId="4" xfId="0" applyBorder="1" applyAlignment="1"/>
    <xf numFmtId="0" fontId="0" fillId="0" borderId="2" xfId="0" applyBorder="1" applyAlignment="1">
      <alignment horizontal="center"/>
    </xf>
    <xf numFmtId="0" fontId="0" fillId="2" borderId="4" xfId="0" applyFill="1" applyBorder="1" applyAlignment="1"/>
    <xf numFmtId="0" fontId="0" fillId="2" borderId="2" xfId="0" applyFill="1" applyBorder="1" applyAlignment="1">
      <alignment horizontal="center"/>
    </xf>
    <xf numFmtId="0" fontId="0" fillId="4" borderId="4" xfId="0" applyFill="1" applyBorder="1" applyAlignment="1"/>
    <xf numFmtId="0" fontId="7" fillId="4" borderId="2" xfId="0" applyFont="1" applyFill="1" applyBorder="1" applyAlignment="1">
      <alignment horizontal="center" vertical="center" shrinkToFit="1"/>
    </xf>
    <xf numFmtId="0" fontId="13" fillId="4" borderId="4" xfId="0" applyFont="1" applyFill="1" applyBorder="1" applyAlignment="1"/>
    <xf numFmtId="0" fontId="14" fillId="4" borderId="2" xfId="0" applyFont="1" applyFill="1" applyBorder="1" applyAlignment="1">
      <alignment horizontal="center" vertical="center" shrinkToFit="1"/>
    </xf>
    <xf numFmtId="0" fontId="13" fillId="0" borderId="0" xfId="0" applyFont="1" applyAlignment="1"/>
    <xf numFmtId="0" fontId="0" fillId="0" borderId="2" xfId="0" applyBorder="1" applyAlignment="1"/>
    <xf numFmtId="0" fontId="0" fillId="0" borderId="5" xfId="0" applyBorder="1" applyAlignment="1"/>
    <xf numFmtId="0" fontId="0" fillId="0" borderId="6" xfId="0" applyBorder="1" applyAlignment="1"/>
    <xf numFmtId="38" fontId="0" fillId="0" borderId="0" xfId="3" applyFont="1" applyAlignment="1"/>
    <xf numFmtId="0" fontId="4" fillId="0" borderId="0" xfId="0" applyFont="1" applyAlignment="1">
      <alignment horizontal="center" vertical="center" shrinkToFit="1"/>
    </xf>
    <xf numFmtId="0" fontId="6" fillId="0" borderId="1" xfId="0" applyFont="1" applyBorder="1" applyAlignment="1"/>
    <xf numFmtId="38" fontId="10" fillId="0" borderId="3" xfId="3" applyFont="1" applyBorder="1" applyAlignment="1"/>
    <xf numFmtId="0" fontId="0" fillId="0" borderId="2" xfId="0" applyBorder="1" applyAlignment="1">
      <alignment horizontal="center" vertical="center"/>
    </xf>
    <xf numFmtId="49" fontId="0" fillId="4" borderId="2" xfId="2" applyNumberFormat="1" applyFont="1" applyFill="1" applyBorder="1" applyAlignment="1">
      <alignment horizontal="center" vertical="center"/>
    </xf>
    <xf numFmtId="49" fontId="13" fillId="4" borderId="2" xfId="2" applyNumberFormat="1" applyFont="1" applyFill="1" applyBorder="1" applyAlignment="1">
      <alignment horizontal="center" vertical="center"/>
    </xf>
    <xf numFmtId="38" fontId="3" fillId="0" borderId="0" xfId="3" applyFont="1" applyAlignment="1"/>
    <xf numFmtId="0" fontId="8" fillId="0" borderId="0" xfId="0" applyFont="1" applyAlignment="1">
      <alignment horizontal="right" vertical="center" shrinkToFit="1"/>
    </xf>
    <xf numFmtId="0" fontId="8" fillId="0" borderId="0" xfId="0" applyFont="1" applyAlignment="1">
      <alignment horizontal="left" vertical="center"/>
    </xf>
    <xf numFmtId="0" fontId="3" fillId="0" borderId="0" xfId="0" applyFont="1" applyAlignment="1">
      <alignment horizontal="left" wrapText="1"/>
    </xf>
    <xf numFmtId="176" fontId="3" fillId="0" borderId="0" xfId="0" applyNumberFormat="1" applyFont="1" applyAlignment="1">
      <alignment horizontal="left"/>
    </xf>
    <xf numFmtId="38" fontId="10" fillId="0" borderId="3" xfId="3" applyFont="1" applyFill="1" applyBorder="1" applyAlignment="1"/>
    <xf numFmtId="38" fontId="10" fillId="7" borderId="3" xfId="3" applyFont="1" applyFill="1" applyBorder="1" applyAlignment="1"/>
    <xf numFmtId="176" fontId="10" fillId="7" borderId="2" xfId="0" applyNumberFormat="1" applyFont="1" applyFill="1" applyBorder="1" applyAlignment="1"/>
    <xf numFmtId="38" fontId="12" fillId="7" borderId="3" xfId="3" applyFont="1" applyFill="1" applyBorder="1" applyAlignment="1"/>
    <xf numFmtId="176" fontId="10" fillId="0" borderId="6" xfId="0" applyNumberFormat="1" applyFont="1" applyBorder="1" applyAlignment="1"/>
    <xf numFmtId="38" fontId="10" fillId="0" borderId="9" xfId="3" applyFont="1" applyBorder="1" applyAlignment="1"/>
    <xf numFmtId="0" fontId="0" fillId="0" borderId="2" xfId="0" applyBorder="1" applyAlignment="1">
      <alignment horizontal="right"/>
    </xf>
    <xf numFmtId="0" fontId="8" fillId="0" borderId="2" xfId="0" applyFont="1" applyBorder="1" applyAlignment="1">
      <alignment wrapText="1"/>
    </xf>
    <xf numFmtId="38" fontId="0" fillId="0" borderId="0" xfId="3" applyFont="1" applyAlignment="1">
      <alignment horizontal="right"/>
    </xf>
    <xf numFmtId="0" fontId="0" fillId="0" borderId="0" xfId="0" applyAlignment="1">
      <alignment horizontal="right" vertical="center"/>
    </xf>
    <xf numFmtId="0" fontId="17" fillId="0" borderId="0" xfId="0" applyFont="1">
      <alignment vertical="center"/>
    </xf>
    <xf numFmtId="0" fontId="20" fillId="0" borderId="0" xfId="0" applyFont="1">
      <alignment vertical="center"/>
    </xf>
    <xf numFmtId="0" fontId="0" fillId="0" borderId="18" xfId="0" applyBorder="1" applyAlignment="1">
      <alignment horizontal="left" vertical="center"/>
    </xf>
    <xf numFmtId="0" fontId="0" fillId="0" borderId="18" xfId="0" applyBorder="1" applyAlignment="1">
      <alignment horizontal="left" vertical="center" wrapText="1"/>
    </xf>
    <xf numFmtId="49" fontId="0" fillId="0" borderId="18" xfId="0" applyNumberFormat="1" applyBorder="1" applyAlignment="1">
      <alignment vertical="center" wrapText="1"/>
    </xf>
    <xf numFmtId="0" fontId="0" fillId="0" borderId="18" xfId="0" applyBorder="1">
      <alignment vertical="center"/>
    </xf>
    <xf numFmtId="0" fontId="0" fillId="0" borderId="18" xfId="0" applyBorder="1" applyAlignment="1">
      <alignment vertical="center" shrinkToFit="1"/>
    </xf>
    <xf numFmtId="0" fontId="17" fillId="0" borderId="18" xfId="0" applyFont="1" applyBorder="1">
      <alignment vertical="center"/>
    </xf>
    <xf numFmtId="0" fontId="19" fillId="0" borderId="18" xfId="0" applyFont="1" applyBorder="1">
      <alignment vertical="center"/>
    </xf>
    <xf numFmtId="0" fontId="17" fillId="0" borderId="18" xfId="0" applyFont="1" applyBorder="1" applyAlignment="1">
      <alignment vertical="center" shrinkToFit="1"/>
    </xf>
    <xf numFmtId="0" fontId="18" fillId="0" borderId="18" xfId="0" applyFont="1" applyBorder="1">
      <alignment vertical="center"/>
    </xf>
    <xf numFmtId="0" fontId="0" fillId="0" borderId="18" xfId="2" applyFont="1" applyBorder="1" applyAlignment="1">
      <alignment horizontal="left" vertical="center"/>
    </xf>
    <xf numFmtId="0" fontId="18" fillId="0" borderId="18" xfId="2" applyFont="1" applyBorder="1" applyAlignment="1">
      <alignment horizontal="left" vertical="center"/>
    </xf>
    <xf numFmtId="0" fontId="0" fillId="3" borderId="18" xfId="0" applyFill="1" applyBorder="1" applyAlignment="1">
      <alignment vertical="center" shrinkToFit="1"/>
    </xf>
    <xf numFmtId="0" fontId="0" fillId="3" borderId="18" xfId="0" applyFill="1" applyBorder="1" applyAlignment="1">
      <alignment horizontal="left" vertical="center"/>
    </xf>
    <xf numFmtId="0" fontId="0" fillId="3" borderId="18" xfId="2" applyFont="1" applyFill="1" applyBorder="1" applyAlignment="1">
      <alignment horizontal="left" vertical="center" shrinkToFit="1"/>
    </xf>
    <xf numFmtId="0" fontId="0" fillId="3" borderId="18" xfId="0" applyFill="1" applyBorder="1">
      <alignment vertical="center"/>
    </xf>
    <xf numFmtId="0" fontId="0" fillId="3" borderId="18" xfId="0" applyFill="1" applyBorder="1" applyAlignment="1">
      <alignment horizontal="left" vertical="center" wrapText="1"/>
    </xf>
    <xf numFmtId="0" fontId="0" fillId="3" borderId="18" xfId="2" applyFont="1" applyFill="1" applyBorder="1" applyAlignment="1">
      <alignment horizontal="left" vertical="center"/>
    </xf>
    <xf numFmtId="0" fontId="17" fillId="3" borderId="18" xfId="2" applyFont="1" applyFill="1" applyBorder="1" applyAlignment="1">
      <alignment horizontal="left" vertical="center" wrapText="1"/>
    </xf>
    <xf numFmtId="0" fontId="17" fillId="3" borderId="18" xfId="2" applyFont="1" applyFill="1" applyBorder="1" applyAlignment="1">
      <alignment horizontal="left" vertical="center"/>
    </xf>
    <xf numFmtId="0" fontId="8" fillId="0" borderId="18" xfId="2" applyFont="1" applyBorder="1" applyAlignment="1">
      <alignment horizontal="left" vertical="center"/>
    </xf>
    <xf numFmtId="0" fontId="15" fillId="0" borderId="18" xfId="2" applyFont="1" applyBorder="1" applyAlignment="1">
      <alignment horizontal="left" vertical="center"/>
    </xf>
    <xf numFmtId="0" fontId="8" fillId="0" borderId="18" xfId="0" applyFont="1" applyBorder="1" applyAlignment="1"/>
    <xf numFmtId="0" fontId="8" fillId="0" borderId="23" xfId="0" applyFont="1" applyBorder="1" applyAlignment="1"/>
    <xf numFmtId="177" fontId="10" fillId="0" borderId="29" xfId="0" applyNumberFormat="1" applyFont="1" applyBorder="1" applyAlignment="1"/>
    <xf numFmtId="177" fontId="10" fillId="7" borderId="29" xfId="0" applyNumberFormat="1" applyFont="1" applyFill="1" applyBorder="1" applyAlignment="1"/>
    <xf numFmtId="177" fontId="12" fillId="7" borderId="29" xfId="0" applyNumberFormat="1" applyFont="1" applyFill="1" applyBorder="1" applyAlignment="1"/>
    <xf numFmtId="178" fontId="10" fillId="0" borderId="29" xfId="0" applyNumberFormat="1" applyFont="1" applyBorder="1" applyAlignment="1"/>
    <xf numFmtId="178" fontId="10" fillId="0" borderId="30" xfId="0" applyNumberFormat="1" applyFont="1" applyBorder="1" applyAlignment="1"/>
    <xf numFmtId="176" fontId="10" fillId="0" borderId="4" xfId="0" applyNumberFormat="1" applyFont="1" applyBorder="1" applyAlignment="1"/>
    <xf numFmtId="176" fontId="10" fillId="7" borderId="4" xfId="0" applyNumberFormat="1" applyFont="1" applyFill="1" applyBorder="1" applyAlignment="1"/>
    <xf numFmtId="176" fontId="10" fillId="3" borderId="4" xfId="0" applyNumberFormat="1" applyFont="1" applyFill="1" applyBorder="1" applyAlignment="1"/>
    <xf numFmtId="176" fontId="3" fillId="0" borderId="4" xfId="0" applyNumberFormat="1" applyFont="1" applyBorder="1" applyAlignment="1"/>
    <xf numFmtId="176" fontId="3" fillId="0" borderId="5" xfId="0" applyNumberFormat="1" applyFont="1" applyBorder="1" applyAlignment="1"/>
    <xf numFmtId="0" fontId="0" fillId="0" borderId="0" xfId="0" applyAlignment="1">
      <alignment horizontal="center"/>
    </xf>
    <xf numFmtId="0" fontId="8" fillId="0" borderId="0" xfId="0" applyFont="1" applyAlignment="1"/>
    <xf numFmtId="178" fontId="10" fillId="0" borderId="0" xfId="0" applyNumberFormat="1" applyFont="1" applyAlignment="1"/>
    <xf numFmtId="176" fontId="10" fillId="0" borderId="0" xfId="0" applyNumberFormat="1" applyFont="1" applyAlignment="1"/>
    <xf numFmtId="38" fontId="10" fillId="0" borderId="0" xfId="3" applyFont="1" applyBorder="1" applyAlignment="1"/>
    <xf numFmtId="176" fontId="3" fillId="0" borderId="0" xfId="0" applyNumberFormat="1" applyFont="1" applyAlignment="1"/>
    <xf numFmtId="0" fontId="16" fillId="0" borderId="0" xfId="0" applyFont="1" applyAlignment="1"/>
    <xf numFmtId="176" fontId="0" fillId="0" borderId="32" xfId="0" applyNumberFormat="1" applyBorder="1" applyAlignment="1"/>
    <xf numFmtId="176" fontId="0" fillId="0" borderId="33" xfId="0" applyNumberFormat="1" applyBorder="1" applyAlignment="1"/>
    <xf numFmtId="38" fontId="3" fillId="0" borderId="3" xfId="3" applyFont="1" applyBorder="1" applyAlignment="1"/>
    <xf numFmtId="38" fontId="3" fillId="0" borderId="9" xfId="3" applyFont="1" applyBorder="1" applyAlignment="1"/>
    <xf numFmtId="0" fontId="3" fillId="0" borderId="37" xfId="0" applyFont="1" applyBorder="1" applyAlignment="1">
      <alignment wrapText="1"/>
    </xf>
    <xf numFmtId="176" fontId="3" fillId="0" borderId="38" xfId="0" applyNumberFormat="1" applyFont="1" applyBorder="1" applyAlignment="1"/>
    <xf numFmtId="38" fontId="16" fillId="0" borderId="34" xfId="3" applyFont="1" applyBorder="1" applyAlignment="1">
      <alignment horizontal="center" wrapText="1"/>
    </xf>
    <xf numFmtId="0" fontId="21" fillId="0" borderId="0" xfId="0" applyFont="1" applyAlignment="1"/>
    <xf numFmtId="0" fontId="0" fillId="0" borderId="18" xfId="0" applyBorder="1" applyAlignment="1"/>
    <xf numFmtId="0" fontId="21" fillId="0" borderId="18" xfId="0" applyFont="1" applyBorder="1" applyAlignment="1">
      <alignment horizontal="center"/>
    </xf>
    <xf numFmtId="176" fontId="0" fillId="0" borderId="19" xfId="0" applyNumberFormat="1" applyBorder="1" applyAlignment="1">
      <alignment horizontal="center"/>
    </xf>
    <xf numFmtId="176" fontId="0" fillId="0" borderId="4" xfId="0" applyNumberFormat="1" applyBorder="1" applyAlignment="1">
      <alignment horizontal="center"/>
    </xf>
    <xf numFmtId="38" fontId="11" fillId="0" borderId="3" xfId="3" applyFont="1" applyBorder="1" applyAlignment="1">
      <alignment horizontal="center" wrapText="1"/>
    </xf>
    <xf numFmtId="0" fontId="3" fillId="0" borderId="4" xfId="0" applyFont="1" applyBorder="1" applyAlignment="1">
      <alignment wrapText="1"/>
    </xf>
    <xf numFmtId="0" fontId="3" fillId="0" borderId="5" xfId="0" applyFont="1" applyBorder="1" applyAlignment="1">
      <alignment wrapText="1"/>
    </xf>
    <xf numFmtId="0" fontId="3" fillId="0" borderId="19" xfId="0" applyFont="1" applyBorder="1" applyAlignment="1">
      <alignment horizontal="right"/>
    </xf>
    <xf numFmtId="0" fontId="3" fillId="0" borderId="27" xfId="0" applyFont="1" applyBorder="1" applyAlignment="1">
      <alignment horizontal="center"/>
    </xf>
    <xf numFmtId="176" fontId="0" fillId="0" borderId="39" xfId="0" applyNumberFormat="1" applyBorder="1" applyAlignment="1"/>
    <xf numFmtId="38" fontId="3" fillId="0" borderId="29" xfId="3" applyFont="1" applyBorder="1" applyAlignment="1">
      <alignment horizontal="right"/>
    </xf>
    <xf numFmtId="38" fontId="3" fillId="0" borderId="30" xfId="3" applyFont="1" applyBorder="1" applyAlignment="1">
      <alignment horizontal="right"/>
    </xf>
    <xf numFmtId="176" fontId="16" fillId="0" borderId="29" xfId="0" applyNumberFormat="1" applyFont="1" applyBorder="1" applyAlignment="1">
      <alignment horizontal="center"/>
    </xf>
    <xf numFmtId="0" fontId="3" fillId="0" borderId="32" xfId="0" applyFont="1" applyBorder="1" applyAlignment="1">
      <alignment horizontal="left" wrapText="1"/>
    </xf>
    <xf numFmtId="0" fontId="3" fillId="0" borderId="33" xfId="0" applyFont="1" applyBorder="1" applyAlignment="1">
      <alignment horizontal="left" wrapText="1"/>
    </xf>
    <xf numFmtId="38" fontId="3" fillId="0" borderId="34" xfId="3" applyFont="1" applyBorder="1" applyAlignment="1">
      <alignment horizontal="center"/>
    </xf>
    <xf numFmtId="0" fontId="21" fillId="0" borderId="0" xfId="0" applyFont="1" applyAlignment="1">
      <alignment horizontal="center"/>
    </xf>
    <xf numFmtId="0" fontId="4" fillId="0" borderId="0" xfId="0" applyFont="1" applyAlignment="1">
      <alignment vertical="center" shrinkToFit="1"/>
    </xf>
    <xf numFmtId="0" fontId="4" fillId="0" borderId="0" xfId="0" applyFont="1" applyAlignment="1">
      <alignment horizontal="center" shrinkToFit="1"/>
    </xf>
    <xf numFmtId="0" fontId="22" fillId="0" borderId="0" xfId="0" applyFont="1" applyAlignment="1">
      <alignment horizontal="left" vertical="center" shrinkToFit="1"/>
    </xf>
    <xf numFmtId="0" fontId="23" fillId="0" borderId="0" xfId="0" applyFont="1" applyAlignment="1">
      <alignment horizontal="left" vertical="center"/>
    </xf>
    <xf numFmtId="0" fontId="24" fillId="0" borderId="2" xfId="0" applyFont="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horizontal="right" vertical="center"/>
    </xf>
    <xf numFmtId="176" fontId="0" fillId="0" borderId="14" xfId="2" applyNumberFormat="1" applyFont="1" applyBorder="1" applyAlignment="1">
      <alignment horizontal="center" vertical="center"/>
    </xf>
    <xf numFmtId="177" fontId="10" fillId="0" borderId="29" xfId="0" applyNumberFormat="1" applyFont="1" applyBorder="1" applyAlignment="1">
      <alignment vertical="center"/>
    </xf>
    <xf numFmtId="49" fontId="0" fillId="0" borderId="6" xfId="0" applyNumberFormat="1" applyBorder="1" applyAlignment="1">
      <alignment horizontal="center" vertical="center"/>
    </xf>
    <xf numFmtId="38" fontId="10" fillId="0" borderId="43" xfId="3" applyFont="1" applyBorder="1" applyAlignment="1"/>
    <xf numFmtId="38" fontId="10" fillId="3" borderId="43" xfId="3" applyFont="1" applyFill="1" applyBorder="1" applyAlignment="1"/>
    <xf numFmtId="38" fontId="10" fillId="0" borderId="43" xfId="3" applyFont="1" applyFill="1" applyBorder="1" applyAlignment="1"/>
    <xf numFmtId="38" fontId="10" fillId="0" borderId="44" xfId="3" applyFont="1" applyFill="1" applyBorder="1" applyAlignment="1"/>
    <xf numFmtId="38" fontId="3" fillId="0" borderId="29" xfId="3" applyFont="1" applyBorder="1" applyAlignment="1"/>
    <xf numFmtId="38" fontId="3" fillId="0" borderId="45" xfId="3" applyFont="1" applyBorder="1" applyAlignment="1"/>
    <xf numFmtId="0" fontId="26" fillId="0" borderId="0" xfId="0" applyFont="1" applyAlignment="1"/>
    <xf numFmtId="49" fontId="27" fillId="0" borderId="0" xfId="0" applyNumberFormat="1" applyFont="1">
      <alignment vertical="center"/>
    </xf>
    <xf numFmtId="0" fontId="27" fillId="0" borderId="0" xfId="0" applyFont="1">
      <alignment vertical="center"/>
    </xf>
    <xf numFmtId="0" fontId="0" fillId="0" borderId="0" xfId="0" applyAlignment="1">
      <alignment horizontal="left" vertical="center"/>
    </xf>
    <xf numFmtId="0" fontId="19" fillId="0" borderId="46" xfId="0" applyFont="1" applyBorder="1">
      <alignment vertical="center"/>
    </xf>
    <xf numFmtId="0" fontId="11" fillId="0" borderId="46" xfId="0" applyFont="1" applyBorder="1">
      <alignment vertical="center"/>
    </xf>
    <xf numFmtId="0" fontId="0" fillId="0" borderId="13" xfId="0" applyBorder="1" applyAlignment="1">
      <alignment horizontal="right" vertical="center"/>
    </xf>
    <xf numFmtId="0" fontId="0" fillId="0" borderId="12" xfId="0" applyBorder="1" applyAlignment="1">
      <alignment horizontal="right" vertical="center"/>
    </xf>
    <xf numFmtId="0" fontId="27" fillId="0" borderId="0" xfId="0" applyFont="1">
      <alignment vertical="center"/>
    </xf>
    <xf numFmtId="0" fontId="27" fillId="0" borderId="0" xfId="0" applyFont="1" applyAlignment="1">
      <alignment horizontal="left" vertical="center"/>
    </xf>
    <xf numFmtId="0" fontId="4" fillId="0" borderId="0" xfId="0" applyFont="1" applyAlignment="1">
      <alignment horizontal="center" shrinkToFit="1"/>
    </xf>
    <xf numFmtId="0" fontId="11" fillId="0" borderId="2" xfId="0" applyFont="1" applyBorder="1" applyAlignment="1">
      <alignment horizontal="center" vertical="center"/>
    </xf>
    <xf numFmtId="176" fontId="3" fillId="0" borderId="36" xfId="0" applyNumberFormat="1" applyFont="1" applyBorder="1" applyAlignment="1">
      <alignment horizontal="center"/>
    </xf>
    <xf numFmtId="176" fontId="3" fillId="0" borderId="27" xfId="0" applyNumberFormat="1" applyFont="1" applyBorder="1" applyAlignment="1">
      <alignment horizontal="center"/>
    </xf>
    <xf numFmtId="0" fontId="3" fillId="0" borderId="35" xfId="0" applyFont="1" applyBorder="1" applyAlignment="1">
      <alignment horizontal="center" wrapText="1"/>
    </xf>
    <xf numFmtId="0" fontId="3" fillId="0" borderId="19" xfId="0" applyFont="1" applyBorder="1" applyAlignment="1">
      <alignment horizontal="center" wrapText="1"/>
    </xf>
    <xf numFmtId="38" fontId="3" fillId="0" borderId="40" xfId="3" applyFont="1" applyBorder="1" applyAlignment="1">
      <alignment horizontal="center"/>
    </xf>
    <xf numFmtId="38" fontId="3" fillId="0" borderId="41" xfId="3" applyFont="1" applyBorder="1" applyAlignment="1">
      <alignment horizontal="center"/>
    </xf>
    <xf numFmtId="38" fontId="3" fillId="0" borderId="42" xfId="3" applyFont="1" applyBorder="1" applyAlignment="1">
      <alignment horizontal="center"/>
    </xf>
    <xf numFmtId="176" fontId="0" fillId="2" borderId="14" xfId="2" applyNumberFormat="1" applyFont="1" applyFill="1" applyBorder="1" applyAlignment="1">
      <alignment horizontal="center" vertical="center"/>
    </xf>
    <xf numFmtId="176" fontId="0" fillId="2" borderId="15" xfId="2" applyNumberFormat="1" applyFont="1" applyFill="1" applyBorder="1" applyAlignment="1">
      <alignment horizontal="center" vertical="center"/>
    </xf>
    <xf numFmtId="176" fontId="0" fillId="2" borderId="16" xfId="2" applyNumberFormat="1" applyFont="1" applyFill="1" applyBorder="1" applyAlignment="1">
      <alignment horizontal="center" vertical="center"/>
    </xf>
    <xf numFmtId="49" fontId="0" fillId="2" borderId="13" xfId="2" applyNumberFormat="1" applyFont="1" applyFill="1" applyBorder="1" applyAlignment="1">
      <alignment horizontal="center" vertical="center"/>
    </xf>
    <xf numFmtId="49" fontId="0" fillId="2" borderId="12" xfId="2" applyNumberFormat="1" applyFont="1" applyFill="1" applyBorder="1" applyAlignment="1">
      <alignment horizontal="center"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176" fontId="0" fillId="2" borderId="16" xfId="0" applyNumberFormat="1" applyFill="1" applyBorder="1" applyAlignment="1">
      <alignment horizontal="center" vertical="center"/>
    </xf>
    <xf numFmtId="49" fontId="0" fillId="2" borderId="11" xfId="2" applyNumberFormat="1" applyFont="1" applyFill="1" applyBorder="1" applyAlignment="1">
      <alignment horizontal="center" vertical="center"/>
    </xf>
    <xf numFmtId="176" fontId="0" fillId="2" borderId="14" xfId="0" applyNumberFormat="1" applyFill="1" applyBorder="1" applyAlignment="1">
      <alignment horizontal="center" vertical="center" wrapText="1"/>
    </xf>
    <xf numFmtId="176" fontId="0" fillId="2" borderId="15" xfId="0" applyNumberFormat="1" applyFill="1" applyBorder="1" applyAlignment="1">
      <alignment horizontal="center" vertical="center" wrapText="1"/>
    </xf>
    <xf numFmtId="176" fontId="0" fillId="2" borderId="16" xfId="0" applyNumberFormat="1" applyFill="1" applyBorder="1" applyAlignment="1">
      <alignment horizontal="center" vertical="center" wrapText="1"/>
    </xf>
    <xf numFmtId="176" fontId="0" fillId="0" borderId="14" xfId="2" applyNumberFormat="1" applyFont="1" applyBorder="1" applyAlignment="1">
      <alignment horizontal="center" vertical="center"/>
    </xf>
    <xf numFmtId="176" fontId="0" fillId="0" borderId="16" xfId="2" applyNumberFormat="1" applyFont="1" applyBorder="1" applyAlignment="1">
      <alignment horizontal="center" vertical="center"/>
    </xf>
    <xf numFmtId="49" fontId="0" fillId="0" borderId="13" xfId="2" applyNumberFormat="1" applyFont="1" applyBorder="1" applyAlignment="1">
      <alignment horizontal="center" vertical="center"/>
    </xf>
    <xf numFmtId="49" fontId="0" fillId="0" borderId="12" xfId="2" applyNumberFormat="1" applyFont="1" applyBorder="1" applyAlignment="1">
      <alignment horizontal="center" vertical="center"/>
    </xf>
    <xf numFmtId="176" fontId="0" fillId="0" borderId="14"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6" xfId="0" applyNumberFormat="1" applyBorder="1" applyAlignment="1">
      <alignment horizontal="center" vertical="center"/>
    </xf>
    <xf numFmtId="49" fontId="0" fillId="0" borderId="13" xfId="0" applyNumberFormat="1" applyBorder="1" applyAlignment="1">
      <alignment horizontal="center" vertical="center"/>
    </xf>
    <xf numFmtId="49" fontId="0" fillId="0" borderId="12" xfId="0" applyNumberFormat="1" applyBorder="1" applyAlignment="1">
      <alignment horizontal="center" vertical="center"/>
    </xf>
    <xf numFmtId="49" fontId="0" fillId="0" borderId="11" xfId="0" applyNumberFormat="1" applyBorder="1" applyAlignment="1">
      <alignment horizontal="center" vertical="center"/>
    </xf>
    <xf numFmtId="0" fontId="9" fillId="9" borderId="28" xfId="1" applyFont="1" applyFill="1" applyBorder="1" applyAlignment="1">
      <alignment horizontal="center" vertical="center" wrapText="1"/>
    </xf>
    <xf numFmtId="0" fontId="9" fillId="9" borderId="29" xfId="1" applyFont="1" applyFill="1" applyBorder="1" applyAlignment="1">
      <alignment horizontal="center" vertical="center" wrapText="1"/>
    </xf>
    <xf numFmtId="38" fontId="9" fillId="6" borderId="8" xfId="3" applyFont="1" applyFill="1" applyBorder="1" applyAlignment="1">
      <alignment horizontal="center" vertical="center" wrapText="1"/>
    </xf>
    <xf numFmtId="38" fontId="9" fillId="6" borderId="3" xfId="3" applyFont="1" applyFill="1" applyBorder="1" applyAlignment="1">
      <alignment horizontal="center" vertical="center" wrapText="1"/>
    </xf>
    <xf numFmtId="0" fontId="9" fillId="7" borderId="31" xfId="1" applyFont="1" applyFill="1" applyBorder="1" applyAlignment="1">
      <alignment horizontal="center" vertical="center" wrapText="1"/>
    </xf>
    <xf numFmtId="0" fontId="9" fillId="7" borderId="4" xfId="1" applyFont="1" applyFill="1" applyBorder="1" applyAlignment="1">
      <alignment horizontal="center" vertical="center"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4" fillId="0" borderId="0" xfId="0" applyFont="1" applyAlignment="1">
      <alignment horizontal="left" vertical="center" wrapText="1" shrinkToFit="1"/>
    </xf>
    <xf numFmtId="0" fontId="3" fillId="5" borderId="1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0" fontId="9" fillId="6" borderId="24" xfId="1" applyFont="1" applyFill="1" applyBorder="1" applyAlignment="1">
      <alignment horizontal="center" vertical="center" wrapText="1"/>
    </xf>
    <xf numFmtId="0" fontId="9" fillId="6" borderId="25" xfId="1" applyFont="1" applyFill="1" applyBorder="1" applyAlignment="1">
      <alignment horizontal="center" vertical="center" wrapText="1"/>
    </xf>
    <xf numFmtId="0" fontId="9" fillId="6" borderId="26" xfId="1" applyFont="1" applyFill="1" applyBorder="1" applyAlignment="1">
      <alignment horizontal="center" vertical="center" wrapText="1"/>
    </xf>
    <xf numFmtId="0" fontId="9" fillId="11" borderId="7" xfId="1" applyFont="1" applyFill="1" applyBorder="1" applyAlignment="1">
      <alignment horizontal="center" vertical="center" wrapText="1"/>
    </xf>
    <xf numFmtId="0" fontId="9" fillId="11" borderId="2" xfId="1" applyFont="1" applyFill="1" applyBorder="1" applyAlignment="1">
      <alignment horizontal="center" vertical="center" wrapText="1"/>
    </xf>
    <xf numFmtId="38" fontId="9" fillId="11" borderId="8" xfId="3" applyFont="1" applyFill="1" applyBorder="1" applyAlignment="1">
      <alignment horizontal="center" vertical="center" wrapText="1"/>
    </xf>
    <xf numFmtId="38" fontId="9" fillId="11" borderId="3" xfId="3" applyFont="1" applyFill="1" applyBorder="1" applyAlignment="1">
      <alignment horizontal="center" vertical="center" wrapText="1"/>
    </xf>
    <xf numFmtId="0" fontId="9" fillId="8" borderId="7" xfId="1" applyFont="1" applyFill="1" applyBorder="1" applyAlignment="1">
      <alignment horizontal="center" vertical="center" wrapText="1"/>
    </xf>
    <xf numFmtId="0" fontId="9" fillId="8" borderId="2" xfId="1" applyFont="1" applyFill="1" applyBorder="1" applyAlignment="1">
      <alignment horizontal="center" vertical="center" wrapText="1"/>
    </xf>
    <xf numFmtId="38" fontId="9" fillId="8" borderId="8" xfId="3" applyFont="1" applyFill="1" applyBorder="1" applyAlignment="1">
      <alignment horizontal="center" vertical="center" wrapText="1"/>
    </xf>
    <xf numFmtId="38" fontId="9" fillId="8" borderId="3" xfId="3" applyFont="1" applyFill="1" applyBorder="1" applyAlignment="1">
      <alignment horizontal="center" vertical="center" wrapText="1"/>
    </xf>
    <xf numFmtId="0" fontId="9" fillId="5" borderId="7" xfId="1" applyFont="1" applyFill="1" applyBorder="1" applyAlignment="1">
      <alignment horizontal="center" vertical="center" wrapText="1"/>
    </xf>
    <xf numFmtId="0" fontId="9" fillId="5" borderId="2" xfId="1" applyFont="1" applyFill="1" applyBorder="1" applyAlignment="1">
      <alignment horizontal="center" vertical="center" wrapText="1"/>
    </xf>
    <xf numFmtId="38" fontId="9" fillId="5" borderId="8" xfId="3" applyFont="1" applyFill="1" applyBorder="1" applyAlignment="1">
      <alignment horizontal="center" vertical="center" wrapText="1"/>
    </xf>
    <xf numFmtId="38" fontId="9" fillId="5" borderId="3" xfId="3" applyFont="1" applyFill="1" applyBorder="1" applyAlignment="1">
      <alignment horizontal="center" vertical="center" wrapText="1"/>
    </xf>
    <xf numFmtId="38" fontId="9" fillId="10" borderId="8" xfId="3" applyFont="1" applyFill="1" applyBorder="1" applyAlignment="1">
      <alignment horizontal="center" vertical="center" wrapText="1"/>
    </xf>
    <xf numFmtId="38" fontId="9" fillId="10" borderId="3" xfId="3" applyFont="1" applyFill="1" applyBorder="1" applyAlignment="1">
      <alignment horizontal="center" vertical="center" wrapText="1"/>
    </xf>
    <xf numFmtId="38" fontId="9" fillId="7" borderId="8" xfId="3" applyFont="1" applyFill="1" applyBorder="1" applyAlignment="1">
      <alignment horizontal="center" vertical="center" wrapText="1"/>
    </xf>
    <xf numFmtId="38" fontId="9" fillId="7" borderId="3" xfId="3" applyFont="1" applyFill="1" applyBorder="1" applyAlignment="1">
      <alignment horizontal="center" vertical="center" wrapText="1"/>
    </xf>
    <xf numFmtId="0" fontId="9" fillId="10" borderId="7" xfId="1" applyFont="1" applyFill="1" applyBorder="1" applyAlignment="1">
      <alignment horizontal="center" vertical="center" wrapText="1"/>
    </xf>
    <xf numFmtId="0" fontId="9" fillId="10" borderId="2" xfId="1" applyFont="1" applyFill="1" applyBorder="1" applyAlignment="1">
      <alignment horizontal="center" vertical="center" wrapText="1"/>
    </xf>
  </cellXfs>
  <cellStyles count="4">
    <cellStyle name="桁区切り" xfId="3" builtinId="6"/>
    <cellStyle name="標準" xfId="0" builtinId="0"/>
    <cellStyle name="標準 3" xfId="2"/>
    <cellStyle name="標準_（別紙）H24年度_対象帳票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4"/>
  <sheetViews>
    <sheetView tabSelected="1" view="pageBreakPreview" zoomScale="60" zoomScaleNormal="100" workbookViewId="0">
      <selection activeCell="B36" sqref="B36"/>
    </sheetView>
  </sheetViews>
  <sheetFormatPr defaultRowHeight="18"/>
  <cols>
    <col min="1" max="1" width="3.69921875" customWidth="1"/>
    <col min="2" max="2" width="8.59765625" customWidth="1"/>
    <col min="3" max="5" width="20.69921875" customWidth="1"/>
    <col min="6" max="6" width="22.69921875" customWidth="1"/>
    <col min="7" max="7" width="6.69921875" customWidth="1"/>
    <col min="8" max="8" width="18.69921875" customWidth="1"/>
    <col min="9" max="9" width="16.69921875" customWidth="1"/>
  </cols>
  <sheetData>
    <row r="1" spans="2:22" s="1" customFormat="1" ht="57.6" customHeight="1">
      <c r="B1" s="144" t="s">
        <v>380</v>
      </c>
      <c r="C1" s="144"/>
      <c r="D1" s="144"/>
      <c r="E1" s="144"/>
      <c r="F1" s="144"/>
      <c r="G1" s="118"/>
      <c r="H1" s="118"/>
      <c r="J1" s="29"/>
      <c r="L1" s="30"/>
      <c r="M1" s="29"/>
      <c r="O1" s="30"/>
      <c r="P1" s="29"/>
      <c r="R1" s="30"/>
      <c r="S1" s="29"/>
    </row>
    <row r="2" spans="2:22" s="1" customFormat="1" ht="22.8" customHeight="1">
      <c r="B2" s="119"/>
      <c r="C2" s="119"/>
      <c r="D2" s="119"/>
      <c r="E2" s="119"/>
      <c r="F2" s="119"/>
      <c r="G2" s="118"/>
      <c r="H2" s="118"/>
      <c r="J2" s="29"/>
      <c r="L2" s="30"/>
      <c r="M2" s="29"/>
      <c r="O2" s="30"/>
      <c r="P2" s="29"/>
      <c r="R2" s="30"/>
      <c r="S2" s="29"/>
    </row>
    <row r="3" spans="2:22" s="1" customFormat="1" ht="30" customHeight="1">
      <c r="B3" s="124" t="s">
        <v>219</v>
      </c>
      <c r="C3" s="30"/>
      <c r="D3" s="30"/>
      <c r="E3" s="30"/>
      <c r="F3" s="30"/>
      <c r="G3" s="29"/>
      <c r="H3" s="3"/>
      <c r="J3" s="29"/>
      <c r="L3" s="30"/>
      <c r="M3" s="29"/>
      <c r="O3" s="30"/>
      <c r="P3" s="29"/>
      <c r="R3" s="30"/>
      <c r="S3" s="29"/>
    </row>
    <row r="4" spans="2:22" s="1" customFormat="1" ht="33" customHeight="1">
      <c r="D4" s="30"/>
      <c r="F4" s="49" t="s">
        <v>250</v>
      </c>
      <c r="I4" s="30"/>
      <c r="J4" s="29"/>
      <c r="K4" s="37"/>
      <c r="L4" s="30"/>
      <c r="M4" s="29"/>
      <c r="N4" s="37"/>
      <c r="O4" s="30"/>
      <c r="P4" s="29"/>
      <c r="Q4" s="37"/>
      <c r="R4" s="30"/>
      <c r="S4" s="29"/>
    </row>
    <row r="5" spans="2:22" s="1" customFormat="1" ht="18.600000000000001" customHeight="1">
      <c r="D5" s="30"/>
      <c r="E5" s="29"/>
      <c r="G5" s="29"/>
      <c r="H5" s="37"/>
      <c r="I5" s="30"/>
      <c r="J5" s="29"/>
      <c r="K5" s="37"/>
      <c r="L5" s="30"/>
      <c r="M5" s="29"/>
      <c r="N5" s="37"/>
      <c r="O5" s="30"/>
      <c r="P5" s="29"/>
      <c r="Q5" s="37"/>
      <c r="R5" s="30"/>
      <c r="S5" s="29"/>
    </row>
    <row r="6" spans="2:22" s="1" customFormat="1" ht="18" customHeight="1">
      <c r="B6" s="123" t="s">
        <v>390</v>
      </c>
      <c r="D6" s="30"/>
      <c r="G6" s="29"/>
      <c r="H6" s="37"/>
      <c r="I6" s="30"/>
      <c r="J6" s="29"/>
      <c r="K6" s="37"/>
      <c r="L6" s="30"/>
      <c r="M6" s="29"/>
      <c r="N6" s="37"/>
      <c r="O6" s="30"/>
      <c r="P6" s="29"/>
      <c r="Q6" s="37"/>
      <c r="R6" s="30"/>
      <c r="S6" s="29"/>
    </row>
    <row r="7" spans="2:22" s="1" customFormat="1" ht="18" customHeight="1">
      <c r="B7" s="123"/>
      <c r="D7" s="30"/>
      <c r="G7" s="29"/>
      <c r="H7" s="37"/>
      <c r="I7" s="30"/>
      <c r="J7" s="29"/>
      <c r="K7" s="37"/>
      <c r="L7" s="30"/>
      <c r="M7" s="29"/>
      <c r="N7" s="37"/>
      <c r="O7" s="30"/>
      <c r="P7" s="29"/>
      <c r="Q7" s="37"/>
      <c r="R7" s="30"/>
      <c r="S7" s="29"/>
    </row>
    <row r="8" spans="2:22" s="1" customFormat="1" ht="38.4" customHeight="1">
      <c r="B8" s="38"/>
      <c r="C8" s="134" t="s">
        <v>381</v>
      </c>
      <c r="D8" s="30"/>
      <c r="G8" s="29"/>
      <c r="I8" s="30"/>
      <c r="J8" s="29"/>
      <c r="L8" s="30"/>
      <c r="M8" s="29"/>
      <c r="O8" s="30"/>
      <c r="P8" s="29"/>
      <c r="R8" s="30"/>
      <c r="S8" s="29"/>
      <c r="U8" s="30"/>
      <c r="V8" s="29"/>
    </row>
    <row r="9" spans="2:22" s="1" customFormat="1" ht="14.4" customHeight="1">
      <c r="B9" s="38"/>
      <c r="D9" s="30"/>
      <c r="G9" s="29"/>
      <c r="I9" s="30"/>
      <c r="J9" s="29"/>
      <c r="L9" s="30"/>
      <c r="M9" s="29"/>
      <c r="O9" s="30"/>
      <c r="P9" s="29"/>
      <c r="R9" s="30"/>
      <c r="S9" s="29"/>
      <c r="U9" s="30"/>
      <c r="V9" s="29"/>
    </row>
    <row r="10" spans="2:22" ht="27" customHeight="1">
      <c r="E10" s="120" t="s">
        <v>220</v>
      </c>
      <c r="F10" s="1"/>
      <c r="H10" s="30"/>
      <c r="I10" s="29"/>
      <c r="J10" s="1"/>
    </row>
    <row r="11" spans="2:22" ht="27" customHeight="1">
      <c r="E11" s="120" t="s">
        <v>221</v>
      </c>
      <c r="H11" s="30"/>
      <c r="I11" s="29"/>
      <c r="J11" s="1"/>
    </row>
    <row r="12" spans="2:22" ht="27" customHeight="1">
      <c r="E12" s="121" t="s">
        <v>222</v>
      </c>
    </row>
    <row r="13" spans="2:22">
      <c r="C13" t="s">
        <v>343</v>
      </c>
    </row>
    <row r="14" spans="2:22">
      <c r="F14" s="50" t="s">
        <v>370</v>
      </c>
    </row>
    <row r="15" spans="2:22" ht="19.8" customHeight="1">
      <c r="C15" s="145" t="s">
        <v>243</v>
      </c>
      <c r="D15" s="140">
        <f>F15+F16</f>
        <v>0</v>
      </c>
      <c r="E15" s="122" t="s">
        <v>344</v>
      </c>
      <c r="F15" s="47"/>
    </row>
    <row r="16" spans="2:22" ht="19.8" customHeight="1">
      <c r="C16" s="145"/>
      <c r="D16" s="141"/>
      <c r="E16" s="122" t="s">
        <v>345</v>
      </c>
      <c r="F16" s="48"/>
    </row>
    <row r="17" spans="2:27" ht="19.8" customHeight="1">
      <c r="C17" s="145" t="s">
        <v>244</v>
      </c>
      <c r="D17" s="140">
        <f>F17+F18</f>
        <v>0</v>
      </c>
      <c r="E17" s="122" t="s">
        <v>344</v>
      </c>
      <c r="F17" s="47"/>
    </row>
    <row r="18" spans="2:27" ht="19.8" customHeight="1">
      <c r="C18" s="145"/>
      <c r="D18" s="141"/>
      <c r="E18" s="122" t="s">
        <v>345</v>
      </c>
      <c r="F18" s="48"/>
    </row>
    <row r="19" spans="2:27" ht="19.8" customHeight="1">
      <c r="C19" s="145" t="s">
        <v>245</v>
      </c>
      <c r="D19" s="140">
        <f>F19+F20</f>
        <v>0</v>
      </c>
      <c r="E19" s="122" t="s">
        <v>344</v>
      </c>
      <c r="F19" s="47"/>
    </row>
    <row r="20" spans="2:27" ht="19.8" customHeight="1">
      <c r="C20" s="145"/>
      <c r="D20" s="141"/>
      <c r="E20" s="122" t="s">
        <v>345</v>
      </c>
      <c r="F20" s="48"/>
    </row>
    <row r="21" spans="2:27" ht="19.8" customHeight="1">
      <c r="C21" s="145" t="s">
        <v>246</v>
      </c>
      <c r="D21" s="140">
        <f>F21+F22</f>
        <v>0</v>
      </c>
      <c r="E21" s="122" t="s">
        <v>344</v>
      </c>
      <c r="F21" s="47"/>
    </row>
    <row r="22" spans="2:27" ht="19.8" customHeight="1">
      <c r="C22" s="145"/>
      <c r="D22" s="141"/>
      <c r="E22" s="122" t="s">
        <v>345</v>
      </c>
      <c r="F22" s="48"/>
    </row>
    <row r="23" spans="2:27" ht="19.8" customHeight="1">
      <c r="C23" s="145" t="s">
        <v>247</v>
      </c>
      <c r="D23" s="140">
        <f>F23+F24</f>
        <v>0</v>
      </c>
      <c r="E23" s="122" t="s">
        <v>344</v>
      </c>
      <c r="F23" s="47"/>
    </row>
    <row r="24" spans="2:27" ht="19.8" customHeight="1">
      <c r="C24" s="145"/>
      <c r="D24" s="141"/>
      <c r="E24" s="122" t="s">
        <v>345</v>
      </c>
      <c r="F24" s="48"/>
    </row>
    <row r="25" spans="2:27" ht="19.8" customHeight="1">
      <c r="C25" s="145" t="s">
        <v>248</v>
      </c>
      <c r="D25" s="140">
        <f>F25+F26</f>
        <v>0</v>
      </c>
      <c r="E25" s="122" t="s">
        <v>344</v>
      </c>
      <c r="F25" s="47"/>
    </row>
    <row r="26" spans="2:27" ht="19.8" customHeight="1">
      <c r="C26" s="145"/>
      <c r="D26" s="141"/>
      <c r="E26" s="122" t="s">
        <v>345</v>
      </c>
      <c r="F26" s="48"/>
    </row>
    <row r="27" spans="2:27" ht="19.8" customHeight="1">
      <c r="C27" s="145" t="s">
        <v>249</v>
      </c>
      <c r="D27" s="140">
        <f>SUM(D15:D25)</f>
        <v>0</v>
      </c>
      <c r="E27" s="122" t="s">
        <v>344</v>
      </c>
      <c r="F27" s="47"/>
    </row>
    <row r="28" spans="2:27" ht="19.8" customHeight="1">
      <c r="C28" s="145"/>
      <c r="D28" s="141"/>
      <c r="E28" s="122" t="s">
        <v>345</v>
      </c>
      <c r="F28" s="48"/>
    </row>
    <row r="30" spans="2:27">
      <c r="B30" s="51" t="s">
        <v>251</v>
      </c>
    </row>
    <row r="31" spans="2:27">
      <c r="B31" s="51" t="s">
        <v>392</v>
      </c>
    </row>
    <row r="32" spans="2:27">
      <c r="B32" s="51" t="s">
        <v>391</v>
      </c>
      <c r="I32" s="135"/>
      <c r="J32" s="142"/>
      <c r="K32" s="142"/>
      <c r="L32" s="142"/>
      <c r="M32" s="142"/>
      <c r="N32" s="142"/>
      <c r="O32" s="142"/>
      <c r="P32" s="142"/>
      <c r="Q32" s="142"/>
      <c r="R32" s="142"/>
      <c r="S32" s="142"/>
      <c r="T32" s="142"/>
      <c r="U32" s="142"/>
      <c r="V32" s="142"/>
      <c r="W32" s="142"/>
      <c r="X32" s="142"/>
      <c r="Y32" s="142"/>
      <c r="Z32" s="142"/>
      <c r="AA32" s="142"/>
    </row>
    <row r="33" spans="2:27">
      <c r="B33" s="52" t="s">
        <v>393</v>
      </c>
      <c r="I33" s="135"/>
      <c r="J33" s="143"/>
      <c r="K33" s="143"/>
      <c r="L33" s="143"/>
      <c r="M33" s="143"/>
      <c r="N33" s="143"/>
      <c r="O33" s="143"/>
      <c r="P33" s="143"/>
      <c r="Q33" s="143"/>
      <c r="R33" s="143"/>
      <c r="S33" s="143"/>
      <c r="T33" s="143"/>
      <c r="U33" s="143"/>
      <c r="V33" s="143"/>
      <c r="W33" s="143"/>
      <c r="X33" s="143"/>
      <c r="Y33" s="143"/>
      <c r="Z33" s="143"/>
      <c r="AA33" s="143"/>
    </row>
    <row r="34" spans="2:27">
      <c r="B34" s="52" t="s">
        <v>394</v>
      </c>
      <c r="I34" s="136"/>
      <c r="J34" s="136"/>
      <c r="K34" s="136"/>
      <c r="L34" s="136"/>
      <c r="M34" s="136"/>
      <c r="N34" s="136"/>
      <c r="O34" s="136"/>
      <c r="P34" s="136"/>
      <c r="Q34" s="136"/>
      <c r="R34" s="136"/>
      <c r="S34" s="136"/>
      <c r="T34" s="136"/>
      <c r="U34" s="136"/>
      <c r="V34" s="136"/>
      <c r="W34" s="136"/>
      <c r="X34" s="136"/>
      <c r="Y34" s="136"/>
      <c r="Z34" s="136"/>
      <c r="AA34" s="136"/>
    </row>
    <row r="35" spans="2:27">
      <c r="B35" s="52" t="s">
        <v>395</v>
      </c>
      <c r="I35" s="136"/>
      <c r="J35" s="136"/>
      <c r="K35" s="136"/>
      <c r="L35" s="136"/>
      <c r="M35" s="136"/>
      <c r="N35" s="136"/>
      <c r="O35" s="136"/>
      <c r="P35" s="136"/>
      <c r="Q35" s="136"/>
      <c r="R35" s="136"/>
      <c r="S35" s="136"/>
      <c r="T35" s="136"/>
      <c r="U35" s="136"/>
      <c r="V35" s="136"/>
      <c r="W35" s="136"/>
      <c r="X35" s="136"/>
      <c r="Y35" s="136"/>
      <c r="Z35" s="136"/>
      <c r="AA35" s="136"/>
    </row>
    <row r="36" spans="2:27">
      <c r="B36" s="52" t="s">
        <v>396</v>
      </c>
      <c r="I36" s="136"/>
      <c r="J36" s="136"/>
      <c r="K36" s="136"/>
      <c r="L36" s="136"/>
      <c r="M36" s="136"/>
      <c r="N36" s="136"/>
      <c r="O36" s="136"/>
      <c r="P36" s="136"/>
      <c r="Q36" s="136"/>
      <c r="R36" s="136"/>
      <c r="S36" s="136"/>
      <c r="T36" s="136"/>
      <c r="U36" s="136"/>
      <c r="V36" s="136"/>
      <c r="W36" s="136"/>
      <c r="X36" s="136"/>
      <c r="Y36" s="136"/>
      <c r="Z36" s="136"/>
      <c r="AA36" s="136"/>
    </row>
    <row r="37" spans="2:27">
      <c r="B37" s="137" t="s">
        <v>382</v>
      </c>
      <c r="I37" s="136"/>
      <c r="J37" s="136"/>
      <c r="K37" s="136"/>
      <c r="L37" s="136"/>
      <c r="M37" s="136"/>
      <c r="N37" s="136"/>
      <c r="O37" s="136"/>
      <c r="P37" s="136"/>
      <c r="Q37" s="136"/>
      <c r="R37" s="136"/>
      <c r="S37" s="136"/>
      <c r="T37" s="136"/>
      <c r="U37" s="136"/>
      <c r="V37" s="136"/>
      <c r="W37" s="136"/>
      <c r="X37" s="136"/>
      <c r="Y37" s="136"/>
      <c r="Z37" s="136"/>
      <c r="AA37" s="136"/>
    </row>
    <row r="38" spans="2:27">
      <c r="B38" t="s">
        <v>383</v>
      </c>
    </row>
    <row r="39" spans="2:27">
      <c r="B39" t="s">
        <v>384</v>
      </c>
    </row>
    <row r="40" spans="2:27">
      <c r="B40" t="s">
        <v>385</v>
      </c>
    </row>
    <row r="41" spans="2:27">
      <c r="B41" t="s">
        <v>386</v>
      </c>
    </row>
    <row r="42" spans="2:27">
      <c r="D42" s="138" t="s">
        <v>387</v>
      </c>
      <c r="E42" s="138"/>
      <c r="F42" s="139"/>
    </row>
    <row r="43" spans="2:27">
      <c r="D43" s="138" t="s">
        <v>388</v>
      </c>
      <c r="E43" s="138"/>
      <c r="F43" s="139"/>
    </row>
    <row r="44" spans="2:27">
      <c r="D44" s="138" t="s">
        <v>389</v>
      </c>
      <c r="E44" s="138"/>
      <c r="F44" s="139"/>
    </row>
  </sheetData>
  <mergeCells count="17">
    <mergeCell ref="D19:D20"/>
    <mergeCell ref="D17:D18"/>
    <mergeCell ref="D15:D16"/>
    <mergeCell ref="J32:AA32"/>
    <mergeCell ref="J33:AA33"/>
    <mergeCell ref="B1:F1"/>
    <mergeCell ref="C25:C26"/>
    <mergeCell ref="C27:C28"/>
    <mergeCell ref="D27:D28"/>
    <mergeCell ref="D25:D26"/>
    <mergeCell ref="C21:C22"/>
    <mergeCell ref="C23:C24"/>
    <mergeCell ref="C15:C16"/>
    <mergeCell ref="C17:C18"/>
    <mergeCell ref="C19:C20"/>
    <mergeCell ref="D23:D24"/>
    <mergeCell ref="D21:D22"/>
  </mergeCells>
  <phoneticPr fontId="2"/>
  <pageMargins left="0.70866141732283472" right="0.70866141732283472" top="0.74803149606299213" bottom="0.74803149606299213" header="0.31496062992125984" footer="0.31496062992125984"/>
  <pageSetup paperSize="9" scale="74"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8"/>
  <sheetViews>
    <sheetView topLeftCell="D1" zoomScale="75" zoomScaleNormal="75" workbookViewId="0">
      <selection activeCell="F136" sqref="F136"/>
    </sheetView>
  </sheetViews>
  <sheetFormatPr defaultColWidth="8.09765625" defaultRowHeight="18"/>
  <cols>
    <col min="1" max="1" width="6.09765625" style="1" hidden="1" customWidth="1"/>
    <col min="2" max="2" width="8.19921875" style="1" hidden="1" customWidth="1"/>
    <col min="3" max="3" width="11.19921875" style="1" hidden="1" customWidth="1"/>
    <col min="4" max="4" width="5.69921875" style="1" customWidth="1"/>
    <col min="5" max="5" width="50.69921875" style="1" customWidth="1"/>
    <col min="6" max="6" width="15.69921875" style="1" customWidth="1"/>
    <col min="7" max="7" width="14.69921875" style="2" customWidth="1"/>
    <col min="8" max="8" width="14.69921875" style="29" customWidth="1"/>
    <col min="9" max="9" width="14.69921875" style="2" customWidth="1"/>
    <col min="10" max="10" width="14.69921875" style="29" customWidth="1"/>
    <col min="11" max="11" width="14.69921875" style="2" customWidth="1"/>
    <col min="12" max="12" width="14.69921875" style="29" customWidth="1"/>
    <col min="13" max="13" width="14.69921875" style="2" customWidth="1"/>
    <col min="14" max="14" width="14.69921875" style="29" customWidth="1"/>
    <col min="15" max="15" width="14.69921875" style="2" customWidth="1"/>
    <col min="16" max="16" width="14.69921875" style="29" customWidth="1"/>
    <col min="17" max="17" width="14.69921875" style="2" customWidth="1"/>
    <col min="18" max="18" width="14.69921875" style="29" customWidth="1"/>
    <col min="19" max="16384" width="8.09765625" style="1"/>
  </cols>
  <sheetData>
    <row r="1" spans="1:18" ht="36.75" customHeight="1">
      <c r="A1" s="184" t="s">
        <v>346</v>
      </c>
      <c r="B1" s="184"/>
      <c r="C1" s="184"/>
      <c r="D1" s="184"/>
      <c r="E1" s="184"/>
      <c r="F1" s="184"/>
      <c r="G1" s="184"/>
      <c r="I1" s="3"/>
      <c r="K1" s="1"/>
      <c r="M1" s="1"/>
      <c r="O1" s="1"/>
      <c r="Q1" s="1"/>
    </row>
    <row r="2" spans="1:18" ht="21" customHeight="1" thickBot="1">
      <c r="A2" s="31"/>
      <c r="B2" s="4"/>
      <c r="D2" s="92" t="s">
        <v>349</v>
      </c>
    </row>
    <row r="3" spans="1:18" ht="13.5" customHeight="1">
      <c r="A3" s="185" t="s">
        <v>0</v>
      </c>
      <c r="B3" s="181" t="s">
        <v>1</v>
      </c>
      <c r="C3" s="181" t="s">
        <v>2</v>
      </c>
      <c r="D3" s="181" t="s">
        <v>254</v>
      </c>
      <c r="E3" s="188" t="s">
        <v>223</v>
      </c>
      <c r="F3" s="175" t="s">
        <v>347</v>
      </c>
      <c r="G3" s="191" t="s">
        <v>225</v>
      </c>
      <c r="H3" s="177" t="s">
        <v>224</v>
      </c>
      <c r="I3" s="179" t="s">
        <v>226</v>
      </c>
      <c r="J3" s="208" t="s">
        <v>227</v>
      </c>
      <c r="K3" s="210" t="s">
        <v>228</v>
      </c>
      <c r="L3" s="206" t="s">
        <v>229</v>
      </c>
      <c r="M3" s="202" t="s">
        <v>230</v>
      </c>
      <c r="N3" s="204" t="s">
        <v>231</v>
      </c>
      <c r="O3" s="198" t="s">
        <v>232</v>
      </c>
      <c r="P3" s="200" t="s">
        <v>233</v>
      </c>
      <c r="Q3" s="194" t="s">
        <v>234</v>
      </c>
      <c r="R3" s="196" t="s">
        <v>235</v>
      </c>
    </row>
    <row r="4" spans="1:18" ht="13.2" customHeight="1">
      <c r="A4" s="186"/>
      <c r="B4" s="182"/>
      <c r="C4" s="182"/>
      <c r="D4" s="182"/>
      <c r="E4" s="189"/>
      <c r="F4" s="176"/>
      <c r="G4" s="192"/>
      <c r="H4" s="178"/>
      <c r="I4" s="180"/>
      <c r="J4" s="209"/>
      <c r="K4" s="211"/>
      <c r="L4" s="207"/>
      <c r="M4" s="203"/>
      <c r="N4" s="205"/>
      <c r="O4" s="199"/>
      <c r="P4" s="201"/>
      <c r="Q4" s="195"/>
      <c r="R4" s="197"/>
    </row>
    <row r="5" spans="1:18" ht="14.25" customHeight="1">
      <c r="A5" s="187"/>
      <c r="B5" s="183"/>
      <c r="C5" s="183"/>
      <c r="D5" s="183"/>
      <c r="E5" s="190"/>
      <c r="F5" s="176"/>
      <c r="G5" s="193"/>
      <c r="H5" s="178"/>
      <c r="I5" s="180"/>
      <c r="J5" s="209"/>
      <c r="K5" s="211"/>
      <c r="L5" s="207"/>
      <c r="M5" s="203"/>
      <c r="N5" s="205"/>
      <c r="O5" s="199"/>
      <c r="P5" s="201"/>
      <c r="Q5" s="195"/>
      <c r="R5" s="197"/>
    </row>
    <row r="6" spans="1:18" ht="24.9" customHeight="1">
      <c r="A6" s="169">
        <v>3</v>
      </c>
      <c r="B6" s="5" t="s">
        <v>5</v>
      </c>
      <c r="C6" s="5" t="s">
        <v>6</v>
      </c>
      <c r="D6" s="5" t="s">
        <v>255</v>
      </c>
      <c r="E6" s="53" t="s">
        <v>7</v>
      </c>
      <c r="F6" s="76"/>
      <c r="G6" s="128">
        <v>0</v>
      </c>
      <c r="H6" s="32">
        <f t="shared" ref="H6:H37" si="0">ROUNDDOWN(G6*F6,0)</f>
        <v>0</v>
      </c>
      <c r="I6" s="81">
        <v>360</v>
      </c>
      <c r="J6" s="32">
        <f>ROUNDDOWN(I6*F6,0)</f>
        <v>0</v>
      </c>
      <c r="K6" s="6">
        <v>0</v>
      </c>
      <c r="L6" s="32">
        <f>ROUNDDOWN(K6*F6,0)</f>
        <v>0</v>
      </c>
      <c r="M6" s="6">
        <v>0</v>
      </c>
      <c r="N6" s="32">
        <f>ROUNDDOWN(M6*F6,0)</f>
        <v>0</v>
      </c>
      <c r="O6" s="6">
        <v>0</v>
      </c>
      <c r="P6" s="32">
        <f>ROUNDDOWN(O6*F6,0)</f>
        <v>0</v>
      </c>
      <c r="Q6" s="6">
        <v>0</v>
      </c>
      <c r="R6" s="32">
        <f>ROUNDDOWN(Q6*F6,0)</f>
        <v>0</v>
      </c>
    </row>
    <row r="7" spans="1:18" ht="24.9" customHeight="1">
      <c r="A7" s="170"/>
      <c r="B7" s="5"/>
      <c r="C7" s="5" t="s">
        <v>6</v>
      </c>
      <c r="D7" s="5" t="s">
        <v>256</v>
      </c>
      <c r="E7" s="53" t="s">
        <v>212</v>
      </c>
      <c r="F7" s="76"/>
      <c r="G7" s="128">
        <v>360</v>
      </c>
      <c r="H7" s="32">
        <f t="shared" si="0"/>
        <v>0</v>
      </c>
      <c r="I7" s="81">
        <v>0</v>
      </c>
      <c r="J7" s="32">
        <f t="shared" ref="J7:J60" si="1">ROUNDDOWN(I7*F7,0)</f>
        <v>0</v>
      </c>
      <c r="K7" s="6">
        <v>0</v>
      </c>
      <c r="L7" s="32">
        <f t="shared" ref="L7:L60" si="2">ROUNDDOWN(K7*F7,0)</f>
        <v>0</v>
      </c>
      <c r="M7" s="6">
        <v>0</v>
      </c>
      <c r="N7" s="32">
        <f t="shared" ref="N7:N60" si="3">ROUNDDOWN(M7*F7,0)</f>
        <v>0</v>
      </c>
      <c r="O7" s="6">
        <v>0</v>
      </c>
      <c r="P7" s="32">
        <f t="shared" ref="P7:P60" si="4">ROUNDDOWN(O7*F7,0)</f>
        <v>0</v>
      </c>
      <c r="Q7" s="6">
        <v>0</v>
      </c>
      <c r="R7" s="32">
        <f t="shared" ref="R7:R60" si="5">ROUNDDOWN(Q7*F7,0)</f>
        <v>0</v>
      </c>
    </row>
    <row r="8" spans="1:18" ht="24.9" customHeight="1">
      <c r="A8" s="170"/>
      <c r="B8" s="5"/>
      <c r="C8" s="5" t="s">
        <v>8</v>
      </c>
      <c r="D8" s="5" t="s">
        <v>257</v>
      </c>
      <c r="E8" s="53" t="s">
        <v>9</v>
      </c>
      <c r="F8" s="76"/>
      <c r="G8" s="128">
        <v>0</v>
      </c>
      <c r="H8" s="32">
        <f t="shared" si="0"/>
        <v>0</v>
      </c>
      <c r="I8" s="81">
        <v>720</v>
      </c>
      <c r="J8" s="32">
        <f t="shared" si="1"/>
        <v>0</v>
      </c>
      <c r="K8" s="6">
        <v>0</v>
      </c>
      <c r="L8" s="32">
        <f t="shared" si="2"/>
        <v>0</v>
      </c>
      <c r="M8" s="6">
        <v>0</v>
      </c>
      <c r="N8" s="32">
        <f t="shared" si="3"/>
        <v>0</v>
      </c>
      <c r="O8" s="6">
        <v>0</v>
      </c>
      <c r="P8" s="32">
        <f t="shared" si="4"/>
        <v>0</v>
      </c>
      <c r="Q8" s="6">
        <v>0</v>
      </c>
      <c r="R8" s="32">
        <f t="shared" si="5"/>
        <v>0</v>
      </c>
    </row>
    <row r="9" spans="1:18" ht="24.9" customHeight="1">
      <c r="A9" s="170"/>
      <c r="B9" s="5"/>
      <c r="C9" s="5" t="s">
        <v>8</v>
      </c>
      <c r="D9" s="5" t="s">
        <v>258</v>
      </c>
      <c r="E9" s="53" t="s">
        <v>10</v>
      </c>
      <c r="F9" s="76"/>
      <c r="G9" s="128">
        <v>720</v>
      </c>
      <c r="H9" s="32">
        <f t="shared" si="0"/>
        <v>0</v>
      </c>
      <c r="I9" s="81">
        <v>0</v>
      </c>
      <c r="J9" s="32">
        <f t="shared" si="1"/>
        <v>0</v>
      </c>
      <c r="K9" s="6">
        <v>0</v>
      </c>
      <c r="L9" s="32">
        <f t="shared" si="2"/>
        <v>0</v>
      </c>
      <c r="M9" s="6">
        <v>0</v>
      </c>
      <c r="N9" s="32">
        <f t="shared" si="3"/>
        <v>0</v>
      </c>
      <c r="O9" s="6">
        <v>0</v>
      </c>
      <c r="P9" s="32">
        <f t="shared" si="4"/>
        <v>0</v>
      </c>
      <c r="Q9" s="6">
        <v>0</v>
      </c>
      <c r="R9" s="32">
        <f t="shared" si="5"/>
        <v>0</v>
      </c>
    </row>
    <row r="10" spans="1:18" ht="24.9" customHeight="1">
      <c r="A10" s="170"/>
      <c r="B10" s="5" t="s">
        <v>11</v>
      </c>
      <c r="C10" s="5" t="s">
        <v>12</v>
      </c>
      <c r="D10" s="5" t="s">
        <v>259</v>
      </c>
      <c r="E10" s="53" t="s">
        <v>13</v>
      </c>
      <c r="F10" s="76"/>
      <c r="G10" s="128">
        <v>0</v>
      </c>
      <c r="H10" s="32">
        <f t="shared" si="0"/>
        <v>0</v>
      </c>
      <c r="I10" s="81">
        <v>0</v>
      </c>
      <c r="J10" s="32">
        <f t="shared" si="1"/>
        <v>0</v>
      </c>
      <c r="K10" s="6">
        <v>0</v>
      </c>
      <c r="L10" s="32">
        <f t="shared" si="2"/>
        <v>0</v>
      </c>
      <c r="M10" s="6">
        <v>0</v>
      </c>
      <c r="N10" s="32">
        <f t="shared" si="3"/>
        <v>0</v>
      </c>
      <c r="O10" s="6">
        <v>0</v>
      </c>
      <c r="P10" s="32">
        <f t="shared" si="4"/>
        <v>0</v>
      </c>
      <c r="Q10" s="6">
        <v>0</v>
      </c>
      <c r="R10" s="32">
        <f t="shared" si="5"/>
        <v>0</v>
      </c>
    </row>
    <row r="11" spans="1:18" ht="24.9" customHeight="1">
      <c r="A11" s="170"/>
      <c r="B11" s="172" t="s">
        <v>14</v>
      </c>
      <c r="C11" s="5" t="s">
        <v>15</v>
      </c>
      <c r="D11" s="5" t="s">
        <v>260</v>
      </c>
      <c r="E11" s="54" t="s">
        <v>16</v>
      </c>
      <c r="F11" s="76"/>
      <c r="G11" s="128">
        <v>0</v>
      </c>
      <c r="H11" s="32">
        <f t="shared" si="0"/>
        <v>0</v>
      </c>
      <c r="I11" s="81">
        <v>360</v>
      </c>
      <c r="J11" s="32">
        <f t="shared" si="1"/>
        <v>0</v>
      </c>
      <c r="K11" s="6">
        <v>0</v>
      </c>
      <c r="L11" s="32">
        <f t="shared" si="2"/>
        <v>0</v>
      </c>
      <c r="M11" s="6">
        <v>0</v>
      </c>
      <c r="N11" s="32">
        <f t="shared" si="3"/>
        <v>0</v>
      </c>
      <c r="O11" s="6">
        <v>0</v>
      </c>
      <c r="P11" s="32">
        <f t="shared" si="4"/>
        <v>0</v>
      </c>
      <c r="Q11" s="6">
        <v>0</v>
      </c>
      <c r="R11" s="32">
        <f t="shared" si="5"/>
        <v>0</v>
      </c>
    </row>
    <row r="12" spans="1:18" ht="24.9" customHeight="1">
      <c r="A12" s="170"/>
      <c r="B12" s="174"/>
      <c r="C12" s="5" t="s">
        <v>15</v>
      </c>
      <c r="D12" s="5" t="s">
        <v>261</v>
      </c>
      <c r="E12" s="54" t="s">
        <v>17</v>
      </c>
      <c r="F12" s="76"/>
      <c r="G12" s="128">
        <v>360</v>
      </c>
      <c r="H12" s="32">
        <f t="shared" si="0"/>
        <v>0</v>
      </c>
      <c r="I12" s="81">
        <v>0</v>
      </c>
      <c r="J12" s="32">
        <f t="shared" si="1"/>
        <v>0</v>
      </c>
      <c r="K12" s="6">
        <v>0</v>
      </c>
      <c r="L12" s="32">
        <f t="shared" si="2"/>
        <v>0</v>
      </c>
      <c r="M12" s="6">
        <v>0</v>
      </c>
      <c r="N12" s="32">
        <f t="shared" si="3"/>
        <v>0</v>
      </c>
      <c r="O12" s="6">
        <v>0</v>
      </c>
      <c r="P12" s="32">
        <f t="shared" si="4"/>
        <v>0</v>
      </c>
      <c r="Q12" s="6">
        <v>0</v>
      </c>
      <c r="R12" s="32">
        <f t="shared" si="5"/>
        <v>0</v>
      </c>
    </row>
    <row r="13" spans="1:18" ht="24.9" customHeight="1">
      <c r="A13" s="170"/>
      <c r="B13" s="174"/>
      <c r="C13" s="5" t="s">
        <v>3</v>
      </c>
      <c r="D13" s="5" t="s">
        <v>262</v>
      </c>
      <c r="E13" s="54" t="s">
        <v>18</v>
      </c>
      <c r="F13" s="76"/>
      <c r="G13" s="128">
        <v>60</v>
      </c>
      <c r="H13" s="32">
        <f t="shared" si="0"/>
        <v>0</v>
      </c>
      <c r="I13" s="81">
        <v>60</v>
      </c>
      <c r="J13" s="32">
        <f t="shared" si="1"/>
        <v>0</v>
      </c>
      <c r="K13" s="6">
        <v>0</v>
      </c>
      <c r="L13" s="32">
        <f t="shared" si="2"/>
        <v>0</v>
      </c>
      <c r="M13" s="6">
        <v>0</v>
      </c>
      <c r="N13" s="32">
        <f t="shared" si="3"/>
        <v>0</v>
      </c>
      <c r="O13" s="6">
        <v>0</v>
      </c>
      <c r="P13" s="32">
        <f t="shared" si="4"/>
        <v>0</v>
      </c>
      <c r="Q13" s="6">
        <v>0</v>
      </c>
      <c r="R13" s="32">
        <f t="shared" si="5"/>
        <v>0</v>
      </c>
    </row>
    <row r="14" spans="1:18" ht="24.9" customHeight="1">
      <c r="A14" s="171"/>
      <c r="B14" s="173"/>
      <c r="C14" s="5" t="s">
        <v>4</v>
      </c>
      <c r="D14" s="5" t="s">
        <v>263</v>
      </c>
      <c r="E14" s="54" t="s">
        <v>19</v>
      </c>
      <c r="F14" s="76"/>
      <c r="G14" s="128">
        <v>300</v>
      </c>
      <c r="H14" s="32">
        <f t="shared" si="0"/>
        <v>0</v>
      </c>
      <c r="I14" s="81">
        <v>300</v>
      </c>
      <c r="J14" s="32">
        <f t="shared" si="1"/>
        <v>0</v>
      </c>
      <c r="K14" s="6">
        <v>0</v>
      </c>
      <c r="L14" s="32">
        <f t="shared" si="2"/>
        <v>0</v>
      </c>
      <c r="M14" s="6">
        <v>0</v>
      </c>
      <c r="N14" s="32">
        <f t="shared" si="3"/>
        <v>0</v>
      </c>
      <c r="O14" s="6">
        <v>0</v>
      </c>
      <c r="P14" s="32">
        <f t="shared" si="4"/>
        <v>0</v>
      </c>
      <c r="Q14" s="6">
        <v>0</v>
      </c>
      <c r="R14" s="32">
        <f t="shared" si="5"/>
        <v>0</v>
      </c>
    </row>
    <row r="15" spans="1:18" ht="24.9" customHeight="1">
      <c r="A15" s="7"/>
      <c r="B15" s="5" t="s">
        <v>20</v>
      </c>
      <c r="C15" s="5" t="s">
        <v>21</v>
      </c>
      <c r="D15" s="5" t="s">
        <v>264</v>
      </c>
      <c r="E15" s="55" t="s">
        <v>22</v>
      </c>
      <c r="F15" s="76"/>
      <c r="G15" s="128">
        <v>0</v>
      </c>
      <c r="H15" s="32">
        <f t="shared" si="0"/>
        <v>0</v>
      </c>
      <c r="I15" s="81">
        <v>13500</v>
      </c>
      <c r="J15" s="32">
        <f t="shared" si="1"/>
        <v>0</v>
      </c>
      <c r="K15" s="6">
        <v>13500</v>
      </c>
      <c r="L15" s="32">
        <f t="shared" si="2"/>
        <v>0</v>
      </c>
      <c r="M15" s="6">
        <v>13500</v>
      </c>
      <c r="N15" s="32">
        <f t="shared" si="3"/>
        <v>0</v>
      </c>
      <c r="O15" s="6">
        <v>13500</v>
      </c>
      <c r="P15" s="32">
        <f t="shared" si="4"/>
        <v>0</v>
      </c>
      <c r="Q15" s="6">
        <v>13500</v>
      </c>
      <c r="R15" s="32">
        <f t="shared" si="5"/>
        <v>0</v>
      </c>
    </row>
    <row r="16" spans="1:18" ht="24.9" customHeight="1">
      <c r="A16" s="7"/>
      <c r="B16" s="172" t="s">
        <v>23</v>
      </c>
      <c r="C16" s="5" t="s">
        <v>24</v>
      </c>
      <c r="D16" s="5" t="s">
        <v>265</v>
      </c>
      <c r="E16" s="55" t="s">
        <v>25</v>
      </c>
      <c r="F16" s="76"/>
      <c r="G16" s="128">
        <v>6500</v>
      </c>
      <c r="H16" s="32">
        <f t="shared" si="0"/>
        <v>0</v>
      </c>
      <c r="I16" s="81">
        <v>9750</v>
      </c>
      <c r="J16" s="32">
        <f t="shared" si="1"/>
        <v>0</v>
      </c>
      <c r="K16" s="6">
        <v>9750</v>
      </c>
      <c r="L16" s="32">
        <f t="shared" si="2"/>
        <v>0</v>
      </c>
      <c r="M16" s="6">
        <v>9750</v>
      </c>
      <c r="N16" s="32">
        <f t="shared" si="3"/>
        <v>0</v>
      </c>
      <c r="O16" s="6">
        <v>9750</v>
      </c>
      <c r="P16" s="32">
        <f t="shared" si="4"/>
        <v>0</v>
      </c>
      <c r="Q16" s="6">
        <v>9750</v>
      </c>
      <c r="R16" s="32">
        <f t="shared" si="5"/>
        <v>0</v>
      </c>
    </row>
    <row r="17" spans="1:18" ht="24.9" customHeight="1">
      <c r="A17" s="7"/>
      <c r="B17" s="174"/>
      <c r="C17" s="5" t="s">
        <v>3</v>
      </c>
      <c r="D17" s="5" t="s">
        <v>266</v>
      </c>
      <c r="E17" s="55" t="s">
        <v>26</v>
      </c>
      <c r="F17" s="76"/>
      <c r="G17" s="128">
        <v>0</v>
      </c>
      <c r="H17" s="32">
        <f t="shared" si="0"/>
        <v>0</v>
      </c>
      <c r="I17" s="81">
        <v>4500</v>
      </c>
      <c r="J17" s="32">
        <f t="shared" si="1"/>
        <v>0</v>
      </c>
      <c r="K17" s="6">
        <v>4500</v>
      </c>
      <c r="L17" s="32">
        <f t="shared" si="2"/>
        <v>0</v>
      </c>
      <c r="M17" s="6">
        <v>4500</v>
      </c>
      <c r="N17" s="32">
        <f t="shared" si="3"/>
        <v>0</v>
      </c>
      <c r="O17" s="6">
        <v>4500</v>
      </c>
      <c r="P17" s="32">
        <f t="shared" si="4"/>
        <v>0</v>
      </c>
      <c r="Q17" s="6">
        <v>4500</v>
      </c>
      <c r="R17" s="32">
        <f t="shared" si="5"/>
        <v>0</v>
      </c>
    </row>
    <row r="18" spans="1:18" ht="24.9" customHeight="1">
      <c r="A18" s="7"/>
      <c r="B18" s="174"/>
      <c r="C18" s="5" t="s">
        <v>4</v>
      </c>
      <c r="D18" s="5" t="s">
        <v>267</v>
      </c>
      <c r="E18" s="55" t="s">
        <v>27</v>
      </c>
      <c r="F18" s="76"/>
      <c r="G18" s="128">
        <v>0</v>
      </c>
      <c r="H18" s="32">
        <f t="shared" si="0"/>
        <v>0</v>
      </c>
      <c r="I18" s="81">
        <v>10500</v>
      </c>
      <c r="J18" s="32">
        <f t="shared" si="1"/>
        <v>0</v>
      </c>
      <c r="K18" s="6">
        <v>10500</v>
      </c>
      <c r="L18" s="32">
        <f t="shared" si="2"/>
        <v>0</v>
      </c>
      <c r="M18" s="6">
        <v>10500</v>
      </c>
      <c r="N18" s="32">
        <f t="shared" si="3"/>
        <v>0</v>
      </c>
      <c r="O18" s="6">
        <v>10500</v>
      </c>
      <c r="P18" s="32">
        <f t="shared" si="4"/>
        <v>0</v>
      </c>
      <c r="Q18" s="6">
        <v>10500</v>
      </c>
      <c r="R18" s="32">
        <f t="shared" si="5"/>
        <v>0</v>
      </c>
    </row>
    <row r="19" spans="1:18" ht="24.9" customHeight="1">
      <c r="A19" s="7"/>
      <c r="B19" s="173"/>
      <c r="C19" s="5" t="s">
        <v>28</v>
      </c>
      <c r="D19" s="5" t="s">
        <v>268</v>
      </c>
      <c r="E19" s="55" t="s">
        <v>29</v>
      </c>
      <c r="F19" s="76"/>
      <c r="G19" s="128">
        <v>0</v>
      </c>
      <c r="H19" s="32">
        <f t="shared" si="0"/>
        <v>0</v>
      </c>
      <c r="I19" s="81">
        <v>13500</v>
      </c>
      <c r="J19" s="32">
        <f t="shared" si="1"/>
        <v>0</v>
      </c>
      <c r="K19" s="6">
        <v>13500</v>
      </c>
      <c r="L19" s="32">
        <f t="shared" si="2"/>
        <v>0</v>
      </c>
      <c r="M19" s="6">
        <v>13500</v>
      </c>
      <c r="N19" s="32">
        <f t="shared" si="3"/>
        <v>0</v>
      </c>
      <c r="O19" s="6">
        <v>13500</v>
      </c>
      <c r="P19" s="32">
        <f t="shared" si="4"/>
        <v>0</v>
      </c>
      <c r="Q19" s="6">
        <v>13500</v>
      </c>
      <c r="R19" s="32">
        <f t="shared" si="5"/>
        <v>0</v>
      </c>
    </row>
    <row r="20" spans="1:18" ht="24.9" customHeight="1">
      <c r="A20" s="169">
        <v>9</v>
      </c>
      <c r="B20" s="5" t="s">
        <v>30</v>
      </c>
      <c r="C20" s="5" t="s">
        <v>31</v>
      </c>
      <c r="D20" s="5" t="s">
        <v>269</v>
      </c>
      <c r="E20" s="56" t="s">
        <v>32</v>
      </c>
      <c r="F20" s="76"/>
      <c r="G20" s="128">
        <v>0</v>
      </c>
      <c r="H20" s="32">
        <f t="shared" si="0"/>
        <v>0</v>
      </c>
      <c r="I20" s="81">
        <v>56100</v>
      </c>
      <c r="J20" s="32">
        <f t="shared" si="1"/>
        <v>0</v>
      </c>
      <c r="K20" s="6">
        <v>56000</v>
      </c>
      <c r="L20" s="32">
        <f t="shared" si="2"/>
        <v>0</v>
      </c>
      <c r="M20" s="6">
        <v>56000</v>
      </c>
      <c r="N20" s="32">
        <f t="shared" si="3"/>
        <v>0</v>
      </c>
      <c r="O20" s="6">
        <v>56000</v>
      </c>
      <c r="P20" s="32">
        <f t="shared" si="4"/>
        <v>0</v>
      </c>
      <c r="Q20" s="6">
        <v>56000</v>
      </c>
      <c r="R20" s="32">
        <f t="shared" si="5"/>
        <v>0</v>
      </c>
    </row>
    <row r="21" spans="1:18" ht="24.9" customHeight="1">
      <c r="A21" s="170"/>
      <c r="B21" s="5" t="s">
        <v>33</v>
      </c>
      <c r="C21" s="5" t="s">
        <v>34</v>
      </c>
      <c r="D21" s="5" t="s">
        <v>270</v>
      </c>
      <c r="E21" s="56" t="s">
        <v>35</v>
      </c>
      <c r="F21" s="76"/>
      <c r="G21" s="128">
        <v>0</v>
      </c>
      <c r="H21" s="32">
        <f t="shared" si="0"/>
        <v>0</v>
      </c>
      <c r="I21" s="81">
        <v>230000</v>
      </c>
      <c r="J21" s="32">
        <f t="shared" si="1"/>
        <v>0</v>
      </c>
      <c r="K21" s="6">
        <v>230000</v>
      </c>
      <c r="L21" s="32">
        <f t="shared" si="2"/>
        <v>0</v>
      </c>
      <c r="M21" s="6">
        <v>230000</v>
      </c>
      <c r="N21" s="32">
        <f t="shared" si="3"/>
        <v>0</v>
      </c>
      <c r="O21" s="6">
        <v>230000</v>
      </c>
      <c r="P21" s="32">
        <f t="shared" si="4"/>
        <v>0</v>
      </c>
      <c r="Q21" s="6">
        <v>230000</v>
      </c>
      <c r="R21" s="32">
        <f t="shared" si="5"/>
        <v>0</v>
      </c>
    </row>
    <row r="22" spans="1:18" ht="24.9" customHeight="1">
      <c r="A22" s="170"/>
      <c r="B22" s="5" t="s">
        <v>36</v>
      </c>
      <c r="C22" s="5" t="s">
        <v>37</v>
      </c>
      <c r="D22" s="5" t="s">
        <v>271</v>
      </c>
      <c r="E22" s="57" t="s">
        <v>38</v>
      </c>
      <c r="F22" s="76"/>
      <c r="G22" s="128">
        <v>2000</v>
      </c>
      <c r="H22" s="32">
        <f t="shared" si="0"/>
        <v>0</v>
      </c>
      <c r="I22" s="81">
        <v>60000</v>
      </c>
      <c r="J22" s="32">
        <f t="shared" si="1"/>
        <v>0</v>
      </c>
      <c r="K22" s="6">
        <v>60000</v>
      </c>
      <c r="L22" s="32">
        <f t="shared" si="2"/>
        <v>0</v>
      </c>
      <c r="M22" s="6">
        <v>60000</v>
      </c>
      <c r="N22" s="32">
        <f t="shared" si="3"/>
        <v>0</v>
      </c>
      <c r="O22" s="6">
        <v>60000</v>
      </c>
      <c r="P22" s="32">
        <f t="shared" si="4"/>
        <v>0</v>
      </c>
      <c r="Q22" s="6">
        <v>60000</v>
      </c>
      <c r="R22" s="32">
        <f t="shared" si="5"/>
        <v>0</v>
      </c>
    </row>
    <row r="23" spans="1:18" ht="24.9" customHeight="1">
      <c r="A23" s="170"/>
      <c r="B23" s="5" t="s">
        <v>39</v>
      </c>
      <c r="C23" s="5" t="s">
        <v>40</v>
      </c>
      <c r="D23" s="5" t="s">
        <v>272</v>
      </c>
      <c r="E23" s="58" t="s">
        <v>253</v>
      </c>
      <c r="F23" s="76"/>
      <c r="G23" s="128">
        <v>0</v>
      </c>
      <c r="H23" s="32">
        <f t="shared" si="0"/>
        <v>0</v>
      </c>
      <c r="I23" s="81">
        <v>4000</v>
      </c>
      <c r="J23" s="32">
        <f t="shared" si="1"/>
        <v>0</v>
      </c>
      <c r="K23" s="6">
        <v>4000</v>
      </c>
      <c r="L23" s="32">
        <f t="shared" si="2"/>
        <v>0</v>
      </c>
      <c r="M23" s="6">
        <v>4000</v>
      </c>
      <c r="N23" s="32">
        <f t="shared" si="3"/>
        <v>0</v>
      </c>
      <c r="O23" s="6">
        <v>4000</v>
      </c>
      <c r="P23" s="32">
        <f t="shared" si="4"/>
        <v>0</v>
      </c>
      <c r="Q23" s="6">
        <v>4000</v>
      </c>
      <c r="R23" s="32">
        <f t="shared" si="5"/>
        <v>0</v>
      </c>
    </row>
    <row r="24" spans="1:18" ht="24.9" customHeight="1">
      <c r="A24" s="170"/>
      <c r="B24" s="5" t="s">
        <v>41</v>
      </c>
      <c r="C24" s="5" t="s">
        <v>42</v>
      </c>
      <c r="D24" s="5" t="s">
        <v>20</v>
      </c>
      <c r="E24" s="56" t="s">
        <v>43</v>
      </c>
      <c r="F24" s="76"/>
      <c r="G24" s="128">
        <v>0</v>
      </c>
      <c r="H24" s="32">
        <f t="shared" si="0"/>
        <v>0</v>
      </c>
      <c r="I24" s="81">
        <v>30000</v>
      </c>
      <c r="J24" s="32">
        <f t="shared" si="1"/>
        <v>0</v>
      </c>
      <c r="K24" s="6">
        <v>30000</v>
      </c>
      <c r="L24" s="32">
        <f t="shared" si="2"/>
        <v>0</v>
      </c>
      <c r="M24" s="6">
        <v>30000</v>
      </c>
      <c r="N24" s="32">
        <f t="shared" si="3"/>
        <v>0</v>
      </c>
      <c r="O24" s="6">
        <v>30000</v>
      </c>
      <c r="P24" s="32">
        <f t="shared" si="4"/>
        <v>0</v>
      </c>
      <c r="Q24" s="6">
        <v>30000</v>
      </c>
      <c r="R24" s="32">
        <f t="shared" si="5"/>
        <v>0</v>
      </c>
    </row>
    <row r="25" spans="1:18" ht="24.9" customHeight="1">
      <c r="A25" s="170"/>
      <c r="B25" s="5"/>
      <c r="C25" s="5" t="s">
        <v>3</v>
      </c>
      <c r="D25" s="5" t="s">
        <v>30</v>
      </c>
      <c r="E25" s="58" t="s">
        <v>44</v>
      </c>
      <c r="F25" s="76"/>
      <c r="G25" s="128">
        <v>2000</v>
      </c>
      <c r="H25" s="32">
        <f t="shared" si="0"/>
        <v>0</v>
      </c>
      <c r="I25" s="81">
        <v>8000</v>
      </c>
      <c r="J25" s="32">
        <f t="shared" si="1"/>
        <v>0</v>
      </c>
      <c r="K25" s="6">
        <v>8000</v>
      </c>
      <c r="L25" s="32">
        <f t="shared" si="2"/>
        <v>0</v>
      </c>
      <c r="M25" s="6">
        <v>8000</v>
      </c>
      <c r="N25" s="32">
        <f t="shared" si="3"/>
        <v>0</v>
      </c>
      <c r="O25" s="6">
        <v>8000</v>
      </c>
      <c r="P25" s="32">
        <f t="shared" si="4"/>
        <v>0</v>
      </c>
      <c r="Q25" s="6">
        <v>8000</v>
      </c>
      <c r="R25" s="32">
        <f t="shared" si="5"/>
        <v>0</v>
      </c>
    </row>
    <row r="26" spans="1:18" ht="24.9" customHeight="1">
      <c r="A26" s="171"/>
      <c r="B26" s="5"/>
      <c r="C26" s="5" t="s">
        <v>4</v>
      </c>
      <c r="D26" s="5" t="s">
        <v>33</v>
      </c>
      <c r="E26" s="59" t="s">
        <v>45</v>
      </c>
      <c r="F26" s="76"/>
      <c r="G26" s="128">
        <v>1500</v>
      </c>
      <c r="H26" s="32">
        <f t="shared" si="0"/>
        <v>0</v>
      </c>
      <c r="I26" s="81">
        <v>54000</v>
      </c>
      <c r="J26" s="32">
        <f t="shared" si="1"/>
        <v>0</v>
      </c>
      <c r="K26" s="6">
        <v>54000</v>
      </c>
      <c r="L26" s="32">
        <f t="shared" si="2"/>
        <v>0</v>
      </c>
      <c r="M26" s="6">
        <v>54000</v>
      </c>
      <c r="N26" s="32">
        <f t="shared" si="3"/>
        <v>0</v>
      </c>
      <c r="O26" s="6">
        <v>54000</v>
      </c>
      <c r="P26" s="32">
        <f t="shared" si="4"/>
        <v>0</v>
      </c>
      <c r="Q26" s="6">
        <v>54000</v>
      </c>
      <c r="R26" s="32">
        <f t="shared" si="5"/>
        <v>0</v>
      </c>
    </row>
    <row r="27" spans="1:18" ht="24.9" customHeight="1">
      <c r="A27" s="169">
        <v>10</v>
      </c>
      <c r="B27" s="8" t="s">
        <v>46</v>
      </c>
      <c r="C27" s="8" t="s">
        <v>47</v>
      </c>
      <c r="D27" s="5" t="s">
        <v>36</v>
      </c>
      <c r="E27" s="56" t="s">
        <v>48</v>
      </c>
      <c r="F27" s="76"/>
      <c r="G27" s="128">
        <v>2700</v>
      </c>
      <c r="H27" s="32">
        <f t="shared" si="0"/>
        <v>0</v>
      </c>
      <c r="I27" s="81">
        <v>45600</v>
      </c>
      <c r="J27" s="32">
        <f t="shared" si="1"/>
        <v>0</v>
      </c>
      <c r="K27" s="6">
        <v>45600</v>
      </c>
      <c r="L27" s="32">
        <f t="shared" si="2"/>
        <v>0</v>
      </c>
      <c r="M27" s="6">
        <v>45600</v>
      </c>
      <c r="N27" s="32">
        <f t="shared" si="3"/>
        <v>0</v>
      </c>
      <c r="O27" s="6">
        <v>45600</v>
      </c>
      <c r="P27" s="32">
        <f t="shared" si="4"/>
        <v>0</v>
      </c>
      <c r="Q27" s="6">
        <v>42900</v>
      </c>
      <c r="R27" s="32">
        <f t="shared" si="5"/>
        <v>0</v>
      </c>
    </row>
    <row r="28" spans="1:18" ht="24.9" customHeight="1">
      <c r="A28" s="170"/>
      <c r="B28" s="172" t="s">
        <v>49</v>
      </c>
      <c r="C28" s="5" t="s">
        <v>50</v>
      </c>
      <c r="D28" s="5" t="s">
        <v>49</v>
      </c>
      <c r="E28" s="58" t="s">
        <v>51</v>
      </c>
      <c r="F28" s="76"/>
      <c r="G28" s="128">
        <v>4300</v>
      </c>
      <c r="H28" s="32">
        <f t="shared" si="0"/>
        <v>0</v>
      </c>
      <c r="I28" s="81">
        <v>18600</v>
      </c>
      <c r="J28" s="32">
        <f t="shared" si="1"/>
        <v>0</v>
      </c>
      <c r="K28" s="6">
        <v>18500</v>
      </c>
      <c r="L28" s="32">
        <f t="shared" si="2"/>
        <v>0</v>
      </c>
      <c r="M28" s="6">
        <v>18500</v>
      </c>
      <c r="N28" s="32">
        <f t="shared" si="3"/>
        <v>0</v>
      </c>
      <c r="O28" s="6">
        <v>18500</v>
      </c>
      <c r="P28" s="32">
        <f t="shared" si="4"/>
        <v>0</v>
      </c>
      <c r="Q28" s="6">
        <v>14100</v>
      </c>
      <c r="R28" s="32">
        <f t="shared" si="5"/>
        <v>0</v>
      </c>
    </row>
    <row r="29" spans="1:18" ht="24.9" customHeight="1">
      <c r="A29" s="170"/>
      <c r="B29" s="174"/>
      <c r="C29" s="5" t="s">
        <v>52</v>
      </c>
      <c r="D29" s="5" t="s">
        <v>273</v>
      </c>
      <c r="E29" s="60" t="s">
        <v>53</v>
      </c>
      <c r="F29" s="76"/>
      <c r="G29" s="128">
        <v>400</v>
      </c>
      <c r="H29" s="32">
        <f t="shared" si="0"/>
        <v>0</v>
      </c>
      <c r="I29" s="81">
        <v>2000</v>
      </c>
      <c r="J29" s="32">
        <f t="shared" si="1"/>
        <v>0</v>
      </c>
      <c r="K29" s="6">
        <v>2000</v>
      </c>
      <c r="L29" s="32">
        <f t="shared" si="2"/>
        <v>0</v>
      </c>
      <c r="M29" s="6">
        <v>2000</v>
      </c>
      <c r="N29" s="32">
        <f t="shared" si="3"/>
        <v>0</v>
      </c>
      <c r="O29" s="6">
        <v>2000</v>
      </c>
      <c r="P29" s="32">
        <f t="shared" si="4"/>
        <v>0</v>
      </c>
      <c r="Q29" s="6">
        <v>2000</v>
      </c>
      <c r="R29" s="32">
        <f t="shared" si="5"/>
        <v>0</v>
      </c>
    </row>
    <row r="30" spans="1:18" ht="24.9" customHeight="1">
      <c r="A30" s="170"/>
      <c r="B30" s="174"/>
      <c r="C30" s="5" t="s">
        <v>50</v>
      </c>
      <c r="D30" s="5" t="s">
        <v>274</v>
      </c>
      <c r="E30" s="58" t="s">
        <v>54</v>
      </c>
      <c r="F30" s="76"/>
      <c r="G30" s="128">
        <v>0</v>
      </c>
      <c r="H30" s="32">
        <f t="shared" si="0"/>
        <v>0</v>
      </c>
      <c r="I30" s="81">
        <v>5300</v>
      </c>
      <c r="J30" s="32">
        <f t="shared" si="1"/>
        <v>0</v>
      </c>
      <c r="K30" s="6">
        <v>5200</v>
      </c>
      <c r="L30" s="32">
        <f t="shared" si="2"/>
        <v>0</v>
      </c>
      <c r="M30" s="6">
        <v>5200</v>
      </c>
      <c r="N30" s="32">
        <f t="shared" si="3"/>
        <v>0</v>
      </c>
      <c r="O30" s="6">
        <v>5200</v>
      </c>
      <c r="P30" s="32">
        <f t="shared" si="4"/>
        <v>0</v>
      </c>
      <c r="Q30" s="6">
        <v>5200</v>
      </c>
      <c r="R30" s="32">
        <f t="shared" si="5"/>
        <v>0</v>
      </c>
    </row>
    <row r="31" spans="1:18" ht="24.9" customHeight="1">
      <c r="A31" s="170"/>
      <c r="B31" s="173"/>
      <c r="C31" s="5" t="s">
        <v>52</v>
      </c>
      <c r="D31" s="5" t="s">
        <v>275</v>
      </c>
      <c r="E31" s="60" t="s">
        <v>55</v>
      </c>
      <c r="F31" s="76"/>
      <c r="G31" s="128">
        <v>600</v>
      </c>
      <c r="H31" s="32">
        <f t="shared" si="0"/>
        <v>0</v>
      </c>
      <c r="I31" s="81">
        <v>500</v>
      </c>
      <c r="J31" s="32">
        <f t="shared" si="1"/>
        <v>0</v>
      </c>
      <c r="K31" s="6">
        <v>500</v>
      </c>
      <c r="L31" s="32">
        <f t="shared" si="2"/>
        <v>0</v>
      </c>
      <c r="M31" s="6">
        <v>500</v>
      </c>
      <c r="N31" s="32">
        <f t="shared" si="3"/>
        <v>0</v>
      </c>
      <c r="O31" s="6">
        <v>500</v>
      </c>
      <c r="P31" s="32">
        <f t="shared" si="4"/>
        <v>0</v>
      </c>
      <c r="Q31" s="6">
        <v>500</v>
      </c>
      <c r="R31" s="32">
        <f t="shared" si="5"/>
        <v>0</v>
      </c>
    </row>
    <row r="32" spans="1:18" ht="24.9" customHeight="1">
      <c r="A32" s="170"/>
      <c r="B32" s="172" t="s">
        <v>56</v>
      </c>
      <c r="C32" s="5" t="s">
        <v>34</v>
      </c>
      <c r="D32" s="5" t="s">
        <v>276</v>
      </c>
      <c r="E32" s="56" t="s">
        <v>57</v>
      </c>
      <c r="F32" s="76"/>
      <c r="G32" s="128">
        <v>3050</v>
      </c>
      <c r="H32" s="32">
        <f t="shared" si="0"/>
        <v>0</v>
      </c>
      <c r="I32" s="81">
        <v>40100</v>
      </c>
      <c r="J32" s="32">
        <f t="shared" si="1"/>
        <v>0</v>
      </c>
      <c r="K32" s="6">
        <v>0</v>
      </c>
      <c r="L32" s="32">
        <f t="shared" si="2"/>
        <v>0</v>
      </c>
      <c r="M32" s="6">
        <v>0</v>
      </c>
      <c r="N32" s="32">
        <f t="shared" si="3"/>
        <v>0</v>
      </c>
      <c r="O32" s="6">
        <v>0</v>
      </c>
      <c r="P32" s="32">
        <f t="shared" si="4"/>
        <v>0</v>
      </c>
      <c r="Q32" s="6">
        <v>0</v>
      </c>
      <c r="R32" s="32">
        <f t="shared" si="5"/>
        <v>0</v>
      </c>
    </row>
    <row r="33" spans="1:18" ht="24.9" customHeight="1">
      <c r="A33" s="170"/>
      <c r="B33" s="174"/>
      <c r="C33" s="5" t="s">
        <v>58</v>
      </c>
      <c r="D33" s="5" t="s">
        <v>62</v>
      </c>
      <c r="E33" s="56" t="s">
        <v>59</v>
      </c>
      <c r="F33" s="76"/>
      <c r="G33" s="128">
        <v>7000</v>
      </c>
      <c r="H33" s="32">
        <f t="shared" si="0"/>
        <v>0</v>
      </c>
      <c r="I33" s="81">
        <v>20000</v>
      </c>
      <c r="J33" s="32">
        <f t="shared" si="1"/>
        <v>0</v>
      </c>
      <c r="K33" s="6">
        <v>20000</v>
      </c>
      <c r="L33" s="32">
        <f t="shared" si="2"/>
        <v>0</v>
      </c>
      <c r="M33" s="6">
        <v>20000</v>
      </c>
      <c r="N33" s="32">
        <f t="shared" si="3"/>
        <v>0</v>
      </c>
      <c r="O33" s="6">
        <v>20000</v>
      </c>
      <c r="P33" s="32">
        <f t="shared" si="4"/>
        <v>0</v>
      </c>
      <c r="Q33" s="6">
        <v>20000</v>
      </c>
      <c r="R33" s="32">
        <f t="shared" si="5"/>
        <v>0</v>
      </c>
    </row>
    <row r="34" spans="1:18" ht="24.9" customHeight="1">
      <c r="A34" s="171"/>
      <c r="B34" s="174"/>
      <c r="C34" s="5" t="s">
        <v>3</v>
      </c>
      <c r="D34" s="5" t="s">
        <v>277</v>
      </c>
      <c r="E34" s="61" t="s">
        <v>60</v>
      </c>
      <c r="F34" s="76"/>
      <c r="G34" s="128">
        <v>2000</v>
      </c>
      <c r="H34" s="32">
        <f t="shared" si="0"/>
        <v>0</v>
      </c>
      <c r="I34" s="81">
        <v>10000</v>
      </c>
      <c r="J34" s="32">
        <f t="shared" si="1"/>
        <v>0</v>
      </c>
      <c r="K34" s="6">
        <v>10000</v>
      </c>
      <c r="L34" s="32">
        <f t="shared" si="2"/>
        <v>0</v>
      </c>
      <c r="M34" s="6">
        <v>10000</v>
      </c>
      <c r="N34" s="32">
        <f t="shared" si="3"/>
        <v>0</v>
      </c>
      <c r="O34" s="6">
        <v>10000</v>
      </c>
      <c r="P34" s="32">
        <f t="shared" si="4"/>
        <v>0</v>
      </c>
      <c r="Q34" s="6">
        <v>8250</v>
      </c>
      <c r="R34" s="32">
        <f t="shared" si="5"/>
        <v>0</v>
      </c>
    </row>
    <row r="35" spans="1:18" ht="24.9" customHeight="1">
      <c r="A35" s="7">
        <v>11</v>
      </c>
      <c r="B35" s="173"/>
      <c r="C35" s="5" t="s">
        <v>4</v>
      </c>
      <c r="D35" s="5" t="s">
        <v>278</v>
      </c>
      <c r="E35" s="57" t="s">
        <v>61</v>
      </c>
      <c r="F35" s="76"/>
      <c r="G35" s="128">
        <v>4000</v>
      </c>
      <c r="H35" s="32">
        <f t="shared" si="0"/>
        <v>0</v>
      </c>
      <c r="I35" s="81">
        <v>18000</v>
      </c>
      <c r="J35" s="32">
        <f t="shared" si="1"/>
        <v>0</v>
      </c>
      <c r="K35" s="6">
        <v>18000</v>
      </c>
      <c r="L35" s="32">
        <f t="shared" si="2"/>
        <v>0</v>
      </c>
      <c r="M35" s="6">
        <v>18000</v>
      </c>
      <c r="N35" s="32">
        <f t="shared" si="3"/>
        <v>0</v>
      </c>
      <c r="O35" s="6">
        <v>18000</v>
      </c>
      <c r="P35" s="32">
        <f t="shared" si="4"/>
        <v>0</v>
      </c>
      <c r="Q35" s="6">
        <v>14650</v>
      </c>
      <c r="R35" s="32">
        <f t="shared" si="5"/>
        <v>0</v>
      </c>
    </row>
    <row r="36" spans="1:18" ht="24.9" customHeight="1">
      <c r="A36" s="7">
        <v>15</v>
      </c>
      <c r="B36" s="5" t="s">
        <v>62</v>
      </c>
      <c r="C36" s="5" t="s">
        <v>63</v>
      </c>
      <c r="D36" s="5" t="s">
        <v>279</v>
      </c>
      <c r="E36" s="56" t="s">
        <v>64</v>
      </c>
      <c r="F36" s="76"/>
      <c r="G36" s="128">
        <v>300</v>
      </c>
      <c r="H36" s="32">
        <f t="shared" si="0"/>
        <v>0</v>
      </c>
      <c r="I36" s="81">
        <v>3300</v>
      </c>
      <c r="J36" s="32">
        <f t="shared" si="1"/>
        <v>0</v>
      </c>
      <c r="K36" s="6">
        <v>2970</v>
      </c>
      <c r="L36" s="32">
        <f t="shared" si="2"/>
        <v>0</v>
      </c>
      <c r="M36" s="6">
        <v>2970</v>
      </c>
      <c r="N36" s="32">
        <f t="shared" si="3"/>
        <v>0</v>
      </c>
      <c r="O36" s="6">
        <v>2640</v>
      </c>
      <c r="P36" s="32">
        <f t="shared" si="4"/>
        <v>0</v>
      </c>
      <c r="Q36" s="6">
        <v>2400</v>
      </c>
      <c r="R36" s="32">
        <f t="shared" si="5"/>
        <v>0</v>
      </c>
    </row>
    <row r="37" spans="1:18" ht="24.9" customHeight="1">
      <c r="A37" s="7">
        <v>18</v>
      </c>
      <c r="B37" s="33">
        <v>32</v>
      </c>
      <c r="C37" s="5" t="s">
        <v>65</v>
      </c>
      <c r="D37" s="5" t="s">
        <v>280</v>
      </c>
      <c r="E37" s="56" t="s">
        <v>66</v>
      </c>
      <c r="F37" s="76"/>
      <c r="G37" s="128">
        <v>30</v>
      </c>
      <c r="H37" s="32">
        <f t="shared" si="0"/>
        <v>0</v>
      </c>
      <c r="I37" s="81">
        <v>400</v>
      </c>
      <c r="J37" s="32">
        <f t="shared" si="1"/>
        <v>0</v>
      </c>
      <c r="K37" s="6">
        <v>400</v>
      </c>
      <c r="L37" s="32">
        <f t="shared" si="2"/>
        <v>0</v>
      </c>
      <c r="M37" s="6">
        <v>400</v>
      </c>
      <c r="N37" s="32">
        <f t="shared" si="3"/>
        <v>0</v>
      </c>
      <c r="O37" s="6">
        <v>400</v>
      </c>
      <c r="P37" s="32">
        <f t="shared" si="4"/>
        <v>0</v>
      </c>
      <c r="Q37" s="6">
        <v>370</v>
      </c>
      <c r="R37" s="32">
        <f t="shared" si="5"/>
        <v>0</v>
      </c>
    </row>
    <row r="38" spans="1:18" ht="24.9" customHeight="1">
      <c r="A38" s="7"/>
      <c r="B38" s="5" t="s">
        <v>67</v>
      </c>
      <c r="C38" s="5" t="s">
        <v>3</v>
      </c>
      <c r="D38" s="5" t="s">
        <v>67</v>
      </c>
      <c r="E38" s="58" t="s">
        <v>68</v>
      </c>
      <c r="F38" s="76"/>
      <c r="G38" s="128">
        <v>30</v>
      </c>
      <c r="H38" s="32">
        <f t="shared" ref="H38:H59" si="6">ROUNDDOWN(G38*F38,0)</f>
        <v>0</v>
      </c>
      <c r="I38" s="81">
        <v>830</v>
      </c>
      <c r="J38" s="32">
        <f t="shared" si="1"/>
        <v>0</v>
      </c>
      <c r="K38" s="6">
        <v>730</v>
      </c>
      <c r="L38" s="32">
        <f t="shared" si="2"/>
        <v>0</v>
      </c>
      <c r="M38" s="6">
        <v>730</v>
      </c>
      <c r="N38" s="32">
        <f t="shared" si="3"/>
        <v>0</v>
      </c>
      <c r="O38" s="6">
        <v>680</v>
      </c>
      <c r="P38" s="32">
        <f t="shared" si="4"/>
        <v>0</v>
      </c>
      <c r="Q38" s="6">
        <v>650</v>
      </c>
      <c r="R38" s="32">
        <f t="shared" si="5"/>
        <v>0</v>
      </c>
    </row>
    <row r="39" spans="1:18" ht="24.9" customHeight="1">
      <c r="A39" s="169">
        <v>20</v>
      </c>
      <c r="B39" s="172" t="s">
        <v>69</v>
      </c>
      <c r="C39" s="5" t="s">
        <v>70</v>
      </c>
      <c r="D39" s="5" t="s">
        <v>69</v>
      </c>
      <c r="E39" s="53" t="s">
        <v>71</v>
      </c>
      <c r="F39" s="76"/>
      <c r="G39" s="128">
        <v>2160</v>
      </c>
      <c r="H39" s="32">
        <f t="shared" si="6"/>
        <v>0</v>
      </c>
      <c r="I39" s="81">
        <v>8500</v>
      </c>
      <c r="J39" s="32">
        <f t="shared" si="1"/>
        <v>0</v>
      </c>
      <c r="K39" s="6">
        <v>8500</v>
      </c>
      <c r="L39" s="32">
        <f t="shared" si="2"/>
        <v>0</v>
      </c>
      <c r="M39" s="6">
        <v>8500</v>
      </c>
      <c r="N39" s="32">
        <f t="shared" si="3"/>
        <v>0</v>
      </c>
      <c r="O39" s="6">
        <v>8500</v>
      </c>
      <c r="P39" s="32">
        <f t="shared" si="4"/>
        <v>0</v>
      </c>
      <c r="Q39" s="6">
        <v>6340</v>
      </c>
      <c r="R39" s="32">
        <f t="shared" si="5"/>
        <v>0</v>
      </c>
    </row>
    <row r="40" spans="1:18" ht="24.9" customHeight="1">
      <c r="A40" s="170"/>
      <c r="B40" s="173"/>
      <c r="C40" s="5" t="s">
        <v>72</v>
      </c>
      <c r="D40" s="5" t="s">
        <v>74</v>
      </c>
      <c r="E40" s="53" t="s">
        <v>73</v>
      </c>
      <c r="F40" s="76"/>
      <c r="G40" s="128">
        <v>0</v>
      </c>
      <c r="H40" s="32">
        <f t="shared" si="6"/>
        <v>0</v>
      </c>
      <c r="I40" s="81">
        <v>0</v>
      </c>
      <c r="J40" s="32">
        <f t="shared" si="1"/>
        <v>0</v>
      </c>
      <c r="K40" s="6">
        <v>0</v>
      </c>
      <c r="L40" s="32">
        <f t="shared" si="2"/>
        <v>0</v>
      </c>
      <c r="M40" s="6">
        <v>0</v>
      </c>
      <c r="N40" s="32">
        <f t="shared" si="3"/>
        <v>0</v>
      </c>
      <c r="O40" s="6">
        <v>0</v>
      </c>
      <c r="P40" s="32">
        <f t="shared" si="4"/>
        <v>0</v>
      </c>
      <c r="Q40" s="6">
        <v>0</v>
      </c>
      <c r="R40" s="32">
        <f t="shared" si="5"/>
        <v>0</v>
      </c>
    </row>
    <row r="41" spans="1:18" ht="24.9" customHeight="1">
      <c r="A41" s="171"/>
      <c r="B41" s="5" t="s">
        <v>74</v>
      </c>
      <c r="C41" s="5" t="s">
        <v>75</v>
      </c>
      <c r="D41" s="5" t="s">
        <v>77</v>
      </c>
      <c r="E41" s="54" t="s">
        <v>76</v>
      </c>
      <c r="F41" s="76"/>
      <c r="G41" s="128">
        <v>1750</v>
      </c>
      <c r="H41" s="32">
        <f t="shared" si="6"/>
        <v>0</v>
      </c>
      <c r="I41" s="81">
        <v>7250</v>
      </c>
      <c r="J41" s="32">
        <f t="shared" si="1"/>
        <v>0</v>
      </c>
      <c r="K41" s="6">
        <v>7250</v>
      </c>
      <c r="L41" s="32">
        <f t="shared" si="2"/>
        <v>0</v>
      </c>
      <c r="M41" s="6">
        <v>7250</v>
      </c>
      <c r="N41" s="32">
        <f t="shared" si="3"/>
        <v>0</v>
      </c>
      <c r="O41" s="6">
        <v>7250</v>
      </c>
      <c r="P41" s="32">
        <f t="shared" si="4"/>
        <v>0</v>
      </c>
      <c r="Q41" s="6">
        <v>5500</v>
      </c>
      <c r="R41" s="32">
        <f t="shared" si="5"/>
        <v>0</v>
      </c>
    </row>
    <row r="42" spans="1:18" ht="24.9" customHeight="1">
      <c r="A42" s="169">
        <v>20</v>
      </c>
      <c r="B42" s="5" t="s">
        <v>77</v>
      </c>
      <c r="C42" s="5" t="s">
        <v>78</v>
      </c>
      <c r="D42" s="5" t="s">
        <v>80</v>
      </c>
      <c r="E42" s="54" t="s">
        <v>79</v>
      </c>
      <c r="F42" s="76"/>
      <c r="G42" s="128">
        <v>175</v>
      </c>
      <c r="H42" s="32">
        <f t="shared" si="6"/>
        <v>0</v>
      </c>
      <c r="I42" s="81">
        <v>1500</v>
      </c>
      <c r="J42" s="32">
        <f t="shared" si="1"/>
        <v>0</v>
      </c>
      <c r="K42" s="6">
        <v>1500</v>
      </c>
      <c r="L42" s="32">
        <f t="shared" si="2"/>
        <v>0</v>
      </c>
      <c r="M42" s="6">
        <v>1500</v>
      </c>
      <c r="N42" s="32">
        <f t="shared" si="3"/>
        <v>0</v>
      </c>
      <c r="O42" s="6">
        <v>1500</v>
      </c>
      <c r="P42" s="32">
        <f t="shared" si="4"/>
        <v>0</v>
      </c>
      <c r="Q42" s="6">
        <v>1125</v>
      </c>
      <c r="R42" s="32">
        <f t="shared" si="5"/>
        <v>0</v>
      </c>
    </row>
    <row r="43" spans="1:18" ht="24.9" customHeight="1">
      <c r="A43" s="170"/>
      <c r="B43" s="5" t="s">
        <v>80</v>
      </c>
      <c r="C43" s="5" t="s">
        <v>81</v>
      </c>
      <c r="D43" s="5" t="s">
        <v>83</v>
      </c>
      <c r="E43" s="56" t="s">
        <v>82</v>
      </c>
      <c r="F43" s="76"/>
      <c r="G43" s="128">
        <v>2050</v>
      </c>
      <c r="H43" s="32">
        <f t="shared" si="6"/>
        <v>0</v>
      </c>
      <c r="I43" s="81">
        <v>7500</v>
      </c>
      <c r="J43" s="32">
        <f t="shared" si="1"/>
        <v>0</v>
      </c>
      <c r="K43" s="6">
        <v>7500</v>
      </c>
      <c r="L43" s="32">
        <f t="shared" si="2"/>
        <v>0</v>
      </c>
      <c r="M43" s="6">
        <v>7500</v>
      </c>
      <c r="N43" s="32">
        <f t="shared" si="3"/>
        <v>0</v>
      </c>
      <c r="O43" s="6">
        <v>7500</v>
      </c>
      <c r="P43" s="32">
        <f t="shared" si="4"/>
        <v>0</v>
      </c>
      <c r="Q43" s="6">
        <v>5625</v>
      </c>
      <c r="R43" s="32">
        <f t="shared" si="5"/>
        <v>0</v>
      </c>
    </row>
    <row r="44" spans="1:18" ht="24.9" customHeight="1">
      <c r="A44" s="171"/>
      <c r="B44" s="172" t="s">
        <v>83</v>
      </c>
      <c r="C44" s="5" t="s">
        <v>3</v>
      </c>
      <c r="D44" s="5" t="s">
        <v>281</v>
      </c>
      <c r="E44" s="56" t="s">
        <v>84</v>
      </c>
      <c r="F44" s="76"/>
      <c r="G44" s="128">
        <v>330</v>
      </c>
      <c r="H44" s="32">
        <f t="shared" si="6"/>
        <v>0</v>
      </c>
      <c r="I44" s="81">
        <v>2500</v>
      </c>
      <c r="J44" s="32">
        <f t="shared" si="1"/>
        <v>0</v>
      </c>
      <c r="K44" s="6">
        <v>2500</v>
      </c>
      <c r="L44" s="32">
        <f t="shared" si="2"/>
        <v>0</v>
      </c>
      <c r="M44" s="6">
        <v>2500</v>
      </c>
      <c r="N44" s="32">
        <f t="shared" si="3"/>
        <v>0</v>
      </c>
      <c r="O44" s="6">
        <v>2500</v>
      </c>
      <c r="P44" s="32">
        <f t="shared" si="4"/>
        <v>0</v>
      </c>
      <c r="Q44" s="6">
        <v>1900</v>
      </c>
      <c r="R44" s="32">
        <f t="shared" si="5"/>
        <v>0</v>
      </c>
    </row>
    <row r="45" spans="1:18" ht="24.9" customHeight="1">
      <c r="A45" s="7" t="s">
        <v>56</v>
      </c>
      <c r="B45" s="173"/>
      <c r="C45" s="5" t="s">
        <v>4</v>
      </c>
      <c r="D45" s="5" t="s">
        <v>282</v>
      </c>
      <c r="E45" s="56" t="s">
        <v>85</v>
      </c>
      <c r="F45" s="76"/>
      <c r="G45" s="128">
        <v>740</v>
      </c>
      <c r="H45" s="32">
        <f t="shared" si="6"/>
        <v>0</v>
      </c>
      <c r="I45" s="81">
        <v>5000</v>
      </c>
      <c r="J45" s="32">
        <f t="shared" si="1"/>
        <v>0</v>
      </c>
      <c r="K45" s="6">
        <v>5000</v>
      </c>
      <c r="L45" s="32">
        <f t="shared" si="2"/>
        <v>0</v>
      </c>
      <c r="M45" s="6">
        <v>5000</v>
      </c>
      <c r="N45" s="32">
        <f t="shared" si="3"/>
        <v>0</v>
      </c>
      <c r="O45" s="6">
        <v>5000</v>
      </c>
      <c r="P45" s="32">
        <f t="shared" si="4"/>
        <v>0</v>
      </c>
      <c r="Q45" s="6">
        <v>3755</v>
      </c>
      <c r="R45" s="32">
        <f t="shared" si="5"/>
        <v>0</v>
      </c>
    </row>
    <row r="46" spans="1:18" ht="24.9" customHeight="1">
      <c r="A46" s="169"/>
      <c r="B46" s="5" t="s">
        <v>86</v>
      </c>
      <c r="C46" s="5" t="s">
        <v>87</v>
      </c>
      <c r="D46" s="5" t="s">
        <v>86</v>
      </c>
      <c r="E46" s="53" t="s">
        <v>88</v>
      </c>
      <c r="F46" s="76"/>
      <c r="G46" s="128">
        <v>20400</v>
      </c>
      <c r="H46" s="32">
        <f t="shared" si="6"/>
        <v>0</v>
      </c>
      <c r="I46" s="81">
        <v>54000</v>
      </c>
      <c r="J46" s="32">
        <f t="shared" si="1"/>
        <v>0</v>
      </c>
      <c r="K46" s="6">
        <v>54000</v>
      </c>
      <c r="L46" s="32">
        <f t="shared" si="2"/>
        <v>0</v>
      </c>
      <c r="M46" s="6">
        <v>54000</v>
      </c>
      <c r="N46" s="32">
        <f t="shared" si="3"/>
        <v>0</v>
      </c>
      <c r="O46" s="6">
        <v>54000</v>
      </c>
      <c r="P46" s="32">
        <f t="shared" si="4"/>
        <v>0</v>
      </c>
      <c r="Q46" s="6">
        <v>40500</v>
      </c>
      <c r="R46" s="32">
        <f t="shared" si="5"/>
        <v>0</v>
      </c>
    </row>
    <row r="47" spans="1:18" ht="24.9" customHeight="1">
      <c r="A47" s="171"/>
      <c r="B47" s="172" t="s">
        <v>89</v>
      </c>
      <c r="C47" s="5" t="s">
        <v>90</v>
      </c>
      <c r="D47" s="5" t="s">
        <v>89</v>
      </c>
      <c r="E47" s="56" t="s">
        <v>91</v>
      </c>
      <c r="F47" s="76"/>
      <c r="G47" s="128">
        <v>4460</v>
      </c>
      <c r="H47" s="32">
        <f t="shared" si="6"/>
        <v>0</v>
      </c>
      <c r="I47" s="81">
        <v>14000</v>
      </c>
      <c r="J47" s="32">
        <f t="shared" si="1"/>
        <v>0</v>
      </c>
      <c r="K47" s="6">
        <v>14000</v>
      </c>
      <c r="L47" s="32">
        <f t="shared" si="2"/>
        <v>0</v>
      </c>
      <c r="M47" s="6">
        <v>14000</v>
      </c>
      <c r="N47" s="32">
        <f t="shared" si="3"/>
        <v>0</v>
      </c>
      <c r="O47" s="6">
        <v>14000</v>
      </c>
      <c r="P47" s="32">
        <f t="shared" si="4"/>
        <v>0</v>
      </c>
      <c r="Q47" s="6">
        <v>10400</v>
      </c>
      <c r="R47" s="32">
        <f t="shared" si="5"/>
        <v>0</v>
      </c>
    </row>
    <row r="48" spans="1:18" ht="24.9" customHeight="1">
      <c r="A48" s="7" t="s">
        <v>92</v>
      </c>
      <c r="B48" s="173"/>
      <c r="C48" s="5" t="s">
        <v>93</v>
      </c>
      <c r="D48" s="5" t="s">
        <v>283</v>
      </c>
      <c r="E48" s="56" t="s">
        <v>94</v>
      </c>
      <c r="F48" s="76"/>
      <c r="G48" s="128">
        <v>15900</v>
      </c>
      <c r="H48" s="32">
        <f t="shared" si="6"/>
        <v>0</v>
      </c>
      <c r="I48" s="81">
        <v>50000</v>
      </c>
      <c r="J48" s="32">
        <f t="shared" si="1"/>
        <v>0</v>
      </c>
      <c r="K48" s="6">
        <v>50000</v>
      </c>
      <c r="L48" s="32">
        <f t="shared" si="2"/>
        <v>0</v>
      </c>
      <c r="M48" s="6">
        <v>50000</v>
      </c>
      <c r="N48" s="32">
        <f t="shared" si="3"/>
        <v>0</v>
      </c>
      <c r="O48" s="6">
        <v>50000</v>
      </c>
      <c r="P48" s="32">
        <f t="shared" si="4"/>
        <v>0</v>
      </c>
      <c r="Q48" s="6">
        <v>37400</v>
      </c>
      <c r="R48" s="32">
        <f t="shared" si="5"/>
        <v>0</v>
      </c>
    </row>
    <row r="49" spans="1:18" ht="24.9" customHeight="1">
      <c r="A49" s="7">
        <v>25</v>
      </c>
      <c r="B49" s="5" t="s">
        <v>95</v>
      </c>
      <c r="C49" s="5" t="s">
        <v>96</v>
      </c>
      <c r="D49" s="5" t="s">
        <v>284</v>
      </c>
      <c r="E49" s="53" t="s">
        <v>97</v>
      </c>
      <c r="F49" s="76"/>
      <c r="G49" s="128">
        <v>0</v>
      </c>
      <c r="H49" s="32">
        <f t="shared" si="6"/>
        <v>0</v>
      </c>
      <c r="I49" s="81">
        <v>14000</v>
      </c>
      <c r="J49" s="32">
        <f t="shared" si="1"/>
        <v>0</v>
      </c>
      <c r="K49" s="6">
        <v>14000</v>
      </c>
      <c r="L49" s="32">
        <f t="shared" si="2"/>
        <v>0</v>
      </c>
      <c r="M49" s="6">
        <v>14000</v>
      </c>
      <c r="N49" s="32">
        <f t="shared" si="3"/>
        <v>0</v>
      </c>
      <c r="O49" s="6">
        <v>14000</v>
      </c>
      <c r="P49" s="32">
        <f t="shared" si="4"/>
        <v>0</v>
      </c>
      <c r="Q49" s="6">
        <v>14000</v>
      </c>
      <c r="R49" s="32">
        <f t="shared" si="5"/>
        <v>0</v>
      </c>
    </row>
    <row r="50" spans="1:18" ht="24.9" customHeight="1">
      <c r="A50" s="165"/>
      <c r="B50" s="9" t="s">
        <v>98</v>
      </c>
      <c r="C50" s="9" t="s">
        <v>99</v>
      </c>
      <c r="D50" s="5" t="s">
        <v>95</v>
      </c>
      <c r="E50" s="62" t="s">
        <v>100</v>
      </c>
      <c r="F50" s="76"/>
      <c r="G50" s="128">
        <v>0</v>
      </c>
      <c r="H50" s="32">
        <f t="shared" si="6"/>
        <v>0</v>
      </c>
      <c r="I50" s="81">
        <v>15200</v>
      </c>
      <c r="J50" s="32">
        <f t="shared" si="1"/>
        <v>0</v>
      </c>
      <c r="K50" s="6">
        <v>15200</v>
      </c>
      <c r="L50" s="32">
        <f t="shared" si="2"/>
        <v>0</v>
      </c>
      <c r="M50" s="6">
        <v>15200</v>
      </c>
      <c r="N50" s="32">
        <f t="shared" si="3"/>
        <v>0</v>
      </c>
      <c r="O50" s="6">
        <v>15200</v>
      </c>
      <c r="P50" s="32">
        <f t="shared" si="4"/>
        <v>0</v>
      </c>
      <c r="Q50" s="6">
        <v>15200</v>
      </c>
      <c r="R50" s="32">
        <f t="shared" si="5"/>
        <v>0</v>
      </c>
    </row>
    <row r="51" spans="1:18" ht="24.9" customHeight="1">
      <c r="A51" s="166"/>
      <c r="B51" s="9" t="s">
        <v>101</v>
      </c>
      <c r="C51" s="9" t="s">
        <v>102</v>
      </c>
      <c r="D51" s="5" t="s">
        <v>285</v>
      </c>
      <c r="E51" s="63" t="s">
        <v>103</v>
      </c>
      <c r="F51" s="76"/>
      <c r="G51" s="128">
        <v>0</v>
      </c>
      <c r="H51" s="32">
        <f t="shared" si="6"/>
        <v>0</v>
      </c>
      <c r="I51" s="81">
        <v>15200</v>
      </c>
      <c r="J51" s="32">
        <f t="shared" si="1"/>
        <v>0</v>
      </c>
      <c r="K51" s="6">
        <v>15200</v>
      </c>
      <c r="L51" s="32">
        <f t="shared" si="2"/>
        <v>0</v>
      </c>
      <c r="M51" s="6">
        <v>15200</v>
      </c>
      <c r="N51" s="32">
        <f t="shared" si="3"/>
        <v>0</v>
      </c>
      <c r="O51" s="6">
        <v>15200</v>
      </c>
      <c r="P51" s="32">
        <f t="shared" si="4"/>
        <v>0</v>
      </c>
      <c r="Q51" s="6">
        <v>15200</v>
      </c>
      <c r="R51" s="32">
        <f t="shared" si="5"/>
        <v>0</v>
      </c>
    </row>
    <row r="52" spans="1:18" ht="24.9" customHeight="1">
      <c r="A52" s="10"/>
      <c r="B52" s="167" t="s">
        <v>104</v>
      </c>
      <c r="C52" s="9" t="s">
        <v>3</v>
      </c>
      <c r="D52" s="5" t="s">
        <v>286</v>
      </c>
      <c r="E52" s="56" t="s">
        <v>105</v>
      </c>
      <c r="F52" s="76"/>
      <c r="G52" s="128">
        <v>0</v>
      </c>
      <c r="H52" s="32">
        <f t="shared" si="6"/>
        <v>0</v>
      </c>
      <c r="I52" s="81">
        <v>4200</v>
      </c>
      <c r="J52" s="32">
        <f t="shared" si="1"/>
        <v>0</v>
      </c>
      <c r="K52" s="6">
        <v>4200</v>
      </c>
      <c r="L52" s="32">
        <f t="shared" si="2"/>
        <v>0</v>
      </c>
      <c r="M52" s="6">
        <v>4200</v>
      </c>
      <c r="N52" s="32">
        <f t="shared" si="3"/>
        <v>0</v>
      </c>
      <c r="O52" s="6">
        <v>4200</v>
      </c>
      <c r="P52" s="32">
        <f t="shared" si="4"/>
        <v>0</v>
      </c>
      <c r="Q52" s="6">
        <v>4200</v>
      </c>
      <c r="R52" s="32">
        <f t="shared" si="5"/>
        <v>0</v>
      </c>
    </row>
    <row r="53" spans="1:18" ht="24.9" customHeight="1">
      <c r="A53" s="125">
        <v>28</v>
      </c>
      <c r="B53" s="168"/>
      <c r="C53" s="9" t="s">
        <v>4</v>
      </c>
      <c r="D53" s="5" t="s">
        <v>287</v>
      </c>
      <c r="E53" s="58" t="s">
        <v>106</v>
      </c>
      <c r="F53" s="76"/>
      <c r="G53" s="128">
        <v>0</v>
      </c>
      <c r="H53" s="32">
        <f t="shared" si="6"/>
        <v>0</v>
      </c>
      <c r="I53" s="81">
        <v>11000</v>
      </c>
      <c r="J53" s="32">
        <f t="shared" si="1"/>
        <v>0</v>
      </c>
      <c r="K53" s="6">
        <v>11000</v>
      </c>
      <c r="L53" s="32">
        <f t="shared" si="2"/>
        <v>0</v>
      </c>
      <c r="M53" s="6">
        <v>11000</v>
      </c>
      <c r="N53" s="32">
        <f t="shared" si="3"/>
        <v>0</v>
      </c>
      <c r="O53" s="6">
        <v>11000</v>
      </c>
      <c r="P53" s="32">
        <f t="shared" si="4"/>
        <v>0</v>
      </c>
      <c r="Q53" s="6">
        <v>11000</v>
      </c>
      <c r="R53" s="32">
        <f t="shared" si="5"/>
        <v>0</v>
      </c>
    </row>
    <row r="54" spans="1:18" ht="24.9" customHeight="1">
      <c r="A54" s="7">
        <v>57</v>
      </c>
      <c r="B54" s="9" t="s">
        <v>107</v>
      </c>
      <c r="C54" s="9" t="s">
        <v>108</v>
      </c>
      <c r="D54" s="5" t="s">
        <v>288</v>
      </c>
      <c r="E54" s="62" t="s">
        <v>109</v>
      </c>
      <c r="F54" s="76"/>
      <c r="G54" s="128">
        <v>6000</v>
      </c>
      <c r="H54" s="32">
        <f t="shared" si="6"/>
        <v>0</v>
      </c>
      <c r="I54" s="81">
        <v>40000</v>
      </c>
      <c r="J54" s="32">
        <f t="shared" si="1"/>
        <v>0</v>
      </c>
      <c r="K54" s="6">
        <v>40000</v>
      </c>
      <c r="L54" s="32">
        <f t="shared" si="2"/>
        <v>0</v>
      </c>
      <c r="M54" s="6">
        <v>40000</v>
      </c>
      <c r="N54" s="32">
        <f t="shared" si="3"/>
        <v>0</v>
      </c>
      <c r="O54" s="6">
        <v>40000</v>
      </c>
      <c r="P54" s="32">
        <f t="shared" si="4"/>
        <v>0</v>
      </c>
      <c r="Q54" s="6">
        <v>40000</v>
      </c>
      <c r="R54" s="32">
        <f t="shared" si="5"/>
        <v>0</v>
      </c>
    </row>
    <row r="55" spans="1:18" ht="24.9" customHeight="1">
      <c r="A55" s="158">
        <v>57</v>
      </c>
      <c r="B55" s="156" t="s">
        <v>110</v>
      </c>
      <c r="C55" s="12" t="s">
        <v>111</v>
      </c>
      <c r="D55" s="5" t="s">
        <v>289</v>
      </c>
      <c r="E55" s="64" t="s">
        <v>112</v>
      </c>
      <c r="F55" s="77"/>
      <c r="G55" s="129">
        <v>2309</v>
      </c>
      <c r="H55" s="42">
        <f t="shared" si="6"/>
        <v>0</v>
      </c>
      <c r="I55" s="82">
        <v>80690</v>
      </c>
      <c r="J55" s="42">
        <f t="shared" si="1"/>
        <v>0</v>
      </c>
      <c r="K55" s="43">
        <v>81500</v>
      </c>
      <c r="L55" s="42">
        <f t="shared" si="2"/>
        <v>0</v>
      </c>
      <c r="M55" s="43">
        <v>82320</v>
      </c>
      <c r="N55" s="42">
        <f t="shared" si="3"/>
        <v>0</v>
      </c>
      <c r="O55" s="43">
        <v>83140</v>
      </c>
      <c r="P55" s="42">
        <f t="shared" si="4"/>
        <v>0</v>
      </c>
      <c r="Q55" s="43">
        <v>81520</v>
      </c>
      <c r="R55" s="42">
        <f t="shared" si="5"/>
        <v>0</v>
      </c>
    </row>
    <row r="56" spans="1:18" ht="24.9" customHeight="1">
      <c r="A56" s="159"/>
      <c r="B56" s="161"/>
      <c r="C56" s="12" t="s">
        <v>113</v>
      </c>
      <c r="D56" s="5" t="s">
        <v>290</v>
      </c>
      <c r="E56" s="64" t="s">
        <v>114</v>
      </c>
      <c r="F56" s="77"/>
      <c r="G56" s="129">
        <v>165</v>
      </c>
      <c r="H56" s="42">
        <f t="shared" si="6"/>
        <v>0</v>
      </c>
      <c r="I56" s="82">
        <v>509.88000000000011</v>
      </c>
      <c r="J56" s="42">
        <f t="shared" si="1"/>
        <v>0</v>
      </c>
      <c r="K56" s="43">
        <v>520</v>
      </c>
      <c r="L56" s="42">
        <f t="shared" si="2"/>
        <v>0</v>
      </c>
      <c r="M56" s="43">
        <v>530</v>
      </c>
      <c r="N56" s="42">
        <f t="shared" si="3"/>
        <v>0</v>
      </c>
      <c r="O56" s="43">
        <v>540</v>
      </c>
      <c r="P56" s="42">
        <f t="shared" si="4"/>
        <v>0</v>
      </c>
      <c r="Q56" s="43">
        <v>370</v>
      </c>
      <c r="R56" s="42">
        <f t="shared" si="5"/>
        <v>0</v>
      </c>
    </row>
    <row r="57" spans="1:18" ht="24.9" customHeight="1">
      <c r="A57" s="159"/>
      <c r="B57" s="161"/>
      <c r="C57" s="12" t="s">
        <v>115</v>
      </c>
      <c r="D57" s="5" t="s">
        <v>291</v>
      </c>
      <c r="E57" s="64" t="s">
        <v>213</v>
      </c>
      <c r="F57" s="77"/>
      <c r="G57" s="129">
        <v>0</v>
      </c>
      <c r="H57" s="42">
        <f t="shared" si="6"/>
        <v>0</v>
      </c>
      <c r="I57" s="82">
        <v>1530</v>
      </c>
      <c r="J57" s="42">
        <f t="shared" si="1"/>
        <v>0</v>
      </c>
      <c r="K57" s="43">
        <v>1550</v>
      </c>
      <c r="L57" s="42">
        <f t="shared" si="2"/>
        <v>0</v>
      </c>
      <c r="M57" s="43">
        <v>1570</v>
      </c>
      <c r="N57" s="42">
        <f t="shared" si="3"/>
        <v>0</v>
      </c>
      <c r="O57" s="43">
        <v>1600</v>
      </c>
      <c r="P57" s="42">
        <f t="shared" si="4"/>
        <v>0</v>
      </c>
      <c r="Q57" s="43">
        <v>1620</v>
      </c>
      <c r="R57" s="42">
        <f t="shared" si="5"/>
        <v>0</v>
      </c>
    </row>
    <row r="58" spans="1:18" ht="24.9" customHeight="1">
      <c r="A58" s="159"/>
      <c r="B58" s="157"/>
      <c r="C58" s="12" t="s">
        <v>113</v>
      </c>
      <c r="D58" s="5" t="s">
        <v>292</v>
      </c>
      <c r="E58" s="64" t="s">
        <v>214</v>
      </c>
      <c r="F58" s="77"/>
      <c r="G58" s="129">
        <v>0</v>
      </c>
      <c r="H58" s="42">
        <f t="shared" si="6"/>
        <v>0</v>
      </c>
      <c r="I58" s="82">
        <v>100</v>
      </c>
      <c r="J58" s="42">
        <f t="shared" si="1"/>
        <v>0</v>
      </c>
      <c r="K58" s="43">
        <v>100</v>
      </c>
      <c r="L58" s="42">
        <f t="shared" si="2"/>
        <v>0</v>
      </c>
      <c r="M58" s="43">
        <v>100</v>
      </c>
      <c r="N58" s="42">
        <f t="shared" si="3"/>
        <v>0</v>
      </c>
      <c r="O58" s="43">
        <v>100</v>
      </c>
      <c r="P58" s="42">
        <f t="shared" si="4"/>
        <v>0</v>
      </c>
      <c r="Q58" s="43">
        <v>100</v>
      </c>
      <c r="R58" s="42">
        <f t="shared" si="5"/>
        <v>0</v>
      </c>
    </row>
    <row r="59" spans="1:18" ht="24.9" customHeight="1">
      <c r="A59" s="159"/>
      <c r="B59" s="156" t="s">
        <v>116</v>
      </c>
      <c r="C59" s="12" t="s">
        <v>117</v>
      </c>
      <c r="D59" s="5" t="s">
        <v>293</v>
      </c>
      <c r="E59" s="64" t="s">
        <v>215</v>
      </c>
      <c r="F59" s="77"/>
      <c r="G59" s="129">
        <v>2291</v>
      </c>
      <c r="H59" s="42">
        <f t="shared" si="6"/>
        <v>0</v>
      </c>
      <c r="I59" s="82">
        <v>6640</v>
      </c>
      <c r="J59" s="42">
        <f t="shared" si="1"/>
        <v>0</v>
      </c>
      <c r="K59" s="43">
        <v>6710</v>
      </c>
      <c r="L59" s="42">
        <f t="shared" si="2"/>
        <v>0</v>
      </c>
      <c r="M59" s="43">
        <v>6780</v>
      </c>
      <c r="N59" s="42">
        <f t="shared" si="3"/>
        <v>0</v>
      </c>
      <c r="O59" s="43">
        <v>6850</v>
      </c>
      <c r="P59" s="42">
        <f t="shared" si="4"/>
        <v>0</v>
      </c>
      <c r="Q59" s="43">
        <v>4490</v>
      </c>
      <c r="R59" s="42">
        <f t="shared" si="5"/>
        <v>0</v>
      </c>
    </row>
    <row r="60" spans="1:18" ht="24.9" customHeight="1">
      <c r="A60" s="159"/>
      <c r="B60" s="161"/>
      <c r="C60" s="12" t="s">
        <v>118</v>
      </c>
      <c r="D60" s="5" t="s">
        <v>294</v>
      </c>
      <c r="E60" s="64" t="s">
        <v>216</v>
      </c>
      <c r="F60" s="77"/>
      <c r="G60" s="129">
        <v>165</v>
      </c>
      <c r="H60" s="42">
        <f t="shared" ref="H60:H91" si="7">ROUNDDOWN(G60*F60,0)</f>
        <v>0</v>
      </c>
      <c r="I60" s="82">
        <v>510</v>
      </c>
      <c r="J60" s="42">
        <f t="shared" si="1"/>
        <v>0</v>
      </c>
      <c r="K60" s="43">
        <v>520</v>
      </c>
      <c r="L60" s="42">
        <f t="shared" si="2"/>
        <v>0</v>
      </c>
      <c r="M60" s="43">
        <v>530</v>
      </c>
      <c r="N60" s="42">
        <f t="shared" si="3"/>
        <v>0</v>
      </c>
      <c r="O60" s="43">
        <v>540</v>
      </c>
      <c r="P60" s="42">
        <f t="shared" si="4"/>
        <v>0</v>
      </c>
      <c r="Q60" s="43">
        <v>370</v>
      </c>
      <c r="R60" s="42">
        <f t="shared" si="5"/>
        <v>0</v>
      </c>
    </row>
    <row r="61" spans="1:18" ht="24.9" customHeight="1">
      <c r="A61" s="159"/>
      <c r="B61" s="161"/>
      <c r="C61" s="12" t="s">
        <v>119</v>
      </c>
      <c r="D61" s="5" t="s">
        <v>295</v>
      </c>
      <c r="E61" s="64" t="s">
        <v>217</v>
      </c>
      <c r="F61" s="77"/>
      <c r="G61" s="129">
        <v>0</v>
      </c>
      <c r="H61" s="42">
        <f t="shared" si="7"/>
        <v>0</v>
      </c>
      <c r="I61" s="82">
        <v>1540</v>
      </c>
      <c r="J61" s="42">
        <f t="shared" ref="J61:J122" si="8">ROUNDDOWN(I61*F61,0)</f>
        <v>0</v>
      </c>
      <c r="K61" s="43">
        <v>1560</v>
      </c>
      <c r="L61" s="42">
        <f t="shared" ref="L61:L122" si="9">ROUNDDOWN(K61*F61,0)</f>
        <v>0</v>
      </c>
      <c r="M61" s="43">
        <v>1580</v>
      </c>
      <c r="N61" s="42">
        <f t="shared" ref="N61:N122" si="10">ROUNDDOWN(M61*F61,0)</f>
        <v>0</v>
      </c>
      <c r="O61" s="43">
        <v>1600</v>
      </c>
      <c r="P61" s="42">
        <f t="shared" ref="P61:P122" si="11">ROUNDDOWN(O61*F61,0)</f>
        <v>0</v>
      </c>
      <c r="Q61" s="43">
        <v>1630</v>
      </c>
      <c r="R61" s="42">
        <f t="shared" ref="R61:R122" si="12">ROUNDDOWN(Q61*F61,0)</f>
        <v>0</v>
      </c>
    </row>
    <row r="62" spans="1:18" ht="24.9" customHeight="1">
      <c r="A62" s="159"/>
      <c r="B62" s="157"/>
      <c r="C62" s="12" t="s">
        <v>118</v>
      </c>
      <c r="D62" s="5" t="s">
        <v>296</v>
      </c>
      <c r="E62" s="64" t="s">
        <v>218</v>
      </c>
      <c r="F62" s="77"/>
      <c r="G62" s="129">
        <v>0</v>
      </c>
      <c r="H62" s="42">
        <f t="shared" si="7"/>
        <v>0</v>
      </c>
      <c r="I62" s="82">
        <v>100</v>
      </c>
      <c r="J62" s="42">
        <f t="shared" si="8"/>
        <v>0</v>
      </c>
      <c r="K62" s="43">
        <v>100</v>
      </c>
      <c r="L62" s="42">
        <f t="shared" si="9"/>
        <v>0</v>
      </c>
      <c r="M62" s="43">
        <v>100</v>
      </c>
      <c r="N62" s="42">
        <f t="shared" si="10"/>
        <v>0</v>
      </c>
      <c r="O62" s="43">
        <v>100</v>
      </c>
      <c r="P62" s="42">
        <f t="shared" si="11"/>
        <v>0</v>
      </c>
      <c r="Q62" s="43">
        <v>100</v>
      </c>
      <c r="R62" s="42">
        <f t="shared" si="12"/>
        <v>0</v>
      </c>
    </row>
    <row r="63" spans="1:18" ht="24.9" customHeight="1">
      <c r="A63" s="159"/>
      <c r="B63" s="156" t="s">
        <v>120</v>
      </c>
      <c r="C63" s="12" t="s">
        <v>121</v>
      </c>
      <c r="D63" s="5" t="s">
        <v>297</v>
      </c>
      <c r="E63" s="64" t="s">
        <v>122</v>
      </c>
      <c r="F63" s="77"/>
      <c r="G63" s="129">
        <v>3100</v>
      </c>
      <c r="H63" s="42">
        <f t="shared" si="7"/>
        <v>0</v>
      </c>
      <c r="I63" s="82">
        <v>81830</v>
      </c>
      <c r="J63" s="42">
        <f t="shared" si="8"/>
        <v>0</v>
      </c>
      <c r="K63" s="43">
        <v>81830</v>
      </c>
      <c r="L63" s="42">
        <f t="shared" si="9"/>
        <v>0</v>
      </c>
      <c r="M63" s="43">
        <v>81830</v>
      </c>
      <c r="N63" s="42">
        <f t="shared" si="10"/>
        <v>0</v>
      </c>
      <c r="O63" s="43">
        <v>12670</v>
      </c>
      <c r="P63" s="42">
        <f t="shared" si="11"/>
        <v>0</v>
      </c>
      <c r="Q63" s="43">
        <v>78730</v>
      </c>
      <c r="R63" s="42">
        <f t="shared" si="12"/>
        <v>0</v>
      </c>
    </row>
    <row r="64" spans="1:18" ht="24.9" customHeight="1">
      <c r="A64" s="159"/>
      <c r="B64" s="157"/>
      <c r="C64" s="12" t="s">
        <v>123</v>
      </c>
      <c r="D64" s="5" t="s">
        <v>298</v>
      </c>
      <c r="E64" s="64" t="s">
        <v>124</v>
      </c>
      <c r="F64" s="77"/>
      <c r="G64" s="129">
        <v>3000</v>
      </c>
      <c r="H64" s="42">
        <f t="shared" si="7"/>
        <v>0</v>
      </c>
      <c r="I64" s="82">
        <v>6000</v>
      </c>
      <c r="J64" s="42">
        <f t="shared" si="8"/>
        <v>0</v>
      </c>
      <c r="K64" s="43">
        <v>6000</v>
      </c>
      <c r="L64" s="42">
        <f t="shared" si="9"/>
        <v>0</v>
      </c>
      <c r="M64" s="43">
        <v>6000</v>
      </c>
      <c r="N64" s="42">
        <f t="shared" si="10"/>
        <v>0</v>
      </c>
      <c r="O64" s="43">
        <v>80420</v>
      </c>
      <c r="P64" s="42">
        <f t="shared" si="11"/>
        <v>0</v>
      </c>
      <c r="Q64" s="43">
        <v>6000</v>
      </c>
      <c r="R64" s="42">
        <f t="shared" si="12"/>
        <v>0</v>
      </c>
    </row>
    <row r="65" spans="1:18" ht="24.9" customHeight="1">
      <c r="A65" s="159"/>
      <c r="B65" s="156" t="s">
        <v>125</v>
      </c>
      <c r="C65" s="12" t="s">
        <v>126</v>
      </c>
      <c r="D65" s="5" t="s">
        <v>299</v>
      </c>
      <c r="E65" s="64" t="s">
        <v>127</v>
      </c>
      <c r="F65" s="77"/>
      <c r="G65" s="129">
        <v>1182</v>
      </c>
      <c r="H65" s="42">
        <f t="shared" si="7"/>
        <v>0</v>
      </c>
      <c r="I65" s="82">
        <v>12310</v>
      </c>
      <c r="J65" s="42">
        <f t="shared" si="8"/>
        <v>0</v>
      </c>
      <c r="K65" s="43">
        <v>12440</v>
      </c>
      <c r="L65" s="42">
        <f t="shared" si="9"/>
        <v>0</v>
      </c>
      <c r="M65" s="43">
        <v>12570</v>
      </c>
      <c r="N65" s="42">
        <f t="shared" si="10"/>
        <v>0</v>
      </c>
      <c r="O65" s="43">
        <v>12800</v>
      </c>
      <c r="P65" s="42">
        <f t="shared" si="11"/>
        <v>0</v>
      </c>
      <c r="Q65" s="43">
        <v>11620</v>
      </c>
      <c r="R65" s="42">
        <f t="shared" si="12"/>
        <v>0</v>
      </c>
    </row>
    <row r="66" spans="1:18" ht="24.9" customHeight="1">
      <c r="A66" s="159"/>
      <c r="B66" s="157"/>
      <c r="C66" s="12" t="s">
        <v>128</v>
      </c>
      <c r="D66" s="5" t="s">
        <v>300</v>
      </c>
      <c r="E66" s="64" t="s">
        <v>129</v>
      </c>
      <c r="F66" s="77"/>
      <c r="G66" s="129">
        <v>2754</v>
      </c>
      <c r="H66" s="42">
        <f t="shared" si="7"/>
        <v>0</v>
      </c>
      <c r="I66" s="82">
        <v>78040</v>
      </c>
      <c r="J66" s="42">
        <f t="shared" si="8"/>
        <v>0</v>
      </c>
      <c r="K66" s="43">
        <v>78830</v>
      </c>
      <c r="L66" s="42">
        <f t="shared" si="9"/>
        <v>0</v>
      </c>
      <c r="M66" s="43">
        <v>79620</v>
      </c>
      <c r="N66" s="42">
        <f t="shared" si="10"/>
        <v>0</v>
      </c>
      <c r="O66" s="43">
        <v>80420</v>
      </c>
      <c r="P66" s="42">
        <f t="shared" si="11"/>
        <v>0</v>
      </c>
      <c r="Q66" s="43">
        <v>78300</v>
      </c>
      <c r="R66" s="42">
        <f t="shared" si="12"/>
        <v>0</v>
      </c>
    </row>
    <row r="67" spans="1:18" ht="24.9" customHeight="1">
      <c r="A67" s="159"/>
      <c r="B67" s="12" t="s">
        <v>130</v>
      </c>
      <c r="C67" s="12" t="s">
        <v>131</v>
      </c>
      <c r="D67" s="5" t="s">
        <v>301</v>
      </c>
      <c r="E67" s="65" t="s">
        <v>132</v>
      </c>
      <c r="F67" s="77"/>
      <c r="G67" s="129">
        <v>0</v>
      </c>
      <c r="H67" s="42">
        <f t="shared" si="7"/>
        <v>0</v>
      </c>
      <c r="I67" s="82">
        <v>15300</v>
      </c>
      <c r="J67" s="42">
        <f t="shared" si="8"/>
        <v>0</v>
      </c>
      <c r="K67" s="43">
        <v>15450</v>
      </c>
      <c r="L67" s="42">
        <f t="shared" si="9"/>
        <v>0</v>
      </c>
      <c r="M67" s="43">
        <v>15600</v>
      </c>
      <c r="N67" s="42">
        <f t="shared" si="10"/>
        <v>0</v>
      </c>
      <c r="O67" s="43">
        <v>15760</v>
      </c>
      <c r="P67" s="42">
        <f t="shared" si="11"/>
        <v>0</v>
      </c>
      <c r="Q67" s="43">
        <v>15920</v>
      </c>
      <c r="R67" s="42">
        <f t="shared" si="12"/>
        <v>0</v>
      </c>
    </row>
    <row r="68" spans="1:18" ht="24.9" customHeight="1">
      <c r="A68" s="160"/>
      <c r="B68" s="12" t="s">
        <v>133</v>
      </c>
      <c r="C68" s="12" t="s">
        <v>134</v>
      </c>
      <c r="D68" s="5" t="s">
        <v>302</v>
      </c>
      <c r="E68" s="66" t="s">
        <v>252</v>
      </c>
      <c r="F68" s="77"/>
      <c r="G68" s="129">
        <v>0</v>
      </c>
      <c r="H68" s="42">
        <f t="shared" si="7"/>
        <v>0</v>
      </c>
      <c r="I68" s="82">
        <v>10200</v>
      </c>
      <c r="J68" s="42">
        <f t="shared" si="8"/>
        <v>0</v>
      </c>
      <c r="K68" s="43">
        <v>10300</v>
      </c>
      <c r="L68" s="42">
        <f t="shared" si="9"/>
        <v>0</v>
      </c>
      <c r="M68" s="43">
        <v>10400</v>
      </c>
      <c r="N68" s="42">
        <f t="shared" si="10"/>
        <v>0</v>
      </c>
      <c r="O68" s="43">
        <v>10510</v>
      </c>
      <c r="P68" s="42">
        <f t="shared" si="11"/>
        <v>0</v>
      </c>
      <c r="Q68" s="43">
        <v>10620</v>
      </c>
      <c r="R68" s="42">
        <f t="shared" si="12"/>
        <v>0</v>
      </c>
    </row>
    <row r="69" spans="1:18" ht="24.9" customHeight="1">
      <c r="A69" s="13"/>
      <c r="B69" s="12" t="s">
        <v>135</v>
      </c>
      <c r="C69" s="12" t="s">
        <v>136</v>
      </c>
      <c r="D69" s="5" t="s">
        <v>303</v>
      </c>
      <c r="E69" s="65" t="s">
        <v>137</v>
      </c>
      <c r="F69" s="77"/>
      <c r="G69" s="129">
        <v>3666</v>
      </c>
      <c r="H69" s="42">
        <f t="shared" si="7"/>
        <v>0</v>
      </c>
      <c r="I69" s="82">
        <v>12260</v>
      </c>
      <c r="J69" s="42">
        <f t="shared" si="8"/>
        <v>0</v>
      </c>
      <c r="K69" s="43">
        <v>12400</v>
      </c>
      <c r="L69" s="42">
        <f t="shared" si="9"/>
        <v>0</v>
      </c>
      <c r="M69" s="43">
        <v>12530</v>
      </c>
      <c r="N69" s="42">
        <f t="shared" si="10"/>
        <v>0</v>
      </c>
      <c r="O69" s="43">
        <v>12660</v>
      </c>
      <c r="P69" s="42">
        <f t="shared" si="11"/>
        <v>0</v>
      </c>
      <c r="Q69" s="43">
        <v>8890</v>
      </c>
      <c r="R69" s="42">
        <f t="shared" si="12"/>
        <v>0</v>
      </c>
    </row>
    <row r="70" spans="1:18" ht="24.9" customHeight="1">
      <c r="A70" s="13">
        <v>59</v>
      </c>
      <c r="B70" s="12" t="s">
        <v>138</v>
      </c>
      <c r="C70" s="12" t="s">
        <v>47</v>
      </c>
      <c r="D70" s="5" t="s">
        <v>304</v>
      </c>
      <c r="E70" s="65" t="s">
        <v>139</v>
      </c>
      <c r="F70" s="77"/>
      <c r="G70" s="129">
        <v>1330</v>
      </c>
      <c r="H70" s="42">
        <f t="shared" si="7"/>
        <v>0</v>
      </c>
      <c r="I70" s="82">
        <v>15000</v>
      </c>
      <c r="J70" s="42">
        <f t="shared" si="8"/>
        <v>0</v>
      </c>
      <c r="K70" s="43">
        <v>15000</v>
      </c>
      <c r="L70" s="42">
        <f t="shared" si="9"/>
        <v>0</v>
      </c>
      <c r="M70" s="43">
        <v>15000</v>
      </c>
      <c r="N70" s="42">
        <f t="shared" si="10"/>
        <v>0</v>
      </c>
      <c r="O70" s="43">
        <v>15000</v>
      </c>
      <c r="P70" s="42">
        <f t="shared" si="11"/>
        <v>0</v>
      </c>
      <c r="Q70" s="43">
        <v>11250</v>
      </c>
      <c r="R70" s="42">
        <f t="shared" si="12"/>
        <v>0</v>
      </c>
    </row>
    <row r="71" spans="1:18" ht="24.9" customHeight="1">
      <c r="A71" s="158">
        <v>61</v>
      </c>
      <c r="B71" s="12" t="s">
        <v>140</v>
      </c>
      <c r="C71" s="12" t="s">
        <v>141</v>
      </c>
      <c r="D71" s="5" t="s">
        <v>305</v>
      </c>
      <c r="E71" s="65" t="s">
        <v>97</v>
      </c>
      <c r="F71" s="77"/>
      <c r="G71" s="129">
        <v>0</v>
      </c>
      <c r="H71" s="42">
        <f t="shared" si="7"/>
        <v>0</v>
      </c>
      <c r="I71" s="82">
        <v>6320</v>
      </c>
      <c r="J71" s="42">
        <f t="shared" si="8"/>
        <v>0</v>
      </c>
      <c r="K71" s="43">
        <v>6320</v>
      </c>
      <c r="L71" s="42">
        <f t="shared" si="9"/>
        <v>0</v>
      </c>
      <c r="M71" s="43">
        <v>6320</v>
      </c>
      <c r="N71" s="42">
        <f t="shared" si="10"/>
        <v>0</v>
      </c>
      <c r="O71" s="43">
        <v>6320</v>
      </c>
      <c r="P71" s="42">
        <f t="shared" si="11"/>
        <v>0</v>
      </c>
      <c r="Q71" s="43">
        <v>6320</v>
      </c>
      <c r="R71" s="42">
        <f t="shared" si="12"/>
        <v>0</v>
      </c>
    </row>
    <row r="72" spans="1:18" ht="24.9" customHeight="1">
      <c r="A72" s="160"/>
      <c r="B72" s="12" t="s">
        <v>142</v>
      </c>
      <c r="C72" s="12" t="s">
        <v>143</v>
      </c>
      <c r="D72" s="5" t="s">
        <v>306</v>
      </c>
      <c r="E72" s="65" t="s">
        <v>88</v>
      </c>
      <c r="F72" s="77"/>
      <c r="G72" s="129">
        <v>3100</v>
      </c>
      <c r="H72" s="42">
        <f t="shared" si="7"/>
        <v>0</v>
      </c>
      <c r="I72" s="82">
        <v>10500</v>
      </c>
      <c r="J72" s="42">
        <f t="shared" si="8"/>
        <v>0</v>
      </c>
      <c r="K72" s="43">
        <v>10500</v>
      </c>
      <c r="L72" s="42">
        <f t="shared" si="9"/>
        <v>0</v>
      </c>
      <c r="M72" s="43">
        <v>10500</v>
      </c>
      <c r="N72" s="42">
        <f t="shared" si="10"/>
        <v>0</v>
      </c>
      <c r="O72" s="43">
        <v>10500</v>
      </c>
      <c r="P72" s="42">
        <f t="shared" si="11"/>
        <v>0</v>
      </c>
      <c r="Q72" s="43">
        <v>7875</v>
      </c>
      <c r="R72" s="42">
        <f t="shared" si="12"/>
        <v>0</v>
      </c>
    </row>
    <row r="73" spans="1:18" ht="24.9" customHeight="1">
      <c r="A73" s="162">
        <v>62</v>
      </c>
      <c r="B73" s="12" t="s">
        <v>144</v>
      </c>
      <c r="C73" s="12" t="s">
        <v>145</v>
      </c>
      <c r="D73" s="5" t="s">
        <v>307</v>
      </c>
      <c r="E73" s="67" t="s">
        <v>146</v>
      </c>
      <c r="F73" s="77"/>
      <c r="G73" s="129">
        <v>850</v>
      </c>
      <c r="H73" s="42">
        <f t="shared" si="7"/>
        <v>0</v>
      </c>
      <c r="I73" s="82">
        <v>2700</v>
      </c>
      <c r="J73" s="42">
        <f t="shared" si="8"/>
        <v>0</v>
      </c>
      <c r="K73" s="43">
        <v>2700</v>
      </c>
      <c r="L73" s="42">
        <f t="shared" si="9"/>
        <v>0</v>
      </c>
      <c r="M73" s="43">
        <v>2700</v>
      </c>
      <c r="N73" s="42">
        <f t="shared" si="10"/>
        <v>0</v>
      </c>
      <c r="O73" s="43">
        <v>2700</v>
      </c>
      <c r="P73" s="42">
        <f t="shared" si="11"/>
        <v>0</v>
      </c>
      <c r="Q73" s="43">
        <v>2025</v>
      </c>
      <c r="R73" s="42">
        <f t="shared" si="12"/>
        <v>0</v>
      </c>
    </row>
    <row r="74" spans="1:18" ht="24.9" customHeight="1">
      <c r="A74" s="163"/>
      <c r="B74" s="12" t="s">
        <v>144</v>
      </c>
      <c r="C74" s="12" t="s">
        <v>147</v>
      </c>
      <c r="D74" s="5" t="s">
        <v>308</v>
      </c>
      <c r="E74" s="67" t="s">
        <v>148</v>
      </c>
      <c r="F74" s="77"/>
      <c r="G74" s="129">
        <v>2300</v>
      </c>
      <c r="H74" s="42">
        <f t="shared" si="7"/>
        <v>0</v>
      </c>
      <c r="I74" s="82">
        <v>7800</v>
      </c>
      <c r="J74" s="42">
        <f t="shared" si="8"/>
        <v>0</v>
      </c>
      <c r="K74" s="43">
        <v>7800</v>
      </c>
      <c r="L74" s="42">
        <f t="shared" si="9"/>
        <v>0</v>
      </c>
      <c r="M74" s="43">
        <v>7800</v>
      </c>
      <c r="N74" s="42">
        <f t="shared" si="10"/>
        <v>0</v>
      </c>
      <c r="O74" s="43">
        <v>7800</v>
      </c>
      <c r="P74" s="42">
        <f t="shared" si="11"/>
        <v>0</v>
      </c>
      <c r="Q74" s="43">
        <v>5850</v>
      </c>
      <c r="R74" s="42">
        <f t="shared" si="12"/>
        <v>0</v>
      </c>
    </row>
    <row r="75" spans="1:18" ht="24.9" customHeight="1">
      <c r="A75" s="163"/>
      <c r="B75" s="156" t="s">
        <v>149</v>
      </c>
      <c r="C75" s="12" t="s">
        <v>150</v>
      </c>
      <c r="D75" s="5" t="s">
        <v>309</v>
      </c>
      <c r="E75" s="65" t="s">
        <v>71</v>
      </c>
      <c r="F75" s="77"/>
      <c r="G75" s="129">
        <v>2500</v>
      </c>
      <c r="H75" s="42">
        <f t="shared" si="7"/>
        <v>0</v>
      </c>
      <c r="I75" s="82">
        <v>9000</v>
      </c>
      <c r="J75" s="42">
        <f t="shared" si="8"/>
        <v>0</v>
      </c>
      <c r="K75" s="43">
        <v>9000</v>
      </c>
      <c r="L75" s="42">
        <f t="shared" si="9"/>
        <v>0</v>
      </c>
      <c r="M75" s="43">
        <v>9000</v>
      </c>
      <c r="N75" s="42">
        <f t="shared" si="10"/>
        <v>0</v>
      </c>
      <c r="O75" s="43">
        <v>9000</v>
      </c>
      <c r="P75" s="42">
        <f t="shared" si="11"/>
        <v>0</v>
      </c>
      <c r="Q75" s="43">
        <v>6750</v>
      </c>
      <c r="R75" s="42">
        <f t="shared" si="12"/>
        <v>0</v>
      </c>
    </row>
    <row r="76" spans="1:18" ht="24.9" customHeight="1">
      <c r="A76" s="163"/>
      <c r="B76" s="157"/>
      <c r="C76" s="12" t="s">
        <v>151</v>
      </c>
      <c r="D76" s="5" t="s">
        <v>310</v>
      </c>
      <c r="E76" s="65" t="s">
        <v>152</v>
      </c>
      <c r="F76" s="77"/>
      <c r="G76" s="129">
        <v>0</v>
      </c>
      <c r="H76" s="42">
        <f t="shared" si="7"/>
        <v>0</v>
      </c>
      <c r="I76" s="82">
        <v>600</v>
      </c>
      <c r="J76" s="42">
        <f t="shared" si="8"/>
        <v>0</v>
      </c>
      <c r="K76" s="43">
        <v>600</v>
      </c>
      <c r="L76" s="42">
        <f t="shared" si="9"/>
        <v>0</v>
      </c>
      <c r="M76" s="43">
        <v>600</v>
      </c>
      <c r="N76" s="42">
        <f t="shared" si="10"/>
        <v>0</v>
      </c>
      <c r="O76" s="43">
        <v>600</v>
      </c>
      <c r="P76" s="42">
        <f t="shared" si="11"/>
        <v>0</v>
      </c>
      <c r="Q76" s="43">
        <v>600</v>
      </c>
      <c r="R76" s="42">
        <f t="shared" si="12"/>
        <v>0</v>
      </c>
    </row>
    <row r="77" spans="1:18" ht="24.9" customHeight="1">
      <c r="A77" s="163"/>
      <c r="B77" s="156" t="s">
        <v>153</v>
      </c>
      <c r="C77" s="12" t="s">
        <v>154</v>
      </c>
      <c r="D77" s="5" t="s">
        <v>311</v>
      </c>
      <c r="E77" s="68" t="s">
        <v>76</v>
      </c>
      <c r="F77" s="77"/>
      <c r="G77" s="129">
        <v>250</v>
      </c>
      <c r="H77" s="42">
        <f t="shared" si="7"/>
        <v>0</v>
      </c>
      <c r="I77" s="82">
        <v>3000</v>
      </c>
      <c r="J77" s="42">
        <f t="shared" si="8"/>
        <v>0</v>
      </c>
      <c r="K77" s="43">
        <v>3000</v>
      </c>
      <c r="L77" s="42">
        <f t="shared" si="9"/>
        <v>0</v>
      </c>
      <c r="M77" s="43">
        <v>3000</v>
      </c>
      <c r="N77" s="42">
        <f t="shared" si="10"/>
        <v>0</v>
      </c>
      <c r="O77" s="43">
        <v>3000</v>
      </c>
      <c r="P77" s="42">
        <f t="shared" si="11"/>
        <v>0</v>
      </c>
      <c r="Q77" s="43">
        <v>2250</v>
      </c>
      <c r="R77" s="42">
        <f t="shared" si="12"/>
        <v>0</v>
      </c>
    </row>
    <row r="78" spans="1:18" ht="24.9" customHeight="1">
      <c r="A78" s="163"/>
      <c r="B78" s="157"/>
      <c r="C78" s="12" t="s">
        <v>155</v>
      </c>
      <c r="D78" s="5" t="s">
        <v>312</v>
      </c>
      <c r="E78" s="68" t="s">
        <v>156</v>
      </c>
      <c r="F78" s="77"/>
      <c r="G78" s="129">
        <v>0</v>
      </c>
      <c r="H78" s="42">
        <f t="shared" si="7"/>
        <v>0</v>
      </c>
      <c r="I78" s="82">
        <v>1000</v>
      </c>
      <c r="J78" s="42">
        <f t="shared" si="8"/>
        <v>0</v>
      </c>
      <c r="K78" s="43">
        <v>1000</v>
      </c>
      <c r="L78" s="42">
        <f t="shared" si="9"/>
        <v>0</v>
      </c>
      <c r="M78" s="43">
        <v>1000</v>
      </c>
      <c r="N78" s="42">
        <f t="shared" si="10"/>
        <v>0</v>
      </c>
      <c r="O78" s="43">
        <v>1000</v>
      </c>
      <c r="P78" s="42">
        <f t="shared" si="11"/>
        <v>0</v>
      </c>
      <c r="Q78" s="43">
        <v>1000</v>
      </c>
      <c r="R78" s="42">
        <f t="shared" si="12"/>
        <v>0</v>
      </c>
    </row>
    <row r="79" spans="1:18" ht="24.9" customHeight="1">
      <c r="A79" s="163"/>
      <c r="B79" s="156" t="s">
        <v>157</v>
      </c>
      <c r="C79" s="12" t="s">
        <v>158</v>
      </c>
      <c r="D79" s="5" t="s">
        <v>313</v>
      </c>
      <c r="E79" s="65" t="s">
        <v>159</v>
      </c>
      <c r="F79" s="77"/>
      <c r="G79" s="129">
        <v>2350</v>
      </c>
      <c r="H79" s="42">
        <f t="shared" si="7"/>
        <v>0</v>
      </c>
      <c r="I79" s="82">
        <v>6000</v>
      </c>
      <c r="J79" s="42">
        <f t="shared" si="8"/>
        <v>0</v>
      </c>
      <c r="K79" s="43">
        <v>6000</v>
      </c>
      <c r="L79" s="42">
        <f t="shared" si="9"/>
        <v>0</v>
      </c>
      <c r="M79" s="43">
        <v>6000</v>
      </c>
      <c r="N79" s="42">
        <f t="shared" si="10"/>
        <v>0</v>
      </c>
      <c r="O79" s="43">
        <v>6000</v>
      </c>
      <c r="P79" s="42">
        <f t="shared" si="11"/>
        <v>0</v>
      </c>
      <c r="Q79" s="43">
        <v>4500</v>
      </c>
      <c r="R79" s="42">
        <f t="shared" si="12"/>
        <v>0</v>
      </c>
    </row>
    <row r="80" spans="1:18" ht="24.9" customHeight="1">
      <c r="A80" s="164"/>
      <c r="B80" s="157"/>
      <c r="C80" s="12" t="s">
        <v>160</v>
      </c>
      <c r="D80" s="5" t="s">
        <v>314</v>
      </c>
      <c r="E80" s="65" t="s">
        <v>161</v>
      </c>
      <c r="F80" s="77"/>
      <c r="G80" s="129">
        <v>0</v>
      </c>
      <c r="H80" s="42">
        <f t="shared" si="7"/>
        <v>0</v>
      </c>
      <c r="I80" s="82">
        <v>500</v>
      </c>
      <c r="J80" s="42">
        <f t="shared" si="8"/>
        <v>0</v>
      </c>
      <c r="K80" s="43">
        <v>500</v>
      </c>
      <c r="L80" s="42">
        <f t="shared" si="9"/>
        <v>0</v>
      </c>
      <c r="M80" s="43">
        <v>500</v>
      </c>
      <c r="N80" s="42">
        <f t="shared" si="10"/>
        <v>0</v>
      </c>
      <c r="O80" s="43">
        <v>500</v>
      </c>
      <c r="P80" s="42">
        <f t="shared" si="11"/>
        <v>0</v>
      </c>
      <c r="Q80" s="43">
        <v>500</v>
      </c>
      <c r="R80" s="42">
        <f t="shared" si="12"/>
        <v>0</v>
      </c>
    </row>
    <row r="81" spans="1:18" ht="24.9" customHeight="1">
      <c r="A81" s="158">
        <v>62</v>
      </c>
      <c r="B81" s="12" t="s">
        <v>162</v>
      </c>
      <c r="C81" s="12" t="s">
        <v>163</v>
      </c>
      <c r="D81" s="5" t="s">
        <v>315</v>
      </c>
      <c r="E81" s="65" t="s">
        <v>164</v>
      </c>
      <c r="F81" s="77"/>
      <c r="G81" s="129">
        <v>910</v>
      </c>
      <c r="H81" s="42">
        <f t="shared" si="7"/>
        <v>0</v>
      </c>
      <c r="I81" s="82">
        <v>3110</v>
      </c>
      <c r="J81" s="42">
        <f t="shared" si="8"/>
        <v>0</v>
      </c>
      <c r="K81" s="43">
        <v>3110</v>
      </c>
      <c r="L81" s="42">
        <f t="shared" si="9"/>
        <v>0</v>
      </c>
      <c r="M81" s="43">
        <v>3110</v>
      </c>
      <c r="N81" s="42">
        <f t="shared" si="10"/>
        <v>0</v>
      </c>
      <c r="O81" s="43">
        <v>3110</v>
      </c>
      <c r="P81" s="42">
        <f t="shared" si="11"/>
        <v>0</v>
      </c>
      <c r="Q81" s="43">
        <v>2360</v>
      </c>
      <c r="R81" s="42">
        <f t="shared" si="12"/>
        <v>0</v>
      </c>
    </row>
    <row r="82" spans="1:18" ht="24.9" customHeight="1">
      <c r="A82" s="159"/>
      <c r="B82" s="14" t="s">
        <v>165</v>
      </c>
      <c r="C82" s="14" t="s">
        <v>81</v>
      </c>
      <c r="D82" s="5" t="s">
        <v>316</v>
      </c>
      <c r="E82" s="67" t="s">
        <v>166</v>
      </c>
      <c r="F82" s="77"/>
      <c r="G82" s="129">
        <v>2500</v>
      </c>
      <c r="H82" s="42">
        <f t="shared" si="7"/>
        <v>0</v>
      </c>
      <c r="I82" s="82">
        <v>9000</v>
      </c>
      <c r="J82" s="42">
        <f t="shared" si="8"/>
        <v>0</v>
      </c>
      <c r="K82" s="43">
        <v>9000</v>
      </c>
      <c r="L82" s="42">
        <f t="shared" si="9"/>
        <v>0</v>
      </c>
      <c r="M82" s="43">
        <v>9000</v>
      </c>
      <c r="N82" s="42">
        <f t="shared" si="10"/>
        <v>0</v>
      </c>
      <c r="O82" s="43">
        <v>9000</v>
      </c>
      <c r="P82" s="42">
        <f t="shared" si="11"/>
        <v>0</v>
      </c>
      <c r="Q82" s="43">
        <v>6750</v>
      </c>
      <c r="R82" s="42">
        <f t="shared" si="12"/>
        <v>0</v>
      </c>
    </row>
    <row r="83" spans="1:18" ht="24.9" customHeight="1">
      <c r="A83" s="160"/>
      <c r="B83" s="156" t="s">
        <v>167</v>
      </c>
      <c r="C83" s="12" t="s">
        <v>168</v>
      </c>
      <c r="D83" s="5" t="s">
        <v>317</v>
      </c>
      <c r="E83" s="67" t="s">
        <v>169</v>
      </c>
      <c r="F83" s="77"/>
      <c r="G83" s="129">
        <v>530</v>
      </c>
      <c r="H83" s="42">
        <f t="shared" si="7"/>
        <v>0</v>
      </c>
      <c r="I83" s="82">
        <v>4000</v>
      </c>
      <c r="J83" s="42">
        <f t="shared" si="8"/>
        <v>0</v>
      </c>
      <c r="K83" s="43">
        <v>4000</v>
      </c>
      <c r="L83" s="42">
        <f t="shared" si="9"/>
        <v>0</v>
      </c>
      <c r="M83" s="43">
        <v>4000</v>
      </c>
      <c r="N83" s="42">
        <f t="shared" si="10"/>
        <v>0</v>
      </c>
      <c r="O83" s="43">
        <v>4000</v>
      </c>
      <c r="P83" s="42">
        <f t="shared" si="11"/>
        <v>0</v>
      </c>
      <c r="Q83" s="43">
        <v>3010</v>
      </c>
      <c r="R83" s="42">
        <f t="shared" si="12"/>
        <v>0</v>
      </c>
    </row>
    <row r="84" spans="1:18" ht="24.9" customHeight="1">
      <c r="A84" s="16">
        <v>63</v>
      </c>
      <c r="B84" s="157"/>
      <c r="C84" s="12" t="s">
        <v>170</v>
      </c>
      <c r="D84" s="5" t="s">
        <v>318</v>
      </c>
      <c r="E84" s="67" t="s">
        <v>171</v>
      </c>
      <c r="F84" s="77"/>
      <c r="G84" s="129">
        <v>1650</v>
      </c>
      <c r="H84" s="42">
        <f t="shared" si="7"/>
        <v>0</v>
      </c>
      <c r="I84" s="82">
        <v>5000</v>
      </c>
      <c r="J84" s="42">
        <f t="shared" si="8"/>
        <v>0</v>
      </c>
      <c r="K84" s="43">
        <v>5000</v>
      </c>
      <c r="L84" s="42">
        <f t="shared" si="9"/>
        <v>0</v>
      </c>
      <c r="M84" s="43">
        <v>5000</v>
      </c>
      <c r="N84" s="42">
        <f t="shared" si="10"/>
        <v>0</v>
      </c>
      <c r="O84" s="43">
        <v>5000</v>
      </c>
      <c r="P84" s="42">
        <f t="shared" si="11"/>
        <v>0</v>
      </c>
      <c r="Q84" s="43">
        <v>3770</v>
      </c>
      <c r="R84" s="42">
        <f t="shared" si="12"/>
        <v>0</v>
      </c>
    </row>
    <row r="85" spans="1:18" ht="24.9" customHeight="1">
      <c r="A85" s="153">
        <v>64</v>
      </c>
      <c r="B85" s="12" t="s">
        <v>172</v>
      </c>
      <c r="C85" s="12" t="s">
        <v>173</v>
      </c>
      <c r="D85" s="5" t="s">
        <v>319</v>
      </c>
      <c r="E85" s="69" t="s">
        <v>174</v>
      </c>
      <c r="F85" s="77"/>
      <c r="G85" s="129">
        <v>0</v>
      </c>
      <c r="H85" s="42">
        <f t="shared" si="7"/>
        <v>0</v>
      </c>
      <c r="I85" s="82">
        <v>2850</v>
      </c>
      <c r="J85" s="42">
        <f t="shared" si="8"/>
        <v>0</v>
      </c>
      <c r="K85" s="43">
        <v>3150</v>
      </c>
      <c r="L85" s="42">
        <f t="shared" si="9"/>
        <v>0</v>
      </c>
      <c r="M85" s="43">
        <v>3500</v>
      </c>
      <c r="N85" s="42">
        <f t="shared" si="10"/>
        <v>0</v>
      </c>
      <c r="O85" s="43">
        <v>3650</v>
      </c>
      <c r="P85" s="42">
        <f t="shared" si="11"/>
        <v>0</v>
      </c>
      <c r="Q85" s="43">
        <v>4050</v>
      </c>
      <c r="R85" s="42">
        <f t="shared" si="12"/>
        <v>0</v>
      </c>
    </row>
    <row r="86" spans="1:18" ht="34.5" customHeight="1">
      <c r="A86" s="154"/>
      <c r="B86" s="12" t="s">
        <v>175</v>
      </c>
      <c r="C86" s="12" t="s">
        <v>102</v>
      </c>
      <c r="D86" s="5" t="s">
        <v>320</v>
      </c>
      <c r="E86" s="70" t="s">
        <v>242</v>
      </c>
      <c r="F86" s="77"/>
      <c r="G86" s="129">
        <v>0</v>
      </c>
      <c r="H86" s="42">
        <f t="shared" si="7"/>
        <v>0</v>
      </c>
      <c r="I86" s="82">
        <v>2850</v>
      </c>
      <c r="J86" s="42">
        <f t="shared" si="8"/>
        <v>0</v>
      </c>
      <c r="K86" s="43">
        <v>3150</v>
      </c>
      <c r="L86" s="42">
        <f t="shared" si="9"/>
        <v>0</v>
      </c>
      <c r="M86" s="43">
        <v>3500</v>
      </c>
      <c r="N86" s="42">
        <f t="shared" si="10"/>
        <v>0</v>
      </c>
      <c r="O86" s="43">
        <v>3650</v>
      </c>
      <c r="P86" s="42">
        <f t="shared" si="11"/>
        <v>0</v>
      </c>
      <c r="Q86" s="43">
        <v>4050</v>
      </c>
      <c r="R86" s="42">
        <f t="shared" si="12"/>
        <v>0</v>
      </c>
    </row>
    <row r="87" spans="1:18" ht="24.9" customHeight="1">
      <c r="A87" s="155"/>
      <c r="B87" s="156" t="s">
        <v>176</v>
      </c>
      <c r="C87" s="12" t="s">
        <v>168</v>
      </c>
      <c r="D87" s="5" t="s">
        <v>321</v>
      </c>
      <c r="E87" s="69" t="s">
        <v>177</v>
      </c>
      <c r="F87" s="77"/>
      <c r="G87" s="129">
        <v>0</v>
      </c>
      <c r="H87" s="42">
        <f t="shared" si="7"/>
        <v>0</v>
      </c>
      <c r="I87" s="82">
        <v>700</v>
      </c>
      <c r="J87" s="42">
        <f t="shared" si="8"/>
        <v>0</v>
      </c>
      <c r="K87" s="43">
        <v>800</v>
      </c>
      <c r="L87" s="42">
        <f t="shared" si="9"/>
        <v>0</v>
      </c>
      <c r="M87" s="43">
        <v>900</v>
      </c>
      <c r="N87" s="42">
        <f t="shared" si="10"/>
        <v>0</v>
      </c>
      <c r="O87" s="43">
        <v>900</v>
      </c>
      <c r="P87" s="42">
        <f t="shared" si="11"/>
        <v>0</v>
      </c>
      <c r="Q87" s="43">
        <v>1000</v>
      </c>
      <c r="R87" s="42">
        <f t="shared" si="12"/>
        <v>0</v>
      </c>
    </row>
    <row r="88" spans="1:18" ht="24.9" customHeight="1">
      <c r="A88" s="16">
        <v>65</v>
      </c>
      <c r="B88" s="157"/>
      <c r="C88" s="12" t="s">
        <v>170</v>
      </c>
      <c r="D88" s="5" t="s">
        <v>322</v>
      </c>
      <c r="E88" s="71" t="s">
        <v>178</v>
      </c>
      <c r="F88" s="78"/>
      <c r="G88" s="129">
        <v>0</v>
      </c>
      <c r="H88" s="44">
        <f t="shared" si="7"/>
        <v>0</v>
      </c>
      <c r="I88" s="82">
        <v>2150</v>
      </c>
      <c r="J88" s="42">
        <f t="shared" si="8"/>
        <v>0</v>
      </c>
      <c r="K88" s="43">
        <v>2350</v>
      </c>
      <c r="L88" s="44">
        <f t="shared" si="9"/>
        <v>0</v>
      </c>
      <c r="M88" s="43">
        <v>2600</v>
      </c>
      <c r="N88" s="44">
        <f t="shared" si="10"/>
        <v>0</v>
      </c>
      <c r="O88" s="43">
        <v>2750</v>
      </c>
      <c r="P88" s="44">
        <f t="shared" si="11"/>
        <v>0</v>
      </c>
      <c r="Q88" s="43">
        <v>3050</v>
      </c>
      <c r="R88" s="44">
        <f t="shared" si="12"/>
        <v>0</v>
      </c>
    </row>
    <row r="89" spans="1:18" ht="24.9" customHeight="1">
      <c r="A89" s="16"/>
      <c r="B89" s="12" t="s">
        <v>179</v>
      </c>
      <c r="C89" s="12" t="s">
        <v>180</v>
      </c>
      <c r="D89" s="5" t="s">
        <v>323</v>
      </c>
      <c r="E89" s="69" t="s">
        <v>181</v>
      </c>
      <c r="F89" s="77"/>
      <c r="G89" s="129">
        <v>0</v>
      </c>
      <c r="H89" s="42">
        <f t="shared" si="7"/>
        <v>0</v>
      </c>
      <c r="I89" s="82">
        <v>4000</v>
      </c>
      <c r="J89" s="42">
        <f t="shared" si="8"/>
        <v>0</v>
      </c>
      <c r="K89" s="43">
        <v>4000</v>
      </c>
      <c r="L89" s="42">
        <f t="shared" si="9"/>
        <v>0</v>
      </c>
      <c r="M89" s="43">
        <v>4000</v>
      </c>
      <c r="N89" s="42">
        <f t="shared" si="10"/>
        <v>0</v>
      </c>
      <c r="O89" s="43">
        <v>4000</v>
      </c>
      <c r="P89" s="42">
        <f t="shared" si="11"/>
        <v>0</v>
      </c>
      <c r="Q89" s="43">
        <v>4000</v>
      </c>
      <c r="R89" s="42">
        <f t="shared" si="12"/>
        <v>0</v>
      </c>
    </row>
    <row r="90" spans="1:18" ht="24.9" customHeight="1">
      <c r="A90" s="16"/>
      <c r="B90" s="12"/>
      <c r="C90" s="12" t="s">
        <v>182</v>
      </c>
      <c r="D90" s="5" t="s">
        <v>324</v>
      </c>
      <c r="E90" s="69" t="s">
        <v>183</v>
      </c>
      <c r="F90" s="77"/>
      <c r="G90" s="129">
        <v>2305</v>
      </c>
      <c r="H90" s="42">
        <f t="shared" si="7"/>
        <v>0</v>
      </c>
      <c r="I90" s="82">
        <v>82110</v>
      </c>
      <c r="J90" s="42">
        <f t="shared" si="8"/>
        <v>0</v>
      </c>
      <c r="K90" s="43">
        <v>82940</v>
      </c>
      <c r="L90" s="42">
        <f t="shared" si="9"/>
        <v>0</v>
      </c>
      <c r="M90" s="43">
        <v>83770</v>
      </c>
      <c r="N90" s="42">
        <f t="shared" si="10"/>
        <v>0</v>
      </c>
      <c r="O90" s="43">
        <v>84610</v>
      </c>
      <c r="P90" s="42">
        <f t="shared" si="11"/>
        <v>0</v>
      </c>
      <c r="Q90" s="43">
        <v>83010</v>
      </c>
      <c r="R90" s="42">
        <f t="shared" si="12"/>
        <v>0</v>
      </c>
    </row>
    <row r="91" spans="1:18" ht="24.9" customHeight="1">
      <c r="A91" s="11"/>
      <c r="B91" s="9"/>
      <c r="C91" s="9" t="s">
        <v>3</v>
      </c>
      <c r="D91" s="5" t="s">
        <v>325</v>
      </c>
      <c r="E91" s="62" t="s">
        <v>184</v>
      </c>
      <c r="F91" s="76"/>
      <c r="G91" s="128">
        <v>0</v>
      </c>
      <c r="H91" s="32">
        <f t="shared" si="7"/>
        <v>0</v>
      </c>
      <c r="I91" s="81">
        <v>10000</v>
      </c>
      <c r="J91" s="32">
        <f t="shared" si="8"/>
        <v>0</v>
      </c>
      <c r="K91" s="6">
        <v>10000</v>
      </c>
      <c r="L91" s="32">
        <f t="shared" si="9"/>
        <v>0</v>
      </c>
      <c r="M91" s="6">
        <v>10000</v>
      </c>
      <c r="N91" s="32">
        <f t="shared" si="10"/>
        <v>0</v>
      </c>
      <c r="O91" s="6">
        <v>10000</v>
      </c>
      <c r="P91" s="32">
        <f t="shared" si="11"/>
        <v>0</v>
      </c>
      <c r="Q91" s="6">
        <v>10000</v>
      </c>
      <c r="R91" s="32">
        <f t="shared" si="12"/>
        <v>0</v>
      </c>
    </row>
    <row r="92" spans="1:18" ht="24.9" customHeight="1">
      <c r="A92" s="16"/>
      <c r="B92" s="12"/>
      <c r="C92" s="12" t="s">
        <v>168</v>
      </c>
      <c r="D92" s="5" t="s">
        <v>326</v>
      </c>
      <c r="E92" s="69" t="s">
        <v>185</v>
      </c>
      <c r="F92" s="77"/>
      <c r="G92" s="129">
        <v>0</v>
      </c>
      <c r="H92" s="42">
        <f t="shared" ref="H92:H122" si="13">ROUNDDOWN(G92*F92,0)</f>
        <v>0</v>
      </c>
      <c r="I92" s="83">
        <v>4000</v>
      </c>
      <c r="J92" s="42">
        <f t="shared" si="8"/>
        <v>0</v>
      </c>
      <c r="K92" s="15">
        <v>4000</v>
      </c>
      <c r="L92" s="42">
        <f t="shared" si="9"/>
        <v>0</v>
      </c>
      <c r="M92" s="15">
        <v>4000</v>
      </c>
      <c r="N92" s="42">
        <f t="shared" si="10"/>
        <v>0</v>
      </c>
      <c r="O92" s="15">
        <v>4000</v>
      </c>
      <c r="P92" s="42">
        <f t="shared" si="11"/>
        <v>0</v>
      </c>
      <c r="Q92" s="15">
        <v>4000</v>
      </c>
      <c r="R92" s="42">
        <f t="shared" si="12"/>
        <v>0</v>
      </c>
    </row>
    <row r="93" spans="1:18" ht="24.9" customHeight="1">
      <c r="A93" s="16"/>
      <c r="B93" s="12"/>
      <c r="C93" s="12" t="s">
        <v>126</v>
      </c>
      <c r="D93" s="5" t="s">
        <v>327</v>
      </c>
      <c r="E93" s="69" t="s">
        <v>186</v>
      </c>
      <c r="F93" s="77"/>
      <c r="G93" s="129">
        <v>0</v>
      </c>
      <c r="H93" s="42">
        <f t="shared" si="13"/>
        <v>0</v>
      </c>
      <c r="I93" s="83">
        <v>1530</v>
      </c>
      <c r="J93" s="42">
        <f t="shared" si="8"/>
        <v>0</v>
      </c>
      <c r="K93" s="15">
        <v>1550</v>
      </c>
      <c r="L93" s="42">
        <f t="shared" si="9"/>
        <v>0</v>
      </c>
      <c r="M93" s="15">
        <v>1570</v>
      </c>
      <c r="N93" s="42">
        <f t="shared" si="10"/>
        <v>0</v>
      </c>
      <c r="O93" s="15">
        <v>1590</v>
      </c>
      <c r="P93" s="42">
        <f t="shared" si="11"/>
        <v>0</v>
      </c>
      <c r="Q93" s="15">
        <v>1620</v>
      </c>
      <c r="R93" s="42">
        <f t="shared" si="12"/>
        <v>0</v>
      </c>
    </row>
    <row r="94" spans="1:18" ht="24.9" customHeight="1">
      <c r="A94" s="17"/>
      <c r="B94" s="9"/>
      <c r="C94" s="18" t="s">
        <v>187</v>
      </c>
      <c r="D94" s="5" t="s">
        <v>328</v>
      </c>
      <c r="E94" s="62" t="s">
        <v>188</v>
      </c>
      <c r="F94" s="76"/>
      <c r="G94" s="128">
        <v>3000</v>
      </c>
      <c r="H94" s="32">
        <f t="shared" si="13"/>
        <v>0</v>
      </c>
      <c r="I94" s="81">
        <v>18000</v>
      </c>
      <c r="J94" s="32">
        <f t="shared" si="8"/>
        <v>0</v>
      </c>
      <c r="K94" s="6">
        <v>18000</v>
      </c>
      <c r="L94" s="32">
        <f t="shared" si="9"/>
        <v>0</v>
      </c>
      <c r="M94" s="6">
        <v>18000</v>
      </c>
      <c r="N94" s="32">
        <f t="shared" si="10"/>
        <v>0</v>
      </c>
      <c r="O94" s="6">
        <v>18000</v>
      </c>
      <c r="P94" s="32">
        <f t="shared" si="11"/>
        <v>0</v>
      </c>
      <c r="Q94" s="6">
        <v>13500</v>
      </c>
      <c r="R94" s="32">
        <f t="shared" si="12"/>
        <v>0</v>
      </c>
    </row>
    <row r="95" spans="1:18" ht="24.9" customHeight="1">
      <c r="A95" s="17"/>
      <c r="B95" s="9"/>
      <c r="C95" s="18" t="s">
        <v>189</v>
      </c>
      <c r="D95" s="5" t="s">
        <v>329</v>
      </c>
      <c r="E95" s="62" t="s">
        <v>190</v>
      </c>
      <c r="F95" s="76"/>
      <c r="G95" s="128">
        <v>610</v>
      </c>
      <c r="H95" s="32">
        <f t="shared" si="13"/>
        <v>0</v>
      </c>
      <c r="I95" s="81">
        <v>700</v>
      </c>
      <c r="J95" s="32">
        <f t="shared" si="8"/>
        <v>0</v>
      </c>
      <c r="K95" s="6">
        <v>700</v>
      </c>
      <c r="L95" s="32">
        <f t="shared" si="9"/>
        <v>0</v>
      </c>
      <c r="M95" s="6">
        <v>700</v>
      </c>
      <c r="N95" s="32">
        <f t="shared" si="10"/>
        <v>0</v>
      </c>
      <c r="O95" s="6">
        <v>700</v>
      </c>
      <c r="P95" s="32">
        <f t="shared" si="11"/>
        <v>0</v>
      </c>
      <c r="Q95" s="6">
        <v>90</v>
      </c>
      <c r="R95" s="32">
        <f t="shared" si="12"/>
        <v>0</v>
      </c>
    </row>
    <row r="96" spans="1:18" ht="24.9" customHeight="1">
      <c r="A96" s="19"/>
      <c r="B96" s="12"/>
      <c r="C96" s="20" t="s">
        <v>191</v>
      </c>
      <c r="D96" s="5" t="s">
        <v>330</v>
      </c>
      <c r="E96" s="69" t="s">
        <v>192</v>
      </c>
      <c r="F96" s="77"/>
      <c r="G96" s="129">
        <v>0</v>
      </c>
      <c r="H96" s="42">
        <f t="shared" si="13"/>
        <v>0</v>
      </c>
      <c r="I96" s="83">
        <v>5100</v>
      </c>
      <c r="J96" s="42">
        <f t="shared" si="8"/>
        <v>0</v>
      </c>
      <c r="K96" s="15">
        <v>5160</v>
      </c>
      <c r="L96" s="42">
        <f t="shared" si="9"/>
        <v>0</v>
      </c>
      <c r="M96" s="15">
        <v>5220</v>
      </c>
      <c r="N96" s="42">
        <f t="shared" si="10"/>
        <v>0</v>
      </c>
      <c r="O96" s="15">
        <v>5280</v>
      </c>
      <c r="P96" s="42">
        <f t="shared" si="11"/>
        <v>0</v>
      </c>
      <c r="Q96" s="15">
        <v>5340</v>
      </c>
      <c r="R96" s="42">
        <f t="shared" si="12"/>
        <v>0</v>
      </c>
    </row>
    <row r="97" spans="1:18" ht="24.9" customHeight="1">
      <c r="A97" s="21"/>
      <c r="B97" s="34"/>
      <c r="C97" s="22" t="s">
        <v>193</v>
      </c>
      <c r="D97" s="5" t="s">
        <v>331</v>
      </c>
      <c r="E97" s="62" t="s">
        <v>194</v>
      </c>
      <c r="F97" s="76"/>
      <c r="G97" s="130">
        <v>450</v>
      </c>
      <c r="H97" s="41">
        <f t="shared" si="13"/>
        <v>0</v>
      </c>
      <c r="I97" s="81">
        <v>25780</v>
      </c>
      <c r="J97" s="32">
        <f t="shared" si="8"/>
        <v>0</v>
      </c>
      <c r="K97" s="6">
        <v>24580</v>
      </c>
      <c r="L97" s="41">
        <f t="shared" si="9"/>
        <v>0</v>
      </c>
      <c r="M97" s="6">
        <v>23820</v>
      </c>
      <c r="N97" s="41">
        <f t="shared" si="10"/>
        <v>0</v>
      </c>
      <c r="O97" s="6">
        <v>23020</v>
      </c>
      <c r="P97" s="41">
        <f t="shared" si="11"/>
        <v>0</v>
      </c>
      <c r="Q97" s="6">
        <v>21560</v>
      </c>
      <c r="R97" s="41">
        <f t="shared" si="12"/>
        <v>0</v>
      </c>
    </row>
    <row r="98" spans="1:18" ht="24.9" customHeight="1">
      <c r="A98" s="21"/>
      <c r="B98" s="34"/>
      <c r="C98" s="22"/>
      <c r="D98" s="5" t="s">
        <v>332</v>
      </c>
      <c r="E98" s="62" t="s">
        <v>371</v>
      </c>
      <c r="F98" s="76"/>
      <c r="G98" s="130">
        <v>0</v>
      </c>
      <c r="H98" s="41">
        <f t="shared" si="13"/>
        <v>0</v>
      </c>
      <c r="I98" s="81">
        <v>520</v>
      </c>
      <c r="J98" s="32">
        <f t="shared" si="8"/>
        <v>0</v>
      </c>
      <c r="K98" s="6">
        <v>520</v>
      </c>
      <c r="L98" s="41">
        <f t="shared" si="9"/>
        <v>0</v>
      </c>
      <c r="M98" s="6">
        <v>480</v>
      </c>
      <c r="N98" s="41">
        <f t="shared" si="10"/>
        <v>0</v>
      </c>
      <c r="O98" s="6">
        <v>480</v>
      </c>
      <c r="P98" s="41">
        <f t="shared" si="11"/>
        <v>0</v>
      </c>
      <c r="Q98" s="6">
        <v>440</v>
      </c>
      <c r="R98" s="41">
        <f t="shared" si="12"/>
        <v>0</v>
      </c>
    </row>
    <row r="99" spans="1:18" ht="24.9" customHeight="1">
      <c r="A99" s="21"/>
      <c r="B99" s="34"/>
      <c r="C99" s="22" t="s">
        <v>193</v>
      </c>
      <c r="D99" s="5" t="s">
        <v>333</v>
      </c>
      <c r="E99" s="62" t="s">
        <v>195</v>
      </c>
      <c r="F99" s="76"/>
      <c r="G99" s="130">
        <v>5000</v>
      </c>
      <c r="H99" s="41">
        <f t="shared" si="13"/>
        <v>0</v>
      </c>
      <c r="I99" s="81">
        <v>8500</v>
      </c>
      <c r="J99" s="32">
        <f t="shared" si="8"/>
        <v>0</v>
      </c>
      <c r="K99" s="6">
        <v>8500</v>
      </c>
      <c r="L99" s="41">
        <f t="shared" si="9"/>
        <v>0</v>
      </c>
      <c r="M99" s="6">
        <v>8500</v>
      </c>
      <c r="N99" s="41">
        <f t="shared" si="10"/>
        <v>0</v>
      </c>
      <c r="O99" s="6">
        <v>8500</v>
      </c>
      <c r="P99" s="41">
        <f t="shared" si="11"/>
        <v>0</v>
      </c>
      <c r="Q99" s="6">
        <v>8500</v>
      </c>
      <c r="R99" s="41">
        <f t="shared" si="12"/>
        <v>0</v>
      </c>
    </row>
    <row r="100" spans="1:18" ht="24.9" customHeight="1">
      <c r="A100" s="21"/>
      <c r="B100" s="34"/>
      <c r="C100" s="22" t="s">
        <v>193</v>
      </c>
      <c r="D100" s="5" t="s">
        <v>334</v>
      </c>
      <c r="E100" s="72" t="s">
        <v>372</v>
      </c>
      <c r="F100" s="76"/>
      <c r="G100" s="130">
        <v>600</v>
      </c>
      <c r="H100" s="41">
        <f t="shared" si="13"/>
        <v>0</v>
      </c>
      <c r="I100" s="81">
        <v>39220</v>
      </c>
      <c r="J100" s="32">
        <f t="shared" si="8"/>
        <v>0</v>
      </c>
      <c r="K100" s="6">
        <v>37420</v>
      </c>
      <c r="L100" s="41">
        <f t="shared" si="9"/>
        <v>0</v>
      </c>
      <c r="M100" s="6">
        <v>36280</v>
      </c>
      <c r="N100" s="41">
        <f t="shared" si="10"/>
        <v>0</v>
      </c>
      <c r="O100" s="6">
        <v>35080</v>
      </c>
      <c r="P100" s="41">
        <f t="shared" si="11"/>
        <v>0</v>
      </c>
      <c r="Q100" s="6">
        <v>32680</v>
      </c>
      <c r="R100" s="41">
        <f t="shared" si="12"/>
        <v>0</v>
      </c>
    </row>
    <row r="101" spans="1:18" ht="24.9" customHeight="1">
      <c r="A101" s="21"/>
      <c r="B101" s="34"/>
      <c r="C101" s="22" t="s">
        <v>193</v>
      </c>
      <c r="D101" s="5" t="s">
        <v>335</v>
      </c>
      <c r="E101" s="72" t="s">
        <v>379</v>
      </c>
      <c r="F101" s="76"/>
      <c r="G101" s="130">
        <v>0</v>
      </c>
      <c r="H101" s="41">
        <f t="shared" si="13"/>
        <v>0</v>
      </c>
      <c r="I101" s="81">
        <v>780</v>
      </c>
      <c r="J101" s="32">
        <f t="shared" si="8"/>
        <v>0</v>
      </c>
      <c r="K101" s="6">
        <v>780</v>
      </c>
      <c r="L101" s="41">
        <f t="shared" si="9"/>
        <v>0</v>
      </c>
      <c r="M101" s="6">
        <v>720</v>
      </c>
      <c r="N101" s="41">
        <f t="shared" si="10"/>
        <v>0</v>
      </c>
      <c r="O101" s="6">
        <v>720</v>
      </c>
      <c r="P101" s="41">
        <f t="shared" si="11"/>
        <v>0</v>
      </c>
      <c r="Q101" s="6">
        <v>720</v>
      </c>
      <c r="R101" s="41">
        <f t="shared" si="12"/>
        <v>0</v>
      </c>
    </row>
    <row r="102" spans="1:18" ht="24.9" customHeight="1">
      <c r="A102" s="21"/>
      <c r="B102" s="34"/>
      <c r="C102" s="22" t="s">
        <v>193</v>
      </c>
      <c r="D102" s="5" t="s">
        <v>110</v>
      </c>
      <c r="E102" s="73" t="s">
        <v>196</v>
      </c>
      <c r="F102" s="126"/>
      <c r="G102" s="130">
        <v>300</v>
      </c>
      <c r="H102" s="41">
        <f t="shared" si="13"/>
        <v>0</v>
      </c>
      <c r="I102" s="81">
        <v>25780</v>
      </c>
      <c r="J102" s="32">
        <f t="shared" si="8"/>
        <v>0</v>
      </c>
      <c r="K102" s="6">
        <v>24580</v>
      </c>
      <c r="L102" s="41">
        <f t="shared" si="9"/>
        <v>0</v>
      </c>
      <c r="M102" s="6">
        <v>23820</v>
      </c>
      <c r="N102" s="41">
        <f t="shared" si="10"/>
        <v>0</v>
      </c>
      <c r="O102" s="6">
        <v>23020</v>
      </c>
      <c r="P102" s="41">
        <f t="shared" si="11"/>
        <v>0</v>
      </c>
      <c r="Q102" s="6">
        <v>21560</v>
      </c>
      <c r="R102" s="41">
        <f t="shared" si="12"/>
        <v>0</v>
      </c>
    </row>
    <row r="103" spans="1:18" s="25" customFormat="1" ht="24.9" customHeight="1">
      <c r="A103" s="23"/>
      <c r="B103" s="35"/>
      <c r="C103" s="24" t="s">
        <v>197</v>
      </c>
      <c r="D103" s="5" t="s">
        <v>336</v>
      </c>
      <c r="E103" s="72" t="s">
        <v>198</v>
      </c>
      <c r="F103" s="126"/>
      <c r="G103" s="130">
        <v>0</v>
      </c>
      <c r="H103" s="41">
        <f t="shared" si="13"/>
        <v>0</v>
      </c>
      <c r="I103" s="81">
        <v>520</v>
      </c>
      <c r="J103" s="32">
        <f t="shared" si="8"/>
        <v>0</v>
      </c>
      <c r="K103" s="6">
        <v>520</v>
      </c>
      <c r="L103" s="41">
        <f t="shared" si="9"/>
        <v>0</v>
      </c>
      <c r="M103" s="6">
        <v>480</v>
      </c>
      <c r="N103" s="41">
        <f t="shared" si="10"/>
        <v>0</v>
      </c>
      <c r="O103" s="6">
        <v>480</v>
      </c>
      <c r="P103" s="41">
        <f t="shared" si="11"/>
        <v>0</v>
      </c>
      <c r="Q103" s="6">
        <v>440</v>
      </c>
      <c r="R103" s="41">
        <f t="shared" si="12"/>
        <v>0</v>
      </c>
    </row>
    <row r="104" spans="1:18" ht="24.9" customHeight="1">
      <c r="A104" s="21"/>
      <c r="B104" s="34"/>
      <c r="C104" s="22" t="s">
        <v>193</v>
      </c>
      <c r="D104" s="5" t="s">
        <v>120</v>
      </c>
      <c r="E104" s="73" t="s">
        <v>373</v>
      </c>
      <c r="F104" s="76"/>
      <c r="G104" s="130">
        <v>600</v>
      </c>
      <c r="H104" s="41">
        <f t="shared" si="13"/>
        <v>0</v>
      </c>
      <c r="I104" s="81">
        <v>39220</v>
      </c>
      <c r="J104" s="32">
        <f t="shared" si="8"/>
        <v>0</v>
      </c>
      <c r="K104" s="6">
        <v>37420</v>
      </c>
      <c r="L104" s="41">
        <f t="shared" si="9"/>
        <v>0</v>
      </c>
      <c r="M104" s="6">
        <v>36280</v>
      </c>
      <c r="N104" s="41">
        <f t="shared" si="10"/>
        <v>0</v>
      </c>
      <c r="O104" s="6">
        <v>35080</v>
      </c>
      <c r="P104" s="41">
        <f t="shared" si="11"/>
        <v>0</v>
      </c>
      <c r="Q104" s="6">
        <v>32680</v>
      </c>
      <c r="R104" s="41">
        <f t="shared" si="12"/>
        <v>0</v>
      </c>
    </row>
    <row r="105" spans="1:18" s="25" customFormat="1" ht="24.9" customHeight="1">
      <c r="A105" s="23"/>
      <c r="B105" s="35"/>
      <c r="C105" s="24" t="s">
        <v>197</v>
      </c>
      <c r="D105" s="5" t="s">
        <v>125</v>
      </c>
      <c r="E105" s="72" t="s">
        <v>374</v>
      </c>
      <c r="F105" s="126"/>
      <c r="G105" s="130">
        <v>0</v>
      </c>
      <c r="H105" s="41">
        <f t="shared" si="13"/>
        <v>0</v>
      </c>
      <c r="I105" s="81">
        <v>780</v>
      </c>
      <c r="J105" s="32">
        <f t="shared" si="8"/>
        <v>0</v>
      </c>
      <c r="K105" s="6">
        <v>780</v>
      </c>
      <c r="L105" s="41">
        <f t="shared" si="9"/>
        <v>0</v>
      </c>
      <c r="M105" s="6">
        <v>720</v>
      </c>
      <c r="N105" s="41">
        <f t="shared" si="10"/>
        <v>0</v>
      </c>
      <c r="O105" s="6">
        <v>720</v>
      </c>
      <c r="P105" s="41">
        <f t="shared" si="11"/>
        <v>0</v>
      </c>
      <c r="Q105" s="6">
        <v>720</v>
      </c>
      <c r="R105" s="41">
        <f t="shared" si="12"/>
        <v>0</v>
      </c>
    </row>
    <row r="106" spans="1:18" ht="24.9" customHeight="1">
      <c r="A106" s="21"/>
      <c r="B106" s="34"/>
      <c r="C106" s="22" t="s">
        <v>193</v>
      </c>
      <c r="D106" s="5" t="s">
        <v>337</v>
      </c>
      <c r="E106" s="73" t="s">
        <v>375</v>
      </c>
      <c r="F106" s="76"/>
      <c r="G106" s="130">
        <v>30</v>
      </c>
      <c r="H106" s="41">
        <f t="shared" si="13"/>
        <v>0</v>
      </c>
      <c r="I106" s="81">
        <v>2630</v>
      </c>
      <c r="J106" s="32">
        <f t="shared" si="8"/>
        <v>0</v>
      </c>
      <c r="K106" s="6">
        <v>2510</v>
      </c>
      <c r="L106" s="41">
        <f t="shared" si="9"/>
        <v>0</v>
      </c>
      <c r="M106" s="6">
        <v>2430</v>
      </c>
      <c r="N106" s="41">
        <f t="shared" si="10"/>
        <v>0</v>
      </c>
      <c r="O106" s="6">
        <v>2350</v>
      </c>
      <c r="P106" s="41">
        <f t="shared" si="11"/>
        <v>0</v>
      </c>
      <c r="Q106" s="6">
        <v>2200</v>
      </c>
      <c r="R106" s="41">
        <f t="shared" si="12"/>
        <v>0</v>
      </c>
    </row>
    <row r="107" spans="1:18" s="25" customFormat="1" ht="24.9" customHeight="1">
      <c r="A107" s="23"/>
      <c r="B107" s="35"/>
      <c r="C107" s="24" t="s">
        <v>197</v>
      </c>
      <c r="D107" s="5" t="s">
        <v>133</v>
      </c>
      <c r="E107" s="72" t="s">
        <v>376</v>
      </c>
      <c r="F107" s="126"/>
      <c r="G107" s="130">
        <v>270</v>
      </c>
      <c r="H107" s="41">
        <f t="shared" si="13"/>
        <v>0</v>
      </c>
      <c r="I107" s="81">
        <v>35010</v>
      </c>
      <c r="J107" s="32">
        <f t="shared" si="8"/>
        <v>0</v>
      </c>
      <c r="K107" s="6">
        <v>33390</v>
      </c>
      <c r="L107" s="41">
        <f t="shared" si="9"/>
        <v>0</v>
      </c>
      <c r="M107" s="6">
        <v>32310</v>
      </c>
      <c r="N107" s="41">
        <f t="shared" si="10"/>
        <v>0</v>
      </c>
      <c r="O107" s="6">
        <v>31230</v>
      </c>
      <c r="P107" s="41">
        <f t="shared" si="11"/>
        <v>0</v>
      </c>
      <c r="Q107" s="6">
        <v>29340</v>
      </c>
      <c r="R107" s="41">
        <f t="shared" si="12"/>
        <v>0</v>
      </c>
    </row>
    <row r="108" spans="1:18" ht="24.9" customHeight="1">
      <c r="A108" s="21"/>
      <c r="B108" s="34"/>
      <c r="C108" s="22" t="s">
        <v>193</v>
      </c>
      <c r="D108" s="5" t="s">
        <v>135</v>
      </c>
      <c r="E108" s="73" t="s">
        <v>377</v>
      </c>
      <c r="F108" s="76"/>
      <c r="G108" s="130">
        <v>60</v>
      </c>
      <c r="H108" s="41">
        <f t="shared" si="13"/>
        <v>0</v>
      </c>
      <c r="I108" s="81">
        <v>2740</v>
      </c>
      <c r="J108" s="32">
        <f t="shared" si="8"/>
        <v>0</v>
      </c>
      <c r="K108" s="6">
        <v>2620</v>
      </c>
      <c r="L108" s="41">
        <f t="shared" si="9"/>
        <v>0</v>
      </c>
      <c r="M108" s="6">
        <v>2540</v>
      </c>
      <c r="N108" s="41">
        <f t="shared" si="10"/>
        <v>0</v>
      </c>
      <c r="O108" s="6">
        <v>2460</v>
      </c>
      <c r="P108" s="41">
        <f t="shared" si="11"/>
        <v>0</v>
      </c>
      <c r="Q108" s="6">
        <v>2280</v>
      </c>
      <c r="R108" s="41">
        <f t="shared" si="12"/>
        <v>0</v>
      </c>
    </row>
    <row r="109" spans="1:18" s="25" customFormat="1" ht="24.9" customHeight="1">
      <c r="A109" s="23"/>
      <c r="B109" s="35"/>
      <c r="C109" s="24" t="s">
        <v>197</v>
      </c>
      <c r="D109" s="5" t="s">
        <v>338</v>
      </c>
      <c r="E109" s="72" t="s">
        <v>378</v>
      </c>
      <c r="F109" s="126"/>
      <c r="G109" s="130">
        <v>540</v>
      </c>
      <c r="H109" s="41">
        <f t="shared" si="13"/>
        <v>0</v>
      </c>
      <c r="I109" s="81">
        <v>36000</v>
      </c>
      <c r="J109" s="32">
        <f t="shared" si="8"/>
        <v>0</v>
      </c>
      <c r="K109" s="6">
        <v>34380</v>
      </c>
      <c r="L109" s="41">
        <f t="shared" si="9"/>
        <v>0</v>
      </c>
      <c r="M109" s="6">
        <v>33300</v>
      </c>
      <c r="N109" s="41">
        <f t="shared" si="10"/>
        <v>0</v>
      </c>
      <c r="O109" s="6">
        <v>32220</v>
      </c>
      <c r="P109" s="41">
        <f t="shared" si="11"/>
        <v>0</v>
      </c>
      <c r="Q109" s="6">
        <v>30060</v>
      </c>
      <c r="R109" s="41">
        <f t="shared" si="12"/>
        <v>0</v>
      </c>
    </row>
    <row r="110" spans="1:18" ht="24.9" customHeight="1">
      <c r="A110" s="21"/>
      <c r="B110" s="34"/>
      <c r="C110" s="22" t="s">
        <v>193</v>
      </c>
      <c r="D110" s="5" t="s">
        <v>339</v>
      </c>
      <c r="E110" s="73" t="s">
        <v>199</v>
      </c>
      <c r="F110" s="76"/>
      <c r="G110" s="130">
        <v>0</v>
      </c>
      <c r="H110" s="41">
        <f t="shared" si="13"/>
        <v>0</v>
      </c>
      <c r="I110" s="81">
        <v>2100</v>
      </c>
      <c r="J110" s="32">
        <f t="shared" si="8"/>
        <v>0</v>
      </c>
      <c r="K110" s="6">
        <v>1050</v>
      </c>
      <c r="L110" s="41">
        <f t="shared" si="9"/>
        <v>0</v>
      </c>
      <c r="M110" s="6">
        <v>1000</v>
      </c>
      <c r="N110" s="41">
        <f t="shared" si="10"/>
        <v>0</v>
      </c>
      <c r="O110" s="6">
        <v>980</v>
      </c>
      <c r="P110" s="41">
        <f t="shared" si="11"/>
        <v>0</v>
      </c>
      <c r="Q110" s="6">
        <v>950</v>
      </c>
      <c r="R110" s="41">
        <f t="shared" si="12"/>
        <v>0</v>
      </c>
    </row>
    <row r="111" spans="1:18" ht="24.9" customHeight="1">
      <c r="A111" s="21"/>
      <c r="B111" s="34"/>
      <c r="C111" s="22" t="s">
        <v>193</v>
      </c>
      <c r="D111" s="5" t="s">
        <v>340</v>
      </c>
      <c r="E111" s="73" t="s">
        <v>200</v>
      </c>
      <c r="F111" s="76"/>
      <c r="G111" s="130">
        <v>0</v>
      </c>
      <c r="H111" s="41">
        <f t="shared" si="13"/>
        <v>0</v>
      </c>
      <c r="I111" s="81">
        <v>420</v>
      </c>
      <c r="J111" s="32">
        <f t="shared" si="8"/>
        <v>0</v>
      </c>
      <c r="K111" s="6">
        <v>210</v>
      </c>
      <c r="L111" s="41">
        <f t="shared" si="9"/>
        <v>0</v>
      </c>
      <c r="M111" s="6">
        <v>200</v>
      </c>
      <c r="N111" s="41">
        <f t="shared" si="10"/>
        <v>0</v>
      </c>
      <c r="O111" s="6">
        <v>196</v>
      </c>
      <c r="P111" s="41">
        <f t="shared" si="11"/>
        <v>0</v>
      </c>
      <c r="Q111" s="6">
        <v>190</v>
      </c>
      <c r="R111" s="41">
        <f t="shared" si="12"/>
        <v>0</v>
      </c>
    </row>
    <row r="112" spans="1:18" ht="24.9" customHeight="1">
      <c r="A112" s="21"/>
      <c r="B112" s="34"/>
      <c r="C112" s="22" t="s">
        <v>193</v>
      </c>
      <c r="D112" s="5" t="s">
        <v>341</v>
      </c>
      <c r="E112" s="73" t="s">
        <v>201</v>
      </c>
      <c r="F112" s="76"/>
      <c r="G112" s="130">
        <v>0</v>
      </c>
      <c r="H112" s="41">
        <f t="shared" si="13"/>
        <v>0</v>
      </c>
      <c r="I112" s="81">
        <v>1680</v>
      </c>
      <c r="J112" s="32">
        <f t="shared" si="8"/>
        <v>0</v>
      </c>
      <c r="K112" s="6">
        <v>840</v>
      </c>
      <c r="L112" s="41">
        <f t="shared" si="9"/>
        <v>0</v>
      </c>
      <c r="M112" s="6">
        <v>800</v>
      </c>
      <c r="N112" s="41">
        <f t="shared" si="10"/>
        <v>0</v>
      </c>
      <c r="O112" s="6">
        <v>784</v>
      </c>
      <c r="P112" s="41">
        <f t="shared" si="11"/>
        <v>0</v>
      </c>
      <c r="Q112" s="6">
        <v>760</v>
      </c>
      <c r="R112" s="41">
        <f t="shared" si="12"/>
        <v>0</v>
      </c>
    </row>
    <row r="113" spans="1:18" ht="24.9" customHeight="1">
      <c r="A113" s="21"/>
      <c r="B113" s="34"/>
      <c r="C113" s="22" t="s">
        <v>193</v>
      </c>
      <c r="D113" s="5" t="s">
        <v>140</v>
      </c>
      <c r="E113" s="73" t="s">
        <v>202</v>
      </c>
      <c r="F113" s="76"/>
      <c r="G113" s="130">
        <v>0</v>
      </c>
      <c r="H113" s="41">
        <f t="shared" si="13"/>
        <v>0</v>
      </c>
      <c r="I113" s="81">
        <v>2000</v>
      </c>
      <c r="J113" s="32">
        <f t="shared" si="8"/>
        <v>0</v>
      </c>
      <c r="K113" s="6">
        <v>950</v>
      </c>
      <c r="L113" s="41">
        <f t="shared" si="9"/>
        <v>0</v>
      </c>
      <c r="M113" s="6">
        <v>930</v>
      </c>
      <c r="N113" s="41">
        <f t="shared" si="10"/>
        <v>0</v>
      </c>
      <c r="O113" s="6">
        <v>900</v>
      </c>
      <c r="P113" s="41">
        <f t="shared" si="11"/>
        <v>0</v>
      </c>
      <c r="Q113" s="6">
        <v>880</v>
      </c>
      <c r="R113" s="41">
        <f t="shared" si="12"/>
        <v>0</v>
      </c>
    </row>
    <row r="114" spans="1:18" ht="24.9" customHeight="1">
      <c r="A114" s="21"/>
      <c r="B114" s="34"/>
      <c r="C114" s="22" t="s">
        <v>193</v>
      </c>
      <c r="D114" s="5" t="s">
        <v>142</v>
      </c>
      <c r="E114" s="73" t="s">
        <v>203</v>
      </c>
      <c r="F114" s="76"/>
      <c r="G114" s="130">
        <v>0</v>
      </c>
      <c r="H114" s="41">
        <f t="shared" si="13"/>
        <v>0</v>
      </c>
      <c r="I114" s="81">
        <v>400</v>
      </c>
      <c r="J114" s="32">
        <f t="shared" si="8"/>
        <v>0</v>
      </c>
      <c r="K114" s="6">
        <v>190</v>
      </c>
      <c r="L114" s="41">
        <f t="shared" si="9"/>
        <v>0</v>
      </c>
      <c r="M114" s="6">
        <v>186</v>
      </c>
      <c r="N114" s="41">
        <f t="shared" si="10"/>
        <v>0</v>
      </c>
      <c r="O114" s="6">
        <v>180</v>
      </c>
      <c r="P114" s="41">
        <f t="shared" si="11"/>
        <v>0</v>
      </c>
      <c r="Q114" s="6">
        <v>176</v>
      </c>
      <c r="R114" s="41">
        <f t="shared" si="12"/>
        <v>0</v>
      </c>
    </row>
    <row r="115" spans="1:18" ht="24.9" customHeight="1">
      <c r="A115" s="21"/>
      <c r="B115" s="34"/>
      <c r="C115" s="22" t="s">
        <v>193</v>
      </c>
      <c r="D115" s="5" t="s">
        <v>144</v>
      </c>
      <c r="E115" s="73" t="s">
        <v>204</v>
      </c>
      <c r="F115" s="76"/>
      <c r="G115" s="130">
        <v>0</v>
      </c>
      <c r="H115" s="41">
        <f t="shared" si="13"/>
        <v>0</v>
      </c>
      <c r="I115" s="81">
        <v>1600</v>
      </c>
      <c r="J115" s="32">
        <f t="shared" si="8"/>
        <v>0</v>
      </c>
      <c r="K115" s="6">
        <v>760</v>
      </c>
      <c r="L115" s="41">
        <f t="shared" si="9"/>
        <v>0</v>
      </c>
      <c r="M115" s="6">
        <v>744</v>
      </c>
      <c r="N115" s="41">
        <f t="shared" si="10"/>
        <v>0</v>
      </c>
      <c r="O115" s="6">
        <v>720</v>
      </c>
      <c r="P115" s="41">
        <f t="shared" si="11"/>
        <v>0</v>
      </c>
      <c r="Q115" s="6">
        <v>704</v>
      </c>
      <c r="R115" s="41">
        <f t="shared" si="12"/>
        <v>0</v>
      </c>
    </row>
    <row r="116" spans="1:18" ht="24.9" customHeight="1">
      <c r="A116" s="21"/>
      <c r="B116" s="34"/>
      <c r="C116" s="22" t="s">
        <v>193</v>
      </c>
      <c r="D116" s="5" t="s">
        <v>149</v>
      </c>
      <c r="E116" s="73" t="s">
        <v>205</v>
      </c>
      <c r="F116" s="76"/>
      <c r="G116" s="130">
        <v>0</v>
      </c>
      <c r="H116" s="41">
        <f t="shared" si="13"/>
        <v>0</v>
      </c>
      <c r="I116" s="81">
        <v>1900</v>
      </c>
      <c r="J116" s="32">
        <f t="shared" si="8"/>
        <v>0</v>
      </c>
      <c r="K116" s="6">
        <v>800</v>
      </c>
      <c r="L116" s="41">
        <f t="shared" si="9"/>
        <v>0</v>
      </c>
      <c r="M116" s="6">
        <v>780</v>
      </c>
      <c r="N116" s="41">
        <f t="shared" si="10"/>
        <v>0</v>
      </c>
      <c r="O116" s="6">
        <v>750</v>
      </c>
      <c r="P116" s="41">
        <f t="shared" si="11"/>
        <v>0</v>
      </c>
      <c r="Q116" s="6">
        <v>730</v>
      </c>
      <c r="R116" s="41">
        <f t="shared" si="12"/>
        <v>0</v>
      </c>
    </row>
    <row r="117" spans="1:18" ht="24.9" customHeight="1">
      <c r="A117" s="21"/>
      <c r="B117" s="34"/>
      <c r="C117" s="22" t="s">
        <v>193</v>
      </c>
      <c r="D117" s="5" t="s">
        <v>153</v>
      </c>
      <c r="E117" s="73" t="s">
        <v>206</v>
      </c>
      <c r="F117" s="76"/>
      <c r="G117" s="130">
        <v>0</v>
      </c>
      <c r="H117" s="41">
        <f t="shared" si="13"/>
        <v>0</v>
      </c>
      <c r="I117" s="81">
        <v>380</v>
      </c>
      <c r="J117" s="32">
        <f t="shared" si="8"/>
        <v>0</v>
      </c>
      <c r="K117" s="6">
        <v>160</v>
      </c>
      <c r="L117" s="41">
        <f t="shared" si="9"/>
        <v>0</v>
      </c>
      <c r="M117" s="6">
        <v>156</v>
      </c>
      <c r="N117" s="41">
        <f t="shared" si="10"/>
        <v>0</v>
      </c>
      <c r="O117" s="6">
        <v>150</v>
      </c>
      <c r="P117" s="41">
        <f t="shared" si="11"/>
        <v>0</v>
      </c>
      <c r="Q117" s="6">
        <v>146</v>
      </c>
      <c r="R117" s="41">
        <f t="shared" si="12"/>
        <v>0</v>
      </c>
    </row>
    <row r="118" spans="1:18" ht="24.9" customHeight="1">
      <c r="A118" s="21"/>
      <c r="B118" s="34"/>
      <c r="C118" s="22" t="s">
        <v>193</v>
      </c>
      <c r="D118" s="5" t="s">
        <v>157</v>
      </c>
      <c r="E118" s="73" t="s">
        <v>207</v>
      </c>
      <c r="F118" s="76"/>
      <c r="G118" s="131">
        <v>0</v>
      </c>
      <c r="H118" s="41">
        <f t="shared" si="13"/>
        <v>0</v>
      </c>
      <c r="I118" s="81">
        <v>1520</v>
      </c>
      <c r="J118" s="32">
        <f t="shared" si="8"/>
        <v>0</v>
      </c>
      <c r="K118" s="6">
        <v>640</v>
      </c>
      <c r="L118" s="41">
        <f t="shared" si="9"/>
        <v>0</v>
      </c>
      <c r="M118" s="6">
        <v>624</v>
      </c>
      <c r="N118" s="41">
        <f t="shared" si="10"/>
        <v>0</v>
      </c>
      <c r="O118" s="6">
        <v>600</v>
      </c>
      <c r="P118" s="41">
        <f t="shared" si="11"/>
        <v>0</v>
      </c>
      <c r="Q118" s="6">
        <v>584</v>
      </c>
      <c r="R118" s="41">
        <f t="shared" si="12"/>
        <v>0</v>
      </c>
    </row>
    <row r="119" spans="1:18" ht="24.6" customHeight="1">
      <c r="A119" s="17"/>
      <c r="B119" s="26"/>
      <c r="C119" s="26"/>
      <c r="D119" s="5" t="s">
        <v>165</v>
      </c>
      <c r="E119" s="72" t="s">
        <v>208</v>
      </c>
      <c r="F119" s="79"/>
      <c r="G119" s="132">
        <v>0</v>
      </c>
      <c r="H119" s="32">
        <f t="shared" si="13"/>
        <v>0</v>
      </c>
      <c r="I119" s="84">
        <v>170</v>
      </c>
      <c r="J119" s="32">
        <f t="shared" si="8"/>
        <v>0</v>
      </c>
      <c r="K119" s="6">
        <v>250</v>
      </c>
      <c r="L119" s="32">
        <f t="shared" si="9"/>
        <v>0</v>
      </c>
      <c r="M119" s="6">
        <v>250</v>
      </c>
      <c r="N119" s="32">
        <f t="shared" si="10"/>
        <v>0</v>
      </c>
      <c r="O119" s="6">
        <v>250</v>
      </c>
      <c r="P119" s="32">
        <f t="shared" si="11"/>
        <v>0</v>
      </c>
      <c r="Q119" s="6">
        <v>190</v>
      </c>
      <c r="R119" s="32">
        <f t="shared" si="12"/>
        <v>0</v>
      </c>
    </row>
    <row r="120" spans="1:18" ht="24.6" customHeight="1">
      <c r="A120" s="17"/>
      <c r="B120" s="26"/>
      <c r="C120" s="26"/>
      <c r="D120" s="5" t="s">
        <v>167</v>
      </c>
      <c r="E120" s="72" t="s">
        <v>209</v>
      </c>
      <c r="F120" s="79"/>
      <c r="G120" s="132">
        <v>0</v>
      </c>
      <c r="H120" s="32">
        <f t="shared" si="13"/>
        <v>0</v>
      </c>
      <c r="I120" s="84">
        <v>170</v>
      </c>
      <c r="J120" s="32">
        <f t="shared" si="8"/>
        <v>0</v>
      </c>
      <c r="K120" s="6">
        <v>250</v>
      </c>
      <c r="L120" s="32">
        <f t="shared" si="9"/>
        <v>0</v>
      </c>
      <c r="M120" s="6">
        <v>250</v>
      </c>
      <c r="N120" s="32">
        <f t="shared" si="10"/>
        <v>0</v>
      </c>
      <c r="O120" s="6">
        <v>250</v>
      </c>
      <c r="P120" s="32">
        <f t="shared" si="11"/>
        <v>0</v>
      </c>
      <c r="Q120" s="6">
        <v>190</v>
      </c>
      <c r="R120" s="32">
        <f t="shared" si="12"/>
        <v>0</v>
      </c>
    </row>
    <row r="121" spans="1:18" ht="24.6" customHeight="1">
      <c r="A121" s="17"/>
      <c r="B121" s="26"/>
      <c r="C121" s="26"/>
      <c r="D121" s="5" t="s">
        <v>342</v>
      </c>
      <c r="E121" s="74" t="s">
        <v>210</v>
      </c>
      <c r="F121" s="79"/>
      <c r="G121" s="132">
        <v>0</v>
      </c>
      <c r="H121" s="32">
        <f t="shared" si="13"/>
        <v>0</v>
      </c>
      <c r="I121" s="84">
        <v>2000</v>
      </c>
      <c r="J121" s="32">
        <f t="shared" si="8"/>
        <v>0</v>
      </c>
      <c r="K121" s="6">
        <v>950</v>
      </c>
      <c r="L121" s="32">
        <f t="shared" si="9"/>
        <v>0</v>
      </c>
      <c r="M121" s="6">
        <v>930</v>
      </c>
      <c r="N121" s="32">
        <f t="shared" si="10"/>
        <v>0</v>
      </c>
      <c r="O121" s="6">
        <v>900</v>
      </c>
      <c r="P121" s="32">
        <f t="shared" si="11"/>
        <v>0</v>
      </c>
      <c r="Q121" s="6">
        <v>880</v>
      </c>
      <c r="R121" s="32">
        <f t="shared" si="12"/>
        <v>0</v>
      </c>
    </row>
    <row r="122" spans="1:18" ht="24.6" customHeight="1" thickBot="1">
      <c r="A122" s="27"/>
      <c r="B122" s="28"/>
      <c r="C122" s="28"/>
      <c r="D122" s="127" t="s">
        <v>172</v>
      </c>
      <c r="E122" s="75" t="s">
        <v>211</v>
      </c>
      <c r="F122" s="80"/>
      <c r="G122" s="133">
        <v>0</v>
      </c>
      <c r="H122" s="46">
        <f t="shared" si="13"/>
        <v>0</v>
      </c>
      <c r="I122" s="85">
        <v>2000</v>
      </c>
      <c r="J122" s="46">
        <f t="shared" si="8"/>
        <v>0</v>
      </c>
      <c r="K122" s="45">
        <v>950</v>
      </c>
      <c r="L122" s="46">
        <f t="shared" si="9"/>
        <v>0</v>
      </c>
      <c r="M122" s="45">
        <v>930</v>
      </c>
      <c r="N122" s="46">
        <f t="shared" si="10"/>
        <v>0</v>
      </c>
      <c r="O122" s="45">
        <v>900</v>
      </c>
      <c r="P122" s="46">
        <f t="shared" si="11"/>
        <v>0</v>
      </c>
      <c r="Q122" s="45">
        <v>880</v>
      </c>
      <c r="R122" s="46">
        <f t="shared" si="12"/>
        <v>0</v>
      </c>
    </row>
    <row r="123" spans="1:18" ht="24.6" hidden="1" customHeight="1">
      <c r="D123" s="86"/>
      <c r="E123" s="87"/>
      <c r="F123" s="88"/>
      <c r="G123" s="89">
        <f>SUM(G6:G122)</f>
        <v>142842</v>
      </c>
      <c r="H123" s="90"/>
      <c r="I123" s="91">
        <f>SUM(I6:I122)</f>
        <v>1669029.88</v>
      </c>
      <c r="J123" s="90"/>
      <c r="K123" s="89">
        <f>SUM(K6:K122)</f>
        <v>1612640</v>
      </c>
      <c r="L123" s="90"/>
      <c r="M123" s="89">
        <f>SUM(M6:M122)</f>
        <v>1610310</v>
      </c>
      <c r="N123" s="90"/>
      <c r="O123" s="89">
        <f>SUM(O6:O122)</f>
        <v>1612410</v>
      </c>
      <c r="P123" s="90"/>
      <c r="Q123" s="89">
        <f>SUM(Q6:Q122)</f>
        <v>1506155</v>
      </c>
      <c r="R123" s="90"/>
    </row>
    <row r="124" spans="1:18" ht="24.6" customHeight="1" thickBot="1">
      <c r="D124" s="92" t="s">
        <v>349</v>
      </c>
      <c r="E124" s="87"/>
      <c r="F124" s="88"/>
      <c r="G124" s="89"/>
      <c r="H124" s="90"/>
      <c r="I124" s="91"/>
      <c r="J124" s="90"/>
      <c r="K124" s="89"/>
      <c r="L124" s="90"/>
      <c r="M124" s="89"/>
      <c r="N124" s="90"/>
      <c r="O124" s="89"/>
      <c r="P124" s="90"/>
      <c r="Q124" s="89"/>
      <c r="R124" s="90"/>
    </row>
    <row r="125" spans="1:18" ht="28.2" customHeight="1">
      <c r="F125" s="93"/>
      <c r="G125" s="94"/>
      <c r="H125" s="99" t="s">
        <v>236</v>
      </c>
      <c r="I125" s="93"/>
      <c r="J125" s="99" t="s">
        <v>237</v>
      </c>
      <c r="K125" s="93"/>
      <c r="L125" s="99" t="s">
        <v>238</v>
      </c>
      <c r="M125" s="93"/>
      <c r="N125" s="99" t="s">
        <v>239</v>
      </c>
      <c r="O125" s="93"/>
      <c r="P125" s="99" t="s">
        <v>240</v>
      </c>
      <c r="Q125" s="93"/>
      <c r="R125" s="99" t="s">
        <v>241</v>
      </c>
    </row>
    <row r="126" spans="1:18" ht="28.8" customHeight="1">
      <c r="F126" s="148" t="s">
        <v>352</v>
      </c>
      <c r="G126" s="149"/>
      <c r="H126" s="95">
        <f>SUM(H6:H54,H91,H94:H95,H97:H122)</f>
        <v>0</v>
      </c>
      <c r="I126" s="97"/>
      <c r="J126" s="95">
        <f>SUM(J6:J54,J91,J94:J95,J97:J122)</f>
        <v>0</v>
      </c>
      <c r="K126" s="97"/>
      <c r="L126" s="95">
        <f>SUM(L6:L54,L91,L94:L95,L97:L122)</f>
        <v>0</v>
      </c>
      <c r="M126" s="97"/>
      <c r="N126" s="95">
        <f>SUM(N6:N54,N91,N94:N95,N97:N122)</f>
        <v>0</v>
      </c>
      <c r="O126" s="97"/>
      <c r="P126" s="95">
        <f>SUM(P6:P54,P91,P94:P95,P97:P122)</f>
        <v>0</v>
      </c>
      <c r="Q126" s="97"/>
      <c r="R126" s="95">
        <f>SUM(R6:R54,R91,R94:R95,R97:R122)</f>
        <v>0</v>
      </c>
    </row>
    <row r="127" spans="1:18" ht="28.8" customHeight="1">
      <c r="F127" s="148" t="s">
        <v>348</v>
      </c>
      <c r="G127" s="149"/>
      <c r="H127" s="95">
        <f>SUM(H55:H90,H92:H93,H96)</f>
        <v>0</v>
      </c>
      <c r="I127" s="97"/>
      <c r="J127" s="95">
        <f>SUM(J55:J90,J92:J93,J96)</f>
        <v>0</v>
      </c>
      <c r="K127" s="97"/>
      <c r="L127" s="95">
        <f>SUM(L55:L90,L92:L93,L96)</f>
        <v>0</v>
      </c>
      <c r="M127" s="97"/>
      <c r="N127" s="95">
        <f>SUM(N55:N90,N92:N93,N96)</f>
        <v>0</v>
      </c>
      <c r="O127" s="97"/>
      <c r="P127" s="95">
        <f>SUM(P55:P90,P92:P93,P96)</f>
        <v>0</v>
      </c>
      <c r="Q127" s="97"/>
      <c r="R127" s="95">
        <f>SUM(R55:R90,R92:R93,R96)</f>
        <v>0</v>
      </c>
    </row>
    <row r="128" spans="1:18" ht="28.8" customHeight="1" thickBot="1">
      <c r="F128" s="146" t="s">
        <v>356</v>
      </c>
      <c r="G128" s="147"/>
      <c r="H128" s="96">
        <f>SUM(H126:H127)</f>
        <v>0</v>
      </c>
      <c r="I128" s="98"/>
      <c r="J128" s="96">
        <f>SUM(J126:J127)</f>
        <v>0</v>
      </c>
      <c r="K128" s="98"/>
      <c r="L128" s="96">
        <f>SUM(L126:L127)</f>
        <v>0</v>
      </c>
      <c r="M128" s="98"/>
      <c r="N128" s="96">
        <f>SUM(N126:N127)</f>
        <v>0</v>
      </c>
      <c r="O128" s="98"/>
      <c r="P128" s="96">
        <f>SUM(P126:P127)</f>
        <v>0</v>
      </c>
      <c r="Q128" s="98"/>
      <c r="R128" s="96">
        <f>SUM(R126:R127)</f>
        <v>0</v>
      </c>
    </row>
    <row r="129" spans="4:18" ht="28.8" customHeight="1">
      <c r="F129" s="40"/>
      <c r="G129" s="40"/>
      <c r="H129" s="36"/>
      <c r="I129" s="40"/>
      <c r="J129" s="36"/>
      <c r="K129" s="40"/>
      <c r="L129" s="36"/>
      <c r="M129" s="40"/>
      <c r="N129" s="36"/>
      <c r="O129" s="40"/>
      <c r="P129" s="36"/>
      <c r="Q129" s="40"/>
      <c r="R129" s="36"/>
    </row>
    <row r="131" spans="4:18" ht="20.399999999999999" thickBot="1">
      <c r="D131" s="100" t="s">
        <v>358</v>
      </c>
    </row>
    <row r="132" spans="4:18" ht="26.4" customHeight="1">
      <c r="F132" s="110"/>
      <c r="G132" s="94"/>
      <c r="H132" s="99" t="s">
        <v>236</v>
      </c>
      <c r="I132" s="93"/>
      <c r="J132" s="99" t="s">
        <v>237</v>
      </c>
      <c r="K132" s="93"/>
      <c r="L132" s="99" t="s">
        <v>238</v>
      </c>
      <c r="M132" s="93"/>
      <c r="N132" s="99" t="s">
        <v>239</v>
      </c>
      <c r="O132" s="93"/>
      <c r="P132" s="99" t="s">
        <v>240</v>
      </c>
      <c r="Q132" s="93"/>
      <c r="R132" s="99" t="s">
        <v>241</v>
      </c>
    </row>
    <row r="133" spans="4:18" ht="24.6" customHeight="1">
      <c r="E133" s="101"/>
      <c r="F133" s="113" t="s">
        <v>354</v>
      </c>
      <c r="G133" s="103" t="s">
        <v>350</v>
      </c>
      <c r="H133" s="105" t="s">
        <v>355</v>
      </c>
      <c r="I133" s="104" t="s">
        <v>350</v>
      </c>
      <c r="J133" s="105" t="s">
        <v>355</v>
      </c>
      <c r="K133" s="104" t="s">
        <v>350</v>
      </c>
      <c r="L133" s="105" t="s">
        <v>355</v>
      </c>
      <c r="M133" s="104" t="s">
        <v>350</v>
      </c>
      <c r="N133" s="105" t="s">
        <v>355</v>
      </c>
      <c r="O133" s="104" t="s">
        <v>350</v>
      </c>
      <c r="P133" s="105" t="s">
        <v>355</v>
      </c>
      <c r="Q133" s="104" t="s">
        <v>350</v>
      </c>
      <c r="R133" s="105" t="s">
        <v>355</v>
      </c>
    </row>
    <row r="134" spans="4:18" ht="28.8" customHeight="1">
      <c r="E134" s="102" t="s">
        <v>351</v>
      </c>
      <c r="F134" s="111"/>
      <c r="G134" s="108">
        <v>3</v>
      </c>
      <c r="H134" s="95">
        <f>F134*G134</f>
        <v>0</v>
      </c>
      <c r="I134" s="106">
        <v>12</v>
      </c>
      <c r="J134" s="95">
        <f>F134*I134</f>
        <v>0</v>
      </c>
      <c r="K134" s="106">
        <v>12</v>
      </c>
      <c r="L134" s="95">
        <f>F134*K134</f>
        <v>0</v>
      </c>
      <c r="M134" s="106">
        <v>12</v>
      </c>
      <c r="N134" s="95">
        <f>F134*M134</f>
        <v>0</v>
      </c>
      <c r="O134" s="106">
        <v>12</v>
      </c>
      <c r="P134" s="95">
        <f>F134*O134</f>
        <v>0</v>
      </c>
      <c r="Q134" s="106">
        <v>9</v>
      </c>
      <c r="R134" s="95">
        <f>F134*Q134</f>
        <v>0</v>
      </c>
    </row>
    <row r="135" spans="4:18" ht="28.8" customHeight="1">
      <c r="E135" s="102" t="s">
        <v>357</v>
      </c>
      <c r="F135" s="111"/>
      <c r="G135" s="108">
        <v>3</v>
      </c>
      <c r="H135" s="95">
        <f>F135*G135</f>
        <v>0</v>
      </c>
      <c r="I135" s="106">
        <v>12</v>
      </c>
      <c r="J135" s="95">
        <f>F135*I135</f>
        <v>0</v>
      </c>
      <c r="K135" s="106">
        <v>12</v>
      </c>
      <c r="L135" s="95">
        <f>F135*K135</f>
        <v>0</v>
      </c>
      <c r="M135" s="106">
        <v>12</v>
      </c>
      <c r="N135" s="95">
        <f>F135*M135</f>
        <v>0</v>
      </c>
      <c r="O135" s="106">
        <v>12</v>
      </c>
      <c r="P135" s="95">
        <f>F135*O135</f>
        <v>0</v>
      </c>
      <c r="Q135" s="106">
        <v>9</v>
      </c>
      <c r="R135" s="95">
        <f>F135*Q135</f>
        <v>0</v>
      </c>
    </row>
    <row r="136" spans="4:18" ht="28.8" customHeight="1" thickBot="1">
      <c r="E136" s="102" t="s">
        <v>353</v>
      </c>
      <c r="F136" s="112">
        <f>SUM(F134:F135)</f>
        <v>0</v>
      </c>
      <c r="G136" s="109"/>
      <c r="H136" s="96">
        <f>H134+H135</f>
        <v>0</v>
      </c>
      <c r="I136" s="107"/>
      <c r="J136" s="96">
        <f>J134+J135</f>
        <v>0</v>
      </c>
      <c r="K136" s="107"/>
      <c r="L136" s="96">
        <f>L134+L135</f>
        <v>0</v>
      </c>
      <c r="M136" s="107"/>
      <c r="N136" s="96">
        <f>N134+N135</f>
        <v>0</v>
      </c>
      <c r="O136" s="107"/>
      <c r="P136" s="96">
        <f>P134+P135</f>
        <v>0</v>
      </c>
      <c r="Q136" s="107"/>
      <c r="R136" s="96">
        <f>R134+R135</f>
        <v>0</v>
      </c>
    </row>
    <row r="137" spans="4:18" ht="28.8" customHeight="1">
      <c r="F137" s="39"/>
      <c r="G137" s="39"/>
      <c r="H137" s="36"/>
      <c r="I137" s="39"/>
      <c r="J137" s="36"/>
      <c r="K137" s="39"/>
      <c r="L137" s="36"/>
      <c r="M137" s="39"/>
      <c r="N137" s="36"/>
      <c r="O137" s="39"/>
      <c r="P137" s="36"/>
      <c r="Q137" s="39"/>
      <c r="R137" s="36"/>
    </row>
    <row r="138" spans="4:18" ht="28.8" customHeight="1" thickBot="1">
      <c r="D138" s="100" t="s">
        <v>366</v>
      </c>
      <c r="F138" s="39"/>
      <c r="G138" s="39"/>
      <c r="H138" s="36"/>
      <c r="I138" s="39"/>
      <c r="J138" s="36"/>
      <c r="K138" s="39"/>
      <c r="L138" s="36"/>
      <c r="M138" s="39"/>
      <c r="N138" s="36"/>
      <c r="O138" s="39"/>
      <c r="P138" s="36"/>
      <c r="Q138" s="39"/>
      <c r="R138" s="36"/>
    </row>
    <row r="139" spans="4:18" ht="28.8" customHeight="1">
      <c r="E139" s="117" t="s">
        <v>367</v>
      </c>
      <c r="F139" s="114"/>
      <c r="G139" s="115"/>
      <c r="H139" s="116" t="s">
        <v>360</v>
      </c>
      <c r="I139" s="114"/>
      <c r="J139" s="116" t="s">
        <v>361</v>
      </c>
      <c r="K139" s="114"/>
      <c r="L139" s="116" t="s">
        <v>362</v>
      </c>
      <c r="M139" s="114"/>
      <c r="N139" s="116" t="s">
        <v>363</v>
      </c>
      <c r="O139" s="114"/>
      <c r="P139" s="116" t="s">
        <v>364</v>
      </c>
      <c r="Q139" s="114"/>
      <c r="R139" s="116" t="s">
        <v>365</v>
      </c>
    </row>
    <row r="140" spans="4:18" ht="28.8" customHeight="1">
      <c r="F140" s="148" t="s">
        <v>352</v>
      </c>
      <c r="G140" s="149"/>
      <c r="H140" s="95">
        <f>H126+H134</f>
        <v>0</v>
      </c>
      <c r="I140" s="97"/>
      <c r="J140" s="95">
        <f>J126+J134</f>
        <v>0</v>
      </c>
      <c r="K140" s="97"/>
      <c r="L140" s="95">
        <f>L126+L134</f>
        <v>0</v>
      </c>
      <c r="M140" s="97"/>
      <c r="N140" s="95">
        <f>N126+N134</f>
        <v>0</v>
      </c>
      <c r="O140" s="97"/>
      <c r="P140" s="95">
        <f>P126+P134</f>
        <v>0</v>
      </c>
      <c r="Q140" s="97"/>
      <c r="R140" s="95">
        <f>R126+R134</f>
        <v>0</v>
      </c>
    </row>
    <row r="141" spans="4:18" ht="28.8" customHeight="1">
      <c r="F141" s="148" t="s">
        <v>348</v>
      </c>
      <c r="G141" s="149"/>
      <c r="H141" s="95">
        <f>H127+H135</f>
        <v>0</v>
      </c>
      <c r="I141" s="97"/>
      <c r="J141" s="95">
        <f>J127+J135</f>
        <v>0</v>
      </c>
      <c r="K141" s="97"/>
      <c r="L141" s="95">
        <f>L127+L135</f>
        <v>0</v>
      </c>
      <c r="M141" s="97"/>
      <c r="N141" s="95">
        <f>N127+N135</f>
        <v>0</v>
      </c>
      <c r="O141" s="97"/>
      <c r="P141" s="95">
        <f>P127+P135</f>
        <v>0</v>
      </c>
      <c r="Q141" s="97"/>
      <c r="R141" s="95">
        <f>R127+R135</f>
        <v>0</v>
      </c>
    </row>
    <row r="142" spans="4:18" ht="30" customHeight="1" thickBot="1">
      <c r="F142" s="146" t="s">
        <v>359</v>
      </c>
      <c r="G142" s="147"/>
      <c r="H142" s="96">
        <f>H140+H141</f>
        <v>0</v>
      </c>
      <c r="I142" s="98"/>
      <c r="J142" s="96">
        <f>J140+J141</f>
        <v>0</v>
      </c>
      <c r="K142" s="98"/>
      <c r="L142" s="96">
        <f>L140+L141</f>
        <v>0</v>
      </c>
      <c r="M142" s="98"/>
      <c r="N142" s="96">
        <f>N140+N141</f>
        <v>0</v>
      </c>
      <c r="O142" s="98"/>
      <c r="P142" s="96">
        <f>P140+P141</f>
        <v>0</v>
      </c>
      <c r="Q142" s="98"/>
      <c r="R142" s="96">
        <f>R140+R141</f>
        <v>0</v>
      </c>
    </row>
    <row r="144" spans="4:18" ht="20.399999999999999" thickBot="1">
      <c r="E144" s="117" t="s">
        <v>368</v>
      </c>
    </row>
    <row r="145" spans="6:8" ht="28.8" customHeight="1">
      <c r="F145" s="150" t="s">
        <v>369</v>
      </c>
      <c r="G145" s="151"/>
      <c r="H145" s="152"/>
    </row>
    <row r="146" spans="6:8" ht="28.8" customHeight="1">
      <c r="F146" s="148" t="s">
        <v>352</v>
      </c>
      <c r="G146" s="149"/>
      <c r="H146" s="95">
        <f>H140+J140+L140+N140+P140+R140</f>
        <v>0</v>
      </c>
    </row>
    <row r="147" spans="6:8" ht="28.8" customHeight="1">
      <c r="F147" s="148" t="s">
        <v>348</v>
      </c>
      <c r="G147" s="149"/>
      <c r="H147" s="95">
        <f>H141+J141+L141+N141+P141+R141</f>
        <v>0</v>
      </c>
    </row>
    <row r="148" spans="6:8" ht="28.8" customHeight="1" thickBot="1">
      <c r="F148" s="146" t="s">
        <v>359</v>
      </c>
      <c r="G148" s="147"/>
      <c r="H148" s="96">
        <f>H146+H147</f>
        <v>0</v>
      </c>
    </row>
  </sheetData>
  <mergeCells count="58">
    <mergeCell ref="L3:L5"/>
    <mergeCell ref="J3:J5"/>
    <mergeCell ref="K3:K5"/>
    <mergeCell ref="F126:G126"/>
    <mergeCell ref="F127:G127"/>
    <mergeCell ref="Q3:Q5"/>
    <mergeCell ref="R3:R5"/>
    <mergeCell ref="O3:O5"/>
    <mergeCell ref="P3:P5"/>
    <mergeCell ref="M3:M5"/>
    <mergeCell ref="N3:N5"/>
    <mergeCell ref="A1:G1"/>
    <mergeCell ref="A3:A5"/>
    <mergeCell ref="B3:B5"/>
    <mergeCell ref="C3:C5"/>
    <mergeCell ref="E3:E5"/>
    <mergeCell ref="G3:G5"/>
    <mergeCell ref="A6:A14"/>
    <mergeCell ref="B11:B14"/>
    <mergeCell ref="F3:F5"/>
    <mergeCell ref="H3:H5"/>
    <mergeCell ref="I3:I5"/>
    <mergeCell ref="D3:D5"/>
    <mergeCell ref="B16:B19"/>
    <mergeCell ref="A20:A26"/>
    <mergeCell ref="A27:A34"/>
    <mergeCell ref="B28:B31"/>
    <mergeCell ref="B32:B35"/>
    <mergeCell ref="A50:A51"/>
    <mergeCell ref="B52:B53"/>
    <mergeCell ref="A39:A41"/>
    <mergeCell ref="B39:B40"/>
    <mergeCell ref="A42:A44"/>
    <mergeCell ref="B44:B45"/>
    <mergeCell ref="A46:A47"/>
    <mergeCell ref="B47:B48"/>
    <mergeCell ref="A81:A83"/>
    <mergeCell ref="B83:B84"/>
    <mergeCell ref="A55:A68"/>
    <mergeCell ref="B55:B58"/>
    <mergeCell ref="B59:B62"/>
    <mergeCell ref="B63:B64"/>
    <mergeCell ref="B65:B66"/>
    <mergeCell ref="A71:A72"/>
    <mergeCell ref="A73:A80"/>
    <mergeCell ref="B75:B76"/>
    <mergeCell ref="B77:B78"/>
    <mergeCell ref="B79:B80"/>
    <mergeCell ref="F140:G140"/>
    <mergeCell ref="F141:G141"/>
    <mergeCell ref="F128:G128"/>
    <mergeCell ref="A85:A87"/>
    <mergeCell ref="B87:B88"/>
    <mergeCell ref="F142:G142"/>
    <mergeCell ref="F146:G146"/>
    <mergeCell ref="F147:G147"/>
    <mergeCell ref="F148:G148"/>
    <mergeCell ref="F145:H145"/>
  </mergeCells>
  <phoneticPr fontId="2"/>
  <printOptions horizontalCentered="1"/>
  <pageMargins left="0.70866141732283472" right="0.70866141732283472" top="0.74803149606299213" bottom="0.74803149606299213" header="0.31496062992125984" footer="0.31496062992125984"/>
  <pageSetup paperSize="8" scale="65" orientation="landscape" verticalDpi="300" r:id="rId1"/>
  <rowBreaks count="3" manualBreakCount="3">
    <brk id="44" max="17" man="1"/>
    <brk id="81" max="17" man="1"/>
    <brk id="122" max="1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内訳書</vt:lpstr>
      <vt:lpstr>内訳書!Print_Area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和子</dc:creator>
  <cp:lastModifiedBy>松浦 克季</cp:lastModifiedBy>
  <cp:lastPrinted>2025-04-21T09:05:55Z</cp:lastPrinted>
  <dcterms:created xsi:type="dcterms:W3CDTF">2025-02-22T05:26:37Z</dcterms:created>
  <dcterms:modified xsi:type="dcterms:W3CDTF">2025-04-25T09:58:27Z</dcterms:modified>
</cp:coreProperties>
</file>