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file01\ゼロカーボンシティ推進課\　02 温暖化対策係\19　公共施設LED化\★プロポーザル（業務委託）準備\★高松市(案）\01_プロポーザル\★R７年度LED化（第2期）　作成中\01 ★ＬＥＤ化事業　令和7年度分・第２期(準備用)\横井作成分\"/>
    </mc:Choice>
  </mc:AlternateContent>
  <xr:revisionPtr revIDLastSave="0" documentId="13_ncr:1_{FB3C4DE9-6C7B-4F31-B374-C428DF752775}" xr6:coauthVersionLast="47" xr6:coauthVersionMax="47" xr10:uidLastSave="{00000000-0000-0000-0000-000000000000}"/>
  <bookViews>
    <workbookView xWindow="-108" yWindow="-108" windowWidth="23256" windowHeight="12456" xr2:uid="{E599FBA1-1C9E-4FE7-9374-3A78C561DD2F}"/>
  </bookViews>
  <sheets>
    <sheet name="消費電力　集計 " sheetId="3" r:id="rId1"/>
    <sheet name="施設別詳細" sheetId="4" r:id="rId2"/>
  </sheets>
  <definedNames>
    <definedName name="_xlnm._FilterDatabase" localSheetId="1" hidden="1">施設別詳細!$E$628:$E$630</definedName>
    <definedName name="_xlnm.Print_Area" localSheetId="1">施設別詳細!$A$1:$N$1193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3" l="1"/>
  <c r="D34" i="3"/>
  <c r="D24" i="3"/>
  <c r="D16" i="3"/>
  <c r="D10" i="3"/>
  <c r="N672" i="4"/>
  <c r="N711" i="4"/>
  <c r="N750" i="4"/>
  <c r="N773" i="4"/>
  <c r="N984" i="4"/>
  <c r="D26" i="3"/>
  <c r="B1171" i="4"/>
  <c r="B1132" i="4"/>
  <c r="B1102" i="4"/>
  <c r="B1071" i="4"/>
  <c r="B1046" i="4"/>
  <c r="B1018" i="4"/>
  <c r="B986" i="4"/>
  <c r="B752" i="4"/>
  <c r="B775" i="4"/>
  <c r="B674" i="4"/>
  <c r="B633" i="4"/>
  <c r="B625" i="4"/>
  <c r="B713" i="4"/>
  <c r="B579" i="4"/>
  <c r="B556" i="4"/>
  <c r="B536" i="4"/>
  <c r="B482" i="4"/>
  <c r="B455" i="4"/>
  <c r="B437" i="4"/>
  <c r="B412" i="4"/>
  <c r="B309" i="4"/>
  <c r="B275" i="4"/>
  <c r="B223" i="4"/>
  <c r="B149" i="4"/>
  <c r="B116" i="4"/>
  <c r="B60" i="4"/>
  <c r="B29" i="4"/>
  <c r="B2" i="4"/>
  <c r="M1192" i="4" l="1"/>
  <c r="G1192" i="4"/>
  <c r="N1192" i="4" s="1"/>
  <c r="M1191" i="4"/>
  <c r="G1191" i="4"/>
  <c r="N1191" i="4" s="1"/>
  <c r="M1190" i="4"/>
  <c r="G1190" i="4"/>
  <c r="N1190" i="4" s="1"/>
  <c r="M1189" i="4"/>
  <c r="G1189" i="4"/>
  <c r="N1189" i="4" s="1"/>
  <c r="M1188" i="4"/>
  <c r="G1188" i="4"/>
  <c r="N1188" i="4" s="1"/>
  <c r="M1187" i="4"/>
  <c r="G1187" i="4"/>
  <c r="N1187" i="4" s="1"/>
  <c r="M1186" i="4"/>
  <c r="G1186" i="4"/>
  <c r="N1186" i="4" s="1"/>
  <c r="M1185" i="4"/>
  <c r="G1185" i="4"/>
  <c r="N1185" i="4" s="1"/>
  <c r="M1184" i="4"/>
  <c r="G1184" i="4"/>
  <c r="N1184" i="4" s="1"/>
  <c r="M1183" i="4"/>
  <c r="G1183" i="4"/>
  <c r="N1183" i="4" s="1"/>
  <c r="M1182" i="4"/>
  <c r="G1182" i="4"/>
  <c r="N1182" i="4" s="1"/>
  <c r="M1181" i="4"/>
  <c r="G1181" i="4"/>
  <c r="N1181" i="4" s="1"/>
  <c r="M1180" i="4"/>
  <c r="G1180" i="4"/>
  <c r="N1180" i="4" s="1"/>
  <c r="M1179" i="4"/>
  <c r="G1179" i="4"/>
  <c r="N1179" i="4" s="1"/>
  <c r="M1178" i="4"/>
  <c r="G1178" i="4"/>
  <c r="N1178" i="4" s="1"/>
  <c r="M1177" i="4"/>
  <c r="G1177" i="4"/>
  <c r="N1177" i="4" s="1"/>
  <c r="M1176" i="4"/>
  <c r="G1176" i="4"/>
  <c r="N1176" i="4" s="1"/>
  <c r="M1175" i="4"/>
  <c r="G1175" i="4"/>
  <c r="N1175" i="4" s="1"/>
  <c r="M1168" i="4"/>
  <c r="G1168" i="4"/>
  <c r="N1168" i="4" s="1"/>
  <c r="M1167" i="4"/>
  <c r="G1167" i="4"/>
  <c r="N1167" i="4" s="1"/>
  <c r="M1166" i="4"/>
  <c r="G1166" i="4"/>
  <c r="N1166" i="4" s="1"/>
  <c r="M1165" i="4"/>
  <c r="G1165" i="4"/>
  <c r="N1165" i="4" s="1"/>
  <c r="M1164" i="4"/>
  <c r="G1164" i="4"/>
  <c r="N1164" i="4" s="1"/>
  <c r="M1163" i="4"/>
  <c r="G1163" i="4"/>
  <c r="N1163" i="4" s="1"/>
  <c r="M1162" i="4"/>
  <c r="G1162" i="4"/>
  <c r="N1162" i="4" s="1"/>
  <c r="M1161" i="4"/>
  <c r="G1161" i="4"/>
  <c r="N1161" i="4" s="1"/>
  <c r="M1160" i="4"/>
  <c r="G1160" i="4"/>
  <c r="N1160" i="4" s="1"/>
  <c r="M1159" i="4"/>
  <c r="G1159" i="4"/>
  <c r="N1159" i="4" s="1"/>
  <c r="M1158" i="4"/>
  <c r="G1158" i="4"/>
  <c r="N1158" i="4" s="1"/>
  <c r="M1157" i="4"/>
  <c r="G1157" i="4"/>
  <c r="N1157" i="4" s="1"/>
  <c r="M1156" i="4"/>
  <c r="G1156" i="4"/>
  <c r="N1156" i="4" s="1"/>
  <c r="M1155" i="4"/>
  <c r="G1155" i="4"/>
  <c r="N1155" i="4" s="1"/>
  <c r="M1154" i="4"/>
  <c r="G1154" i="4"/>
  <c r="N1154" i="4" s="1"/>
  <c r="M1153" i="4"/>
  <c r="G1153" i="4"/>
  <c r="N1153" i="4" s="1"/>
  <c r="M1152" i="4"/>
  <c r="G1152" i="4"/>
  <c r="N1152" i="4" s="1"/>
  <c r="M1151" i="4"/>
  <c r="G1151" i="4"/>
  <c r="N1151" i="4" s="1"/>
  <c r="M1150" i="4"/>
  <c r="G1150" i="4"/>
  <c r="N1150" i="4" s="1"/>
  <c r="M1149" i="4"/>
  <c r="G1149" i="4"/>
  <c r="N1149" i="4" s="1"/>
  <c r="M1148" i="4"/>
  <c r="G1148" i="4"/>
  <c r="N1148" i="4" s="1"/>
  <c r="M1147" i="4"/>
  <c r="G1147" i="4"/>
  <c r="N1147" i="4" s="1"/>
  <c r="M1146" i="4"/>
  <c r="G1146" i="4"/>
  <c r="N1146" i="4" s="1"/>
  <c r="M1145" i="4"/>
  <c r="G1145" i="4"/>
  <c r="N1145" i="4" s="1"/>
  <c r="M1144" i="4"/>
  <c r="G1144" i="4"/>
  <c r="N1144" i="4" s="1"/>
  <c r="M1143" i="4"/>
  <c r="G1143" i="4"/>
  <c r="N1143" i="4" s="1"/>
  <c r="M1142" i="4"/>
  <c r="G1142" i="4"/>
  <c r="N1142" i="4" s="1"/>
  <c r="M1141" i="4"/>
  <c r="G1141" i="4"/>
  <c r="N1141" i="4" s="1"/>
  <c r="M1140" i="4"/>
  <c r="G1140" i="4"/>
  <c r="N1140" i="4" s="1"/>
  <c r="M1139" i="4"/>
  <c r="G1139" i="4"/>
  <c r="N1139" i="4" s="1"/>
  <c r="M1138" i="4"/>
  <c r="G1138" i="4"/>
  <c r="N1138" i="4" s="1"/>
  <c r="M1137" i="4"/>
  <c r="G1137" i="4"/>
  <c r="N1137" i="4" s="1"/>
  <c r="M1136" i="4"/>
  <c r="G1136" i="4"/>
  <c r="N1136" i="4" s="1"/>
  <c r="M1129" i="4"/>
  <c r="G1129" i="4"/>
  <c r="N1129" i="4" s="1"/>
  <c r="M1128" i="4"/>
  <c r="G1128" i="4"/>
  <c r="N1128" i="4" s="1"/>
  <c r="M1127" i="4"/>
  <c r="G1127" i="4"/>
  <c r="N1127" i="4" s="1"/>
  <c r="M1126" i="4"/>
  <c r="G1126" i="4"/>
  <c r="N1126" i="4" s="1"/>
  <c r="M1125" i="4"/>
  <c r="G1125" i="4"/>
  <c r="N1125" i="4" s="1"/>
  <c r="M1124" i="4"/>
  <c r="G1124" i="4"/>
  <c r="N1124" i="4" s="1"/>
  <c r="M1123" i="4"/>
  <c r="G1123" i="4"/>
  <c r="N1123" i="4" s="1"/>
  <c r="M1122" i="4"/>
  <c r="G1122" i="4"/>
  <c r="N1122" i="4" s="1"/>
  <c r="M1121" i="4"/>
  <c r="G1121" i="4"/>
  <c r="N1121" i="4" s="1"/>
  <c r="M1120" i="4"/>
  <c r="G1120" i="4"/>
  <c r="N1120" i="4" s="1"/>
  <c r="M1119" i="4"/>
  <c r="G1119" i="4"/>
  <c r="N1119" i="4" s="1"/>
  <c r="M1118" i="4"/>
  <c r="G1118" i="4"/>
  <c r="N1118" i="4" s="1"/>
  <c r="M1117" i="4"/>
  <c r="G1117" i="4"/>
  <c r="N1117" i="4" s="1"/>
  <c r="M1116" i="4"/>
  <c r="G1116" i="4"/>
  <c r="N1116" i="4" s="1"/>
  <c r="M1115" i="4"/>
  <c r="G1115" i="4"/>
  <c r="N1115" i="4" s="1"/>
  <c r="M1114" i="4"/>
  <c r="G1114" i="4"/>
  <c r="N1114" i="4" s="1"/>
  <c r="M1113" i="4"/>
  <c r="G1113" i="4"/>
  <c r="N1113" i="4" s="1"/>
  <c r="M1112" i="4"/>
  <c r="G1112" i="4"/>
  <c r="N1112" i="4" s="1"/>
  <c r="M1111" i="4"/>
  <c r="G1111" i="4"/>
  <c r="N1111" i="4" s="1"/>
  <c r="M1110" i="4"/>
  <c r="G1110" i="4"/>
  <c r="N1110" i="4" s="1"/>
  <c r="M1109" i="4"/>
  <c r="G1109" i="4"/>
  <c r="N1109" i="4" s="1"/>
  <c r="M1108" i="4"/>
  <c r="G1108" i="4"/>
  <c r="N1108" i="4" s="1"/>
  <c r="M1107" i="4"/>
  <c r="G1107" i="4"/>
  <c r="N1107" i="4" s="1"/>
  <c r="M1106" i="4"/>
  <c r="G1106" i="4"/>
  <c r="N1106" i="4" s="1"/>
  <c r="M1099" i="4"/>
  <c r="G1099" i="4"/>
  <c r="N1099" i="4" s="1"/>
  <c r="M1098" i="4"/>
  <c r="G1098" i="4"/>
  <c r="N1098" i="4" s="1"/>
  <c r="M1097" i="4"/>
  <c r="G1097" i="4"/>
  <c r="N1097" i="4" s="1"/>
  <c r="M1096" i="4"/>
  <c r="G1096" i="4"/>
  <c r="N1096" i="4" s="1"/>
  <c r="M1095" i="4"/>
  <c r="G1095" i="4"/>
  <c r="N1095" i="4" s="1"/>
  <c r="M1094" i="4"/>
  <c r="G1094" i="4"/>
  <c r="N1094" i="4" s="1"/>
  <c r="M1093" i="4"/>
  <c r="G1093" i="4"/>
  <c r="N1093" i="4" s="1"/>
  <c r="M1092" i="4"/>
  <c r="G1092" i="4"/>
  <c r="N1092" i="4" s="1"/>
  <c r="M1091" i="4"/>
  <c r="G1091" i="4"/>
  <c r="N1091" i="4" s="1"/>
  <c r="M1090" i="4"/>
  <c r="G1090" i="4"/>
  <c r="N1090" i="4" s="1"/>
  <c r="M1089" i="4"/>
  <c r="G1089" i="4"/>
  <c r="N1089" i="4" s="1"/>
  <c r="M1088" i="4"/>
  <c r="G1088" i="4"/>
  <c r="N1088" i="4" s="1"/>
  <c r="M1087" i="4"/>
  <c r="G1087" i="4"/>
  <c r="N1087" i="4" s="1"/>
  <c r="M1086" i="4"/>
  <c r="G1086" i="4"/>
  <c r="N1086" i="4" s="1"/>
  <c r="M1085" i="4"/>
  <c r="G1085" i="4"/>
  <c r="N1085" i="4" s="1"/>
  <c r="M1084" i="4"/>
  <c r="G1084" i="4"/>
  <c r="N1084" i="4" s="1"/>
  <c r="M1083" i="4"/>
  <c r="G1083" i="4"/>
  <c r="N1083" i="4" s="1"/>
  <c r="M1082" i="4"/>
  <c r="G1082" i="4"/>
  <c r="N1082" i="4" s="1"/>
  <c r="M1081" i="4"/>
  <c r="G1081" i="4"/>
  <c r="N1081" i="4" s="1"/>
  <c r="M1080" i="4"/>
  <c r="G1080" i="4"/>
  <c r="N1080" i="4" s="1"/>
  <c r="M1079" i="4"/>
  <c r="G1079" i="4"/>
  <c r="N1079" i="4" s="1"/>
  <c r="M1078" i="4"/>
  <c r="G1078" i="4"/>
  <c r="N1078" i="4" s="1"/>
  <c r="M1077" i="4"/>
  <c r="G1077" i="4"/>
  <c r="N1077" i="4" s="1"/>
  <c r="M1076" i="4"/>
  <c r="G1076" i="4"/>
  <c r="N1076" i="4" s="1"/>
  <c r="M1075" i="4"/>
  <c r="G1075" i="4"/>
  <c r="N1075" i="4" s="1"/>
  <c r="M1068" i="4"/>
  <c r="G1068" i="4"/>
  <c r="N1068" i="4" s="1"/>
  <c r="M1067" i="4"/>
  <c r="G1067" i="4"/>
  <c r="N1067" i="4" s="1"/>
  <c r="M1066" i="4"/>
  <c r="G1066" i="4"/>
  <c r="N1066" i="4" s="1"/>
  <c r="M1065" i="4"/>
  <c r="G1065" i="4"/>
  <c r="N1065" i="4" s="1"/>
  <c r="M1064" i="4"/>
  <c r="G1064" i="4"/>
  <c r="N1064" i="4" s="1"/>
  <c r="M1063" i="4"/>
  <c r="G1063" i="4"/>
  <c r="N1063" i="4" s="1"/>
  <c r="M1062" i="4"/>
  <c r="G1062" i="4"/>
  <c r="N1062" i="4" s="1"/>
  <c r="M1061" i="4"/>
  <c r="G1061" i="4"/>
  <c r="N1061" i="4" s="1"/>
  <c r="M1060" i="4"/>
  <c r="G1060" i="4"/>
  <c r="N1060" i="4" s="1"/>
  <c r="M1059" i="4"/>
  <c r="G1059" i="4"/>
  <c r="N1059" i="4" s="1"/>
  <c r="M1058" i="4"/>
  <c r="G1058" i="4"/>
  <c r="N1058" i="4" s="1"/>
  <c r="M1057" i="4"/>
  <c r="G1057" i="4"/>
  <c r="N1057" i="4" s="1"/>
  <c r="M1056" i="4"/>
  <c r="G1056" i="4"/>
  <c r="N1056" i="4" s="1"/>
  <c r="M1055" i="4"/>
  <c r="G1055" i="4"/>
  <c r="N1055" i="4" s="1"/>
  <c r="M1054" i="4"/>
  <c r="G1054" i="4"/>
  <c r="N1054" i="4" s="1"/>
  <c r="M1053" i="4"/>
  <c r="G1053" i="4"/>
  <c r="N1053" i="4" s="1"/>
  <c r="M1052" i="4"/>
  <c r="G1052" i="4"/>
  <c r="N1052" i="4" s="1"/>
  <c r="M1051" i="4"/>
  <c r="G1051" i="4"/>
  <c r="N1051" i="4" s="1"/>
  <c r="M1050" i="4"/>
  <c r="G1050" i="4"/>
  <c r="N1050" i="4" s="1"/>
  <c r="N1193" i="4" l="1"/>
  <c r="N1100" i="4"/>
  <c r="D37" i="3" s="1"/>
  <c r="N1130" i="4"/>
  <c r="D38" i="3" s="1"/>
  <c r="N1169" i="4"/>
  <c r="D39" i="3" s="1"/>
  <c r="D40" i="3"/>
  <c r="N1069" i="4"/>
  <c r="D36" i="3" s="1"/>
  <c r="F40" i="3" l="1"/>
  <c r="H40" i="3" s="1"/>
  <c r="F39" i="3"/>
  <c r="H39" i="3" s="1"/>
  <c r="F38" i="3"/>
  <c r="H38" i="3" s="1"/>
  <c r="F37" i="3"/>
  <c r="H37" i="3" s="1"/>
  <c r="F36" i="3"/>
  <c r="H36" i="3" s="1"/>
  <c r="H41" i="3" s="1"/>
  <c r="F23" i="3"/>
  <c r="F15" i="3"/>
  <c r="J36" i="3" l="1"/>
  <c r="L36" i="3"/>
  <c r="L37" i="3"/>
  <c r="J37" i="3"/>
  <c r="L38" i="3"/>
  <c r="J38" i="3"/>
  <c r="L39" i="3"/>
  <c r="J39" i="3"/>
  <c r="L40" i="3"/>
  <c r="J40" i="3"/>
  <c r="M1043" i="4"/>
  <c r="G1043" i="4"/>
  <c r="N1043" i="4" s="1"/>
  <c r="M1042" i="4"/>
  <c r="G1042" i="4"/>
  <c r="N1042" i="4" s="1"/>
  <c r="M1041" i="4"/>
  <c r="G1041" i="4"/>
  <c r="N1041" i="4" s="1"/>
  <c r="M1040" i="4"/>
  <c r="G1040" i="4"/>
  <c r="N1040" i="4" s="1"/>
  <c r="M1039" i="4"/>
  <c r="G1039" i="4"/>
  <c r="N1039" i="4" s="1"/>
  <c r="M1038" i="4"/>
  <c r="G1038" i="4"/>
  <c r="N1038" i="4" s="1"/>
  <c r="M1037" i="4"/>
  <c r="G1037" i="4"/>
  <c r="N1037" i="4" s="1"/>
  <c r="M1036" i="4"/>
  <c r="G1036" i="4"/>
  <c r="N1036" i="4" s="1"/>
  <c r="M1035" i="4"/>
  <c r="G1035" i="4"/>
  <c r="N1035" i="4" s="1"/>
  <c r="M1034" i="4"/>
  <c r="G1034" i="4"/>
  <c r="N1034" i="4" s="1"/>
  <c r="M1033" i="4"/>
  <c r="G1033" i="4"/>
  <c r="N1033" i="4" s="1"/>
  <c r="M1032" i="4"/>
  <c r="G1032" i="4"/>
  <c r="N1032" i="4" s="1"/>
  <c r="M1031" i="4"/>
  <c r="G1031" i="4"/>
  <c r="N1031" i="4" s="1"/>
  <c r="M1030" i="4"/>
  <c r="G1030" i="4"/>
  <c r="N1030" i="4" s="1"/>
  <c r="M1029" i="4"/>
  <c r="G1029" i="4"/>
  <c r="N1029" i="4" s="1"/>
  <c r="M1028" i="4"/>
  <c r="G1028" i="4"/>
  <c r="N1028" i="4" s="1"/>
  <c r="M1027" i="4"/>
  <c r="G1027" i="4"/>
  <c r="N1027" i="4" s="1"/>
  <c r="M1026" i="4"/>
  <c r="G1026" i="4"/>
  <c r="N1026" i="4" s="1"/>
  <c r="M1025" i="4"/>
  <c r="G1025" i="4"/>
  <c r="N1025" i="4" s="1"/>
  <c r="M1024" i="4"/>
  <c r="G1024" i="4"/>
  <c r="N1024" i="4" s="1"/>
  <c r="M1023" i="4"/>
  <c r="G1023" i="4"/>
  <c r="N1023" i="4" s="1"/>
  <c r="M1022" i="4"/>
  <c r="G1022" i="4"/>
  <c r="N1022" i="4" s="1"/>
  <c r="M1015" i="4"/>
  <c r="G1015" i="4"/>
  <c r="N1015" i="4" s="1"/>
  <c r="M1014" i="4"/>
  <c r="G1014" i="4"/>
  <c r="N1014" i="4" s="1"/>
  <c r="M1013" i="4"/>
  <c r="G1013" i="4"/>
  <c r="N1013" i="4" s="1"/>
  <c r="M1012" i="4"/>
  <c r="G1012" i="4"/>
  <c r="N1012" i="4" s="1"/>
  <c r="M1011" i="4"/>
  <c r="G1011" i="4"/>
  <c r="N1011" i="4" s="1"/>
  <c r="M1010" i="4"/>
  <c r="G1010" i="4"/>
  <c r="N1010" i="4" s="1"/>
  <c r="M1009" i="4"/>
  <c r="G1009" i="4"/>
  <c r="N1009" i="4" s="1"/>
  <c r="M1008" i="4"/>
  <c r="G1008" i="4"/>
  <c r="N1008" i="4" s="1"/>
  <c r="M1007" i="4"/>
  <c r="G1007" i="4"/>
  <c r="N1007" i="4" s="1"/>
  <c r="M1006" i="4"/>
  <c r="G1006" i="4"/>
  <c r="N1006" i="4" s="1"/>
  <c r="M1005" i="4"/>
  <c r="G1005" i="4"/>
  <c r="N1005" i="4" s="1"/>
  <c r="M1004" i="4"/>
  <c r="G1004" i="4"/>
  <c r="N1004" i="4" s="1"/>
  <c r="M1003" i="4"/>
  <c r="G1003" i="4"/>
  <c r="N1003" i="4" s="1"/>
  <c r="M1002" i="4"/>
  <c r="G1002" i="4"/>
  <c r="N1002" i="4" s="1"/>
  <c r="M1001" i="4"/>
  <c r="G1001" i="4"/>
  <c r="N1001" i="4" s="1"/>
  <c r="M1000" i="4"/>
  <c r="G1000" i="4"/>
  <c r="N1000" i="4" s="1"/>
  <c r="M999" i="4"/>
  <c r="G999" i="4"/>
  <c r="N999" i="4" s="1"/>
  <c r="M998" i="4"/>
  <c r="G998" i="4"/>
  <c r="N998" i="4" s="1"/>
  <c r="M997" i="4"/>
  <c r="G997" i="4"/>
  <c r="N997" i="4" s="1"/>
  <c r="M996" i="4"/>
  <c r="G996" i="4"/>
  <c r="N996" i="4" s="1"/>
  <c r="M995" i="4"/>
  <c r="G995" i="4"/>
  <c r="N995" i="4" s="1"/>
  <c r="M994" i="4"/>
  <c r="G994" i="4"/>
  <c r="N994" i="4" s="1"/>
  <c r="M993" i="4"/>
  <c r="G993" i="4"/>
  <c r="N993" i="4" s="1"/>
  <c r="M992" i="4"/>
  <c r="G992" i="4"/>
  <c r="N992" i="4" s="1"/>
  <c r="M991" i="4"/>
  <c r="G991" i="4"/>
  <c r="N991" i="4" s="1"/>
  <c r="M990" i="4"/>
  <c r="G990" i="4"/>
  <c r="N990" i="4" s="1"/>
  <c r="M983" i="4"/>
  <c r="G983" i="4"/>
  <c r="N983" i="4" s="1"/>
  <c r="M982" i="4"/>
  <c r="G982" i="4"/>
  <c r="N982" i="4" s="1"/>
  <c r="M981" i="4"/>
  <c r="G981" i="4"/>
  <c r="N981" i="4" s="1"/>
  <c r="G980" i="4"/>
  <c r="M979" i="4"/>
  <c r="G979" i="4"/>
  <c r="N979" i="4" s="1"/>
  <c r="M978" i="4"/>
  <c r="G978" i="4"/>
  <c r="N978" i="4" s="1"/>
  <c r="M977" i="4"/>
  <c r="G977" i="4"/>
  <c r="N977" i="4" s="1"/>
  <c r="M976" i="4"/>
  <c r="G976" i="4"/>
  <c r="N976" i="4" s="1"/>
  <c r="M975" i="4"/>
  <c r="G975" i="4"/>
  <c r="N975" i="4" s="1"/>
  <c r="M974" i="4"/>
  <c r="G974" i="4"/>
  <c r="N974" i="4" s="1"/>
  <c r="M973" i="4"/>
  <c r="G973" i="4"/>
  <c r="N973" i="4" s="1"/>
  <c r="M972" i="4"/>
  <c r="G972" i="4"/>
  <c r="N972" i="4" s="1"/>
  <c r="M971" i="4"/>
  <c r="G971" i="4"/>
  <c r="N971" i="4" s="1"/>
  <c r="M970" i="4"/>
  <c r="G970" i="4"/>
  <c r="N970" i="4" s="1"/>
  <c r="M969" i="4"/>
  <c r="G969" i="4"/>
  <c r="N969" i="4" s="1"/>
  <c r="M968" i="4"/>
  <c r="G968" i="4"/>
  <c r="N968" i="4" s="1"/>
  <c r="M967" i="4"/>
  <c r="G967" i="4"/>
  <c r="N967" i="4" s="1"/>
  <c r="M966" i="4"/>
  <c r="G966" i="4"/>
  <c r="N966" i="4" s="1"/>
  <c r="M965" i="4"/>
  <c r="G965" i="4"/>
  <c r="N965" i="4" s="1"/>
  <c r="M964" i="4"/>
  <c r="G964" i="4"/>
  <c r="N964" i="4" s="1"/>
  <c r="M963" i="4"/>
  <c r="G963" i="4"/>
  <c r="N963" i="4" s="1"/>
  <c r="M962" i="4"/>
  <c r="G962" i="4"/>
  <c r="N962" i="4" s="1"/>
  <c r="M961" i="4"/>
  <c r="G961" i="4"/>
  <c r="N961" i="4" s="1"/>
  <c r="M960" i="4"/>
  <c r="G960" i="4"/>
  <c r="N960" i="4" s="1"/>
  <c r="M959" i="4"/>
  <c r="G959" i="4"/>
  <c r="N959" i="4" s="1"/>
  <c r="M958" i="4"/>
  <c r="G958" i="4"/>
  <c r="N958" i="4" s="1"/>
  <c r="G957" i="4"/>
  <c r="M956" i="4"/>
  <c r="G956" i="4"/>
  <c r="N956" i="4" s="1"/>
  <c r="M955" i="4"/>
  <c r="G955" i="4"/>
  <c r="N955" i="4" s="1"/>
  <c r="M954" i="4"/>
  <c r="G954" i="4"/>
  <c r="N954" i="4" s="1"/>
  <c r="M953" i="4"/>
  <c r="G953" i="4"/>
  <c r="N953" i="4" s="1"/>
  <c r="M952" i="4"/>
  <c r="G952" i="4"/>
  <c r="N952" i="4" s="1"/>
  <c r="G951" i="4"/>
  <c r="M950" i="4"/>
  <c r="G950" i="4"/>
  <c r="N950" i="4" s="1"/>
  <c r="M949" i="4"/>
  <c r="G949" i="4"/>
  <c r="N949" i="4" s="1"/>
  <c r="M948" i="4"/>
  <c r="G948" i="4"/>
  <c r="N948" i="4" s="1"/>
  <c r="M947" i="4"/>
  <c r="G947" i="4"/>
  <c r="N947" i="4" s="1"/>
  <c r="M946" i="4"/>
  <c r="G946" i="4"/>
  <c r="N946" i="4" s="1"/>
  <c r="M945" i="4"/>
  <c r="G945" i="4"/>
  <c r="N945" i="4" s="1"/>
  <c r="M944" i="4"/>
  <c r="G944" i="4"/>
  <c r="N944" i="4" s="1"/>
  <c r="M943" i="4"/>
  <c r="G943" i="4"/>
  <c r="N943" i="4" s="1"/>
  <c r="M942" i="4"/>
  <c r="G942" i="4"/>
  <c r="N942" i="4" s="1"/>
  <c r="M941" i="4"/>
  <c r="G941" i="4"/>
  <c r="N941" i="4" s="1"/>
  <c r="M940" i="4"/>
  <c r="G940" i="4"/>
  <c r="N940" i="4" s="1"/>
  <c r="M939" i="4"/>
  <c r="G939" i="4"/>
  <c r="N939" i="4" s="1"/>
  <c r="M938" i="4"/>
  <c r="G938" i="4"/>
  <c r="N938" i="4" s="1"/>
  <c r="M937" i="4"/>
  <c r="G937" i="4"/>
  <c r="N937" i="4" s="1"/>
  <c r="M936" i="4"/>
  <c r="G936" i="4"/>
  <c r="N936" i="4" s="1"/>
  <c r="M935" i="4"/>
  <c r="G935" i="4"/>
  <c r="N935" i="4" s="1"/>
  <c r="M934" i="4"/>
  <c r="G934" i="4"/>
  <c r="N934" i="4" s="1"/>
  <c r="M933" i="4"/>
  <c r="G933" i="4"/>
  <c r="N933" i="4" s="1"/>
  <c r="G932" i="4"/>
  <c r="M931" i="4"/>
  <c r="G931" i="4"/>
  <c r="N931" i="4" s="1"/>
  <c r="M930" i="4"/>
  <c r="G930" i="4"/>
  <c r="N930" i="4" s="1"/>
  <c r="M929" i="4"/>
  <c r="G929" i="4"/>
  <c r="N929" i="4" s="1"/>
  <c r="M928" i="4"/>
  <c r="G928" i="4"/>
  <c r="N928" i="4" s="1"/>
  <c r="M927" i="4"/>
  <c r="G927" i="4"/>
  <c r="N927" i="4" s="1"/>
  <c r="M926" i="4"/>
  <c r="G926" i="4"/>
  <c r="N926" i="4" s="1"/>
  <c r="M925" i="4"/>
  <c r="G925" i="4"/>
  <c r="N925" i="4" s="1"/>
  <c r="M924" i="4"/>
  <c r="G924" i="4"/>
  <c r="N924" i="4" s="1"/>
  <c r="M923" i="4"/>
  <c r="G923" i="4"/>
  <c r="N923" i="4" s="1"/>
  <c r="M922" i="4"/>
  <c r="G922" i="4"/>
  <c r="N922" i="4" s="1"/>
  <c r="M921" i="4"/>
  <c r="G921" i="4"/>
  <c r="N921" i="4" s="1"/>
  <c r="M920" i="4"/>
  <c r="G920" i="4"/>
  <c r="N920" i="4" s="1"/>
  <c r="G919" i="4"/>
  <c r="M918" i="4"/>
  <c r="G918" i="4"/>
  <c r="N918" i="4" s="1"/>
  <c r="M917" i="4"/>
  <c r="G917" i="4"/>
  <c r="N917" i="4" s="1"/>
  <c r="M916" i="4"/>
  <c r="G916" i="4"/>
  <c r="N916" i="4" s="1"/>
  <c r="M915" i="4"/>
  <c r="G915" i="4"/>
  <c r="N915" i="4" s="1"/>
  <c r="M914" i="4"/>
  <c r="G914" i="4"/>
  <c r="N914" i="4" s="1"/>
  <c r="M913" i="4"/>
  <c r="G913" i="4"/>
  <c r="N913" i="4" s="1"/>
  <c r="M912" i="4"/>
  <c r="G912" i="4"/>
  <c r="N912" i="4" s="1"/>
  <c r="M911" i="4"/>
  <c r="G911" i="4"/>
  <c r="N911" i="4" s="1"/>
  <c r="M910" i="4"/>
  <c r="G910" i="4"/>
  <c r="N910" i="4" s="1"/>
  <c r="M909" i="4"/>
  <c r="G909" i="4"/>
  <c r="N909" i="4" s="1"/>
  <c r="M908" i="4"/>
  <c r="G908" i="4"/>
  <c r="N908" i="4" s="1"/>
  <c r="M907" i="4"/>
  <c r="G907" i="4"/>
  <c r="N907" i="4" s="1"/>
  <c r="M906" i="4"/>
  <c r="G906" i="4"/>
  <c r="N906" i="4" s="1"/>
  <c r="M905" i="4"/>
  <c r="G905" i="4"/>
  <c r="N905" i="4" s="1"/>
  <c r="M904" i="4"/>
  <c r="G904" i="4"/>
  <c r="N904" i="4" s="1"/>
  <c r="M903" i="4"/>
  <c r="G903" i="4"/>
  <c r="N903" i="4" s="1"/>
  <c r="M902" i="4"/>
  <c r="G902" i="4"/>
  <c r="N902" i="4" s="1"/>
  <c r="M901" i="4"/>
  <c r="G901" i="4"/>
  <c r="N901" i="4" s="1"/>
  <c r="M900" i="4"/>
  <c r="G900" i="4"/>
  <c r="N900" i="4" s="1"/>
  <c r="M899" i="4"/>
  <c r="G899" i="4"/>
  <c r="N899" i="4" s="1"/>
  <c r="M898" i="4"/>
  <c r="G898" i="4"/>
  <c r="N898" i="4" s="1"/>
  <c r="M897" i="4"/>
  <c r="G897" i="4"/>
  <c r="N897" i="4" s="1"/>
  <c r="M896" i="4"/>
  <c r="G896" i="4"/>
  <c r="N896" i="4" s="1"/>
  <c r="M895" i="4"/>
  <c r="G895" i="4"/>
  <c r="N895" i="4" s="1"/>
  <c r="M894" i="4"/>
  <c r="G894" i="4"/>
  <c r="N894" i="4" s="1"/>
  <c r="M893" i="4"/>
  <c r="G893" i="4"/>
  <c r="N893" i="4" s="1"/>
  <c r="M892" i="4"/>
  <c r="G892" i="4"/>
  <c r="N892" i="4" s="1"/>
  <c r="M891" i="4"/>
  <c r="G891" i="4"/>
  <c r="N891" i="4" s="1"/>
  <c r="G890" i="4"/>
  <c r="M889" i="4"/>
  <c r="G889" i="4"/>
  <c r="N889" i="4" s="1"/>
  <c r="M888" i="4"/>
  <c r="G888" i="4"/>
  <c r="N888" i="4" s="1"/>
  <c r="M887" i="4"/>
  <c r="G887" i="4"/>
  <c r="N887" i="4" s="1"/>
  <c r="M886" i="4"/>
  <c r="G886" i="4"/>
  <c r="N886" i="4" s="1"/>
  <c r="M885" i="4"/>
  <c r="G885" i="4"/>
  <c r="N885" i="4" s="1"/>
  <c r="M884" i="4"/>
  <c r="G884" i="4"/>
  <c r="N884" i="4" s="1"/>
  <c r="M883" i="4"/>
  <c r="G883" i="4"/>
  <c r="N883" i="4" s="1"/>
  <c r="M882" i="4"/>
  <c r="G882" i="4"/>
  <c r="N882" i="4" s="1"/>
  <c r="M881" i="4"/>
  <c r="G881" i="4"/>
  <c r="N881" i="4" s="1"/>
  <c r="M880" i="4"/>
  <c r="G880" i="4"/>
  <c r="N880" i="4" s="1"/>
  <c r="M879" i="4"/>
  <c r="G879" i="4"/>
  <c r="N879" i="4" s="1"/>
  <c r="M878" i="4"/>
  <c r="G878" i="4"/>
  <c r="N878" i="4" s="1"/>
  <c r="M877" i="4"/>
  <c r="G877" i="4"/>
  <c r="N877" i="4" s="1"/>
  <c r="M876" i="4"/>
  <c r="G876" i="4"/>
  <c r="N876" i="4" s="1"/>
  <c r="M875" i="4"/>
  <c r="G875" i="4"/>
  <c r="N875" i="4" s="1"/>
  <c r="M874" i="4"/>
  <c r="G874" i="4"/>
  <c r="N874" i="4" s="1"/>
  <c r="M873" i="4"/>
  <c r="G873" i="4"/>
  <c r="N873" i="4" s="1"/>
  <c r="M872" i="4"/>
  <c r="G872" i="4"/>
  <c r="N872" i="4" s="1"/>
  <c r="M871" i="4"/>
  <c r="G871" i="4"/>
  <c r="N871" i="4" s="1"/>
  <c r="M870" i="4"/>
  <c r="G870" i="4"/>
  <c r="N870" i="4" s="1"/>
  <c r="M869" i="4"/>
  <c r="G869" i="4"/>
  <c r="N869" i="4" s="1"/>
  <c r="M868" i="4"/>
  <c r="G868" i="4"/>
  <c r="N868" i="4" s="1"/>
  <c r="M867" i="4"/>
  <c r="G867" i="4"/>
  <c r="N867" i="4" s="1"/>
  <c r="G866" i="4"/>
  <c r="M865" i="4"/>
  <c r="G865" i="4"/>
  <c r="N865" i="4" s="1"/>
  <c r="M864" i="4"/>
  <c r="G864" i="4"/>
  <c r="N864" i="4" s="1"/>
  <c r="M863" i="4"/>
  <c r="G863" i="4"/>
  <c r="N863" i="4" s="1"/>
  <c r="M862" i="4"/>
  <c r="G862" i="4"/>
  <c r="N862" i="4" s="1"/>
  <c r="M861" i="4"/>
  <c r="G861" i="4"/>
  <c r="N861" i="4" s="1"/>
  <c r="M860" i="4"/>
  <c r="G860" i="4"/>
  <c r="N860" i="4" s="1"/>
  <c r="M859" i="4"/>
  <c r="G859" i="4"/>
  <c r="N859" i="4" s="1"/>
  <c r="M858" i="4"/>
  <c r="G858" i="4"/>
  <c r="N858" i="4" s="1"/>
  <c r="M857" i="4"/>
  <c r="G857" i="4"/>
  <c r="N857" i="4" s="1"/>
  <c r="M856" i="4"/>
  <c r="G856" i="4"/>
  <c r="N856" i="4" s="1"/>
  <c r="M855" i="4"/>
  <c r="G855" i="4"/>
  <c r="N855" i="4" s="1"/>
  <c r="M854" i="4"/>
  <c r="G854" i="4"/>
  <c r="N854" i="4" s="1"/>
  <c r="M853" i="4"/>
  <c r="G853" i="4"/>
  <c r="N853" i="4" s="1"/>
  <c r="M852" i="4"/>
  <c r="G852" i="4"/>
  <c r="N852" i="4" s="1"/>
  <c r="M851" i="4"/>
  <c r="G851" i="4"/>
  <c r="N851" i="4" s="1"/>
  <c r="M850" i="4"/>
  <c r="G850" i="4"/>
  <c r="N850" i="4" s="1"/>
  <c r="G849" i="4"/>
  <c r="M848" i="4"/>
  <c r="G848" i="4"/>
  <c r="N848" i="4" s="1"/>
  <c r="M847" i="4"/>
  <c r="G847" i="4"/>
  <c r="N847" i="4" s="1"/>
  <c r="M846" i="4"/>
  <c r="G846" i="4"/>
  <c r="N846" i="4" s="1"/>
  <c r="M845" i="4"/>
  <c r="G845" i="4"/>
  <c r="N845" i="4" s="1"/>
  <c r="M844" i="4"/>
  <c r="G844" i="4"/>
  <c r="N844" i="4" s="1"/>
  <c r="M843" i="4"/>
  <c r="G843" i="4"/>
  <c r="N843" i="4" s="1"/>
  <c r="M842" i="4"/>
  <c r="G842" i="4"/>
  <c r="N842" i="4" s="1"/>
  <c r="M841" i="4"/>
  <c r="G841" i="4"/>
  <c r="N841" i="4" s="1"/>
  <c r="M840" i="4"/>
  <c r="G840" i="4"/>
  <c r="N840" i="4" s="1"/>
  <c r="M839" i="4"/>
  <c r="G839" i="4"/>
  <c r="N839" i="4" s="1"/>
  <c r="M838" i="4"/>
  <c r="G838" i="4"/>
  <c r="N838" i="4" s="1"/>
  <c r="M837" i="4"/>
  <c r="G837" i="4"/>
  <c r="N837" i="4" s="1"/>
  <c r="M836" i="4"/>
  <c r="G836" i="4"/>
  <c r="N836" i="4" s="1"/>
  <c r="M835" i="4"/>
  <c r="G835" i="4"/>
  <c r="N835" i="4" s="1"/>
  <c r="M834" i="4"/>
  <c r="G834" i="4"/>
  <c r="N834" i="4" s="1"/>
  <c r="M833" i="4"/>
  <c r="G833" i="4"/>
  <c r="N833" i="4" s="1"/>
  <c r="M832" i="4"/>
  <c r="G832" i="4"/>
  <c r="N832" i="4" s="1"/>
  <c r="M831" i="4"/>
  <c r="G831" i="4"/>
  <c r="N831" i="4" s="1"/>
  <c r="M830" i="4"/>
  <c r="G830" i="4"/>
  <c r="N830" i="4" s="1"/>
  <c r="G829" i="4"/>
  <c r="M828" i="4"/>
  <c r="G828" i="4"/>
  <c r="N828" i="4" s="1"/>
  <c r="M827" i="4"/>
  <c r="G827" i="4"/>
  <c r="N827" i="4" s="1"/>
  <c r="M826" i="4"/>
  <c r="G826" i="4"/>
  <c r="N826" i="4" s="1"/>
  <c r="M825" i="4"/>
  <c r="G825" i="4"/>
  <c r="N825" i="4" s="1"/>
  <c r="M824" i="4"/>
  <c r="G824" i="4"/>
  <c r="N824" i="4" s="1"/>
  <c r="M823" i="4"/>
  <c r="G823" i="4"/>
  <c r="N823" i="4" s="1"/>
  <c r="M822" i="4"/>
  <c r="G822" i="4"/>
  <c r="N822" i="4" s="1"/>
  <c r="M821" i="4"/>
  <c r="G821" i="4"/>
  <c r="N821" i="4" s="1"/>
  <c r="M820" i="4"/>
  <c r="G820" i="4"/>
  <c r="N820" i="4" s="1"/>
  <c r="M819" i="4"/>
  <c r="G819" i="4"/>
  <c r="N819" i="4" s="1"/>
  <c r="M818" i="4"/>
  <c r="G818" i="4"/>
  <c r="N818" i="4" s="1"/>
  <c r="M817" i="4"/>
  <c r="G817" i="4"/>
  <c r="N817" i="4" s="1"/>
  <c r="M816" i="4"/>
  <c r="G816" i="4"/>
  <c r="N816" i="4" s="1"/>
  <c r="M815" i="4"/>
  <c r="G815" i="4"/>
  <c r="N815" i="4" s="1"/>
  <c r="M814" i="4"/>
  <c r="G814" i="4"/>
  <c r="N814" i="4" s="1"/>
  <c r="M813" i="4"/>
  <c r="G813" i="4"/>
  <c r="N813" i="4" s="1"/>
  <c r="M812" i="4"/>
  <c r="G812" i="4"/>
  <c r="N812" i="4" s="1"/>
  <c r="M811" i="4"/>
  <c r="G811" i="4"/>
  <c r="N811" i="4" s="1"/>
  <c r="M810" i="4"/>
  <c r="G810" i="4"/>
  <c r="N810" i="4" s="1"/>
  <c r="M809" i="4"/>
  <c r="G809" i="4"/>
  <c r="N809" i="4" s="1"/>
  <c r="M808" i="4"/>
  <c r="G808" i="4"/>
  <c r="N808" i="4" s="1"/>
  <c r="M807" i="4"/>
  <c r="G807" i="4"/>
  <c r="N807" i="4" s="1"/>
  <c r="M806" i="4"/>
  <c r="G806" i="4"/>
  <c r="N806" i="4" s="1"/>
  <c r="M805" i="4"/>
  <c r="G805" i="4"/>
  <c r="N805" i="4" s="1"/>
  <c r="M804" i="4"/>
  <c r="G804" i="4"/>
  <c r="N804" i="4" s="1"/>
  <c r="M803" i="4"/>
  <c r="G803" i="4"/>
  <c r="N803" i="4" s="1"/>
  <c r="G802" i="4"/>
  <c r="M801" i="4"/>
  <c r="G801" i="4"/>
  <c r="N801" i="4" s="1"/>
  <c r="M800" i="4"/>
  <c r="G800" i="4"/>
  <c r="N800" i="4" s="1"/>
  <c r="M799" i="4"/>
  <c r="G799" i="4"/>
  <c r="N799" i="4" s="1"/>
  <c r="M798" i="4"/>
  <c r="G798" i="4"/>
  <c r="N798" i="4" s="1"/>
  <c r="M797" i="4"/>
  <c r="G797" i="4"/>
  <c r="N797" i="4" s="1"/>
  <c r="M796" i="4"/>
  <c r="G796" i="4"/>
  <c r="N796" i="4" s="1"/>
  <c r="M795" i="4"/>
  <c r="G795" i="4"/>
  <c r="N795" i="4" s="1"/>
  <c r="M794" i="4"/>
  <c r="G794" i="4"/>
  <c r="N794" i="4" s="1"/>
  <c r="M793" i="4"/>
  <c r="G793" i="4"/>
  <c r="N793" i="4" s="1"/>
  <c r="M792" i="4"/>
  <c r="G792" i="4"/>
  <c r="N792" i="4" s="1"/>
  <c r="M791" i="4"/>
  <c r="G791" i="4"/>
  <c r="N791" i="4" s="1"/>
  <c r="M790" i="4"/>
  <c r="G790" i="4"/>
  <c r="N790" i="4" s="1"/>
  <c r="M789" i="4"/>
  <c r="G789" i="4"/>
  <c r="N789" i="4" s="1"/>
  <c r="M788" i="4"/>
  <c r="G788" i="4"/>
  <c r="N788" i="4" s="1"/>
  <c r="M787" i="4"/>
  <c r="G787" i="4"/>
  <c r="N787" i="4" s="1"/>
  <c r="G786" i="4"/>
  <c r="M785" i="4"/>
  <c r="G785" i="4"/>
  <c r="N785" i="4" s="1"/>
  <c r="M784" i="4"/>
  <c r="G784" i="4"/>
  <c r="N784" i="4" s="1"/>
  <c r="M783" i="4"/>
  <c r="G783" i="4"/>
  <c r="N783" i="4" s="1"/>
  <c r="G782" i="4"/>
  <c r="M781" i="4"/>
  <c r="G781" i="4"/>
  <c r="N781" i="4" s="1"/>
  <c r="M780" i="4"/>
  <c r="G780" i="4"/>
  <c r="N780" i="4" s="1"/>
  <c r="M779" i="4"/>
  <c r="G779" i="4"/>
  <c r="N779" i="4" s="1"/>
  <c r="M772" i="4"/>
  <c r="G772" i="4"/>
  <c r="N772" i="4" s="1"/>
  <c r="M771" i="4"/>
  <c r="G771" i="4"/>
  <c r="N771" i="4" s="1"/>
  <c r="M770" i="4"/>
  <c r="G770" i="4"/>
  <c r="N770" i="4" s="1"/>
  <c r="M769" i="4"/>
  <c r="G769" i="4"/>
  <c r="N769" i="4" s="1"/>
  <c r="M768" i="4"/>
  <c r="G768" i="4"/>
  <c r="N768" i="4" s="1"/>
  <c r="M767" i="4"/>
  <c r="G767" i="4"/>
  <c r="N767" i="4" s="1"/>
  <c r="M766" i="4"/>
  <c r="G766" i="4"/>
  <c r="N766" i="4" s="1"/>
  <c r="M765" i="4"/>
  <c r="G765" i="4"/>
  <c r="N765" i="4" s="1"/>
  <c r="M764" i="4"/>
  <c r="G764" i="4"/>
  <c r="N764" i="4" s="1"/>
  <c r="M763" i="4"/>
  <c r="G763" i="4"/>
  <c r="N763" i="4" s="1"/>
  <c r="M762" i="4"/>
  <c r="G762" i="4"/>
  <c r="N762" i="4" s="1"/>
  <c r="M761" i="4"/>
  <c r="G761" i="4"/>
  <c r="N761" i="4" s="1"/>
  <c r="M760" i="4"/>
  <c r="G760" i="4"/>
  <c r="N760" i="4" s="1"/>
  <c r="M759" i="4"/>
  <c r="G759" i="4"/>
  <c r="N759" i="4" s="1"/>
  <c r="M758" i="4"/>
  <c r="G758" i="4"/>
  <c r="N758" i="4" s="1"/>
  <c r="M757" i="4"/>
  <c r="G757" i="4"/>
  <c r="N757" i="4" s="1"/>
  <c r="M756" i="4"/>
  <c r="G756" i="4"/>
  <c r="N756" i="4" s="1"/>
  <c r="M113" i="4"/>
  <c r="G113" i="4"/>
  <c r="N113" i="4" s="1"/>
  <c r="M112" i="4"/>
  <c r="G112" i="4"/>
  <c r="N112" i="4" s="1"/>
  <c r="M111" i="4"/>
  <c r="G111" i="4"/>
  <c r="N111" i="4" s="1"/>
  <c r="M110" i="4"/>
  <c r="G110" i="4"/>
  <c r="N110" i="4" s="1"/>
  <c r="M109" i="4"/>
  <c r="G109" i="4"/>
  <c r="N109" i="4" s="1"/>
  <c r="M108" i="4"/>
  <c r="G108" i="4"/>
  <c r="N108" i="4" s="1"/>
  <c r="M107" i="4"/>
  <c r="G107" i="4"/>
  <c r="N107" i="4" s="1"/>
  <c r="M106" i="4"/>
  <c r="G106" i="4"/>
  <c r="N106" i="4" s="1"/>
  <c r="M105" i="4"/>
  <c r="G105" i="4"/>
  <c r="N105" i="4" s="1"/>
  <c r="M104" i="4"/>
  <c r="G104" i="4"/>
  <c r="N104" i="4" s="1"/>
  <c r="M103" i="4"/>
  <c r="G103" i="4"/>
  <c r="N103" i="4" s="1"/>
  <c r="M102" i="4"/>
  <c r="G102" i="4"/>
  <c r="N102" i="4" s="1"/>
  <c r="M101" i="4"/>
  <c r="G101" i="4"/>
  <c r="N101" i="4" s="1"/>
  <c r="M100" i="4"/>
  <c r="G100" i="4"/>
  <c r="N100" i="4" s="1"/>
  <c r="M99" i="4"/>
  <c r="G99" i="4"/>
  <c r="N99" i="4" s="1"/>
  <c r="M98" i="4"/>
  <c r="G98" i="4"/>
  <c r="N98" i="4" s="1"/>
  <c r="M97" i="4"/>
  <c r="G97" i="4"/>
  <c r="N97" i="4" s="1"/>
  <c r="M96" i="4"/>
  <c r="G96" i="4"/>
  <c r="N96" i="4" s="1"/>
  <c r="M95" i="4"/>
  <c r="G95" i="4"/>
  <c r="N95" i="4" s="1"/>
  <c r="M94" i="4"/>
  <c r="G94" i="4"/>
  <c r="N94" i="4" s="1"/>
  <c r="M93" i="4"/>
  <c r="G93" i="4"/>
  <c r="N93" i="4" s="1"/>
  <c r="M92" i="4"/>
  <c r="G92" i="4"/>
  <c r="N92" i="4" s="1"/>
  <c r="M91" i="4"/>
  <c r="G91" i="4"/>
  <c r="N91" i="4" s="1"/>
  <c r="M90" i="4"/>
  <c r="G90" i="4"/>
  <c r="N90" i="4" s="1"/>
  <c r="M89" i="4"/>
  <c r="G89" i="4"/>
  <c r="N89" i="4" s="1"/>
  <c r="M88" i="4"/>
  <c r="G88" i="4"/>
  <c r="N88" i="4" s="1"/>
  <c r="M87" i="4"/>
  <c r="G87" i="4"/>
  <c r="N87" i="4" s="1"/>
  <c r="M86" i="4"/>
  <c r="G86" i="4"/>
  <c r="N86" i="4" s="1"/>
  <c r="M85" i="4"/>
  <c r="G85" i="4"/>
  <c r="N85" i="4" s="1"/>
  <c r="M84" i="4"/>
  <c r="G84" i="4"/>
  <c r="N84" i="4" s="1"/>
  <c r="M83" i="4"/>
  <c r="G83" i="4"/>
  <c r="N83" i="4" s="1"/>
  <c r="M82" i="4"/>
  <c r="G82" i="4"/>
  <c r="N82" i="4" s="1"/>
  <c r="M81" i="4"/>
  <c r="G81" i="4"/>
  <c r="N81" i="4" s="1"/>
  <c r="M80" i="4"/>
  <c r="G80" i="4"/>
  <c r="N80" i="4" s="1"/>
  <c r="M79" i="4"/>
  <c r="G79" i="4"/>
  <c r="N79" i="4" s="1"/>
  <c r="M78" i="4"/>
  <c r="G78" i="4"/>
  <c r="N78" i="4" s="1"/>
  <c r="M77" i="4"/>
  <c r="G77" i="4"/>
  <c r="N77" i="4" s="1"/>
  <c r="M76" i="4"/>
  <c r="G76" i="4"/>
  <c r="N76" i="4" s="1"/>
  <c r="M75" i="4"/>
  <c r="G75" i="4"/>
  <c r="N75" i="4" s="1"/>
  <c r="M74" i="4"/>
  <c r="G74" i="4"/>
  <c r="N74" i="4" s="1"/>
  <c r="M73" i="4"/>
  <c r="G73" i="4"/>
  <c r="N73" i="4" s="1"/>
  <c r="M72" i="4"/>
  <c r="G72" i="4"/>
  <c r="N72" i="4" s="1"/>
  <c r="M71" i="4"/>
  <c r="G71" i="4"/>
  <c r="N71" i="4" s="1"/>
  <c r="M70" i="4"/>
  <c r="G70" i="4"/>
  <c r="N70" i="4" s="1"/>
  <c r="M69" i="4"/>
  <c r="G69" i="4"/>
  <c r="N69" i="4" s="1"/>
  <c r="M68" i="4"/>
  <c r="G68" i="4"/>
  <c r="N68" i="4" s="1"/>
  <c r="M67" i="4"/>
  <c r="G67" i="4"/>
  <c r="N67" i="4" s="1"/>
  <c r="M66" i="4"/>
  <c r="G66" i="4"/>
  <c r="N66" i="4" s="1"/>
  <c r="M65" i="4"/>
  <c r="G65" i="4"/>
  <c r="N65" i="4" s="1"/>
  <c r="M64" i="4"/>
  <c r="G64" i="4"/>
  <c r="N64" i="4" s="1"/>
  <c r="M452" i="4"/>
  <c r="G452" i="4"/>
  <c r="N452" i="4" s="1"/>
  <c r="M451" i="4"/>
  <c r="G451" i="4"/>
  <c r="N451" i="4" s="1"/>
  <c r="M450" i="4"/>
  <c r="G450" i="4"/>
  <c r="N450" i="4" s="1"/>
  <c r="M449" i="4"/>
  <c r="G449" i="4"/>
  <c r="N449" i="4" s="1"/>
  <c r="M448" i="4"/>
  <c r="G448" i="4"/>
  <c r="N448" i="4" s="1"/>
  <c r="M447" i="4"/>
  <c r="G447" i="4"/>
  <c r="N447" i="4" s="1"/>
  <c r="M446" i="4"/>
  <c r="G446" i="4"/>
  <c r="N446" i="4" s="1"/>
  <c r="M445" i="4"/>
  <c r="G445" i="4"/>
  <c r="N445" i="4" s="1"/>
  <c r="M444" i="4"/>
  <c r="G444" i="4"/>
  <c r="N444" i="4" s="1"/>
  <c r="M443" i="4"/>
  <c r="G443" i="4"/>
  <c r="N443" i="4" s="1"/>
  <c r="M442" i="4"/>
  <c r="G442" i="4"/>
  <c r="N442" i="4" s="1"/>
  <c r="M441" i="4"/>
  <c r="G441" i="4"/>
  <c r="N441" i="4" s="1"/>
  <c r="M479" i="4"/>
  <c r="G479" i="4"/>
  <c r="N479" i="4" s="1"/>
  <c r="M478" i="4"/>
  <c r="G478" i="4"/>
  <c r="N478" i="4" s="1"/>
  <c r="M477" i="4"/>
  <c r="G477" i="4"/>
  <c r="N477" i="4" s="1"/>
  <c r="M476" i="4"/>
  <c r="G476" i="4"/>
  <c r="N476" i="4" s="1"/>
  <c r="M475" i="4"/>
  <c r="G475" i="4"/>
  <c r="N475" i="4" s="1"/>
  <c r="M474" i="4"/>
  <c r="G474" i="4"/>
  <c r="N474" i="4" s="1"/>
  <c r="M473" i="4"/>
  <c r="G473" i="4"/>
  <c r="N473" i="4" s="1"/>
  <c r="M472" i="4"/>
  <c r="G472" i="4"/>
  <c r="N472" i="4" s="1"/>
  <c r="M471" i="4"/>
  <c r="G471" i="4"/>
  <c r="N471" i="4" s="1"/>
  <c r="M470" i="4"/>
  <c r="G470" i="4"/>
  <c r="N470" i="4" s="1"/>
  <c r="M469" i="4"/>
  <c r="G469" i="4"/>
  <c r="N469" i="4" s="1"/>
  <c r="M468" i="4"/>
  <c r="G468" i="4"/>
  <c r="N468" i="4" s="1"/>
  <c r="M467" i="4"/>
  <c r="G467" i="4"/>
  <c r="N467" i="4" s="1"/>
  <c r="M466" i="4"/>
  <c r="G466" i="4"/>
  <c r="N466" i="4" s="1"/>
  <c r="M465" i="4"/>
  <c r="G465" i="4"/>
  <c r="N465" i="4" s="1"/>
  <c r="M464" i="4"/>
  <c r="G464" i="4"/>
  <c r="N464" i="4" s="1"/>
  <c r="M463" i="4"/>
  <c r="G463" i="4"/>
  <c r="N463" i="4" s="1"/>
  <c r="M462" i="4"/>
  <c r="G462" i="4"/>
  <c r="N462" i="4" s="1"/>
  <c r="M461" i="4"/>
  <c r="G461" i="4"/>
  <c r="N461" i="4" s="1"/>
  <c r="M460" i="4"/>
  <c r="G460" i="4"/>
  <c r="N460" i="4" s="1"/>
  <c r="M459" i="4"/>
  <c r="G459" i="4"/>
  <c r="N459" i="4" s="1"/>
  <c r="M622" i="4"/>
  <c r="G622" i="4"/>
  <c r="N622" i="4" s="1"/>
  <c r="M621" i="4"/>
  <c r="G621" i="4"/>
  <c r="N621" i="4" s="1"/>
  <c r="M620" i="4"/>
  <c r="G620" i="4"/>
  <c r="N620" i="4" s="1"/>
  <c r="M619" i="4"/>
  <c r="G619" i="4"/>
  <c r="N619" i="4" s="1"/>
  <c r="M618" i="4"/>
  <c r="G618" i="4"/>
  <c r="N618" i="4" s="1"/>
  <c r="M617" i="4"/>
  <c r="G617" i="4"/>
  <c r="N617" i="4" s="1"/>
  <c r="M616" i="4"/>
  <c r="G616" i="4"/>
  <c r="N616" i="4" s="1"/>
  <c r="M615" i="4"/>
  <c r="G615" i="4"/>
  <c r="N615" i="4" s="1"/>
  <c r="M614" i="4"/>
  <c r="G614" i="4"/>
  <c r="N614" i="4" s="1"/>
  <c r="M613" i="4"/>
  <c r="G613" i="4"/>
  <c r="N613" i="4" s="1"/>
  <c r="M612" i="4"/>
  <c r="G612" i="4"/>
  <c r="N612" i="4" s="1"/>
  <c r="M611" i="4"/>
  <c r="G611" i="4"/>
  <c r="N611" i="4" s="1"/>
  <c r="M610" i="4"/>
  <c r="G610" i="4"/>
  <c r="N610" i="4" s="1"/>
  <c r="M609" i="4"/>
  <c r="G609" i="4"/>
  <c r="N609" i="4" s="1"/>
  <c r="M608" i="4"/>
  <c r="G608" i="4"/>
  <c r="N608" i="4" s="1"/>
  <c r="M607" i="4"/>
  <c r="G607" i="4"/>
  <c r="N607" i="4" s="1"/>
  <c r="M606" i="4"/>
  <c r="G606" i="4"/>
  <c r="N606" i="4" s="1"/>
  <c r="M605" i="4"/>
  <c r="G605" i="4"/>
  <c r="N605" i="4" s="1"/>
  <c r="M604" i="4"/>
  <c r="G604" i="4"/>
  <c r="N604" i="4" s="1"/>
  <c r="M603" i="4"/>
  <c r="G603" i="4"/>
  <c r="N603" i="4" s="1"/>
  <c r="M602" i="4"/>
  <c r="G602" i="4"/>
  <c r="N602" i="4" s="1"/>
  <c r="M601" i="4"/>
  <c r="G601" i="4"/>
  <c r="N601" i="4" s="1"/>
  <c r="M600" i="4"/>
  <c r="G600" i="4"/>
  <c r="N600" i="4" s="1"/>
  <c r="M599" i="4"/>
  <c r="G599" i="4"/>
  <c r="N599" i="4" s="1"/>
  <c r="M598" i="4"/>
  <c r="G598" i="4"/>
  <c r="N598" i="4" s="1"/>
  <c r="M597" i="4"/>
  <c r="G597" i="4"/>
  <c r="N597" i="4" s="1"/>
  <c r="M596" i="4"/>
  <c r="G596" i="4"/>
  <c r="N596" i="4" s="1"/>
  <c r="M595" i="4"/>
  <c r="G595" i="4"/>
  <c r="N595" i="4" s="1"/>
  <c r="M594" i="4"/>
  <c r="G594" i="4"/>
  <c r="N594" i="4" s="1"/>
  <c r="M593" i="4"/>
  <c r="G593" i="4"/>
  <c r="N593" i="4" s="1"/>
  <c r="M592" i="4"/>
  <c r="G592" i="4"/>
  <c r="N592" i="4" s="1"/>
  <c r="M591" i="4"/>
  <c r="G591" i="4"/>
  <c r="N591" i="4" s="1"/>
  <c r="M590" i="4"/>
  <c r="G590" i="4"/>
  <c r="N590" i="4" s="1"/>
  <c r="M589" i="4"/>
  <c r="G589" i="4"/>
  <c r="N589" i="4" s="1"/>
  <c r="M588" i="4"/>
  <c r="G588" i="4"/>
  <c r="N588" i="4" s="1"/>
  <c r="M587" i="4"/>
  <c r="G587" i="4"/>
  <c r="N587" i="4" s="1"/>
  <c r="M586" i="4"/>
  <c r="G586" i="4"/>
  <c r="N586" i="4" s="1"/>
  <c r="M585" i="4"/>
  <c r="G585" i="4"/>
  <c r="N585" i="4" s="1"/>
  <c r="M584" i="4"/>
  <c r="G584" i="4"/>
  <c r="N584" i="4" s="1"/>
  <c r="M583" i="4"/>
  <c r="G583" i="4"/>
  <c r="N583" i="4" s="1"/>
  <c r="M220" i="4"/>
  <c r="G220" i="4"/>
  <c r="N220" i="4" s="1"/>
  <c r="M219" i="4"/>
  <c r="G219" i="4"/>
  <c r="N219" i="4" s="1"/>
  <c r="M218" i="4"/>
  <c r="G218" i="4"/>
  <c r="N218" i="4" s="1"/>
  <c r="M217" i="4"/>
  <c r="G217" i="4"/>
  <c r="N217" i="4" s="1"/>
  <c r="M216" i="4"/>
  <c r="G216" i="4"/>
  <c r="N216" i="4" s="1"/>
  <c r="M215" i="4"/>
  <c r="G215" i="4"/>
  <c r="N215" i="4" s="1"/>
  <c r="M214" i="4"/>
  <c r="G214" i="4"/>
  <c r="N214" i="4" s="1"/>
  <c r="M213" i="4"/>
  <c r="G213" i="4"/>
  <c r="N213" i="4" s="1"/>
  <c r="M212" i="4"/>
  <c r="G212" i="4"/>
  <c r="N212" i="4" s="1"/>
  <c r="M211" i="4"/>
  <c r="G211" i="4"/>
  <c r="N211" i="4" s="1"/>
  <c r="M210" i="4"/>
  <c r="G210" i="4"/>
  <c r="N210" i="4" s="1"/>
  <c r="M209" i="4"/>
  <c r="G209" i="4"/>
  <c r="N209" i="4" s="1"/>
  <c r="M208" i="4"/>
  <c r="G208" i="4"/>
  <c r="N208" i="4" s="1"/>
  <c r="M207" i="4"/>
  <c r="G207" i="4"/>
  <c r="N207" i="4" s="1"/>
  <c r="M206" i="4"/>
  <c r="G206" i="4"/>
  <c r="N206" i="4" s="1"/>
  <c r="M205" i="4"/>
  <c r="G205" i="4"/>
  <c r="N205" i="4" s="1"/>
  <c r="M204" i="4"/>
  <c r="G204" i="4"/>
  <c r="N204" i="4" s="1"/>
  <c r="M203" i="4"/>
  <c r="G203" i="4"/>
  <c r="N203" i="4" s="1"/>
  <c r="M202" i="4"/>
  <c r="G202" i="4"/>
  <c r="N202" i="4" s="1"/>
  <c r="M201" i="4"/>
  <c r="G201" i="4"/>
  <c r="N201" i="4" s="1"/>
  <c r="M200" i="4"/>
  <c r="G200" i="4"/>
  <c r="N200" i="4" s="1"/>
  <c r="M199" i="4"/>
  <c r="G199" i="4"/>
  <c r="N199" i="4" s="1"/>
  <c r="M198" i="4"/>
  <c r="G198" i="4"/>
  <c r="N198" i="4" s="1"/>
  <c r="M197" i="4"/>
  <c r="G197" i="4"/>
  <c r="N197" i="4" s="1"/>
  <c r="M196" i="4"/>
  <c r="G196" i="4"/>
  <c r="N196" i="4" s="1"/>
  <c r="M195" i="4"/>
  <c r="G195" i="4"/>
  <c r="N195" i="4" s="1"/>
  <c r="M194" i="4"/>
  <c r="G194" i="4"/>
  <c r="N194" i="4" s="1"/>
  <c r="M193" i="4"/>
  <c r="G193" i="4"/>
  <c r="N193" i="4" s="1"/>
  <c r="M192" i="4"/>
  <c r="G192" i="4"/>
  <c r="N192" i="4" s="1"/>
  <c r="M191" i="4"/>
  <c r="G191" i="4"/>
  <c r="N191" i="4" s="1"/>
  <c r="M190" i="4"/>
  <c r="G190" i="4"/>
  <c r="N190" i="4" s="1"/>
  <c r="M189" i="4"/>
  <c r="G189" i="4"/>
  <c r="N189" i="4" s="1"/>
  <c r="M188" i="4"/>
  <c r="G188" i="4"/>
  <c r="N188" i="4" s="1"/>
  <c r="M187" i="4"/>
  <c r="G187" i="4"/>
  <c r="N187" i="4" s="1"/>
  <c r="M186" i="4"/>
  <c r="G186" i="4"/>
  <c r="N186" i="4" s="1"/>
  <c r="M185" i="4"/>
  <c r="G185" i="4"/>
  <c r="N185" i="4" s="1"/>
  <c r="M184" i="4"/>
  <c r="G184" i="4"/>
  <c r="N184" i="4" s="1"/>
  <c r="M183" i="4"/>
  <c r="G183" i="4"/>
  <c r="N183" i="4" s="1"/>
  <c r="M182" i="4"/>
  <c r="G182" i="4"/>
  <c r="N182" i="4" s="1"/>
  <c r="M181" i="4"/>
  <c r="G181" i="4"/>
  <c r="N181" i="4" s="1"/>
  <c r="M180" i="4"/>
  <c r="G180" i="4"/>
  <c r="N180" i="4" s="1"/>
  <c r="M179" i="4"/>
  <c r="G179" i="4"/>
  <c r="N179" i="4" s="1"/>
  <c r="M178" i="4"/>
  <c r="G178" i="4"/>
  <c r="N178" i="4" s="1"/>
  <c r="M177" i="4"/>
  <c r="G177" i="4"/>
  <c r="N177" i="4" s="1"/>
  <c r="M176" i="4"/>
  <c r="G176" i="4"/>
  <c r="N176" i="4" s="1"/>
  <c r="M175" i="4"/>
  <c r="G175" i="4"/>
  <c r="N175" i="4" s="1"/>
  <c r="M174" i="4"/>
  <c r="G174" i="4"/>
  <c r="N174" i="4" s="1"/>
  <c r="M173" i="4"/>
  <c r="G173" i="4"/>
  <c r="N173" i="4" s="1"/>
  <c r="M172" i="4"/>
  <c r="G172" i="4"/>
  <c r="N172" i="4" s="1"/>
  <c r="M171" i="4"/>
  <c r="G171" i="4"/>
  <c r="N171" i="4" s="1"/>
  <c r="M170" i="4"/>
  <c r="G170" i="4"/>
  <c r="N170" i="4" s="1"/>
  <c r="M169" i="4"/>
  <c r="G169" i="4"/>
  <c r="N169" i="4" s="1"/>
  <c r="M168" i="4"/>
  <c r="G168" i="4"/>
  <c r="N168" i="4" s="1"/>
  <c r="M167" i="4"/>
  <c r="G167" i="4"/>
  <c r="N167" i="4" s="1"/>
  <c r="M166" i="4"/>
  <c r="G166" i="4"/>
  <c r="N166" i="4" s="1"/>
  <c r="M165" i="4"/>
  <c r="G165" i="4"/>
  <c r="N165" i="4" s="1"/>
  <c r="M164" i="4"/>
  <c r="G164" i="4"/>
  <c r="N164" i="4" s="1"/>
  <c r="M163" i="4"/>
  <c r="G163" i="4"/>
  <c r="N163" i="4" s="1"/>
  <c r="M162" i="4"/>
  <c r="G162" i="4"/>
  <c r="N162" i="4" s="1"/>
  <c r="M161" i="4"/>
  <c r="G161" i="4"/>
  <c r="N161" i="4" s="1"/>
  <c r="M160" i="4"/>
  <c r="G160" i="4"/>
  <c r="N160" i="4" s="1"/>
  <c r="M159" i="4"/>
  <c r="G159" i="4"/>
  <c r="N159" i="4" s="1"/>
  <c r="M158" i="4"/>
  <c r="G158" i="4"/>
  <c r="N158" i="4" s="1"/>
  <c r="M157" i="4"/>
  <c r="G157" i="4"/>
  <c r="N157" i="4" s="1"/>
  <c r="M156" i="4"/>
  <c r="G156" i="4"/>
  <c r="N156" i="4" s="1"/>
  <c r="M155" i="4"/>
  <c r="G155" i="4"/>
  <c r="N155" i="4" s="1"/>
  <c r="M154" i="4"/>
  <c r="G154" i="4"/>
  <c r="N154" i="4" s="1"/>
  <c r="M153" i="4"/>
  <c r="G153" i="4"/>
  <c r="N153" i="4" s="1"/>
  <c r="M57" i="4"/>
  <c r="G57" i="4"/>
  <c r="N57" i="4" s="1"/>
  <c r="M56" i="4"/>
  <c r="G56" i="4"/>
  <c r="N56" i="4" s="1"/>
  <c r="M55" i="4"/>
  <c r="G55" i="4"/>
  <c r="N55" i="4" s="1"/>
  <c r="M54" i="4"/>
  <c r="G54" i="4"/>
  <c r="N54" i="4" s="1"/>
  <c r="M53" i="4"/>
  <c r="G53" i="4"/>
  <c r="N53" i="4" s="1"/>
  <c r="M52" i="4"/>
  <c r="G52" i="4"/>
  <c r="N52" i="4" s="1"/>
  <c r="M51" i="4"/>
  <c r="G51" i="4"/>
  <c r="N51" i="4" s="1"/>
  <c r="M50" i="4"/>
  <c r="G50" i="4"/>
  <c r="N50" i="4" s="1"/>
  <c r="M49" i="4"/>
  <c r="G49" i="4"/>
  <c r="N49" i="4" s="1"/>
  <c r="M48" i="4"/>
  <c r="G48" i="4"/>
  <c r="N48" i="4" s="1"/>
  <c r="M47" i="4"/>
  <c r="G47" i="4"/>
  <c r="N47" i="4" s="1"/>
  <c r="M46" i="4"/>
  <c r="G46" i="4"/>
  <c r="N46" i="4" s="1"/>
  <c r="M45" i="4"/>
  <c r="G45" i="4"/>
  <c r="N45" i="4" s="1"/>
  <c r="M44" i="4"/>
  <c r="G44" i="4"/>
  <c r="N44" i="4" s="1"/>
  <c r="M43" i="4"/>
  <c r="G43" i="4"/>
  <c r="N43" i="4" s="1"/>
  <c r="M42" i="4"/>
  <c r="G42" i="4"/>
  <c r="N42" i="4" s="1"/>
  <c r="M41" i="4"/>
  <c r="G41" i="4"/>
  <c r="N41" i="4" s="1"/>
  <c r="M40" i="4"/>
  <c r="G40" i="4"/>
  <c r="N40" i="4" s="1"/>
  <c r="M39" i="4"/>
  <c r="G39" i="4"/>
  <c r="M38" i="4"/>
  <c r="G38" i="4"/>
  <c r="N38" i="4" s="1"/>
  <c r="M37" i="4"/>
  <c r="G37" i="4"/>
  <c r="N37" i="4" s="1"/>
  <c r="M36" i="4"/>
  <c r="G36" i="4"/>
  <c r="N36" i="4" s="1"/>
  <c r="M35" i="4"/>
  <c r="G35" i="4"/>
  <c r="N35" i="4" s="1"/>
  <c r="M34" i="4"/>
  <c r="G34" i="4"/>
  <c r="N34" i="4" s="1"/>
  <c r="M33" i="4"/>
  <c r="G33" i="4"/>
  <c r="N33" i="4" s="1"/>
  <c r="M26" i="4"/>
  <c r="G26" i="4"/>
  <c r="N26" i="4" s="1"/>
  <c r="M25" i="4"/>
  <c r="G25" i="4"/>
  <c r="N25" i="4" s="1"/>
  <c r="M24" i="4"/>
  <c r="G24" i="4"/>
  <c r="N24" i="4" s="1"/>
  <c r="M23" i="4"/>
  <c r="G23" i="4"/>
  <c r="N23" i="4" s="1"/>
  <c r="M22" i="4"/>
  <c r="G22" i="4"/>
  <c r="N22" i="4" s="1"/>
  <c r="M21" i="4"/>
  <c r="G21" i="4"/>
  <c r="N21" i="4" s="1"/>
  <c r="M20" i="4"/>
  <c r="G20" i="4"/>
  <c r="N20" i="4" s="1"/>
  <c r="M19" i="4"/>
  <c r="G19" i="4"/>
  <c r="N19" i="4" s="1"/>
  <c r="M18" i="4"/>
  <c r="G18" i="4"/>
  <c r="N18" i="4" s="1"/>
  <c r="M17" i="4"/>
  <c r="G17" i="4"/>
  <c r="N17" i="4" s="1"/>
  <c r="M16" i="4"/>
  <c r="G16" i="4"/>
  <c r="N16" i="4" s="1"/>
  <c r="M15" i="4"/>
  <c r="G15" i="4"/>
  <c r="N15" i="4" s="1"/>
  <c r="M14" i="4"/>
  <c r="G14" i="4"/>
  <c r="N14" i="4" s="1"/>
  <c r="M13" i="4"/>
  <c r="G13" i="4"/>
  <c r="N13" i="4" s="1"/>
  <c r="M12" i="4"/>
  <c r="G12" i="4"/>
  <c r="N12" i="4" s="1"/>
  <c r="M11" i="4"/>
  <c r="G11" i="4"/>
  <c r="N11" i="4" s="1"/>
  <c r="M10" i="4"/>
  <c r="G10" i="4"/>
  <c r="N10" i="4" s="1"/>
  <c r="M9" i="4"/>
  <c r="G9" i="4"/>
  <c r="N9" i="4" s="1"/>
  <c r="M8" i="4"/>
  <c r="G8" i="4"/>
  <c r="N8" i="4" s="1"/>
  <c r="M7" i="4"/>
  <c r="G7" i="4"/>
  <c r="N7" i="4" s="1"/>
  <c r="M6" i="4"/>
  <c r="G6" i="4"/>
  <c r="N6" i="4" s="1"/>
  <c r="M553" i="4"/>
  <c r="G553" i="4"/>
  <c r="N553" i="4" s="1"/>
  <c r="M552" i="4"/>
  <c r="G552" i="4"/>
  <c r="N552" i="4" s="1"/>
  <c r="M551" i="4"/>
  <c r="G551" i="4"/>
  <c r="N551" i="4" s="1"/>
  <c r="M550" i="4"/>
  <c r="G550" i="4"/>
  <c r="N550" i="4" s="1"/>
  <c r="M549" i="4"/>
  <c r="G549" i="4"/>
  <c r="N549" i="4" s="1"/>
  <c r="M548" i="4"/>
  <c r="G548" i="4"/>
  <c r="N548" i="4" s="1"/>
  <c r="M547" i="4"/>
  <c r="G547" i="4"/>
  <c r="N547" i="4" s="1"/>
  <c r="M546" i="4"/>
  <c r="G546" i="4"/>
  <c r="N546" i="4" s="1"/>
  <c r="M545" i="4"/>
  <c r="G545" i="4"/>
  <c r="N545" i="4" s="1"/>
  <c r="M544" i="4"/>
  <c r="G544" i="4"/>
  <c r="N544" i="4" s="1"/>
  <c r="M543" i="4"/>
  <c r="G543" i="4"/>
  <c r="N543" i="4" s="1"/>
  <c r="M542" i="4"/>
  <c r="G542" i="4"/>
  <c r="N542" i="4" s="1"/>
  <c r="M541" i="4"/>
  <c r="G541" i="4"/>
  <c r="N541" i="4" s="1"/>
  <c r="M540" i="4"/>
  <c r="G540" i="4"/>
  <c r="N540" i="4" s="1"/>
  <c r="M434" i="4"/>
  <c r="G434" i="4"/>
  <c r="N434" i="4" s="1"/>
  <c r="M433" i="4"/>
  <c r="G433" i="4"/>
  <c r="N433" i="4" s="1"/>
  <c r="M432" i="4"/>
  <c r="G432" i="4"/>
  <c r="N432" i="4" s="1"/>
  <c r="M431" i="4"/>
  <c r="G431" i="4"/>
  <c r="N431" i="4" s="1"/>
  <c r="M430" i="4"/>
  <c r="G430" i="4"/>
  <c r="N430" i="4" s="1"/>
  <c r="M429" i="4"/>
  <c r="G429" i="4"/>
  <c r="N429" i="4" s="1"/>
  <c r="M428" i="4"/>
  <c r="G428" i="4"/>
  <c r="N428" i="4" s="1"/>
  <c r="M427" i="4"/>
  <c r="G427" i="4"/>
  <c r="N427" i="4" s="1"/>
  <c r="M426" i="4"/>
  <c r="G426" i="4"/>
  <c r="N426" i="4" s="1"/>
  <c r="M425" i="4"/>
  <c r="G425" i="4"/>
  <c r="N425" i="4" s="1"/>
  <c r="M424" i="4"/>
  <c r="G424" i="4"/>
  <c r="N424" i="4" s="1"/>
  <c r="M423" i="4"/>
  <c r="G423" i="4"/>
  <c r="N423" i="4" s="1"/>
  <c r="M422" i="4"/>
  <c r="G422" i="4"/>
  <c r="N422" i="4" s="1"/>
  <c r="M421" i="4"/>
  <c r="G421" i="4"/>
  <c r="N421" i="4" s="1"/>
  <c r="M420" i="4"/>
  <c r="G420" i="4"/>
  <c r="N420" i="4" s="1"/>
  <c r="M419" i="4"/>
  <c r="G419" i="4"/>
  <c r="N419" i="4" s="1"/>
  <c r="M418" i="4"/>
  <c r="G418" i="4"/>
  <c r="N418" i="4" s="1"/>
  <c r="M417" i="4"/>
  <c r="G417" i="4"/>
  <c r="N417" i="4" s="1"/>
  <c r="M416" i="4"/>
  <c r="G416" i="4"/>
  <c r="N416" i="4" s="1"/>
  <c r="M409" i="4"/>
  <c r="G409" i="4"/>
  <c r="N409" i="4" s="1"/>
  <c r="M408" i="4"/>
  <c r="G408" i="4"/>
  <c r="N408" i="4" s="1"/>
  <c r="M407" i="4"/>
  <c r="G407" i="4"/>
  <c r="N407" i="4" s="1"/>
  <c r="M406" i="4"/>
  <c r="G406" i="4"/>
  <c r="N406" i="4" s="1"/>
  <c r="M405" i="4"/>
  <c r="G405" i="4"/>
  <c r="N405" i="4" s="1"/>
  <c r="M404" i="4"/>
  <c r="G404" i="4"/>
  <c r="N404" i="4" s="1"/>
  <c r="M403" i="4"/>
  <c r="G403" i="4"/>
  <c r="N403" i="4" s="1"/>
  <c r="M402" i="4"/>
  <c r="G402" i="4"/>
  <c r="N402" i="4" s="1"/>
  <c r="M401" i="4"/>
  <c r="G401" i="4"/>
  <c r="N401" i="4" s="1"/>
  <c r="M400" i="4"/>
  <c r="G400" i="4"/>
  <c r="N400" i="4" s="1"/>
  <c r="M399" i="4"/>
  <c r="G399" i="4"/>
  <c r="N399" i="4" s="1"/>
  <c r="M398" i="4"/>
  <c r="G398" i="4"/>
  <c r="N398" i="4" s="1"/>
  <c r="M397" i="4"/>
  <c r="G397" i="4"/>
  <c r="N397" i="4" s="1"/>
  <c r="M396" i="4"/>
  <c r="G396" i="4"/>
  <c r="N396" i="4" s="1"/>
  <c r="M395" i="4"/>
  <c r="G395" i="4"/>
  <c r="N395" i="4" s="1"/>
  <c r="M394" i="4"/>
  <c r="G394" i="4"/>
  <c r="N394" i="4" s="1"/>
  <c r="M393" i="4"/>
  <c r="G393" i="4"/>
  <c r="N393" i="4" s="1"/>
  <c r="M392" i="4"/>
  <c r="G392" i="4"/>
  <c r="N392" i="4" s="1"/>
  <c r="M391" i="4"/>
  <c r="G391" i="4"/>
  <c r="N391" i="4" s="1"/>
  <c r="M390" i="4"/>
  <c r="G390" i="4"/>
  <c r="N390" i="4" s="1"/>
  <c r="M389" i="4"/>
  <c r="G389" i="4"/>
  <c r="N389" i="4" s="1"/>
  <c r="M388" i="4"/>
  <c r="G388" i="4"/>
  <c r="N388" i="4" s="1"/>
  <c r="M387" i="4"/>
  <c r="G387" i="4"/>
  <c r="N387" i="4" s="1"/>
  <c r="M386" i="4"/>
  <c r="G386" i="4"/>
  <c r="N386" i="4" s="1"/>
  <c r="M385" i="4"/>
  <c r="G385" i="4"/>
  <c r="N385" i="4" s="1"/>
  <c r="M384" i="4"/>
  <c r="G384" i="4"/>
  <c r="N384" i="4" s="1"/>
  <c r="M383" i="4"/>
  <c r="G383" i="4"/>
  <c r="N383" i="4" s="1"/>
  <c r="M382" i="4"/>
  <c r="G382" i="4"/>
  <c r="N382" i="4" s="1"/>
  <c r="M381" i="4"/>
  <c r="G381" i="4"/>
  <c r="N381" i="4" s="1"/>
  <c r="M380" i="4"/>
  <c r="G380" i="4"/>
  <c r="N380" i="4" s="1"/>
  <c r="M379" i="4"/>
  <c r="G379" i="4"/>
  <c r="N379" i="4" s="1"/>
  <c r="M378" i="4"/>
  <c r="G378" i="4"/>
  <c r="N378" i="4" s="1"/>
  <c r="M377" i="4"/>
  <c r="G377" i="4"/>
  <c r="N377" i="4" s="1"/>
  <c r="M376" i="4"/>
  <c r="G376" i="4"/>
  <c r="N376" i="4" s="1"/>
  <c r="M375" i="4"/>
  <c r="G375" i="4"/>
  <c r="N375" i="4" s="1"/>
  <c r="M374" i="4"/>
  <c r="G374" i="4"/>
  <c r="N374" i="4" s="1"/>
  <c r="M373" i="4"/>
  <c r="G373" i="4"/>
  <c r="N373" i="4" s="1"/>
  <c r="M372" i="4"/>
  <c r="G372" i="4"/>
  <c r="N372" i="4" s="1"/>
  <c r="M371" i="4"/>
  <c r="G371" i="4"/>
  <c r="N371" i="4" s="1"/>
  <c r="M370" i="4"/>
  <c r="G370" i="4"/>
  <c r="N370" i="4" s="1"/>
  <c r="M369" i="4"/>
  <c r="G369" i="4"/>
  <c r="N369" i="4" s="1"/>
  <c r="M368" i="4"/>
  <c r="G368" i="4"/>
  <c r="N368" i="4" s="1"/>
  <c r="M367" i="4"/>
  <c r="G367" i="4"/>
  <c r="N367" i="4" s="1"/>
  <c r="M366" i="4"/>
  <c r="G366" i="4"/>
  <c r="N366" i="4" s="1"/>
  <c r="M365" i="4"/>
  <c r="G365" i="4"/>
  <c r="N365" i="4" s="1"/>
  <c r="M364" i="4"/>
  <c r="G364" i="4"/>
  <c r="N364" i="4" s="1"/>
  <c r="M363" i="4"/>
  <c r="G363" i="4"/>
  <c r="N363" i="4" s="1"/>
  <c r="M362" i="4"/>
  <c r="G362" i="4"/>
  <c r="N362" i="4" s="1"/>
  <c r="M361" i="4"/>
  <c r="G361" i="4"/>
  <c r="N361" i="4" s="1"/>
  <c r="M360" i="4"/>
  <c r="G360" i="4"/>
  <c r="N360" i="4" s="1"/>
  <c r="M359" i="4"/>
  <c r="G359" i="4"/>
  <c r="N359" i="4" s="1"/>
  <c r="M358" i="4"/>
  <c r="G358" i="4"/>
  <c r="N358" i="4" s="1"/>
  <c r="M357" i="4"/>
  <c r="G357" i="4"/>
  <c r="N357" i="4" s="1"/>
  <c r="M356" i="4"/>
  <c r="G356" i="4"/>
  <c r="N356" i="4" s="1"/>
  <c r="M355" i="4"/>
  <c r="G355" i="4"/>
  <c r="N355" i="4" s="1"/>
  <c r="M354" i="4"/>
  <c r="G354" i="4"/>
  <c r="N354" i="4" s="1"/>
  <c r="M353" i="4"/>
  <c r="G353" i="4"/>
  <c r="N353" i="4" s="1"/>
  <c r="M352" i="4"/>
  <c r="G352" i="4"/>
  <c r="N352" i="4" s="1"/>
  <c r="M351" i="4"/>
  <c r="G351" i="4"/>
  <c r="N351" i="4" s="1"/>
  <c r="M350" i="4"/>
  <c r="G350" i="4"/>
  <c r="N350" i="4" s="1"/>
  <c r="M349" i="4"/>
  <c r="G349" i="4"/>
  <c r="N349" i="4" s="1"/>
  <c r="M348" i="4"/>
  <c r="G348" i="4"/>
  <c r="N348" i="4" s="1"/>
  <c r="M347" i="4"/>
  <c r="G347" i="4"/>
  <c r="N347" i="4" s="1"/>
  <c r="M346" i="4"/>
  <c r="G346" i="4"/>
  <c r="N346" i="4" s="1"/>
  <c r="M345" i="4"/>
  <c r="G345" i="4"/>
  <c r="N345" i="4" s="1"/>
  <c r="M344" i="4"/>
  <c r="G344" i="4"/>
  <c r="N344" i="4" s="1"/>
  <c r="M343" i="4"/>
  <c r="G343" i="4"/>
  <c r="N343" i="4" s="1"/>
  <c r="M342" i="4"/>
  <c r="G342" i="4"/>
  <c r="N342" i="4" s="1"/>
  <c r="M341" i="4"/>
  <c r="G341" i="4"/>
  <c r="N341" i="4" s="1"/>
  <c r="M340" i="4"/>
  <c r="G340" i="4"/>
  <c r="N340" i="4" s="1"/>
  <c r="M339" i="4"/>
  <c r="G339" i="4"/>
  <c r="N339" i="4" s="1"/>
  <c r="M338" i="4"/>
  <c r="G338" i="4"/>
  <c r="N338" i="4" s="1"/>
  <c r="M337" i="4"/>
  <c r="G337" i="4"/>
  <c r="N337" i="4" s="1"/>
  <c r="M336" i="4"/>
  <c r="G336" i="4"/>
  <c r="N336" i="4" s="1"/>
  <c r="M335" i="4"/>
  <c r="G335" i="4"/>
  <c r="N335" i="4" s="1"/>
  <c r="M334" i="4"/>
  <c r="G334" i="4"/>
  <c r="N334" i="4" s="1"/>
  <c r="M333" i="4"/>
  <c r="G333" i="4"/>
  <c r="N333" i="4" s="1"/>
  <c r="M332" i="4"/>
  <c r="G332" i="4"/>
  <c r="N332" i="4" s="1"/>
  <c r="M331" i="4"/>
  <c r="G331" i="4"/>
  <c r="N331" i="4" s="1"/>
  <c r="M330" i="4"/>
  <c r="G330" i="4"/>
  <c r="N330" i="4" s="1"/>
  <c r="M329" i="4"/>
  <c r="G329" i="4"/>
  <c r="N329" i="4" s="1"/>
  <c r="M328" i="4"/>
  <c r="G328" i="4"/>
  <c r="N328" i="4" s="1"/>
  <c r="M327" i="4"/>
  <c r="G327" i="4"/>
  <c r="N327" i="4" s="1"/>
  <c r="M326" i="4"/>
  <c r="G326" i="4"/>
  <c r="N326" i="4" s="1"/>
  <c r="M325" i="4"/>
  <c r="G325" i="4"/>
  <c r="N325" i="4" s="1"/>
  <c r="M324" i="4"/>
  <c r="G324" i="4"/>
  <c r="N324" i="4" s="1"/>
  <c r="M323" i="4"/>
  <c r="G323" i="4"/>
  <c r="N323" i="4" s="1"/>
  <c r="M322" i="4"/>
  <c r="G322" i="4"/>
  <c r="N322" i="4" s="1"/>
  <c r="M321" i="4"/>
  <c r="G321" i="4"/>
  <c r="N321" i="4" s="1"/>
  <c r="M320" i="4"/>
  <c r="G320" i="4"/>
  <c r="N320" i="4" s="1"/>
  <c r="M319" i="4"/>
  <c r="G319" i="4"/>
  <c r="N319" i="4" s="1"/>
  <c r="M318" i="4"/>
  <c r="G318" i="4"/>
  <c r="N318" i="4" s="1"/>
  <c r="M317" i="4"/>
  <c r="G317" i="4"/>
  <c r="N317" i="4" s="1"/>
  <c r="M316" i="4"/>
  <c r="G316" i="4"/>
  <c r="N316" i="4" s="1"/>
  <c r="M315" i="4"/>
  <c r="G315" i="4"/>
  <c r="N315" i="4" s="1"/>
  <c r="M314" i="4"/>
  <c r="G314" i="4"/>
  <c r="N314" i="4" s="1"/>
  <c r="M313" i="4"/>
  <c r="G313" i="4"/>
  <c r="N313" i="4" s="1"/>
  <c r="M533" i="4"/>
  <c r="G533" i="4"/>
  <c r="N533" i="4" s="1"/>
  <c r="M532" i="4"/>
  <c r="G532" i="4"/>
  <c r="N532" i="4" s="1"/>
  <c r="M531" i="4"/>
  <c r="G531" i="4"/>
  <c r="N531" i="4" s="1"/>
  <c r="M528" i="4"/>
  <c r="G528" i="4"/>
  <c r="N528" i="4" s="1"/>
  <c r="M527" i="4"/>
  <c r="G527" i="4"/>
  <c r="N527" i="4" s="1"/>
  <c r="M526" i="4"/>
  <c r="G526" i="4"/>
  <c r="N526" i="4" s="1"/>
  <c r="M525" i="4"/>
  <c r="G525" i="4"/>
  <c r="N525" i="4" s="1"/>
  <c r="M524" i="4"/>
  <c r="G524" i="4"/>
  <c r="N524" i="4" s="1"/>
  <c r="M523" i="4"/>
  <c r="G523" i="4"/>
  <c r="N523" i="4" s="1"/>
  <c r="M522" i="4"/>
  <c r="G522" i="4"/>
  <c r="N522" i="4" s="1"/>
  <c r="M521" i="4"/>
  <c r="G521" i="4"/>
  <c r="N521" i="4" s="1"/>
  <c r="M520" i="4"/>
  <c r="G520" i="4"/>
  <c r="N520" i="4" s="1"/>
  <c r="M519" i="4"/>
  <c r="G519" i="4"/>
  <c r="N519" i="4" s="1"/>
  <c r="M518" i="4"/>
  <c r="G518" i="4"/>
  <c r="N518" i="4" s="1"/>
  <c r="M517" i="4"/>
  <c r="G517" i="4"/>
  <c r="N517" i="4" s="1"/>
  <c r="M516" i="4"/>
  <c r="G516" i="4"/>
  <c r="N516" i="4" s="1"/>
  <c r="M513" i="4"/>
  <c r="G513" i="4"/>
  <c r="N513" i="4" s="1"/>
  <c r="M512" i="4"/>
  <c r="G512" i="4"/>
  <c r="N512" i="4" s="1"/>
  <c r="M511" i="4"/>
  <c r="G511" i="4"/>
  <c r="N511" i="4" s="1"/>
  <c r="M510" i="4"/>
  <c r="G510" i="4"/>
  <c r="N510" i="4" s="1"/>
  <c r="M509" i="4"/>
  <c r="G509" i="4"/>
  <c r="N509" i="4" s="1"/>
  <c r="M508" i="4"/>
  <c r="G508" i="4"/>
  <c r="N508" i="4" s="1"/>
  <c r="M507" i="4"/>
  <c r="G507" i="4"/>
  <c r="N507" i="4" s="1"/>
  <c r="M506" i="4"/>
  <c r="G506" i="4"/>
  <c r="N506" i="4" s="1"/>
  <c r="M505" i="4"/>
  <c r="G505" i="4"/>
  <c r="N505" i="4" s="1"/>
  <c r="M504" i="4"/>
  <c r="G504" i="4"/>
  <c r="N504" i="4" s="1"/>
  <c r="M503" i="4"/>
  <c r="G503" i="4"/>
  <c r="N503" i="4" s="1"/>
  <c r="M502" i="4"/>
  <c r="G502" i="4"/>
  <c r="N502" i="4" s="1"/>
  <c r="M501" i="4"/>
  <c r="G501" i="4"/>
  <c r="N501" i="4" s="1"/>
  <c r="M500" i="4"/>
  <c r="G500" i="4"/>
  <c r="N500" i="4" s="1"/>
  <c r="M499" i="4"/>
  <c r="G499" i="4"/>
  <c r="N499" i="4" s="1"/>
  <c r="M498" i="4"/>
  <c r="G498" i="4"/>
  <c r="N498" i="4" s="1"/>
  <c r="M497" i="4"/>
  <c r="G497" i="4"/>
  <c r="N497" i="4" s="1"/>
  <c r="M496" i="4"/>
  <c r="G496" i="4"/>
  <c r="N496" i="4" s="1"/>
  <c r="M495" i="4"/>
  <c r="G495" i="4"/>
  <c r="N495" i="4" s="1"/>
  <c r="M494" i="4"/>
  <c r="G494" i="4"/>
  <c r="N494" i="4" s="1"/>
  <c r="M493" i="4"/>
  <c r="G493" i="4"/>
  <c r="N493" i="4" s="1"/>
  <c r="M492" i="4"/>
  <c r="G492" i="4"/>
  <c r="N492" i="4" s="1"/>
  <c r="M491" i="4"/>
  <c r="G491" i="4"/>
  <c r="N491" i="4" s="1"/>
  <c r="M490" i="4"/>
  <c r="G490" i="4"/>
  <c r="N490" i="4" s="1"/>
  <c r="M489" i="4"/>
  <c r="G489" i="4"/>
  <c r="N489" i="4" s="1"/>
  <c r="M488" i="4"/>
  <c r="G488" i="4"/>
  <c r="N488" i="4" s="1"/>
  <c r="M487" i="4"/>
  <c r="G487" i="4"/>
  <c r="N487" i="4" s="1"/>
  <c r="M486" i="4"/>
  <c r="G486" i="4"/>
  <c r="N486" i="4" s="1"/>
  <c r="M146" i="4"/>
  <c r="G146" i="4"/>
  <c r="N146" i="4" s="1"/>
  <c r="M145" i="4"/>
  <c r="G145" i="4"/>
  <c r="N145" i="4" s="1"/>
  <c r="M144" i="4"/>
  <c r="G144" i="4"/>
  <c r="N144" i="4" s="1"/>
  <c r="M143" i="4"/>
  <c r="G143" i="4"/>
  <c r="N143" i="4" s="1"/>
  <c r="M142" i="4"/>
  <c r="G142" i="4"/>
  <c r="N142" i="4" s="1"/>
  <c r="M141" i="4"/>
  <c r="G141" i="4"/>
  <c r="N141" i="4" s="1"/>
  <c r="M140" i="4"/>
  <c r="G140" i="4"/>
  <c r="N140" i="4" s="1"/>
  <c r="M139" i="4"/>
  <c r="G139" i="4"/>
  <c r="N139" i="4" s="1"/>
  <c r="M138" i="4"/>
  <c r="G138" i="4"/>
  <c r="N138" i="4" s="1"/>
  <c r="M137" i="4"/>
  <c r="G137" i="4"/>
  <c r="N137" i="4" s="1"/>
  <c r="M136" i="4"/>
  <c r="G136" i="4"/>
  <c r="N136" i="4" s="1"/>
  <c r="M135" i="4"/>
  <c r="G135" i="4"/>
  <c r="N135" i="4" s="1"/>
  <c r="M134" i="4"/>
  <c r="G134" i="4"/>
  <c r="N134" i="4" s="1"/>
  <c r="M133" i="4"/>
  <c r="G133" i="4"/>
  <c r="N133" i="4" s="1"/>
  <c r="M132" i="4"/>
  <c r="G132" i="4"/>
  <c r="N132" i="4" s="1"/>
  <c r="M131" i="4"/>
  <c r="G131" i="4"/>
  <c r="N131" i="4" s="1"/>
  <c r="M130" i="4"/>
  <c r="G130" i="4"/>
  <c r="N130" i="4" s="1"/>
  <c r="M129" i="4"/>
  <c r="G129" i="4"/>
  <c r="N129" i="4" s="1"/>
  <c r="M128" i="4"/>
  <c r="G128" i="4"/>
  <c r="N128" i="4" s="1"/>
  <c r="M127" i="4"/>
  <c r="G127" i="4"/>
  <c r="N127" i="4" s="1"/>
  <c r="M126" i="4"/>
  <c r="G126" i="4"/>
  <c r="N126" i="4" s="1"/>
  <c r="M125" i="4"/>
  <c r="G125" i="4"/>
  <c r="N125" i="4" s="1"/>
  <c r="M124" i="4"/>
  <c r="G124" i="4"/>
  <c r="N124" i="4" s="1"/>
  <c r="M123" i="4"/>
  <c r="G123" i="4"/>
  <c r="N123" i="4" s="1"/>
  <c r="M122" i="4"/>
  <c r="G122" i="4"/>
  <c r="N122" i="4" s="1"/>
  <c r="M121" i="4"/>
  <c r="G121" i="4"/>
  <c r="N121" i="4" s="1"/>
  <c r="M120" i="4"/>
  <c r="G120" i="4"/>
  <c r="N120" i="4" s="1"/>
  <c r="M576" i="4"/>
  <c r="G576" i="4"/>
  <c r="N576" i="4" s="1"/>
  <c r="M575" i="4"/>
  <c r="G575" i="4"/>
  <c r="N575" i="4" s="1"/>
  <c r="M574" i="4"/>
  <c r="G574" i="4"/>
  <c r="N574" i="4" s="1"/>
  <c r="M573" i="4"/>
  <c r="G573" i="4"/>
  <c r="N573" i="4" s="1"/>
  <c r="M572" i="4"/>
  <c r="G572" i="4"/>
  <c r="N572" i="4" s="1"/>
  <c r="M571" i="4"/>
  <c r="G571" i="4"/>
  <c r="N571" i="4" s="1"/>
  <c r="M570" i="4"/>
  <c r="G570" i="4"/>
  <c r="N570" i="4" s="1"/>
  <c r="M569" i="4"/>
  <c r="G569" i="4"/>
  <c r="N569" i="4" s="1"/>
  <c r="M568" i="4"/>
  <c r="G568" i="4"/>
  <c r="N568" i="4" s="1"/>
  <c r="M567" i="4"/>
  <c r="G567" i="4"/>
  <c r="N567" i="4" s="1"/>
  <c r="M566" i="4"/>
  <c r="G566" i="4"/>
  <c r="N566" i="4" s="1"/>
  <c r="M565" i="4"/>
  <c r="G565" i="4"/>
  <c r="N565" i="4" s="1"/>
  <c r="M564" i="4"/>
  <c r="G564" i="4"/>
  <c r="N564" i="4" s="1"/>
  <c r="M563" i="4"/>
  <c r="G563" i="4"/>
  <c r="N563" i="4" s="1"/>
  <c r="M562" i="4"/>
  <c r="G562" i="4"/>
  <c r="N562" i="4" s="1"/>
  <c r="M561" i="4"/>
  <c r="G561" i="4"/>
  <c r="N561" i="4" s="1"/>
  <c r="M560" i="4"/>
  <c r="G560" i="4"/>
  <c r="N560" i="4" s="1"/>
  <c r="M306" i="4"/>
  <c r="G306" i="4"/>
  <c r="N306" i="4" s="1"/>
  <c r="M305" i="4"/>
  <c r="G305" i="4"/>
  <c r="N305" i="4" s="1"/>
  <c r="M304" i="4"/>
  <c r="G304" i="4"/>
  <c r="N304" i="4" s="1"/>
  <c r="M303" i="4"/>
  <c r="G303" i="4"/>
  <c r="N303" i="4" s="1"/>
  <c r="M302" i="4"/>
  <c r="G302" i="4"/>
  <c r="N302" i="4" s="1"/>
  <c r="M301" i="4"/>
  <c r="G301" i="4"/>
  <c r="N301" i="4" s="1"/>
  <c r="M300" i="4"/>
  <c r="G300" i="4"/>
  <c r="N300" i="4" s="1"/>
  <c r="M299" i="4"/>
  <c r="G299" i="4"/>
  <c r="N299" i="4" s="1"/>
  <c r="M298" i="4"/>
  <c r="G298" i="4"/>
  <c r="N298" i="4" s="1"/>
  <c r="M297" i="4"/>
  <c r="G297" i="4"/>
  <c r="N297" i="4" s="1"/>
  <c r="M296" i="4"/>
  <c r="G296" i="4"/>
  <c r="N296" i="4" s="1"/>
  <c r="M295" i="4"/>
  <c r="G295" i="4"/>
  <c r="N295" i="4" s="1"/>
  <c r="M294" i="4"/>
  <c r="G294" i="4"/>
  <c r="N294" i="4" s="1"/>
  <c r="M293" i="4"/>
  <c r="G293" i="4"/>
  <c r="N293" i="4" s="1"/>
  <c r="M292" i="4"/>
  <c r="G292" i="4"/>
  <c r="N292" i="4" s="1"/>
  <c r="M291" i="4"/>
  <c r="G291" i="4"/>
  <c r="N291" i="4" s="1"/>
  <c r="M290" i="4"/>
  <c r="G290" i="4"/>
  <c r="N290" i="4" s="1"/>
  <c r="M289" i="4"/>
  <c r="G289" i="4"/>
  <c r="N289" i="4" s="1"/>
  <c r="M288" i="4"/>
  <c r="G288" i="4"/>
  <c r="N288" i="4" s="1"/>
  <c r="M287" i="4"/>
  <c r="G287" i="4"/>
  <c r="N287" i="4" s="1"/>
  <c r="M286" i="4"/>
  <c r="G286" i="4"/>
  <c r="N286" i="4" s="1"/>
  <c r="M285" i="4"/>
  <c r="G285" i="4"/>
  <c r="N285" i="4" s="1"/>
  <c r="M284" i="4"/>
  <c r="G284" i="4"/>
  <c r="N284" i="4" s="1"/>
  <c r="M283" i="4"/>
  <c r="G283" i="4"/>
  <c r="N283" i="4" s="1"/>
  <c r="M282" i="4"/>
  <c r="G282" i="4"/>
  <c r="N282" i="4" s="1"/>
  <c r="M281" i="4"/>
  <c r="G281" i="4"/>
  <c r="N281" i="4" s="1"/>
  <c r="M280" i="4"/>
  <c r="G280" i="4"/>
  <c r="N280" i="4" s="1"/>
  <c r="M279" i="4"/>
  <c r="G279" i="4"/>
  <c r="N279" i="4" s="1"/>
  <c r="M272" i="4"/>
  <c r="G272" i="4"/>
  <c r="N272" i="4" s="1"/>
  <c r="M271" i="4"/>
  <c r="G271" i="4"/>
  <c r="N271" i="4" s="1"/>
  <c r="M270" i="4"/>
  <c r="G270" i="4"/>
  <c r="N270" i="4" s="1"/>
  <c r="M269" i="4"/>
  <c r="G269" i="4"/>
  <c r="N269" i="4" s="1"/>
  <c r="M268" i="4"/>
  <c r="G268" i="4"/>
  <c r="N268" i="4" s="1"/>
  <c r="M267" i="4"/>
  <c r="G267" i="4"/>
  <c r="N267" i="4" s="1"/>
  <c r="M266" i="4"/>
  <c r="G266" i="4"/>
  <c r="N266" i="4" s="1"/>
  <c r="M265" i="4"/>
  <c r="G265" i="4"/>
  <c r="N265" i="4" s="1"/>
  <c r="M264" i="4"/>
  <c r="G264" i="4"/>
  <c r="N264" i="4" s="1"/>
  <c r="M263" i="4"/>
  <c r="G263" i="4"/>
  <c r="N263" i="4" s="1"/>
  <c r="M262" i="4"/>
  <c r="G262" i="4"/>
  <c r="N262" i="4" s="1"/>
  <c r="M261" i="4"/>
  <c r="G261" i="4"/>
  <c r="N261" i="4" s="1"/>
  <c r="M260" i="4"/>
  <c r="G260" i="4"/>
  <c r="N260" i="4" s="1"/>
  <c r="M259" i="4"/>
  <c r="G259" i="4"/>
  <c r="N259" i="4" s="1"/>
  <c r="M258" i="4"/>
  <c r="G258" i="4"/>
  <c r="N258" i="4" s="1"/>
  <c r="M257" i="4"/>
  <c r="G257" i="4"/>
  <c r="N257" i="4" s="1"/>
  <c r="M256" i="4"/>
  <c r="G256" i="4"/>
  <c r="N256" i="4" s="1"/>
  <c r="M255" i="4"/>
  <c r="G255" i="4"/>
  <c r="N255" i="4" s="1"/>
  <c r="M254" i="4"/>
  <c r="G254" i="4"/>
  <c r="N254" i="4" s="1"/>
  <c r="M253" i="4"/>
  <c r="G253" i="4"/>
  <c r="N253" i="4" s="1"/>
  <c r="M252" i="4"/>
  <c r="G252" i="4"/>
  <c r="N252" i="4" s="1"/>
  <c r="M251" i="4"/>
  <c r="G251" i="4"/>
  <c r="N251" i="4" s="1"/>
  <c r="M250" i="4"/>
  <c r="G250" i="4"/>
  <c r="N250" i="4" s="1"/>
  <c r="M249" i="4"/>
  <c r="G249" i="4"/>
  <c r="N249" i="4" s="1"/>
  <c r="M248" i="4"/>
  <c r="G248" i="4"/>
  <c r="N248" i="4" s="1"/>
  <c r="M247" i="4"/>
  <c r="G247" i="4"/>
  <c r="N247" i="4" s="1"/>
  <c r="M246" i="4"/>
  <c r="G246" i="4"/>
  <c r="N246" i="4" s="1"/>
  <c r="M245" i="4"/>
  <c r="G245" i="4"/>
  <c r="N245" i="4" s="1"/>
  <c r="M244" i="4"/>
  <c r="G244" i="4"/>
  <c r="N244" i="4" s="1"/>
  <c r="M243" i="4"/>
  <c r="G243" i="4"/>
  <c r="N243" i="4" s="1"/>
  <c r="M242" i="4"/>
  <c r="G242" i="4"/>
  <c r="N242" i="4" s="1"/>
  <c r="M241" i="4"/>
  <c r="G241" i="4"/>
  <c r="N241" i="4" s="1"/>
  <c r="M240" i="4"/>
  <c r="G240" i="4"/>
  <c r="N240" i="4" s="1"/>
  <c r="M239" i="4"/>
  <c r="G239" i="4"/>
  <c r="N239" i="4" s="1"/>
  <c r="M238" i="4"/>
  <c r="G238" i="4"/>
  <c r="N238" i="4" s="1"/>
  <c r="M237" i="4"/>
  <c r="G237" i="4"/>
  <c r="N237" i="4" s="1"/>
  <c r="M236" i="4"/>
  <c r="G236" i="4"/>
  <c r="N236" i="4" s="1"/>
  <c r="M235" i="4"/>
  <c r="G235" i="4"/>
  <c r="N235" i="4" s="1"/>
  <c r="M234" i="4"/>
  <c r="G234" i="4"/>
  <c r="N234" i="4" s="1"/>
  <c r="M233" i="4"/>
  <c r="G233" i="4"/>
  <c r="N233" i="4" s="1"/>
  <c r="M232" i="4"/>
  <c r="G232" i="4"/>
  <c r="N232" i="4" s="1"/>
  <c r="M231" i="4"/>
  <c r="G231" i="4"/>
  <c r="N231" i="4" s="1"/>
  <c r="M230" i="4"/>
  <c r="G230" i="4"/>
  <c r="N230" i="4" s="1"/>
  <c r="M229" i="4"/>
  <c r="G229" i="4"/>
  <c r="N229" i="4" s="1"/>
  <c r="M228" i="4"/>
  <c r="G228" i="4"/>
  <c r="N228" i="4" s="1"/>
  <c r="M227" i="4"/>
  <c r="G227" i="4"/>
  <c r="N227" i="4" s="1"/>
  <c r="M749" i="4"/>
  <c r="G749" i="4"/>
  <c r="N749" i="4" s="1"/>
  <c r="M748" i="4"/>
  <c r="G748" i="4"/>
  <c r="N748" i="4" s="1"/>
  <c r="M747" i="4"/>
  <c r="G747" i="4"/>
  <c r="N747" i="4" s="1"/>
  <c r="M746" i="4"/>
  <c r="G746" i="4"/>
  <c r="N746" i="4" s="1"/>
  <c r="M745" i="4"/>
  <c r="G745" i="4"/>
  <c r="N745" i="4" s="1"/>
  <c r="M744" i="4"/>
  <c r="G744" i="4"/>
  <c r="N744" i="4" s="1"/>
  <c r="M743" i="4"/>
  <c r="G743" i="4"/>
  <c r="N743" i="4" s="1"/>
  <c r="M742" i="4"/>
  <c r="G742" i="4"/>
  <c r="N742" i="4" s="1"/>
  <c r="M741" i="4"/>
  <c r="G741" i="4"/>
  <c r="N741" i="4" s="1"/>
  <c r="M740" i="4"/>
  <c r="G740" i="4"/>
  <c r="N740" i="4" s="1"/>
  <c r="M739" i="4"/>
  <c r="G739" i="4"/>
  <c r="N739" i="4" s="1"/>
  <c r="M738" i="4"/>
  <c r="G738" i="4"/>
  <c r="N738" i="4" s="1"/>
  <c r="M737" i="4"/>
  <c r="G737" i="4"/>
  <c r="N737" i="4" s="1"/>
  <c r="M736" i="4"/>
  <c r="G736" i="4"/>
  <c r="N736" i="4" s="1"/>
  <c r="M735" i="4"/>
  <c r="G735" i="4"/>
  <c r="N735" i="4" s="1"/>
  <c r="M734" i="4"/>
  <c r="G734" i="4"/>
  <c r="N734" i="4" s="1"/>
  <c r="M733" i="4"/>
  <c r="G733" i="4"/>
  <c r="N733" i="4" s="1"/>
  <c r="M732" i="4"/>
  <c r="G732" i="4"/>
  <c r="N732" i="4" s="1"/>
  <c r="M731" i="4"/>
  <c r="G731" i="4"/>
  <c r="N731" i="4" s="1"/>
  <c r="M730" i="4"/>
  <c r="G730" i="4"/>
  <c r="N730" i="4" s="1"/>
  <c r="M729" i="4"/>
  <c r="G729" i="4"/>
  <c r="N729" i="4" s="1"/>
  <c r="M728" i="4"/>
  <c r="G728" i="4"/>
  <c r="N728" i="4" s="1"/>
  <c r="M727" i="4"/>
  <c r="G727" i="4"/>
  <c r="N727" i="4" s="1"/>
  <c r="M726" i="4"/>
  <c r="G726" i="4"/>
  <c r="N726" i="4" s="1"/>
  <c r="M725" i="4"/>
  <c r="G725" i="4"/>
  <c r="N725" i="4" s="1"/>
  <c r="M724" i="4"/>
  <c r="G724" i="4"/>
  <c r="N724" i="4" s="1"/>
  <c r="M723" i="4"/>
  <c r="G723" i="4"/>
  <c r="N723" i="4" s="1"/>
  <c r="M722" i="4"/>
  <c r="G722" i="4"/>
  <c r="N722" i="4" s="1"/>
  <c r="M721" i="4"/>
  <c r="G721" i="4"/>
  <c r="N721" i="4" s="1"/>
  <c r="M720" i="4"/>
  <c r="G720" i="4"/>
  <c r="N720" i="4" s="1"/>
  <c r="M719" i="4"/>
  <c r="G719" i="4"/>
  <c r="N719" i="4" s="1"/>
  <c r="M718" i="4"/>
  <c r="G718" i="4"/>
  <c r="N718" i="4" s="1"/>
  <c r="M717" i="4"/>
  <c r="G717" i="4"/>
  <c r="N717" i="4" s="1"/>
  <c r="M710" i="4"/>
  <c r="G710" i="4"/>
  <c r="N710" i="4" s="1"/>
  <c r="M709" i="4"/>
  <c r="G709" i="4"/>
  <c r="N709" i="4" s="1"/>
  <c r="M708" i="4"/>
  <c r="G708" i="4"/>
  <c r="N708" i="4" s="1"/>
  <c r="M707" i="4"/>
  <c r="G707" i="4"/>
  <c r="N707" i="4" s="1"/>
  <c r="M706" i="4"/>
  <c r="G706" i="4"/>
  <c r="N706" i="4" s="1"/>
  <c r="M705" i="4"/>
  <c r="G705" i="4"/>
  <c r="N705" i="4" s="1"/>
  <c r="M704" i="4"/>
  <c r="G704" i="4"/>
  <c r="N704" i="4" s="1"/>
  <c r="M703" i="4"/>
  <c r="G703" i="4"/>
  <c r="N703" i="4" s="1"/>
  <c r="M702" i="4"/>
  <c r="G702" i="4"/>
  <c r="N702" i="4" s="1"/>
  <c r="M701" i="4"/>
  <c r="G701" i="4"/>
  <c r="N701" i="4" s="1"/>
  <c r="M700" i="4"/>
  <c r="G700" i="4"/>
  <c r="N700" i="4" s="1"/>
  <c r="M699" i="4"/>
  <c r="G699" i="4"/>
  <c r="N699" i="4" s="1"/>
  <c r="M698" i="4"/>
  <c r="G698" i="4"/>
  <c r="N698" i="4" s="1"/>
  <c r="M697" i="4"/>
  <c r="G697" i="4"/>
  <c r="N697" i="4" s="1"/>
  <c r="M696" i="4"/>
  <c r="G696" i="4"/>
  <c r="N696" i="4" s="1"/>
  <c r="M695" i="4"/>
  <c r="G695" i="4"/>
  <c r="N695" i="4" s="1"/>
  <c r="M694" i="4"/>
  <c r="G694" i="4"/>
  <c r="N694" i="4" s="1"/>
  <c r="M693" i="4"/>
  <c r="G693" i="4"/>
  <c r="N693" i="4" s="1"/>
  <c r="M692" i="4"/>
  <c r="G692" i="4"/>
  <c r="N692" i="4" s="1"/>
  <c r="M691" i="4"/>
  <c r="G691" i="4"/>
  <c r="N691" i="4" s="1"/>
  <c r="M690" i="4"/>
  <c r="G690" i="4"/>
  <c r="N690" i="4" s="1"/>
  <c r="M689" i="4"/>
  <c r="G689" i="4"/>
  <c r="N689" i="4" s="1"/>
  <c r="M688" i="4"/>
  <c r="G688" i="4"/>
  <c r="N688" i="4" s="1"/>
  <c r="M687" i="4"/>
  <c r="G687" i="4"/>
  <c r="N687" i="4" s="1"/>
  <c r="M686" i="4"/>
  <c r="G686" i="4"/>
  <c r="N686" i="4" s="1"/>
  <c r="M685" i="4"/>
  <c r="G685" i="4"/>
  <c r="N685" i="4" s="1"/>
  <c r="M684" i="4"/>
  <c r="G684" i="4"/>
  <c r="N684" i="4" s="1"/>
  <c r="M683" i="4"/>
  <c r="G683" i="4"/>
  <c r="N683" i="4" s="1"/>
  <c r="M682" i="4"/>
  <c r="G682" i="4"/>
  <c r="N682" i="4" s="1"/>
  <c r="M681" i="4"/>
  <c r="G681" i="4"/>
  <c r="N681" i="4" s="1"/>
  <c r="M680" i="4"/>
  <c r="G680" i="4"/>
  <c r="N680" i="4" s="1"/>
  <c r="M679" i="4"/>
  <c r="G679" i="4"/>
  <c r="N679" i="4" s="1"/>
  <c r="M678" i="4"/>
  <c r="G678" i="4"/>
  <c r="N678" i="4" s="1"/>
  <c r="M671" i="4"/>
  <c r="G671" i="4"/>
  <c r="N671" i="4" s="1"/>
  <c r="M670" i="4"/>
  <c r="G670" i="4"/>
  <c r="N670" i="4" s="1"/>
  <c r="M669" i="4"/>
  <c r="G669" i="4"/>
  <c r="N669" i="4" s="1"/>
  <c r="M668" i="4"/>
  <c r="G668" i="4"/>
  <c r="N668" i="4" s="1"/>
  <c r="M667" i="4"/>
  <c r="G667" i="4"/>
  <c r="N667" i="4" s="1"/>
  <c r="M666" i="4"/>
  <c r="G666" i="4"/>
  <c r="N666" i="4" s="1"/>
  <c r="M665" i="4"/>
  <c r="G665" i="4"/>
  <c r="N665" i="4" s="1"/>
  <c r="M664" i="4"/>
  <c r="G664" i="4"/>
  <c r="N664" i="4" s="1"/>
  <c r="M663" i="4"/>
  <c r="G663" i="4"/>
  <c r="N663" i="4" s="1"/>
  <c r="M662" i="4"/>
  <c r="G662" i="4"/>
  <c r="N662" i="4" s="1"/>
  <c r="M661" i="4"/>
  <c r="G661" i="4"/>
  <c r="N661" i="4" s="1"/>
  <c r="M660" i="4"/>
  <c r="G660" i="4"/>
  <c r="N660" i="4" s="1"/>
  <c r="M659" i="4"/>
  <c r="G659" i="4"/>
  <c r="N659" i="4" s="1"/>
  <c r="M658" i="4"/>
  <c r="G658" i="4"/>
  <c r="N658" i="4" s="1"/>
  <c r="M657" i="4"/>
  <c r="G657" i="4"/>
  <c r="N657" i="4" s="1"/>
  <c r="M656" i="4"/>
  <c r="G656" i="4"/>
  <c r="N656" i="4" s="1"/>
  <c r="M655" i="4"/>
  <c r="G655" i="4"/>
  <c r="N655" i="4" s="1"/>
  <c r="M654" i="4"/>
  <c r="G654" i="4"/>
  <c r="N654" i="4" s="1"/>
  <c r="M653" i="4"/>
  <c r="G653" i="4"/>
  <c r="N653" i="4" s="1"/>
  <c r="M652" i="4"/>
  <c r="G652" i="4"/>
  <c r="N652" i="4" s="1"/>
  <c r="M651" i="4"/>
  <c r="G651" i="4"/>
  <c r="N651" i="4" s="1"/>
  <c r="M650" i="4"/>
  <c r="G650" i="4"/>
  <c r="N650" i="4" s="1"/>
  <c r="M649" i="4"/>
  <c r="G649" i="4"/>
  <c r="N649" i="4" s="1"/>
  <c r="M648" i="4"/>
  <c r="G648" i="4"/>
  <c r="N648" i="4" s="1"/>
  <c r="M647" i="4"/>
  <c r="G647" i="4"/>
  <c r="N647" i="4" s="1"/>
  <c r="M646" i="4"/>
  <c r="G646" i="4"/>
  <c r="N646" i="4" s="1"/>
  <c r="M645" i="4"/>
  <c r="G645" i="4"/>
  <c r="N645" i="4" s="1"/>
  <c r="M644" i="4"/>
  <c r="G644" i="4"/>
  <c r="N644" i="4" s="1"/>
  <c r="M643" i="4"/>
  <c r="G643" i="4"/>
  <c r="N643" i="4" s="1"/>
  <c r="M642" i="4"/>
  <c r="G642" i="4"/>
  <c r="N642" i="4" s="1"/>
  <c r="M641" i="4"/>
  <c r="G641" i="4"/>
  <c r="N641" i="4" s="1"/>
  <c r="M640" i="4"/>
  <c r="G640" i="4"/>
  <c r="N640" i="4" s="1"/>
  <c r="M639" i="4"/>
  <c r="G639" i="4"/>
  <c r="N639" i="4" s="1"/>
  <c r="M638" i="4"/>
  <c r="G638" i="4"/>
  <c r="N638" i="4" s="1"/>
  <c r="M637" i="4"/>
  <c r="G637" i="4"/>
  <c r="N637" i="4" s="1"/>
  <c r="M630" i="4"/>
  <c r="G630" i="4"/>
  <c r="N630" i="4" s="1"/>
  <c r="M629" i="4"/>
  <c r="G629" i="4"/>
  <c r="N629" i="4" s="1"/>
  <c r="F33" i="3"/>
  <c r="F32" i="3"/>
  <c r="F31" i="3"/>
  <c r="F30" i="3"/>
  <c r="F7" i="3"/>
  <c r="F18" i="3"/>
  <c r="F19" i="3"/>
  <c r="F9" i="3"/>
  <c r="F6" i="3"/>
  <c r="F5" i="3"/>
  <c r="F21" i="3"/>
  <c r="F14" i="3"/>
  <c r="F20" i="3"/>
  <c r="F8" i="3"/>
  <c r="F22" i="3"/>
  <c r="F13" i="3"/>
  <c r="F12" i="3"/>
  <c r="F29" i="3"/>
  <c r="F28" i="3"/>
  <c r="F27" i="3"/>
  <c r="F26" i="3"/>
  <c r="N58" i="4" l="1"/>
  <c r="N1016" i="4"/>
  <c r="N410" i="4"/>
  <c r="D14" i="3" s="1"/>
  <c r="H14" i="3" s="1"/>
  <c r="N577" i="4"/>
  <c r="N221" i="4"/>
  <c r="D31" i="3"/>
  <c r="H31" i="3" s="1"/>
  <c r="N147" i="4"/>
  <c r="D8" i="3" s="1"/>
  <c r="H8" i="3" s="1"/>
  <c r="N435" i="4"/>
  <c r="D15" i="3" s="1"/>
  <c r="H15" i="3" s="1"/>
  <c r="N453" i="4"/>
  <c r="N1044" i="4"/>
  <c r="D33" i="3" s="1"/>
  <c r="H33" i="3" s="1"/>
  <c r="N27" i="4"/>
  <c r="D5" i="3" s="1"/>
  <c r="L41" i="3"/>
  <c r="D28" i="3"/>
  <c r="H28" i="3" s="1"/>
  <c r="N307" i="4"/>
  <c r="D13" i="3" s="1"/>
  <c r="H13" i="3" s="1"/>
  <c r="N534" i="4"/>
  <c r="D20" i="3" s="1"/>
  <c r="H20" i="3" s="1"/>
  <c r="N554" i="4"/>
  <c r="D21" i="3" s="1"/>
  <c r="H21" i="3" s="1"/>
  <c r="J41" i="3"/>
  <c r="N623" i="4"/>
  <c r="D23" i="3" s="1"/>
  <c r="H23" i="3" s="1"/>
  <c r="N480" i="4"/>
  <c r="D19" i="3" s="1"/>
  <c r="H19" i="3" s="1"/>
  <c r="N114" i="4"/>
  <c r="D7" i="3" s="1"/>
  <c r="H7" i="3" s="1"/>
  <c r="N273" i="4"/>
  <c r="D12" i="3" s="1"/>
  <c r="N631" i="4"/>
  <c r="H26" i="3" s="1"/>
  <c r="D32" i="3"/>
  <c r="D18" i="3"/>
  <c r="D22" i="3"/>
  <c r="D27" i="3"/>
  <c r="H27" i="3" s="1"/>
  <c r="D29" i="3"/>
  <c r="D9" i="3"/>
  <c r="H9" i="3" s="1"/>
  <c r="D30" i="3"/>
  <c r="H30" i="3" s="1"/>
  <c r="D6" i="3"/>
  <c r="H6" i="3" s="1"/>
  <c r="H12" i="3" l="1"/>
  <c r="H16" i="3" s="1"/>
  <c r="H29" i="3"/>
  <c r="H34" i="3" s="1"/>
  <c r="J23" i="3"/>
  <c r="L23" i="3"/>
  <c r="H18" i="3"/>
  <c r="J15" i="3"/>
  <c r="L15" i="3"/>
  <c r="J33" i="3"/>
  <c r="L33" i="3"/>
  <c r="J13" i="3"/>
  <c r="L13" i="3"/>
  <c r="H5" i="3"/>
  <c r="H10" i="3" s="1"/>
  <c r="L19" i="3"/>
  <c r="J19" i="3"/>
  <c r="J21" i="3"/>
  <c r="L21" i="3"/>
  <c r="J12" i="3"/>
  <c r="L12" i="3"/>
  <c r="J30" i="3"/>
  <c r="L30" i="3"/>
  <c r="J14" i="3"/>
  <c r="L14" i="3"/>
  <c r="L29" i="3"/>
  <c r="J29" i="3"/>
  <c r="J27" i="3"/>
  <c r="L27" i="3"/>
  <c r="J28" i="3"/>
  <c r="L28" i="3"/>
  <c r="J8" i="3"/>
  <c r="L8" i="3"/>
  <c r="L26" i="3"/>
  <c r="J26" i="3"/>
  <c r="J6" i="3"/>
  <c r="L6" i="3"/>
  <c r="J20" i="3"/>
  <c r="L20" i="3"/>
  <c r="L7" i="3"/>
  <c r="J7" i="3"/>
  <c r="J9" i="3"/>
  <c r="L9" i="3"/>
  <c r="H22" i="3"/>
  <c r="J22" i="3" s="1"/>
  <c r="L18" i="3"/>
  <c r="J18" i="3"/>
  <c r="J31" i="3"/>
  <c r="L31" i="3"/>
  <c r="H32" i="3"/>
  <c r="J32" i="3" s="1"/>
  <c r="J24" i="3" l="1"/>
  <c r="J34" i="3"/>
  <c r="H24" i="3"/>
  <c r="L16" i="3"/>
  <c r="J16" i="3"/>
  <c r="L32" i="3"/>
  <c r="L34" i="3" s="1"/>
  <c r="L22" i="3"/>
  <c r="L24" i="3" s="1"/>
  <c r="L5" i="3"/>
  <c r="L10" i="3" s="1"/>
  <c r="J5" i="3"/>
  <c r="J10" i="3" s="1"/>
</calcChain>
</file>

<file path=xl/sharedStrings.xml><?xml version="1.0" encoding="utf-8"?>
<sst xmlns="http://schemas.openxmlformats.org/spreadsheetml/2006/main" count="4774" uniqueCount="752">
  <si>
    <t>取付方法</t>
    <rPh sb="0" eb="4">
      <t>トリツケホウホウ</t>
    </rPh>
    <phoneticPr fontId="2"/>
  </si>
  <si>
    <t>備考欄</t>
    <rPh sb="0" eb="3">
      <t>ビコウラン</t>
    </rPh>
    <phoneticPr fontId="3"/>
  </si>
  <si>
    <t>台</t>
    <phoneticPr fontId="3"/>
  </si>
  <si>
    <t>本</t>
    <phoneticPr fontId="3"/>
  </si>
  <si>
    <t>合計</t>
    <rPh sb="0" eb="2">
      <t>ゴウケイ</t>
    </rPh>
    <phoneticPr fontId="2"/>
  </si>
  <si>
    <t>グループ</t>
    <phoneticPr fontId="2"/>
  </si>
  <si>
    <t>種類</t>
    <rPh sb="0" eb="2">
      <t>シュルイ</t>
    </rPh>
    <phoneticPr fontId="2"/>
  </si>
  <si>
    <t>消費電力（W)</t>
    <rPh sb="0" eb="2">
      <t>ショウヒ</t>
    </rPh>
    <rPh sb="2" eb="4">
      <t>デンリョク</t>
    </rPh>
    <phoneticPr fontId="2"/>
  </si>
  <si>
    <t>参考図面
器具記号</t>
    <rPh sb="0" eb="2">
      <t>サンコウ</t>
    </rPh>
    <rPh sb="2" eb="4">
      <t>ズメン</t>
    </rPh>
    <rPh sb="5" eb="7">
      <t>キグ</t>
    </rPh>
    <rPh sb="7" eb="9">
      <t>キゴウ</t>
    </rPh>
    <phoneticPr fontId="3"/>
  </si>
  <si>
    <t>特殊仕様</t>
    <rPh sb="0" eb="2">
      <t>トクシュ</t>
    </rPh>
    <rPh sb="2" eb="4">
      <t>シヨウ</t>
    </rPh>
    <phoneticPr fontId="2"/>
  </si>
  <si>
    <t>器具仕様</t>
    <rPh sb="0" eb="2">
      <t>キグ</t>
    </rPh>
    <rPh sb="2" eb="4">
      <t>シヨウ</t>
    </rPh>
    <phoneticPr fontId="3"/>
  </si>
  <si>
    <t>※本表は参考資料です。取替を行う照明器具の仕様及び数量は現地調査後に決定します。</t>
    <phoneticPr fontId="2"/>
  </si>
  <si>
    <t>施設NO</t>
    <rPh sb="0" eb="2">
      <t>シセツ</t>
    </rPh>
    <phoneticPr fontId="2"/>
  </si>
  <si>
    <t>施設名</t>
    <rPh sb="0" eb="2">
      <t>シセツ</t>
    </rPh>
    <rPh sb="2" eb="3">
      <t>メイ</t>
    </rPh>
    <phoneticPr fontId="2"/>
  </si>
  <si>
    <t>所管課</t>
    <phoneticPr fontId="2"/>
  </si>
  <si>
    <t>施設名称</t>
    <rPh sb="0" eb="2">
      <t>シセツ</t>
    </rPh>
    <rPh sb="2" eb="4">
      <t>メイショウ</t>
    </rPh>
    <phoneticPr fontId="2"/>
  </si>
  <si>
    <t>現状の電気容量
（カタログ掲載の値）
照明器具(安定器は含まない)電気容量合計</t>
    <rPh sb="0" eb="2">
      <t>ゲンジョウ</t>
    </rPh>
    <rPh sb="3" eb="5">
      <t>デンキ</t>
    </rPh>
    <rPh sb="5" eb="7">
      <t>ヨウリョウ</t>
    </rPh>
    <rPh sb="13" eb="15">
      <t>ケイサイ</t>
    </rPh>
    <rPh sb="16" eb="17">
      <t>アタイ</t>
    </rPh>
    <rPh sb="19" eb="21">
      <t>ショウメイ</t>
    </rPh>
    <rPh sb="21" eb="23">
      <t>キグ</t>
    </rPh>
    <rPh sb="24" eb="27">
      <t>アンテイキ</t>
    </rPh>
    <rPh sb="28" eb="29">
      <t>フク</t>
    </rPh>
    <rPh sb="33" eb="35">
      <t>デンキ</t>
    </rPh>
    <rPh sb="35" eb="37">
      <t>ヨウリョウ</t>
    </rPh>
    <rPh sb="37" eb="39">
      <t>ゴウケイ</t>
    </rPh>
    <phoneticPr fontId="2"/>
  </si>
  <si>
    <t>年間の点灯時間
9時間（1日）　ｘ　24日（1月)　ｘ　12か月</t>
    <phoneticPr fontId="11"/>
  </si>
  <si>
    <t>①現状の消費電力量
(kWh/年)</t>
    <rPh sb="1" eb="3">
      <t>ゲンジョウ</t>
    </rPh>
    <rPh sb="4" eb="6">
      <t>ショウヒ</t>
    </rPh>
    <rPh sb="6" eb="8">
      <t>デンリョク</t>
    </rPh>
    <rPh sb="8" eb="9">
      <t>リョウ</t>
    </rPh>
    <phoneticPr fontId="12"/>
  </si>
  <si>
    <t>②現状の電力料金
(円/年)
【①×30円/kWh】</t>
    <rPh sb="1" eb="3">
      <t>ゲンジョウ</t>
    </rPh>
    <rPh sb="4" eb="6">
      <t>デンリョク</t>
    </rPh>
    <rPh sb="6" eb="8">
      <t>リョウキン</t>
    </rPh>
    <phoneticPr fontId="12"/>
  </si>
  <si>
    <t>③現状のCO2排出量
(t-CO2/kWh/年)
CO2排出係数
0.370kg-CO2/kWh</t>
    <rPh sb="1" eb="3">
      <t>ゲンジョウ</t>
    </rPh>
    <rPh sb="7" eb="9">
      <t>ハイシュツ</t>
    </rPh>
    <rPh sb="9" eb="10">
      <t>リョウ</t>
    </rPh>
    <rPh sb="28" eb="30">
      <t>ハイシュツ</t>
    </rPh>
    <rPh sb="30" eb="32">
      <t>ケイスウ</t>
    </rPh>
    <phoneticPr fontId="12"/>
  </si>
  <si>
    <t>W</t>
    <phoneticPr fontId="2"/>
  </si>
  <si>
    <t>時間</t>
    <rPh sb="0" eb="2">
      <t>ジカン</t>
    </rPh>
    <phoneticPr fontId="11"/>
  </si>
  <si>
    <t>kWh/年</t>
    <phoneticPr fontId="2"/>
  </si>
  <si>
    <t>円/年</t>
  </si>
  <si>
    <t>t-CO2/kWh/年</t>
  </si>
  <si>
    <t>既設ランプ</t>
    <rPh sb="0" eb="2">
      <t>キセツ</t>
    </rPh>
    <phoneticPr fontId="3"/>
  </si>
  <si>
    <t>合計本数</t>
    <rPh sb="0" eb="2">
      <t>ゴウケイ</t>
    </rPh>
    <rPh sb="2" eb="4">
      <t>ホンスウ</t>
    </rPh>
    <phoneticPr fontId="2"/>
  </si>
  <si>
    <t>既設器具</t>
    <rPh sb="0" eb="2">
      <t>キセツ</t>
    </rPh>
    <rPh sb="2" eb="4">
      <t>キグ</t>
    </rPh>
    <phoneticPr fontId="2"/>
  </si>
  <si>
    <t>NO</t>
    <phoneticPr fontId="2"/>
  </si>
  <si>
    <t>合計(W)</t>
    <rPh sb="0" eb="2">
      <t>ゴウケイ</t>
    </rPh>
    <rPh sb="1" eb="2">
      <t>ケイ</t>
    </rPh>
    <phoneticPr fontId="2"/>
  </si>
  <si>
    <t>既設ランプ</t>
    <rPh sb="0" eb="2">
      <t>キセツ</t>
    </rPh>
    <phoneticPr fontId="2"/>
  </si>
  <si>
    <t>讃岐国分寺跡史跡公園</t>
    <phoneticPr fontId="2"/>
  </si>
  <si>
    <t>仏生山公園体育館</t>
    <phoneticPr fontId="2"/>
  </si>
  <si>
    <t>高松国分寺ホール</t>
    <phoneticPr fontId="2"/>
  </si>
  <si>
    <t>文化財課</t>
    <phoneticPr fontId="2"/>
  </si>
  <si>
    <t>文化財課</t>
  </si>
  <si>
    <t>スポーツ振興課</t>
    <phoneticPr fontId="2"/>
  </si>
  <si>
    <t>スポーツ振興課</t>
  </si>
  <si>
    <t>文化芸術振興課</t>
    <phoneticPr fontId="2"/>
  </si>
  <si>
    <t>文化芸術振興課</t>
  </si>
  <si>
    <t>美術館美術課</t>
  </si>
  <si>
    <t>トラフ</t>
    <phoneticPr fontId="2"/>
  </si>
  <si>
    <t>FLR</t>
    <phoneticPr fontId="2"/>
  </si>
  <si>
    <t>直付</t>
    <rPh sb="0" eb="1">
      <t>ジカ</t>
    </rPh>
    <rPh sb="1" eb="2">
      <t>ツ</t>
    </rPh>
    <phoneticPr fontId="2"/>
  </si>
  <si>
    <t>埋込ベースライト</t>
    <rPh sb="0" eb="2">
      <t>ウメコミ</t>
    </rPh>
    <phoneticPr fontId="2"/>
  </si>
  <si>
    <t>FHF</t>
    <phoneticPr fontId="2"/>
  </si>
  <si>
    <t>埋込</t>
    <rPh sb="0" eb="2">
      <t>ウメコミ</t>
    </rPh>
    <phoneticPr fontId="2"/>
  </si>
  <si>
    <t>非常時兼用</t>
    <rPh sb="0" eb="2">
      <t>ヒジョウ</t>
    </rPh>
    <rPh sb="2" eb="3">
      <t>ジ</t>
    </rPh>
    <rPh sb="3" eb="5">
      <t>ケンヨウ</t>
    </rPh>
    <phoneticPr fontId="2"/>
  </si>
  <si>
    <t>階段通路誘導灯</t>
    <rPh sb="0" eb="2">
      <t>カイダン</t>
    </rPh>
    <rPh sb="2" eb="4">
      <t>ツウロ</t>
    </rPh>
    <rPh sb="4" eb="7">
      <t>ユウドウトウ</t>
    </rPh>
    <phoneticPr fontId="2"/>
  </si>
  <si>
    <t>逆富士ベースライト</t>
    <rPh sb="0" eb="1">
      <t>ギャク</t>
    </rPh>
    <rPh sb="1" eb="3">
      <t>フジ</t>
    </rPh>
    <phoneticPr fontId="2"/>
  </si>
  <si>
    <t>FL</t>
    <phoneticPr fontId="2"/>
  </si>
  <si>
    <t>A</t>
    <phoneticPr fontId="2"/>
  </si>
  <si>
    <t>ペンダント</t>
    <phoneticPr fontId="2"/>
  </si>
  <si>
    <t>MF</t>
    <phoneticPr fontId="2"/>
  </si>
  <si>
    <t>吊り下げ</t>
    <rPh sb="0" eb="1">
      <t>ツ</t>
    </rPh>
    <rPh sb="2" eb="3">
      <t>サ</t>
    </rPh>
    <phoneticPr fontId="2"/>
  </si>
  <si>
    <t>C</t>
    <phoneticPr fontId="2"/>
  </si>
  <si>
    <t>投光器</t>
    <rPh sb="0" eb="2">
      <t>トウコウ</t>
    </rPh>
    <rPh sb="2" eb="3">
      <t>キ</t>
    </rPh>
    <phoneticPr fontId="2"/>
  </si>
  <si>
    <t>直付け</t>
    <rPh sb="0" eb="2">
      <t>ジカヅ</t>
    </rPh>
    <phoneticPr fontId="2"/>
  </si>
  <si>
    <t>【本館】</t>
    <rPh sb="1" eb="3">
      <t>ホンカン</t>
    </rPh>
    <phoneticPr fontId="2"/>
  </si>
  <si>
    <t>a</t>
    <phoneticPr fontId="2"/>
  </si>
  <si>
    <t>下面開放ベースライト</t>
    <rPh sb="0" eb="2">
      <t>カメン</t>
    </rPh>
    <rPh sb="2" eb="4">
      <t>カイホウ</t>
    </rPh>
    <phoneticPr fontId="2"/>
  </si>
  <si>
    <t>直付</t>
    <rPh sb="0" eb="2">
      <t>ジカヅ</t>
    </rPh>
    <phoneticPr fontId="2"/>
  </si>
  <si>
    <t>ｃ</t>
    <phoneticPr fontId="2"/>
  </si>
  <si>
    <t>d</t>
    <phoneticPr fontId="2"/>
  </si>
  <si>
    <t>逆富士ベースライト</t>
    <rPh sb="0" eb="3">
      <t>ギャクフジ</t>
    </rPh>
    <phoneticPr fontId="2"/>
  </si>
  <si>
    <t>g</t>
    <phoneticPr fontId="2"/>
  </si>
  <si>
    <t>スポットライト</t>
    <phoneticPr fontId="2"/>
  </si>
  <si>
    <t>JDRハロゲン</t>
    <phoneticPr fontId="2"/>
  </si>
  <si>
    <t>ｈ</t>
    <phoneticPr fontId="2"/>
  </si>
  <si>
    <t>ブラケット</t>
    <phoneticPr fontId="2"/>
  </si>
  <si>
    <t>JDハロゲン</t>
    <phoneticPr fontId="2"/>
  </si>
  <si>
    <t>i</t>
    <phoneticPr fontId="2"/>
  </si>
  <si>
    <t>リネストラランプ</t>
    <phoneticPr fontId="2"/>
  </si>
  <si>
    <t>ｔ</t>
    <phoneticPr fontId="2"/>
  </si>
  <si>
    <t>ｊ</t>
    <phoneticPr fontId="2"/>
  </si>
  <si>
    <t>ｗ</t>
    <phoneticPr fontId="2"/>
  </si>
  <si>
    <t>ダウンライト</t>
    <phoneticPr fontId="2"/>
  </si>
  <si>
    <t>KR</t>
    <phoneticPr fontId="2"/>
  </si>
  <si>
    <t>ｋ</t>
    <phoneticPr fontId="2"/>
  </si>
  <si>
    <t>ｎ</t>
    <phoneticPr fontId="2"/>
  </si>
  <si>
    <t>IL</t>
    <phoneticPr fontId="2"/>
  </si>
  <si>
    <t>o</t>
    <phoneticPr fontId="2"/>
  </si>
  <si>
    <t>ｐ</t>
    <phoneticPr fontId="2"/>
  </si>
  <si>
    <t>ｑ</t>
    <phoneticPr fontId="2"/>
  </si>
  <si>
    <t>r</t>
    <phoneticPr fontId="2"/>
  </si>
  <si>
    <t>u</t>
    <phoneticPr fontId="2"/>
  </si>
  <si>
    <t>【倉庫作業棟】</t>
    <rPh sb="1" eb="3">
      <t>ソウコ</t>
    </rPh>
    <rPh sb="3" eb="5">
      <t>サギョウ</t>
    </rPh>
    <rPh sb="5" eb="6">
      <t>トウ</t>
    </rPh>
    <phoneticPr fontId="2"/>
  </si>
  <si>
    <t>B</t>
    <phoneticPr fontId="2"/>
  </si>
  <si>
    <t>直付</t>
    <rPh sb="0" eb="1">
      <t>ジカ</t>
    </rPh>
    <rPh sb="1" eb="2">
      <t>ヅ</t>
    </rPh>
    <phoneticPr fontId="2"/>
  </si>
  <si>
    <t>C4</t>
    <phoneticPr fontId="2"/>
  </si>
  <si>
    <t>C2</t>
    <phoneticPr fontId="2"/>
  </si>
  <si>
    <t>C1</t>
    <phoneticPr fontId="2"/>
  </si>
  <si>
    <t>Ⅾ</t>
    <phoneticPr fontId="2"/>
  </si>
  <si>
    <t>FPL</t>
    <phoneticPr fontId="2"/>
  </si>
  <si>
    <t>E</t>
    <phoneticPr fontId="2"/>
  </si>
  <si>
    <t>G</t>
    <phoneticPr fontId="2"/>
  </si>
  <si>
    <t>FDL</t>
    <phoneticPr fontId="2"/>
  </si>
  <si>
    <t>I</t>
    <phoneticPr fontId="2"/>
  </si>
  <si>
    <t>J</t>
    <phoneticPr fontId="2"/>
  </si>
  <si>
    <t>K</t>
    <phoneticPr fontId="2"/>
  </si>
  <si>
    <t>M</t>
    <phoneticPr fontId="2"/>
  </si>
  <si>
    <t>シーリングライト</t>
    <phoneticPr fontId="2"/>
  </si>
  <si>
    <t>FCL</t>
    <phoneticPr fontId="2"/>
  </si>
  <si>
    <t>N</t>
    <phoneticPr fontId="2"/>
  </si>
  <si>
    <t>O</t>
    <phoneticPr fontId="2"/>
  </si>
  <si>
    <t>P</t>
    <phoneticPr fontId="2"/>
  </si>
  <si>
    <t>Q</t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</si>
  <si>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</si>
  <si>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</si>
  <si>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</si>
  <si>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</si>
  <si>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オ</t>
    <phoneticPr fontId="2"/>
  </si>
  <si>
    <t>カ1</t>
    <phoneticPr fontId="2"/>
  </si>
  <si>
    <t>カ2</t>
  </si>
  <si>
    <t>カ3</t>
  </si>
  <si>
    <t>和風</t>
    <rPh sb="0" eb="2">
      <t>ワフウ</t>
    </rPh>
    <phoneticPr fontId="2"/>
  </si>
  <si>
    <t>キ1</t>
    <phoneticPr fontId="2"/>
  </si>
  <si>
    <t>キ2</t>
  </si>
  <si>
    <t>ク</t>
    <phoneticPr fontId="2"/>
  </si>
  <si>
    <t>ケ</t>
    <phoneticPr fontId="2"/>
  </si>
  <si>
    <t>サ</t>
    <phoneticPr fontId="2"/>
  </si>
  <si>
    <t>シ1</t>
    <phoneticPr fontId="2"/>
  </si>
  <si>
    <t>シ2</t>
  </si>
  <si>
    <t>ス</t>
    <phoneticPr fontId="2"/>
  </si>
  <si>
    <t>タ</t>
    <phoneticPr fontId="2"/>
  </si>
  <si>
    <t>チ</t>
    <phoneticPr fontId="2"/>
  </si>
  <si>
    <t>テ1</t>
    <phoneticPr fontId="2"/>
  </si>
  <si>
    <t>テ2</t>
  </si>
  <si>
    <t>ト</t>
    <phoneticPr fontId="2"/>
  </si>
  <si>
    <t>ナ1</t>
    <phoneticPr fontId="2"/>
  </si>
  <si>
    <t>ナ2</t>
  </si>
  <si>
    <t>ナ3</t>
  </si>
  <si>
    <t>吊り下げ</t>
  </si>
  <si>
    <t>ニ</t>
    <phoneticPr fontId="2"/>
  </si>
  <si>
    <t>ヌ</t>
    <phoneticPr fontId="2"/>
  </si>
  <si>
    <t>ノ</t>
    <phoneticPr fontId="2"/>
  </si>
  <si>
    <t>ハ</t>
    <phoneticPr fontId="2"/>
  </si>
  <si>
    <t>A41</t>
    <phoneticPr fontId="2"/>
  </si>
  <si>
    <t>B41</t>
    <phoneticPr fontId="2"/>
  </si>
  <si>
    <t>B41a</t>
    <phoneticPr fontId="2"/>
  </si>
  <si>
    <t>B42</t>
    <phoneticPr fontId="2"/>
  </si>
  <si>
    <t>C41</t>
    <phoneticPr fontId="2"/>
  </si>
  <si>
    <t>D42</t>
    <phoneticPr fontId="2"/>
  </si>
  <si>
    <t>D42a</t>
    <phoneticPr fontId="2"/>
  </si>
  <si>
    <t>埋込ベースライト</t>
    <phoneticPr fontId="2"/>
  </si>
  <si>
    <t>E42B</t>
    <phoneticPr fontId="2"/>
  </si>
  <si>
    <t>F43</t>
    <phoneticPr fontId="2"/>
  </si>
  <si>
    <t>G43</t>
    <phoneticPr fontId="2"/>
  </si>
  <si>
    <t>H41</t>
    <phoneticPr fontId="2"/>
  </si>
  <si>
    <t>J21</t>
    <phoneticPr fontId="2"/>
  </si>
  <si>
    <t>M41</t>
    <phoneticPr fontId="2"/>
  </si>
  <si>
    <t>O131</t>
    <phoneticPr fontId="2"/>
  </si>
  <si>
    <t>O271</t>
    <phoneticPr fontId="2"/>
  </si>
  <si>
    <t>R81N</t>
    <phoneticPr fontId="2"/>
  </si>
  <si>
    <t>S81</t>
    <phoneticPr fontId="2"/>
  </si>
  <si>
    <t>T151</t>
    <phoneticPr fontId="2"/>
  </si>
  <si>
    <t>i21</t>
    <phoneticPr fontId="2"/>
  </si>
  <si>
    <t>レール</t>
    <phoneticPr fontId="2"/>
  </si>
  <si>
    <t>埋込ベースライト（スクエア）</t>
    <rPh sb="0" eb="2">
      <t>ウメコミ</t>
    </rPh>
    <phoneticPr fontId="2"/>
  </si>
  <si>
    <t>GW</t>
    <phoneticPr fontId="2"/>
  </si>
  <si>
    <t>防雨・防湿型</t>
    <rPh sb="0" eb="6">
      <t>ボウウテンボウシツガタ</t>
    </rPh>
    <phoneticPr fontId="2"/>
  </si>
  <si>
    <t>美術館用ランプ付</t>
    <rPh sb="0" eb="3">
      <t>ビジュツカン</t>
    </rPh>
    <rPh sb="3" eb="4">
      <t>ヨウ</t>
    </rPh>
    <rPh sb="7" eb="8">
      <t>ツ</t>
    </rPh>
    <phoneticPr fontId="2"/>
  </si>
  <si>
    <t>手元灯</t>
    <rPh sb="0" eb="2">
      <t>テモト</t>
    </rPh>
    <rPh sb="2" eb="3">
      <t>トウ</t>
    </rPh>
    <phoneticPr fontId="2"/>
  </si>
  <si>
    <t>ツ</t>
    <phoneticPr fontId="2"/>
  </si>
  <si>
    <t>ヒ</t>
    <phoneticPr fontId="2"/>
  </si>
  <si>
    <t>フ</t>
    <phoneticPr fontId="2"/>
  </si>
  <si>
    <t>へ</t>
    <phoneticPr fontId="2"/>
  </si>
  <si>
    <t>ホ</t>
    <phoneticPr fontId="2"/>
  </si>
  <si>
    <t>ランプ交換</t>
    <rPh sb="3" eb="5">
      <t>コウカン</t>
    </rPh>
    <phoneticPr fontId="2"/>
  </si>
  <si>
    <t>足元灯</t>
    <rPh sb="0" eb="2">
      <t>アシモト</t>
    </rPh>
    <rPh sb="2" eb="3">
      <t>トウ</t>
    </rPh>
    <phoneticPr fontId="2"/>
  </si>
  <si>
    <t>直付ベースライト</t>
    <rPh sb="0" eb="2">
      <t>ジカヅ</t>
    </rPh>
    <phoneticPr fontId="2"/>
  </si>
  <si>
    <t>シャンデリア</t>
    <phoneticPr fontId="2"/>
  </si>
  <si>
    <t>防雨型</t>
    <rPh sb="0" eb="3">
      <t>ボウウガタ</t>
    </rPh>
    <phoneticPr fontId="2"/>
  </si>
  <si>
    <t>パイプ吊り</t>
    <rPh sb="3" eb="4">
      <t>ツ</t>
    </rPh>
    <phoneticPr fontId="2"/>
  </si>
  <si>
    <t>紫外線防止ランプ</t>
    <phoneticPr fontId="2"/>
  </si>
  <si>
    <t>BF</t>
    <phoneticPr fontId="2"/>
  </si>
  <si>
    <t>D</t>
    <phoneticPr fontId="2"/>
  </si>
  <si>
    <t>F</t>
    <phoneticPr fontId="2"/>
  </si>
  <si>
    <t>A850A</t>
    <phoneticPr fontId="2"/>
  </si>
  <si>
    <t>A1000A</t>
    <phoneticPr fontId="2"/>
  </si>
  <si>
    <t>A1250A</t>
    <phoneticPr fontId="2"/>
  </si>
  <si>
    <t>B321</t>
    <phoneticPr fontId="2"/>
  </si>
  <si>
    <t>D161</t>
    <phoneticPr fontId="2"/>
  </si>
  <si>
    <t>E322</t>
    <phoneticPr fontId="2"/>
  </si>
  <si>
    <t>F321</t>
    <phoneticPr fontId="2"/>
  </si>
  <si>
    <t>F201</t>
    <phoneticPr fontId="2"/>
  </si>
  <si>
    <t>G322</t>
    <phoneticPr fontId="2"/>
  </si>
  <si>
    <t>H851</t>
    <phoneticPr fontId="2"/>
  </si>
  <si>
    <t>FHD</t>
    <phoneticPr fontId="2"/>
  </si>
  <si>
    <t>H852</t>
    <phoneticPr fontId="2"/>
  </si>
  <si>
    <t>I301</t>
    <phoneticPr fontId="2"/>
  </si>
  <si>
    <t>FHT</t>
    <phoneticPr fontId="2"/>
  </si>
  <si>
    <t>J131</t>
    <phoneticPr fontId="2"/>
  </si>
  <si>
    <t>J601</t>
    <phoneticPr fontId="2"/>
  </si>
  <si>
    <t>K301</t>
    <phoneticPr fontId="2"/>
  </si>
  <si>
    <t>L301</t>
    <phoneticPr fontId="2"/>
  </si>
  <si>
    <t>N201</t>
    <phoneticPr fontId="2"/>
  </si>
  <si>
    <t>O241</t>
    <phoneticPr fontId="2"/>
  </si>
  <si>
    <t>O321</t>
    <phoneticPr fontId="2"/>
  </si>
  <si>
    <t>O421</t>
    <phoneticPr fontId="2"/>
  </si>
  <si>
    <t>O161</t>
    <phoneticPr fontId="2"/>
  </si>
  <si>
    <t>P241A</t>
    <phoneticPr fontId="2"/>
  </si>
  <si>
    <t>P242B</t>
    <phoneticPr fontId="2"/>
  </si>
  <si>
    <t>Q241</t>
    <phoneticPr fontId="2"/>
  </si>
  <si>
    <t>ダウンライト　</t>
    <phoneticPr fontId="2"/>
  </si>
  <si>
    <t>R241</t>
    <phoneticPr fontId="2"/>
  </si>
  <si>
    <t>S241</t>
    <phoneticPr fontId="2"/>
  </si>
  <si>
    <t>T1501</t>
    <phoneticPr fontId="2"/>
  </si>
  <si>
    <t>MT</t>
    <phoneticPr fontId="2"/>
  </si>
  <si>
    <t>U4001</t>
    <phoneticPr fontId="2"/>
  </si>
  <si>
    <t>V1501</t>
    <phoneticPr fontId="2"/>
  </si>
  <si>
    <t>V701</t>
    <phoneticPr fontId="2"/>
  </si>
  <si>
    <t>ア401</t>
    <phoneticPr fontId="2"/>
  </si>
  <si>
    <t>防湿型</t>
    <rPh sb="0" eb="2">
      <t>ボウシツ</t>
    </rPh>
    <rPh sb="2" eb="3">
      <t>ガタ</t>
    </rPh>
    <phoneticPr fontId="2"/>
  </si>
  <si>
    <t>ウ322</t>
    <phoneticPr fontId="2"/>
  </si>
  <si>
    <t>エ321</t>
    <phoneticPr fontId="2"/>
  </si>
  <si>
    <t>軒下用ダウンライト</t>
    <rPh sb="0" eb="2">
      <t>ノキシタ</t>
    </rPh>
    <rPh sb="2" eb="3">
      <t>ヨウ</t>
    </rPh>
    <phoneticPr fontId="2"/>
  </si>
  <si>
    <t>オ651</t>
    <phoneticPr fontId="2"/>
  </si>
  <si>
    <t>S421</t>
    <phoneticPr fontId="2"/>
  </si>
  <si>
    <t>カ4001</t>
    <phoneticPr fontId="2"/>
  </si>
  <si>
    <t>カ10001</t>
    <phoneticPr fontId="2"/>
  </si>
  <si>
    <t>キ18</t>
    <phoneticPr fontId="2"/>
  </si>
  <si>
    <t>地中埋設灯</t>
    <rPh sb="0" eb="2">
      <t>チチュウ</t>
    </rPh>
    <rPh sb="2" eb="4">
      <t>マイセツ</t>
    </rPh>
    <rPh sb="4" eb="5">
      <t>トウ</t>
    </rPh>
    <phoneticPr fontId="2"/>
  </si>
  <si>
    <t>シームレスライン</t>
    <phoneticPr fontId="2"/>
  </si>
  <si>
    <t>FRT</t>
    <phoneticPr fontId="2"/>
  </si>
  <si>
    <t>ステンレス製</t>
    <rPh sb="5" eb="6">
      <t>セイ</t>
    </rPh>
    <phoneticPr fontId="2"/>
  </si>
  <si>
    <t>防水型</t>
    <rPh sb="0" eb="3">
      <t>ボウスイガタ</t>
    </rPh>
    <phoneticPr fontId="2"/>
  </si>
  <si>
    <t>EFD</t>
    <phoneticPr fontId="2"/>
  </si>
  <si>
    <t>センサー付</t>
    <rPh sb="4" eb="5">
      <t>ツ</t>
    </rPh>
    <phoneticPr fontId="2"/>
  </si>
  <si>
    <t>R321</t>
    <phoneticPr fontId="2"/>
  </si>
  <si>
    <t>プール用</t>
    <rPh sb="3" eb="4">
      <t>ヨウ</t>
    </rPh>
    <phoneticPr fontId="2"/>
  </si>
  <si>
    <t>CDM</t>
    <phoneticPr fontId="2"/>
  </si>
  <si>
    <t>k-322</t>
    <phoneticPr fontId="2"/>
  </si>
  <si>
    <t>防湿・防雨型</t>
    <rPh sb="0" eb="2">
      <t>ボウシツ</t>
    </rPh>
    <rPh sb="3" eb="5">
      <t>ボウウ</t>
    </rPh>
    <rPh sb="5" eb="6">
      <t>ガタ</t>
    </rPh>
    <phoneticPr fontId="2"/>
  </si>
  <si>
    <t>防雨・防湿型</t>
    <phoneticPr fontId="2"/>
  </si>
  <si>
    <t>イ1</t>
    <phoneticPr fontId="2"/>
  </si>
  <si>
    <t>イ2</t>
  </si>
  <si>
    <t>エ2</t>
    <phoneticPr fontId="2"/>
  </si>
  <si>
    <t>オ1</t>
    <phoneticPr fontId="2"/>
  </si>
  <si>
    <t>オ2</t>
  </si>
  <si>
    <t>キ</t>
    <phoneticPr fontId="2"/>
  </si>
  <si>
    <t>コ</t>
    <phoneticPr fontId="2"/>
  </si>
  <si>
    <t>セ</t>
    <phoneticPr fontId="2"/>
  </si>
  <si>
    <t>い</t>
    <phoneticPr fontId="2"/>
  </si>
  <si>
    <t>う</t>
    <phoneticPr fontId="2"/>
  </si>
  <si>
    <t>え</t>
    <phoneticPr fontId="2"/>
  </si>
  <si>
    <t>お</t>
    <phoneticPr fontId="2"/>
  </si>
  <si>
    <t>か</t>
    <phoneticPr fontId="2"/>
  </si>
  <si>
    <t>け</t>
    <phoneticPr fontId="2"/>
  </si>
  <si>
    <t>HQI</t>
    <phoneticPr fontId="2"/>
  </si>
  <si>
    <t>シーリング</t>
    <phoneticPr fontId="2"/>
  </si>
  <si>
    <t>I322</t>
    <phoneticPr fontId="2"/>
  </si>
  <si>
    <t>A2</t>
    <phoneticPr fontId="2"/>
  </si>
  <si>
    <t>C2</t>
  </si>
  <si>
    <t>C3</t>
  </si>
  <si>
    <t>D1</t>
    <phoneticPr fontId="2"/>
  </si>
  <si>
    <t>D2</t>
  </si>
  <si>
    <t>E1</t>
    <phoneticPr fontId="2"/>
  </si>
  <si>
    <t>FML</t>
    <phoneticPr fontId="2"/>
  </si>
  <si>
    <t>H1</t>
    <phoneticPr fontId="2"/>
  </si>
  <si>
    <t>H2</t>
  </si>
  <si>
    <t>I1</t>
    <phoneticPr fontId="2"/>
  </si>
  <si>
    <t>K1</t>
    <phoneticPr fontId="2"/>
  </si>
  <si>
    <t>L1</t>
    <phoneticPr fontId="2"/>
  </si>
  <si>
    <t>M1</t>
    <phoneticPr fontId="2"/>
  </si>
  <si>
    <t>N1</t>
    <phoneticPr fontId="2"/>
  </si>
  <si>
    <t>N2</t>
  </si>
  <si>
    <t>U</t>
    <phoneticPr fontId="2"/>
  </si>
  <si>
    <t>X</t>
    <phoneticPr fontId="2"/>
  </si>
  <si>
    <t>防雨・防湿型</t>
    <rPh sb="0" eb="2">
      <t>ボウウ</t>
    </rPh>
    <rPh sb="3" eb="5">
      <t>ボウシツ</t>
    </rPh>
    <rPh sb="5" eb="6">
      <t>ガタ</t>
    </rPh>
    <phoneticPr fontId="2"/>
  </si>
  <si>
    <t>12Vハロゲン</t>
    <phoneticPr fontId="2"/>
  </si>
  <si>
    <t>【管理棟】</t>
    <rPh sb="1" eb="4">
      <t>カンリトウ</t>
    </rPh>
    <phoneticPr fontId="2"/>
  </si>
  <si>
    <t>【倉庫・バックネット裏控室】</t>
    <rPh sb="1" eb="3">
      <t>ソウコ</t>
    </rPh>
    <rPh sb="10" eb="11">
      <t>ウラ</t>
    </rPh>
    <rPh sb="11" eb="13">
      <t>ヒカエシツ</t>
    </rPh>
    <phoneticPr fontId="2"/>
  </si>
  <si>
    <t>カ</t>
    <phoneticPr fontId="2"/>
  </si>
  <si>
    <t>回転灯</t>
    <rPh sb="0" eb="2">
      <t>カイテン</t>
    </rPh>
    <phoneticPr fontId="2"/>
  </si>
  <si>
    <t>ア1</t>
    <phoneticPr fontId="2"/>
  </si>
  <si>
    <t>ア2</t>
  </si>
  <si>
    <t>ウ1</t>
    <phoneticPr fontId="2"/>
  </si>
  <si>
    <t>ウ2</t>
    <phoneticPr fontId="2"/>
  </si>
  <si>
    <t>エ1</t>
    <phoneticPr fontId="2"/>
  </si>
  <si>
    <t>テ</t>
    <phoneticPr fontId="2"/>
  </si>
  <si>
    <t>トラフベースライト</t>
    <phoneticPr fontId="2"/>
  </si>
  <si>
    <t>ナ</t>
    <phoneticPr fontId="2"/>
  </si>
  <si>
    <t>ネ</t>
    <phoneticPr fontId="2"/>
  </si>
  <si>
    <t>ヘ</t>
    <phoneticPr fontId="2"/>
  </si>
  <si>
    <t>マ</t>
    <phoneticPr fontId="2"/>
  </si>
  <si>
    <t>ミ</t>
    <phoneticPr fontId="2"/>
  </si>
  <si>
    <t>メ</t>
    <phoneticPr fontId="2"/>
  </si>
  <si>
    <t>埋込灯</t>
    <rPh sb="0" eb="2">
      <t>ウメコミ</t>
    </rPh>
    <rPh sb="2" eb="3">
      <t>トウ</t>
    </rPh>
    <phoneticPr fontId="2"/>
  </si>
  <si>
    <t>HID</t>
    <phoneticPr fontId="2"/>
  </si>
  <si>
    <t>モ</t>
    <phoneticPr fontId="2"/>
  </si>
  <si>
    <t>ヤ</t>
    <phoneticPr fontId="2"/>
  </si>
  <si>
    <t>表示灯</t>
    <rPh sb="0" eb="3">
      <t>ヒョウジトウ</t>
    </rPh>
    <phoneticPr fontId="2"/>
  </si>
  <si>
    <t>A21</t>
    <phoneticPr fontId="2"/>
  </si>
  <si>
    <t>C41P</t>
    <phoneticPr fontId="2"/>
  </si>
  <si>
    <t>D41</t>
    <phoneticPr fontId="2"/>
  </si>
  <si>
    <t>E42</t>
    <phoneticPr fontId="2"/>
  </si>
  <si>
    <t>E41</t>
    <phoneticPr fontId="2"/>
  </si>
  <si>
    <t>G44</t>
    <phoneticPr fontId="2"/>
  </si>
  <si>
    <t>I456</t>
    <phoneticPr fontId="2"/>
  </si>
  <si>
    <t>J27</t>
    <phoneticPr fontId="2"/>
  </si>
  <si>
    <t>FU</t>
    <phoneticPr fontId="2"/>
  </si>
  <si>
    <t>K61</t>
    <phoneticPr fontId="2"/>
  </si>
  <si>
    <t>K101A</t>
    <phoneticPr fontId="2"/>
  </si>
  <si>
    <t>K41</t>
    <phoneticPr fontId="2"/>
  </si>
  <si>
    <t>ハロゲン</t>
    <phoneticPr fontId="2"/>
  </si>
  <si>
    <t>L2</t>
    <phoneticPr fontId="2"/>
  </si>
  <si>
    <t>M61</t>
    <phoneticPr fontId="2"/>
  </si>
  <si>
    <t>N61</t>
    <phoneticPr fontId="2"/>
  </si>
  <si>
    <t>O150</t>
    <phoneticPr fontId="2"/>
  </si>
  <si>
    <t>P61</t>
    <phoneticPr fontId="2"/>
  </si>
  <si>
    <t>直付</t>
    <phoneticPr fontId="2"/>
  </si>
  <si>
    <t>R41</t>
    <phoneticPr fontId="2"/>
  </si>
  <si>
    <t>S61</t>
    <phoneticPr fontId="2"/>
  </si>
  <si>
    <t>T</t>
    <phoneticPr fontId="2"/>
  </si>
  <si>
    <t>X300</t>
    <phoneticPr fontId="2"/>
  </si>
  <si>
    <t>Z</t>
    <phoneticPr fontId="2"/>
  </si>
  <si>
    <t>A321</t>
    <phoneticPr fontId="2"/>
  </si>
  <si>
    <t>A322</t>
    <phoneticPr fontId="2"/>
  </si>
  <si>
    <t>B322</t>
    <phoneticPr fontId="2"/>
  </si>
  <si>
    <t>C323</t>
    <phoneticPr fontId="2"/>
  </si>
  <si>
    <t>D181</t>
    <phoneticPr fontId="2"/>
  </si>
  <si>
    <t>D271</t>
    <phoneticPr fontId="2"/>
  </si>
  <si>
    <t>D321</t>
    <phoneticPr fontId="2"/>
  </si>
  <si>
    <t>E321</t>
    <phoneticPr fontId="2"/>
  </si>
  <si>
    <t>F131</t>
    <phoneticPr fontId="2"/>
  </si>
  <si>
    <t>EFA</t>
    <phoneticPr fontId="2"/>
  </si>
  <si>
    <t>G301</t>
    <phoneticPr fontId="2"/>
  </si>
  <si>
    <t>H201</t>
    <phoneticPr fontId="2"/>
  </si>
  <si>
    <t>【第一競技場】</t>
    <rPh sb="1" eb="3">
      <t>ダイイチ</t>
    </rPh>
    <rPh sb="3" eb="6">
      <t>キョウギジョウ</t>
    </rPh>
    <phoneticPr fontId="2"/>
  </si>
  <si>
    <t>【第二競技場】</t>
    <rPh sb="1" eb="3">
      <t>ダイニ</t>
    </rPh>
    <rPh sb="3" eb="6">
      <t>キョウギジョウ</t>
    </rPh>
    <phoneticPr fontId="2"/>
  </si>
  <si>
    <t>直付</t>
    <rPh sb="0" eb="1">
      <t>ジカ</t>
    </rPh>
    <rPh sb="1" eb="2">
      <t>ツキ</t>
    </rPh>
    <phoneticPr fontId="2"/>
  </si>
  <si>
    <t>【クラブハウス】</t>
    <phoneticPr fontId="2"/>
  </si>
  <si>
    <t>コーナー用ライト</t>
    <rPh sb="4" eb="5">
      <t>ヨウ</t>
    </rPh>
    <phoneticPr fontId="2"/>
  </si>
  <si>
    <t>C22</t>
    <phoneticPr fontId="2"/>
  </si>
  <si>
    <t>E42</t>
  </si>
  <si>
    <t>H</t>
    <phoneticPr fontId="2"/>
  </si>
  <si>
    <t>K</t>
    <phoneticPr fontId="2"/>
  </si>
  <si>
    <t>L</t>
    <phoneticPr fontId="2"/>
  </si>
  <si>
    <t>ベースライト</t>
    <phoneticPr fontId="2"/>
  </si>
  <si>
    <t>【センターハウス】</t>
    <phoneticPr fontId="2"/>
  </si>
  <si>
    <t>連結仕様</t>
    <rPh sb="0" eb="2">
      <t>レンケツ</t>
    </rPh>
    <rPh sb="2" eb="4">
      <t>シヨウ</t>
    </rPh>
    <phoneticPr fontId="2"/>
  </si>
  <si>
    <t>B21</t>
    <phoneticPr fontId="2"/>
  </si>
  <si>
    <t>C31</t>
    <phoneticPr fontId="2"/>
  </si>
  <si>
    <t>D60W</t>
    <phoneticPr fontId="2"/>
  </si>
  <si>
    <t>E60</t>
    <phoneticPr fontId="2"/>
  </si>
  <si>
    <t>F60</t>
    <phoneticPr fontId="2"/>
  </si>
  <si>
    <t>G40W</t>
    <phoneticPr fontId="2"/>
  </si>
  <si>
    <t>H60W</t>
    <phoneticPr fontId="2"/>
  </si>
  <si>
    <t>I25W</t>
    <phoneticPr fontId="2"/>
  </si>
  <si>
    <t>J60W</t>
    <phoneticPr fontId="2"/>
  </si>
  <si>
    <t>K40</t>
    <phoneticPr fontId="2"/>
  </si>
  <si>
    <t>L40</t>
    <phoneticPr fontId="2"/>
  </si>
  <si>
    <t>M40</t>
    <phoneticPr fontId="2"/>
  </si>
  <si>
    <t>N150</t>
    <phoneticPr fontId="2"/>
  </si>
  <si>
    <t>O40H</t>
    <phoneticPr fontId="2"/>
  </si>
  <si>
    <t>P42H</t>
    <phoneticPr fontId="2"/>
  </si>
  <si>
    <t>【はくちょう温泉】</t>
    <phoneticPr fontId="2"/>
  </si>
  <si>
    <t>イ2</t>
    <phoneticPr fontId="2"/>
  </si>
  <si>
    <t>直付灯</t>
    <rPh sb="0" eb="2">
      <t>ジカヅ</t>
    </rPh>
    <rPh sb="2" eb="3">
      <t>トウ</t>
    </rPh>
    <phoneticPr fontId="2"/>
  </si>
  <si>
    <t>投光器</t>
    <rPh sb="0" eb="3">
      <t>トウコウキ</t>
    </rPh>
    <phoneticPr fontId="2"/>
  </si>
  <si>
    <t>サ</t>
    <phoneticPr fontId="3"/>
  </si>
  <si>
    <t>BR</t>
    <phoneticPr fontId="2"/>
  </si>
  <si>
    <t>シ</t>
    <phoneticPr fontId="2"/>
  </si>
  <si>
    <t>RF</t>
    <phoneticPr fontId="2"/>
  </si>
  <si>
    <t>B1</t>
    <phoneticPr fontId="2"/>
  </si>
  <si>
    <t>上記器具用調光器</t>
    <rPh sb="0" eb="2">
      <t>ジョウキ</t>
    </rPh>
    <rPh sb="2" eb="5">
      <t>キグヨウ</t>
    </rPh>
    <rPh sb="5" eb="8">
      <t>チョウコウキ</t>
    </rPh>
    <phoneticPr fontId="2"/>
  </si>
  <si>
    <t>【B1】</t>
    <phoneticPr fontId="2"/>
  </si>
  <si>
    <t>【B2】</t>
    <phoneticPr fontId="2"/>
  </si>
  <si>
    <t>携帯基地局</t>
    <rPh sb="0" eb="2">
      <t>ケイタイ</t>
    </rPh>
    <rPh sb="2" eb="5">
      <t>キチキョク</t>
    </rPh>
    <phoneticPr fontId="2"/>
  </si>
  <si>
    <t>集塵室</t>
    <rPh sb="0" eb="1">
      <t>アツ</t>
    </rPh>
    <rPh sb="2" eb="3">
      <t>シツ</t>
    </rPh>
    <phoneticPr fontId="2"/>
  </si>
  <si>
    <t>EV機械室</t>
    <rPh sb="2" eb="5">
      <t>キカイシツ</t>
    </rPh>
    <phoneticPr fontId="2"/>
  </si>
  <si>
    <t>階段</t>
    <rPh sb="0" eb="2">
      <t>カイダン</t>
    </rPh>
    <phoneticPr fontId="2"/>
  </si>
  <si>
    <t>【1F】</t>
    <phoneticPr fontId="2"/>
  </si>
  <si>
    <t>ファンルーム</t>
    <phoneticPr fontId="2"/>
  </si>
  <si>
    <t>【2F】</t>
    <phoneticPr fontId="2"/>
  </si>
  <si>
    <t>【3F】</t>
    <phoneticPr fontId="2"/>
  </si>
  <si>
    <t>講座室</t>
    <rPh sb="0" eb="2">
      <t>コウザ</t>
    </rPh>
    <rPh sb="2" eb="3">
      <t>シツ</t>
    </rPh>
    <phoneticPr fontId="2"/>
  </si>
  <si>
    <t>こども＋</t>
    <phoneticPr fontId="2"/>
  </si>
  <si>
    <t>掲示板</t>
    <rPh sb="0" eb="3">
      <t>ケイジバン</t>
    </rPh>
    <phoneticPr fontId="2"/>
  </si>
  <si>
    <t>看板</t>
    <rPh sb="0" eb="2">
      <t>カンバン</t>
    </rPh>
    <phoneticPr fontId="2"/>
  </si>
  <si>
    <t>ショーケース</t>
    <phoneticPr fontId="2"/>
  </si>
  <si>
    <t>【管理事務所】</t>
    <rPh sb="1" eb="3">
      <t>カンリ</t>
    </rPh>
    <rPh sb="3" eb="5">
      <t>ジム</t>
    </rPh>
    <rPh sb="5" eb="6">
      <t>ショ</t>
    </rPh>
    <phoneticPr fontId="2"/>
  </si>
  <si>
    <t>H36</t>
    <phoneticPr fontId="2"/>
  </si>
  <si>
    <t>【かわなべ荘】</t>
    <rPh sb="5" eb="6">
      <t>ソウ</t>
    </rPh>
    <phoneticPr fontId="2"/>
  </si>
  <si>
    <t>AI-402</t>
    <phoneticPr fontId="2"/>
  </si>
  <si>
    <t>AI-401</t>
    <phoneticPr fontId="2"/>
  </si>
  <si>
    <t>B1-401</t>
    <phoneticPr fontId="2"/>
  </si>
  <si>
    <t>B1-402</t>
    <phoneticPr fontId="2"/>
  </si>
  <si>
    <t>B1-402WP</t>
    <phoneticPr fontId="2"/>
  </si>
  <si>
    <t>C1-401</t>
    <phoneticPr fontId="2"/>
  </si>
  <si>
    <t>I1-201WP</t>
    <phoneticPr fontId="2"/>
  </si>
  <si>
    <t>J1-201</t>
    <phoneticPr fontId="2"/>
  </si>
  <si>
    <t>J1-201WP</t>
    <phoneticPr fontId="2"/>
  </si>
  <si>
    <t>J1-101</t>
    <phoneticPr fontId="2"/>
  </si>
  <si>
    <t>J1-401</t>
    <phoneticPr fontId="2"/>
  </si>
  <si>
    <t>J1-401WP</t>
    <phoneticPr fontId="2"/>
  </si>
  <si>
    <t>K-201</t>
    <phoneticPr fontId="2"/>
  </si>
  <si>
    <t>N1-4030C</t>
    <phoneticPr fontId="2"/>
  </si>
  <si>
    <t>N1-301C</t>
    <phoneticPr fontId="2"/>
  </si>
  <si>
    <t>O1-205</t>
    <phoneticPr fontId="2"/>
  </si>
  <si>
    <t>ルーバー</t>
    <phoneticPr fontId="2"/>
  </si>
  <si>
    <t>P1-301CWP</t>
    <phoneticPr fontId="2"/>
  </si>
  <si>
    <t>Q1-601</t>
    <phoneticPr fontId="2"/>
  </si>
  <si>
    <t>R1-601</t>
    <phoneticPr fontId="2"/>
  </si>
  <si>
    <t>U1-402a</t>
    <phoneticPr fontId="2"/>
  </si>
  <si>
    <t>b-1001HSA</t>
    <phoneticPr fontId="2"/>
  </si>
  <si>
    <t>b-1002HSA</t>
  </si>
  <si>
    <t>ｈ1-201CWP</t>
    <phoneticPr fontId="2"/>
  </si>
  <si>
    <t>ｍ1-601</t>
    <phoneticPr fontId="2"/>
  </si>
  <si>
    <t>ｍ1-1501</t>
    <phoneticPr fontId="2"/>
  </si>
  <si>
    <t>J701</t>
    <phoneticPr fontId="2"/>
  </si>
  <si>
    <t>【体育館・プール】</t>
    <rPh sb="1" eb="4">
      <t>タイイクカン</t>
    </rPh>
    <phoneticPr fontId="2"/>
  </si>
  <si>
    <t>ア3</t>
    <phoneticPr fontId="2"/>
  </si>
  <si>
    <t>ガード付</t>
    <rPh sb="3" eb="4">
      <t>ツ</t>
    </rPh>
    <phoneticPr fontId="2"/>
  </si>
  <si>
    <t>パイプ吊り、ガード付き</t>
    <rPh sb="3" eb="4">
      <t>ツ</t>
    </rPh>
    <rPh sb="9" eb="10">
      <t>ツ</t>
    </rPh>
    <phoneticPr fontId="2"/>
  </si>
  <si>
    <t>エ3</t>
    <phoneticPr fontId="2"/>
  </si>
  <si>
    <t>ク1</t>
    <phoneticPr fontId="2"/>
  </si>
  <si>
    <t>ク2</t>
    <phoneticPr fontId="2"/>
  </si>
  <si>
    <t>ソ</t>
    <phoneticPr fontId="2"/>
  </si>
  <si>
    <t>チ2</t>
    <phoneticPr fontId="2"/>
  </si>
  <si>
    <t>JM</t>
    <phoneticPr fontId="2"/>
  </si>
  <si>
    <t>MH</t>
    <phoneticPr fontId="2"/>
  </si>
  <si>
    <t>【屋外トイレ】</t>
    <rPh sb="1" eb="3">
      <t>オクガイ</t>
    </rPh>
    <phoneticPr fontId="2"/>
  </si>
  <si>
    <t>き</t>
    <phoneticPr fontId="2"/>
  </si>
  <si>
    <t>く</t>
    <phoneticPr fontId="2"/>
  </si>
  <si>
    <t>あ</t>
    <phoneticPr fontId="2"/>
  </si>
  <si>
    <t>B150</t>
    <phoneticPr fontId="2"/>
  </si>
  <si>
    <t>C36</t>
    <phoneticPr fontId="2"/>
  </si>
  <si>
    <t>D24</t>
    <phoneticPr fontId="2"/>
  </si>
  <si>
    <t>F21</t>
    <phoneticPr fontId="2"/>
  </si>
  <si>
    <t>G41</t>
    <phoneticPr fontId="2"/>
  </si>
  <si>
    <t>階段通路非常灯</t>
    <rPh sb="0" eb="2">
      <t>カイダン</t>
    </rPh>
    <rPh sb="2" eb="4">
      <t>ツウロ</t>
    </rPh>
    <rPh sb="4" eb="7">
      <t>ヒジョウトウ</t>
    </rPh>
    <phoneticPr fontId="2"/>
  </si>
  <si>
    <t>H151</t>
    <phoneticPr fontId="2"/>
  </si>
  <si>
    <t>I151</t>
    <phoneticPr fontId="2"/>
  </si>
  <si>
    <t>J41</t>
    <phoneticPr fontId="2"/>
  </si>
  <si>
    <t>K13</t>
    <phoneticPr fontId="2"/>
  </si>
  <si>
    <t>N27</t>
    <phoneticPr fontId="2"/>
  </si>
  <si>
    <t>N100</t>
    <phoneticPr fontId="2"/>
  </si>
  <si>
    <t>O40</t>
    <phoneticPr fontId="2"/>
  </si>
  <si>
    <t>P151</t>
    <phoneticPr fontId="2"/>
  </si>
  <si>
    <t>B5-321</t>
    <phoneticPr fontId="2"/>
  </si>
  <si>
    <t>【体育館】</t>
    <rPh sb="1" eb="4">
      <t>タイイクカン</t>
    </rPh>
    <phoneticPr fontId="2"/>
  </si>
  <si>
    <t>A400</t>
    <phoneticPr fontId="2"/>
  </si>
  <si>
    <t>B300</t>
    <phoneticPr fontId="2"/>
  </si>
  <si>
    <t>DL</t>
    <phoneticPr fontId="2"/>
  </si>
  <si>
    <t>【体育館・たるみ荘】</t>
    <rPh sb="1" eb="4">
      <t>タイイクカン</t>
    </rPh>
    <rPh sb="8" eb="9">
      <t>ソウ</t>
    </rPh>
    <phoneticPr fontId="2"/>
  </si>
  <si>
    <t>A-42</t>
    <phoneticPr fontId="2"/>
  </si>
  <si>
    <t>B-41</t>
    <phoneticPr fontId="2"/>
  </si>
  <si>
    <t>C-41</t>
    <phoneticPr fontId="2"/>
  </si>
  <si>
    <t>D-42</t>
    <phoneticPr fontId="2"/>
  </si>
  <si>
    <t>E-41</t>
    <phoneticPr fontId="2"/>
  </si>
  <si>
    <t>F-21</t>
    <phoneticPr fontId="2"/>
  </si>
  <si>
    <t>F-22</t>
    <phoneticPr fontId="2"/>
  </si>
  <si>
    <t>F-41</t>
    <phoneticPr fontId="2"/>
  </si>
  <si>
    <t>F-42</t>
    <phoneticPr fontId="2"/>
  </si>
  <si>
    <t>G-21</t>
    <phoneticPr fontId="2"/>
  </si>
  <si>
    <t>G-41</t>
    <phoneticPr fontId="2"/>
  </si>
  <si>
    <t>H-41</t>
    <phoneticPr fontId="2"/>
  </si>
  <si>
    <t>コーナー用ベースライト</t>
    <rPh sb="4" eb="5">
      <t>ヨウヨウ</t>
    </rPh>
    <phoneticPr fontId="2"/>
  </si>
  <si>
    <t>I-25</t>
    <phoneticPr fontId="2"/>
  </si>
  <si>
    <t>J-25</t>
    <phoneticPr fontId="2"/>
  </si>
  <si>
    <t>K-15</t>
    <phoneticPr fontId="2"/>
  </si>
  <si>
    <t>L-20</t>
    <phoneticPr fontId="2"/>
  </si>
  <si>
    <t>M-31</t>
    <phoneticPr fontId="2"/>
  </si>
  <si>
    <t>N-70</t>
    <phoneticPr fontId="2"/>
  </si>
  <si>
    <t>O-50</t>
    <phoneticPr fontId="2"/>
  </si>
  <si>
    <t>P-40</t>
    <phoneticPr fontId="2"/>
  </si>
  <si>
    <t>G-40</t>
    <phoneticPr fontId="2"/>
  </si>
  <si>
    <t>R-21</t>
    <phoneticPr fontId="2"/>
  </si>
  <si>
    <t>S-21</t>
    <phoneticPr fontId="2"/>
  </si>
  <si>
    <t>T-31</t>
    <phoneticPr fontId="2"/>
  </si>
  <si>
    <t>U-60</t>
    <phoneticPr fontId="2"/>
  </si>
  <si>
    <t>V-402</t>
    <phoneticPr fontId="2"/>
  </si>
  <si>
    <t>a-42</t>
    <phoneticPr fontId="2"/>
  </si>
  <si>
    <t>反射笠付器具</t>
    <rPh sb="0" eb="4">
      <t>ハンシャカサツキ</t>
    </rPh>
    <rPh sb="4" eb="6">
      <t>キグ</t>
    </rPh>
    <phoneticPr fontId="2"/>
  </si>
  <si>
    <t>片反射笠付器具</t>
    <rPh sb="0" eb="5">
      <t>カタハンシャカサツキ</t>
    </rPh>
    <phoneticPr fontId="2"/>
  </si>
  <si>
    <t>反射笠付器具</t>
    <rPh sb="0" eb="2">
      <t>ハンシャ</t>
    </rPh>
    <rPh sb="2" eb="3">
      <t>カサ</t>
    </rPh>
    <rPh sb="3" eb="4">
      <t>ツキ</t>
    </rPh>
    <phoneticPr fontId="2"/>
  </si>
  <si>
    <t>反射笠付器具</t>
    <rPh sb="0" eb="4">
      <t>ハンシャカサツキ</t>
    </rPh>
    <phoneticPr fontId="2"/>
  </si>
  <si>
    <t>反射笠付器具</t>
    <rPh sb="0" eb="2">
      <t>ハンシャ</t>
    </rPh>
    <rPh sb="2" eb="3">
      <t>カサ</t>
    </rPh>
    <rPh sb="3" eb="4">
      <t>ツ</t>
    </rPh>
    <phoneticPr fontId="2"/>
  </si>
  <si>
    <t>片反射笠付器具</t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</si>
  <si>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phoneticPr fontId="2"/>
  </si>
  <si>
    <t>A401</t>
    <phoneticPr fontId="2"/>
  </si>
  <si>
    <t>A402</t>
    <phoneticPr fontId="2"/>
  </si>
  <si>
    <t>B553</t>
    <phoneticPr fontId="2"/>
  </si>
  <si>
    <t>B363</t>
    <phoneticPr fontId="2"/>
  </si>
  <si>
    <t>B204</t>
    <phoneticPr fontId="2"/>
  </si>
  <si>
    <t>C202</t>
    <phoneticPr fontId="2"/>
  </si>
  <si>
    <t>D131</t>
    <phoneticPr fontId="2"/>
  </si>
  <si>
    <t>D131L</t>
    <phoneticPr fontId="2"/>
  </si>
  <si>
    <t>E401</t>
    <phoneticPr fontId="2"/>
  </si>
  <si>
    <t>防水型</t>
    <rPh sb="0" eb="2">
      <t>ボウスイ</t>
    </rPh>
    <rPh sb="2" eb="3">
      <t>ガタ</t>
    </rPh>
    <phoneticPr fontId="2"/>
  </si>
  <si>
    <t>F402</t>
    <phoneticPr fontId="2"/>
  </si>
  <si>
    <t>F401P</t>
    <phoneticPr fontId="2"/>
  </si>
  <si>
    <t>F401</t>
    <phoneticPr fontId="2"/>
  </si>
  <si>
    <t>G201</t>
    <phoneticPr fontId="2"/>
  </si>
  <si>
    <t>L401</t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</si>
  <si>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</t>
    </rPh>
    <rPh sb="5" eb="7">
      <t>キグ</t>
    </rPh>
    <phoneticPr fontId="2"/>
  </si>
  <si>
    <t>M601</t>
    <phoneticPr fontId="2"/>
  </si>
  <si>
    <t>キャットウォーク用コード器具</t>
    <rPh sb="8" eb="9">
      <t>ヨウ</t>
    </rPh>
    <rPh sb="12" eb="14">
      <t>キグ</t>
    </rPh>
    <phoneticPr fontId="2"/>
  </si>
  <si>
    <t>P201</t>
    <phoneticPr fontId="2"/>
  </si>
  <si>
    <t>S201</t>
    <phoneticPr fontId="2"/>
  </si>
  <si>
    <t>N271</t>
    <phoneticPr fontId="2"/>
  </si>
  <si>
    <t>【地下2階】</t>
    <rPh sb="1" eb="3">
      <t>チカ</t>
    </rPh>
    <rPh sb="4" eb="5">
      <t>カイ</t>
    </rPh>
    <phoneticPr fontId="2"/>
  </si>
  <si>
    <t>A1-322</t>
    <phoneticPr fontId="2"/>
  </si>
  <si>
    <t>直付</t>
    <rPh sb="0" eb="1">
      <t>チョク</t>
    </rPh>
    <rPh sb="1" eb="2">
      <t>ヅケ</t>
    </rPh>
    <phoneticPr fontId="2"/>
  </si>
  <si>
    <t>a1-27</t>
    <phoneticPr fontId="2"/>
  </si>
  <si>
    <t>FDL</t>
  </si>
  <si>
    <t>【地下1階】</t>
    <rPh sb="1" eb="3">
      <t>チカ</t>
    </rPh>
    <rPh sb="4" eb="5">
      <t>カイ</t>
    </rPh>
    <phoneticPr fontId="2"/>
  </si>
  <si>
    <t>反射笠付器具</t>
    <rPh sb="0" eb="2">
      <t>ハンシャ</t>
    </rPh>
    <rPh sb="2" eb="3">
      <t>カサ</t>
    </rPh>
    <rPh sb="3" eb="4">
      <t>ツキ</t>
    </rPh>
    <rPh sb="4" eb="6">
      <t>キグ</t>
    </rPh>
    <phoneticPr fontId="2"/>
  </si>
  <si>
    <t>直付</t>
    <rPh sb="0" eb="2">
      <t>チョクヅケ</t>
    </rPh>
    <phoneticPr fontId="2"/>
  </si>
  <si>
    <t>C2-322</t>
    <phoneticPr fontId="2"/>
  </si>
  <si>
    <t>【1階】</t>
    <rPh sb="2" eb="3">
      <t>カイ</t>
    </rPh>
    <phoneticPr fontId="2"/>
  </si>
  <si>
    <t>A!-321</t>
    <phoneticPr fontId="2"/>
  </si>
  <si>
    <t>C1-321</t>
    <phoneticPr fontId="2"/>
  </si>
  <si>
    <t>E1-322</t>
    <phoneticPr fontId="2"/>
  </si>
  <si>
    <t>G2-322</t>
    <phoneticPr fontId="2"/>
  </si>
  <si>
    <t>I1-151</t>
    <phoneticPr fontId="2"/>
  </si>
  <si>
    <t>J1-323</t>
    <phoneticPr fontId="2"/>
  </si>
  <si>
    <t>a1-32</t>
    <phoneticPr fontId="2"/>
  </si>
  <si>
    <t>a1-32wp</t>
    <phoneticPr fontId="2"/>
  </si>
  <si>
    <t>a3-27wp</t>
    <phoneticPr fontId="2"/>
  </si>
  <si>
    <t>a4-32wp</t>
    <phoneticPr fontId="2"/>
  </si>
  <si>
    <t>a5-100</t>
    <phoneticPr fontId="2"/>
  </si>
  <si>
    <t>d2-90</t>
    <phoneticPr fontId="2"/>
  </si>
  <si>
    <t>片反射笠付器具</t>
    <rPh sb="0" eb="1">
      <t>カタ</t>
    </rPh>
    <rPh sb="1" eb="3">
      <t>ハンシャ</t>
    </rPh>
    <rPh sb="3" eb="4">
      <t>カサ</t>
    </rPh>
    <rPh sb="4" eb="5">
      <t>ツキ</t>
    </rPh>
    <rPh sb="5" eb="7">
      <t>キグ</t>
    </rPh>
    <phoneticPr fontId="2"/>
  </si>
  <si>
    <t>手元灯</t>
    <rPh sb="0" eb="3">
      <t>テモトトウ</t>
    </rPh>
    <phoneticPr fontId="2"/>
  </si>
  <si>
    <t>【2階】</t>
    <rPh sb="2" eb="3">
      <t>カイ</t>
    </rPh>
    <phoneticPr fontId="2"/>
  </si>
  <si>
    <t>A1-321</t>
    <phoneticPr fontId="2"/>
  </si>
  <si>
    <t>B1-321</t>
    <phoneticPr fontId="2"/>
  </si>
  <si>
    <t>C1-322</t>
    <phoneticPr fontId="2"/>
  </si>
  <si>
    <t>E1-321</t>
    <phoneticPr fontId="2"/>
  </si>
  <si>
    <t>G1-322</t>
    <phoneticPr fontId="2"/>
  </si>
  <si>
    <t>H1-322</t>
    <phoneticPr fontId="2"/>
  </si>
  <si>
    <t>H3-322</t>
    <phoneticPr fontId="2"/>
  </si>
  <si>
    <t>H6-324</t>
    <phoneticPr fontId="2"/>
  </si>
  <si>
    <t>H8-554</t>
    <phoneticPr fontId="2"/>
  </si>
  <si>
    <t>a1-13</t>
    <phoneticPr fontId="2"/>
  </si>
  <si>
    <t>a8-32</t>
    <phoneticPr fontId="2"/>
  </si>
  <si>
    <t>c1-100</t>
    <phoneticPr fontId="2"/>
  </si>
  <si>
    <t>e1-60</t>
    <phoneticPr fontId="2"/>
  </si>
  <si>
    <t>e7-321</t>
    <phoneticPr fontId="2"/>
  </si>
  <si>
    <t>e9-21</t>
    <phoneticPr fontId="2"/>
  </si>
  <si>
    <t>FHP</t>
    <phoneticPr fontId="2"/>
  </si>
  <si>
    <t>【3階】</t>
    <rPh sb="2" eb="3">
      <t>カイ</t>
    </rPh>
    <phoneticPr fontId="2"/>
  </si>
  <si>
    <t>B4-321C</t>
    <phoneticPr fontId="2"/>
  </si>
  <si>
    <t>G3-322</t>
    <phoneticPr fontId="2"/>
  </si>
  <si>
    <t>a5-75</t>
    <phoneticPr fontId="2"/>
  </si>
  <si>
    <t>a5-90</t>
    <phoneticPr fontId="2"/>
  </si>
  <si>
    <t>e4-40</t>
    <phoneticPr fontId="2"/>
  </si>
  <si>
    <t>g1-250</t>
    <phoneticPr fontId="2"/>
  </si>
  <si>
    <t>【中4階】</t>
    <rPh sb="1" eb="2">
      <t>ナカ</t>
    </rPh>
    <rPh sb="3" eb="4">
      <t>カイ</t>
    </rPh>
    <phoneticPr fontId="2"/>
  </si>
  <si>
    <t>c2-500</t>
    <phoneticPr fontId="2"/>
  </si>
  <si>
    <t>【更衣室棟】</t>
    <rPh sb="1" eb="4">
      <t>コウイシツ</t>
    </rPh>
    <rPh sb="4" eb="5">
      <t>トウ</t>
    </rPh>
    <phoneticPr fontId="2"/>
  </si>
  <si>
    <t>人感センサー</t>
    <rPh sb="0" eb="2">
      <t>ジンカン</t>
    </rPh>
    <phoneticPr fontId="2"/>
  </si>
  <si>
    <t>【4階】</t>
    <rPh sb="2" eb="3">
      <t>カイ</t>
    </rPh>
    <phoneticPr fontId="2"/>
  </si>
  <si>
    <t>a1-18</t>
    <phoneticPr fontId="2"/>
  </si>
  <si>
    <t>a7-50</t>
    <phoneticPr fontId="2"/>
  </si>
  <si>
    <t>a9-40</t>
    <phoneticPr fontId="2"/>
  </si>
  <si>
    <t>g1-100</t>
    <phoneticPr fontId="2"/>
  </si>
  <si>
    <t>【5階】</t>
    <rPh sb="2" eb="3">
      <t>カイ</t>
    </rPh>
    <phoneticPr fontId="2"/>
  </si>
  <si>
    <t>C4-321</t>
    <phoneticPr fontId="2"/>
  </si>
  <si>
    <t>C3-321</t>
    <phoneticPr fontId="2"/>
  </si>
  <si>
    <t>H7-554</t>
    <phoneticPr fontId="2"/>
  </si>
  <si>
    <t>a3-32wp</t>
    <phoneticPr fontId="2"/>
  </si>
  <si>
    <t>e3-100</t>
    <phoneticPr fontId="2"/>
  </si>
  <si>
    <t>【倉庫、屋外便所、電気室】</t>
    <phoneticPr fontId="2"/>
  </si>
  <si>
    <t>反射笠付器具</t>
    <rPh sb="0" eb="2">
      <t>ハンシャ</t>
    </rPh>
    <rPh sb="2" eb="3">
      <t>カサ</t>
    </rPh>
    <rPh sb="3" eb="4">
      <t>ツ</t>
    </rPh>
    <rPh sb="4" eb="6">
      <t>キグ</t>
    </rPh>
    <phoneticPr fontId="2"/>
  </si>
  <si>
    <t>【機械室・電気室、倉庫】</t>
    <phoneticPr fontId="2"/>
  </si>
  <si>
    <t>【屋外トイレ・プール更衣室棟、医務室・控室、倉庫・屋外トイレ】</t>
    <phoneticPr fontId="2"/>
  </si>
  <si>
    <t>直付</t>
    <rPh sb="0" eb="1">
      <t>チョク</t>
    </rPh>
    <rPh sb="1" eb="2">
      <t>ツ</t>
    </rPh>
    <phoneticPr fontId="2"/>
  </si>
  <si>
    <t>直付</t>
    <rPh sb="0" eb="1">
      <t>ジカ</t>
    </rPh>
    <rPh sb="1" eb="2">
      <t>ツケ</t>
    </rPh>
    <phoneticPr fontId="2"/>
  </si>
  <si>
    <t>【中6階】</t>
    <rPh sb="1" eb="2">
      <t>チュウ</t>
    </rPh>
    <rPh sb="3" eb="4">
      <t>カイ</t>
    </rPh>
    <phoneticPr fontId="2"/>
  </si>
  <si>
    <t>B1-21</t>
    <phoneticPr fontId="2"/>
  </si>
  <si>
    <t>アッパーライト</t>
    <phoneticPr fontId="2"/>
  </si>
  <si>
    <t>【6階】</t>
    <rPh sb="2" eb="3">
      <t>カイ</t>
    </rPh>
    <phoneticPr fontId="2"/>
  </si>
  <si>
    <t>埋込</t>
    <rPh sb="0" eb="2">
      <t>チョクヅケ</t>
    </rPh>
    <phoneticPr fontId="2"/>
  </si>
  <si>
    <t>A1-322</t>
  </si>
  <si>
    <t>CDM-R</t>
    <phoneticPr fontId="2"/>
  </si>
  <si>
    <t>【中7階】</t>
    <rPh sb="1" eb="2">
      <t>ナカ</t>
    </rPh>
    <rPh sb="3" eb="4">
      <t>カイ</t>
    </rPh>
    <phoneticPr fontId="2"/>
  </si>
  <si>
    <t>【7階】</t>
    <rPh sb="2" eb="3">
      <t>カイ</t>
    </rPh>
    <phoneticPr fontId="2"/>
  </si>
  <si>
    <t>G7-554</t>
    <phoneticPr fontId="2"/>
  </si>
  <si>
    <t>G4-324</t>
    <phoneticPr fontId="2"/>
  </si>
  <si>
    <t>G5-553</t>
    <phoneticPr fontId="2"/>
  </si>
  <si>
    <t>H2-162</t>
    <phoneticPr fontId="2"/>
  </si>
  <si>
    <t>防水型・SUS製</t>
    <rPh sb="0" eb="3">
      <t>ボウスイガタ</t>
    </rPh>
    <rPh sb="7" eb="8">
      <t>セイ</t>
    </rPh>
    <phoneticPr fontId="2"/>
  </si>
  <si>
    <t>【8階】</t>
    <rPh sb="2" eb="3">
      <t>カイ</t>
    </rPh>
    <phoneticPr fontId="2"/>
  </si>
  <si>
    <t>直付ベースライト（スクエア）</t>
    <rPh sb="0" eb="2">
      <t>ジカヅ</t>
    </rPh>
    <phoneticPr fontId="2"/>
  </si>
  <si>
    <t>人感センサー付</t>
    <rPh sb="0" eb="2">
      <t>ジンカン</t>
    </rPh>
    <rPh sb="6" eb="7">
      <t>ツ</t>
    </rPh>
    <phoneticPr fontId="2"/>
  </si>
  <si>
    <t>逆富士ベースライト</t>
    <phoneticPr fontId="2"/>
  </si>
  <si>
    <t>直付</t>
    <rPh sb="0" eb="1">
      <t>チョク</t>
    </rPh>
    <rPh sb="1" eb="2">
      <t>ツケ</t>
    </rPh>
    <phoneticPr fontId="2"/>
  </si>
  <si>
    <t>【プール】</t>
    <phoneticPr fontId="2"/>
  </si>
  <si>
    <t>直付</t>
    <rPh sb="0" eb="2">
      <t>チョクツケ</t>
    </rPh>
    <phoneticPr fontId="2"/>
  </si>
  <si>
    <t>BHRF</t>
    <phoneticPr fontId="2"/>
  </si>
  <si>
    <t>【その他】</t>
    <rPh sb="3" eb="4">
      <t>タ</t>
    </rPh>
    <phoneticPr fontId="2"/>
  </si>
  <si>
    <t>チェーン吊り、ガード付</t>
    <rPh sb="4" eb="5">
      <t>ツ</t>
    </rPh>
    <rPh sb="10" eb="11">
      <t>ツ</t>
    </rPh>
    <phoneticPr fontId="2"/>
  </si>
  <si>
    <t>【野球場バックネット裏控室】</t>
    <phoneticPr fontId="2"/>
  </si>
  <si>
    <t>【海洋センター】</t>
    <phoneticPr fontId="2"/>
  </si>
  <si>
    <t>ＦＬＲ</t>
    <phoneticPr fontId="2"/>
  </si>
  <si>
    <t>ＦＬ</t>
    <phoneticPr fontId="2"/>
  </si>
  <si>
    <t>直付</t>
    <rPh sb="0" eb="2">
      <t>チョクツ</t>
    </rPh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</si>
  <si>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</si>
  <si>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</si>
  <si>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</si>
  <si>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</si>
  <si>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</si>
  <si>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</si>
  <si>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</si>
  <si>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屋外用投光器</t>
    <rPh sb="0" eb="3">
      <t>オクガイヨウ</t>
    </rPh>
    <rPh sb="3" eb="6">
      <t>トウコウキ</t>
    </rPh>
    <phoneticPr fontId="2"/>
  </si>
  <si>
    <t>HF</t>
    <phoneticPr fontId="2"/>
  </si>
  <si>
    <t>防湿型</t>
    <rPh sb="0" eb="3">
      <t>ボウシツガタ</t>
    </rPh>
    <phoneticPr fontId="2"/>
  </si>
  <si>
    <t>【艇庫】</t>
    <phoneticPr fontId="2"/>
  </si>
  <si>
    <t>【倉庫、ベンチ横倉庫】</t>
    <phoneticPr fontId="2"/>
  </si>
  <si>
    <t>【屋内ゲートボール場・クラブハウス】</t>
    <phoneticPr fontId="2"/>
  </si>
  <si>
    <t>【弓道・アーチェリー場】</t>
    <rPh sb="1" eb="3">
      <t>キュウドウ</t>
    </rPh>
    <rPh sb="10" eb="11">
      <t>バ</t>
    </rPh>
    <phoneticPr fontId="2"/>
  </si>
  <si>
    <t>FCL</t>
  </si>
  <si>
    <t>【屋外トイレ・バックネット裏控室、ポンプ室、倉庫】</t>
    <phoneticPr fontId="2"/>
  </si>
  <si>
    <t>FHC</t>
    <phoneticPr fontId="2"/>
  </si>
  <si>
    <t>R</t>
    <phoneticPr fontId="2"/>
  </si>
  <si>
    <t>黒板用</t>
    <rPh sb="0" eb="2">
      <t>コクバン</t>
    </rPh>
    <rPh sb="2" eb="3">
      <t>ヨウ</t>
    </rPh>
    <phoneticPr fontId="2"/>
  </si>
  <si>
    <t>D2</t>
    <phoneticPr fontId="2"/>
  </si>
  <si>
    <t>D4</t>
    <phoneticPr fontId="2"/>
  </si>
  <si>
    <t>E'</t>
    <phoneticPr fontId="2"/>
  </si>
  <si>
    <t>F'</t>
    <phoneticPr fontId="2"/>
  </si>
  <si>
    <t>D42</t>
  </si>
  <si>
    <t>A'1</t>
    <phoneticPr fontId="2"/>
  </si>
  <si>
    <t>A'2</t>
    <phoneticPr fontId="2"/>
  </si>
  <si>
    <t>G1</t>
    <phoneticPr fontId="2"/>
  </si>
  <si>
    <t>G2</t>
    <phoneticPr fontId="2"/>
  </si>
  <si>
    <t>I321</t>
    <phoneticPr fontId="2"/>
  </si>
  <si>
    <t>L321B</t>
    <phoneticPr fontId="2"/>
  </si>
  <si>
    <t>L'321AB</t>
    <phoneticPr fontId="2"/>
  </si>
  <si>
    <t>P161</t>
    <phoneticPr fontId="2"/>
  </si>
  <si>
    <t>S</t>
    <phoneticPr fontId="2"/>
  </si>
  <si>
    <t>S'201</t>
    <phoneticPr fontId="2"/>
  </si>
  <si>
    <t>Z'321</t>
    <phoneticPr fontId="2"/>
  </si>
  <si>
    <t>e</t>
    <phoneticPr fontId="2"/>
  </si>
  <si>
    <t>棚下照明器具</t>
    <rPh sb="0" eb="1">
      <t>タナ</t>
    </rPh>
    <rPh sb="1" eb="2">
      <t>シタ</t>
    </rPh>
    <rPh sb="2" eb="4">
      <t>ショウメイ</t>
    </rPh>
    <rPh sb="4" eb="6">
      <t>キグ</t>
    </rPh>
    <phoneticPr fontId="2"/>
  </si>
  <si>
    <t>P1</t>
    <phoneticPr fontId="2"/>
  </si>
  <si>
    <t>P2</t>
    <phoneticPr fontId="2"/>
  </si>
  <si>
    <t>P1’</t>
    <phoneticPr fontId="2"/>
  </si>
  <si>
    <t>P2’</t>
    <phoneticPr fontId="2"/>
  </si>
  <si>
    <t>H321</t>
    <phoneticPr fontId="2"/>
  </si>
  <si>
    <t>J321</t>
    <phoneticPr fontId="2"/>
  </si>
  <si>
    <t>F施設群（No.1～5　計5施設）</t>
    <phoneticPr fontId="2"/>
  </si>
  <si>
    <t>G施設群（No.６～９　計４施設）</t>
    <phoneticPr fontId="2"/>
  </si>
  <si>
    <t>H施設群（No.10～15　計6施設）</t>
    <phoneticPr fontId="2"/>
  </si>
  <si>
    <t>I施設群（No.16～23　計8施設）</t>
    <phoneticPr fontId="2"/>
  </si>
  <si>
    <t>J施設群（No.24～28　計5施設）</t>
    <phoneticPr fontId="2"/>
  </si>
  <si>
    <t>別紙4　高松市市有施設ＬＥＤ化業務委託　照明器具一覧　一般会計（令和７年度分・第２期）</t>
    <phoneticPr fontId="2"/>
  </si>
  <si>
    <t>A1-322G</t>
    <phoneticPr fontId="2"/>
  </si>
  <si>
    <t>D1-321</t>
    <phoneticPr fontId="2"/>
  </si>
  <si>
    <t>G2-162</t>
    <phoneticPr fontId="2"/>
  </si>
  <si>
    <t>a1-32S</t>
    <phoneticPr fontId="2"/>
  </si>
  <si>
    <t>a1-322</t>
    <phoneticPr fontId="2"/>
  </si>
  <si>
    <t>浅型</t>
    <rPh sb="0" eb="2">
      <t>アサガタ</t>
    </rPh>
    <phoneticPr fontId="2"/>
  </si>
  <si>
    <t>a6-76</t>
    <phoneticPr fontId="2"/>
  </si>
  <si>
    <t>a2-40</t>
    <phoneticPr fontId="2"/>
  </si>
  <si>
    <t>【瓦町駅地下駐車場（東）】</t>
    <rPh sb="1" eb="4">
      <t>カワラマチエキ</t>
    </rPh>
    <rPh sb="4" eb="6">
      <t>チカ</t>
    </rPh>
    <rPh sb="6" eb="9">
      <t>チュウシャジョウ</t>
    </rPh>
    <rPh sb="10" eb="11">
      <t>ヒガシ</t>
    </rPh>
    <phoneticPr fontId="2"/>
  </si>
  <si>
    <t>Ｂ41</t>
    <phoneticPr fontId="2"/>
  </si>
  <si>
    <t>C41pp</t>
    <phoneticPr fontId="2"/>
  </si>
  <si>
    <t>C42</t>
    <phoneticPr fontId="2"/>
  </si>
  <si>
    <t>F41</t>
    <phoneticPr fontId="2"/>
  </si>
  <si>
    <t>【瓦町駅地下駐車場（西）】</t>
    <rPh sb="1" eb="4">
      <t>カワラマチエキ</t>
    </rPh>
    <rPh sb="4" eb="6">
      <t>チカ</t>
    </rPh>
    <rPh sb="6" eb="9">
      <t>チュウシャジョウ</t>
    </rPh>
    <rPh sb="10" eb="11">
      <t>ニシ</t>
    </rPh>
    <phoneticPr fontId="2"/>
  </si>
  <si>
    <t>A41P</t>
    <phoneticPr fontId="2"/>
  </si>
  <si>
    <t>パイプ吊</t>
    <rPh sb="3" eb="4">
      <t>ツ</t>
    </rPh>
    <phoneticPr fontId="2"/>
  </si>
  <si>
    <t>A42</t>
    <phoneticPr fontId="2"/>
  </si>
  <si>
    <t>A42P</t>
    <phoneticPr fontId="2"/>
  </si>
  <si>
    <t>片反射笠付器具</t>
    <rPh sb="0" eb="1">
      <t>カタ</t>
    </rPh>
    <rPh sb="1" eb="3">
      <t>ハンシャ</t>
    </rPh>
    <rPh sb="3" eb="5">
      <t>カサツキ</t>
    </rPh>
    <phoneticPr fontId="2"/>
  </si>
  <si>
    <t>H181</t>
    <phoneticPr fontId="2"/>
  </si>
  <si>
    <t>K42</t>
    <phoneticPr fontId="2"/>
  </si>
  <si>
    <t>a41E</t>
    <phoneticPr fontId="2"/>
  </si>
  <si>
    <t>a42E</t>
  </si>
  <si>
    <t>ｄ42B</t>
    <phoneticPr fontId="2"/>
  </si>
  <si>
    <t>g182B</t>
    <phoneticPr fontId="2"/>
  </si>
  <si>
    <t>階段通路誘導灯</t>
    <rPh sb="0" eb="7">
      <t>カイダンツウロユウドウトウ</t>
    </rPh>
    <phoneticPr fontId="2"/>
  </si>
  <si>
    <t>k42B</t>
    <phoneticPr fontId="2"/>
  </si>
  <si>
    <t>鋼製網付</t>
    <rPh sb="0" eb="1">
      <t>ハガネ</t>
    </rPh>
    <rPh sb="1" eb="2">
      <t>セイ</t>
    </rPh>
    <rPh sb="2" eb="3">
      <t>アミ</t>
    </rPh>
    <rPh sb="3" eb="4">
      <t>ツ</t>
    </rPh>
    <phoneticPr fontId="2"/>
  </si>
  <si>
    <t>こ（250）</t>
    <phoneticPr fontId="2"/>
  </si>
  <si>
    <t>パイプ吊り下げL=250</t>
    <rPh sb="3" eb="4">
      <t>ツ</t>
    </rPh>
    <rPh sb="5" eb="6">
      <t>サ</t>
    </rPh>
    <phoneticPr fontId="2"/>
  </si>
  <si>
    <t>こ（500）</t>
    <phoneticPr fontId="2"/>
  </si>
  <si>
    <t>パイプ吊り下げL=500</t>
    <rPh sb="3" eb="4">
      <t>ツ</t>
    </rPh>
    <rPh sb="5" eb="6">
      <t>サ</t>
    </rPh>
    <phoneticPr fontId="2"/>
  </si>
  <si>
    <t>こ（1000）</t>
    <phoneticPr fontId="2"/>
  </si>
  <si>
    <t>パイプ吊り下げL=1000</t>
    <rPh sb="3" eb="4">
      <t>ツ</t>
    </rPh>
    <rPh sb="5" eb="6">
      <t>サ</t>
    </rPh>
    <phoneticPr fontId="2"/>
  </si>
  <si>
    <t>さ（500）</t>
    <phoneticPr fontId="2"/>
  </si>
  <si>
    <t>さ（1500）</t>
    <phoneticPr fontId="2"/>
  </si>
  <si>
    <t>パイプ吊り下げL=1500</t>
    <rPh sb="3" eb="4">
      <t>ツ</t>
    </rPh>
    <rPh sb="5" eb="6">
      <t>サ</t>
    </rPh>
    <phoneticPr fontId="2"/>
  </si>
  <si>
    <t>し（500）</t>
    <phoneticPr fontId="2"/>
  </si>
  <si>
    <t>し（800）</t>
    <phoneticPr fontId="2"/>
  </si>
  <si>
    <t>パイプ吊り下げL=800</t>
    <rPh sb="3" eb="4">
      <t>ツ</t>
    </rPh>
    <rPh sb="5" eb="6">
      <t>サ</t>
    </rPh>
    <phoneticPr fontId="2"/>
  </si>
  <si>
    <t>し（1500）</t>
    <phoneticPr fontId="2"/>
  </si>
  <si>
    <t>す（500）</t>
    <phoneticPr fontId="2"/>
  </si>
  <si>
    <t>す（800）</t>
    <phoneticPr fontId="2"/>
  </si>
  <si>
    <t>せ</t>
    <phoneticPr fontId="2"/>
  </si>
  <si>
    <t>金属線ぴ</t>
    <rPh sb="0" eb="2">
      <t>キンゾク</t>
    </rPh>
    <rPh sb="2" eb="3">
      <t>セン</t>
    </rPh>
    <phoneticPr fontId="2"/>
  </si>
  <si>
    <t>そ</t>
    <phoneticPr fontId="2"/>
  </si>
  <si>
    <t>た</t>
    <phoneticPr fontId="2"/>
  </si>
  <si>
    <t>ち</t>
    <phoneticPr fontId="2"/>
  </si>
  <si>
    <t>つ</t>
    <phoneticPr fontId="2"/>
  </si>
  <si>
    <t>【E-36】</t>
    <phoneticPr fontId="2"/>
  </si>
  <si>
    <t>A41B</t>
    <phoneticPr fontId="2"/>
  </si>
  <si>
    <t>A42B</t>
    <phoneticPr fontId="2"/>
  </si>
  <si>
    <t>B411</t>
    <phoneticPr fontId="2"/>
  </si>
  <si>
    <t>B42B</t>
    <phoneticPr fontId="2"/>
  </si>
  <si>
    <t>D43</t>
    <phoneticPr fontId="2"/>
  </si>
  <si>
    <t>G21</t>
    <phoneticPr fontId="2"/>
  </si>
  <si>
    <t>G411</t>
    <phoneticPr fontId="2"/>
  </si>
  <si>
    <t>H42B</t>
    <phoneticPr fontId="2"/>
  </si>
  <si>
    <t>I21</t>
    <phoneticPr fontId="2"/>
  </si>
  <si>
    <t>J13</t>
    <phoneticPr fontId="2"/>
  </si>
  <si>
    <t>Q24</t>
    <phoneticPr fontId="2"/>
  </si>
  <si>
    <t>【E-38】</t>
    <phoneticPr fontId="2"/>
  </si>
  <si>
    <t>C421</t>
    <phoneticPr fontId="2"/>
  </si>
  <si>
    <t>A42</t>
  </si>
  <si>
    <t>B22</t>
    <phoneticPr fontId="2"/>
  </si>
  <si>
    <t>I60</t>
    <phoneticPr fontId="2"/>
  </si>
  <si>
    <t>J361</t>
    <phoneticPr fontId="2"/>
  </si>
  <si>
    <t>a42E</t>
    <phoneticPr fontId="2"/>
  </si>
  <si>
    <t>ｂ41E</t>
    <phoneticPr fontId="2"/>
  </si>
  <si>
    <t>j361B</t>
    <phoneticPr fontId="2"/>
  </si>
  <si>
    <t>m42E</t>
    <phoneticPr fontId="2"/>
  </si>
  <si>
    <t>P41</t>
    <phoneticPr fontId="2"/>
  </si>
  <si>
    <t>S42</t>
    <phoneticPr fontId="2"/>
  </si>
  <si>
    <t>交通政策課</t>
    <phoneticPr fontId="2"/>
  </si>
  <si>
    <t>道路管理課</t>
    <phoneticPr fontId="2"/>
  </si>
  <si>
    <t>J</t>
    <phoneticPr fontId="2"/>
  </si>
  <si>
    <t>牟礼総合体育館</t>
    <phoneticPr fontId="2"/>
  </si>
  <si>
    <t>牟礼中央公園運動センター</t>
    <phoneticPr fontId="2"/>
  </si>
  <si>
    <t>福岡町プール</t>
    <phoneticPr fontId="2"/>
  </si>
  <si>
    <t>東部運動公園</t>
    <phoneticPr fontId="2"/>
  </si>
  <si>
    <t>かわなべスポーツセンター</t>
    <phoneticPr fontId="2"/>
  </si>
  <si>
    <t xml:space="preserve">亀水運動センター </t>
    <phoneticPr fontId="2"/>
  </si>
  <si>
    <t>西部運動センター</t>
    <phoneticPr fontId="2"/>
  </si>
  <si>
    <t>国分寺橘ノ丘総合運動公園</t>
    <rPh sb="10" eb="12">
      <t>コウエン</t>
    </rPh>
    <phoneticPr fontId="2"/>
  </si>
  <si>
    <t>国分寺勤労青少年ホーム</t>
    <phoneticPr fontId="2"/>
  </si>
  <si>
    <t>仏生山公園温水プール</t>
    <phoneticPr fontId="2"/>
  </si>
  <si>
    <t>香川総合体育館</t>
    <phoneticPr fontId="2"/>
  </si>
  <si>
    <t>香南体育館</t>
    <phoneticPr fontId="2"/>
  </si>
  <si>
    <t>南部運動場</t>
    <phoneticPr fontId="2"/>
  </si>
  <si>
    <t>健康増進温浴施設（ループしおのえ）</t>
    <phoneticPr fontId="2"/>
  </si>
  <si>
    <t>石の民俗資料館及び石匠の里公園</t>
    <phoneticPr fontId="2"/>
  </si>
  <si>
    <t>讃岐国分寺跡資料館</t>
    <phoneticPr fontId="2"/>
  </si>
  <si>
    <t>香南歴史民俗郷土館</t>
    <phoneticPr fontId="2"/>
  </si>
  <si>
    <t>文化芸術ホール</t>
    <phoneticPr fontId="2"/>
  </si>
  <si>
    <t>美術館</t>
    <phoneticPr fontId="2"/>
  </si>
  <si>
    <t>塩江美術館</t>
    <phoneticPr fontId="2"/>
  </si>
  <si>
    <t>高松シンボルタワー地下駐車場</t>
    <phoneticPr fontId="2"/>
  </si>
  <si>
    <t>瓦町駅地下駐車場</t>
    <phoneticPr fontId="2"/>
  </si>
  <si>
    <t>中央駐車場</t>
    <phoneticPr fontId="2"/>
  </si>
  <si>
    <t>高松駅前広場地下駐車場</t>
    <phoneticPr fontId="2"/>
  </si>
  <si>
    <t>瓦町駅前広場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</si>
</sst>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;[Red]\-#,##0.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9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u/>
      <sz val="9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CC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176" fontId="4" fillId="0" borderId="0" xfId="1" applyNumberFormat="1" applyFont="1" applyAlignment="1">
      <alignment horizontal="center" vertical="center" shrinkToFit="1"/>
    </xf>
    <xf numFmtId="176" fontId="4" fillId="0" borderId="0" xfId="1" applyNumberFormat="1" applyFont="1" applyAlignment="1">
      <alignment horizontal="left" vertical="center" shrinkToFit="1"/>
    </xf>
    <xf numFmtId="176" fontId="4" fillId="0" borderId="0" xfId="1" applyNumberFormat="1" applyFont="1" applyAlignment="1">
      <alignment vertical="center" shrinkToFit="1"/>
    </xf>
    <xf numFmtId="0" fontId="5" fillId="0" borderId="0" xfId="0" applyFont="1" applyAlignment="1">
      <alignment vertical="center" shrinkToFit="1"/>
    </xf>
    <xf numFmtId="176" fontId="4" fillId="0" borderId="1" xfId="1" applyNumberFormat="1" applyFont="1" applyBorder="1" applyAlignment="1">
      <alignment vertical="center" shrinkToFit="1"/>
    </xf>
    <xf numFmtId="0" fontId="9" fillId="5" borderId="2" xfId="0" applyFont="1" applyFill="1" applyBorder="1" applyAlignment="1">
      <alignment horizontal="center" vertical="center"/>
    </xf>
    <xf numFmtId="38" fontId="9" fillId="4" borderId="2" xfId="4" applyFont="1" applyFill="1" applyBorder="1" applyAlignment="1">
      <alignment vertical="center"/>
    </xf>
    <xf numFmtId="0" fontId="9" fillId="5" borderId="2" xfId="3" applyFont="1" applyFill="1" applyBorder="1">
      <alignment vertical="center"/>
    </xf>
    <xf numFmtId="38" fontId="9" fillId="4" borderId="2" xfId="4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shrinkToFit="1"/>
    </xf>
    <xf numFmtId="177" fontId="9" fillId="4" borderId="2" xfId="4" applyNumberFormat="1" applyFont="1" applyFill="1" applyBorder="1" applyAlignment="1">
      <alignment horizontal="right" vertical="center"/>
    </xf>
    <xf numFmtId="0" fontId="10" fillId="4" borderId="2" xfId="0" applyFont="1" applyFill="1" applyBorder="1" applyAlignment="1">
      <alignment vertical="center" shrinkToFit="1"/>
    </xf>
    <xf numFmtId="176" fontId="14" fillId="3" borderId="2" xfId="1" applyNumberFormat="1" applyFont="1" applyFill="1" applyBorder="1" applyAlignment="1">
      <alignment horizontal="center" vertical="center" shrinkToFit="1"/>
    </xf>
    <xf numFmtId="176" fontId="14" fillId="2" borderId="2" xfId="1" applyNumberFormat="1" applyFont="1" applyFill="1" applyBorder="1" applyAlignment="1">
      <alignment horizontal="center" vertical="center" shrinkToFit="1"/>
    </xf>
    <xf numFmtId="176" fontId="14" fillId="0" borderId="1" xfId="1" applyNumberFormat="1" applyFont="1" applyBorder="1" applyAlignment="1">
      <alignment vertical="center" shrinkToFit="1"/>
    </xf>
    <xf numFmtId="176" fontId="14" fillId="0" borderId="0" xfId="1" applyNumberFormat="1" applyFont="1" applyAlignment="1">
      <alignment horizontal="center" vertical="center" shrinkToFit="1"/>
    </xf>
    <xf numFmtId="176" fontId="14" fillId="0" borderId="0" xfId="1" applyNumberFormat="1" applyFont="1" applyAlignment="1">
      <alignment vertical="center" shrinkToFit="1"/>
    </xf>
    <xf numFmtId="176" fontId="14" fillId="0" borderId="2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left" vertical="center" shrinkToFit="1"/>
    </xf>
    <xf numFmtId="176" fontId="14" fillId="0" borderId="2" xfId="1" applyNumberFormat="1" applyFont="1" applyBorder="1" applyAlignment="1">
      <alignment horizontal="right" vertical="center" shrinkToFit="1"/>
    </xf>
    <xf numFmtId="176" fontId="15" fillId="0" borderId="0" xfId="1" applyNumberFormat="1" applyFont="1" applyAlignment="1">
      <alignment horizontal="center" vertical="center" shrinkToFit="1"/>
    </xf>
    <xf numFmtId="176" fontId="14" fillId="0" borderId="5" xfId="1" applyNumberFormat="1" applyFont="1" applyBorder="1" applyAlignment="1">
      <alignment horizontal="center" vertical="center" shrinkToFit="1"/>
    </xf>
    <xf numFmtId="176" fontId="14" fillId="0" borderId="5" xfId="1" applyNumberFormat="1" applyFont="1" applyBorder="1" applyAlignment="1">
      <alignment horizontal="left" vertical="center" shrinkToFit="1"/>
    </xf>
    <xf numFmtId="176" fontId="14" fillId="0" borderId="0" xfId="1" applyNumberFormat="1" applyFont="1" applyAlignment="1">
      <alignment horizontal="left" vertical="center" shrinkToFit="1"/>
    </xf>
    <xf numFmtId="176" fontId="16" fillId="0" borderId="1" xfId="1" applyNumberFormat="1" applyFont="1" applyBorder="1" applyAlignment="1">
      <alignment horizontal="left"/>
    </xf>
    <xf numFmtId="176" fontId="16" fillId="0" borderId="6" xfId="1" applyNumberFormat="1" applyFont="1" applyBorder="1" applyAlignment="1">
      <alignment horizontal="left"/>
    </xf>
    <xf numFmtId="176" fontId="16" fillId="3" borderId="2" xfId="1" applyNumberFormat="1" applyFont="1" applyFill="1" applyBorder="1" applyAlignment="1"/>
    <xf numFmtId="176" fontId="16" fillId="3" borderId="2" xfId="1" applyNumberFormat="1" applyFont="1" applyFill="1" applyBorder="1" applyAlignment="1">
      <alignment horizontal="left"/>
    </xf>
    <xf numFmtId="176" fontId="13" fillId="0" borderId="0" xfId="1" applyNumberFormat="1" applyFont="1" applyAlignment="1">
      <alignment horizontal="center" vertical="center" shrinkToFit="1"/>
    </xf>
    <xf numFmtId="0" fontId="9" fillId="5" borderId="7" xfId="0" applyFont="1" applyFill="1" applyBorder="1" applyAlignment="1">
      <alignment horizontal="center" vertical="center"/>
    </xf>
    <xf numFmtId="0" fontId="9" fillId="5" borderId="7" xfId="3" applyFont="1" applyFill="1" applyBorder="1">
      <alignment vertical="center"/>
    </xf>
    <xf numFmtId="0" fontId="9" fillId="5" borderId="7" xfId="0" applyFont="1" applyFill="1" applyBorder="1" applyAlignment="1">
      <alignment horizontal="center" vertical="center" shrinkToFit="1"/>
    </xf>
    <xf numFmtId="176" fontId="16" fillId="0" borderId="8" xfId="1" applyNumberFormat="1" applyFont="1" applyBorder="1" applyAlignment="1">
      <alignment horizontal="left"/>
    </xf>
    <xf numFmtId="0" fontId="10" fillId="0" borderId="2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left" vertical="center" shrinkToFit="1"/>
    </xf>
    <xf numFmtId="176" fontId="14" fillId="4" borderId="2" xfId="1" applyNumberFormat="1" applyFont="1" applyFill="1" applyBorder="1" applyAlignment="1">
      <alignment horizontal="left" vertical="center" shrinkToFit="1"/>
    </xf>
    <xf numFmtId="176" fontId="14" fillId="4" borderId="2" xfId="1" applyNumberFormat="1" applyFont="1" applyFill="1" applyBorder="1" applyAlignment="1">
      <alignment horizontal="center" vertical="center" shrinkToFit="1"/>
    </xf>
    <xf numFmtId="176" fontId="14" fillId="4" borderId="0" xfId="1" applyNumberFormat="1" applyFont="1" applyFill="1" applyAlignment="1">
      <alignment horizontal="center" vertical="center" shrinkToFit="1"/>
    </xf>
    <xf numFmtId="176" fontId="14" fillId="4" borderId="2" xfId="1" applyNumberFormat="1" applyFont="1" applyFill="1" applyBorder="1" applyAlignment="1">
      <alignment horizontal="right" vertical="center" shrinkToFit="1"/>
    </xf>
    <xf numFmtId="176" fontId="15" fillId="4" borderId="0" xfId="1" applyNumberFormat="1" applyFont="1" applyFill="1" applyAlignment="1">
      <alignment horizontal="center"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14" fillId="0" borderId="0" xfId="1" applyNumberFormat="1" applyFont="1" applyAlignment="1">
      <alignment horizontal="right" vertical="center" shrinkToFit="1"/>
    </xf>
    <xf numFmtId="0" fontId="10" fillId="4" borderId="11" xfId="0" applyFont="1" applyFill="1" applyBorder="1" applyAlignment="1">
      <alignment vertical="center" shrinkToFit="1"/>
    </xf>
    <xf numFmtId="0" fontId="10" fillId="4" borderId="11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/>
    </xf>
    <xf numFmtId="38" fontId="9" fillId="4" borderId="11" xfId="4" applyFont="1" applyFill="1" applyBorder="1" applyAlignment="1">
      <alignment vertical="center"/>
    </xf>
    <xf numFmtId="0" fontId="9" fillId="5" borderId="11" xfId="3" applyFont="1" applyFill="1" applyBorder="1">
      <alignment vertical="center"/>
    </xf>
    <xf numFmtId="38" fontId="9" fillId="4" borderId="11" xfId="4" applyFont="1" applyFill="1" applyBorder="1" applyAlignment="1">
      <alignment horizontal="right" vertical="center"/>
    </xf>
    <xf numFmtId="0" fontId="9" fillId="5" borderId="11" xfId="0" applyFont="1" applyFill="1" applyBorder="1" applyAlignment="1">
      <alignment horizontal="center" vertical="center" shrinkToFit="1"/>
    </xf>
    <xf numFmtId="177" fontId="9" fillId="4" borderId="11" xfId="4" applyNumberFormat="1" applyFont="1" applyFill="1" applyBorder="1" applyAlignment="1">
      <alignment horizontal="right" vertical="center"/>
    </xf>
    <xf numFmtId="176" fontId="14" fillId="4" borderId="0" xfId="1" applyNumberFormat="1" applyFont="1" applyFill="1" applyAlignment="1">
      <alignment horizontal="right" vertical="center" shrinkToFit="1"/>
    </xf>
    <xf numFmtId="176" fontId="15" fillId="4" borderId="0" xfId="1" applyNumberFormat="1" applyFont="1" applyFill="1" applyAlignment="1">
      <alignment horizontal="right" vertical="center" shrinkToFit="1"/>
    </xf>
    <xf numFmtId="38" fontId="9" fillId="7" borderId="2" xfId="2" applyFont="1" applyFill="1" applyBorder="1">
      <alignment vertical="center"/>
    </xf>
    <xf numFmtId="38" fontId="9" fillId="7" borderId="11" xfId="2" applyFont="1" applyFill="1" applyBorder="1">
      <alignment vertical="center"/>
    </xf>
    <xf numFmtId="176" fontId="14" fillId="0" borderId="10" xfId="1" applyNumberFormat="1" applyFont="1" applyBorder="1" applyAlignment="1">
      <alignment horizontal="center" vertical="center" shrinkToFit="1"/>
    </xf>
    <xf numFmtId="176" fontId="14" fillId="0" borderId="4" xfId="1" applyNumberFormat="1" applyFont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horizontal="left" vertical="center" wrapText="1" shrinkToFit="1"/>
    </xf>
    <xf numFmtId="176" fontId="15" fillId="0" borderId="2" xfId="1" applyNumberFormat="1" applyFont="1" applyBorder="1" applyAlignment="1">
      <alignment horizontal="center" vertical="center" shrinkToFit="1"/>
    </xf>
    <xf numFmtId="176" fontId="18" fillId="0" borderId="0" xfId="1" applyNumberFormat="1" applyFont="1" applyAlignment="1">
      <alignment horizontal="center" vertical="center" shrinkToFit="1"/>
    </xf>
    <xf numFmtId="0" fontId="10" fillId="4" borderId="11" xfId="0" applyFont="1" applyFill="1" applyBorder="1" applyAlignment="1">
      <alignment horizontal="left" vertical="center" shrinkToFit="1"/>
    </xf>
    <xf numFmtId="0" fontId="10" fillId="4" borderId="7" xfId="0" applyFont="1" applyFill="1" applyBorder="1" applyAlignment="1">
      <alignment horizontal="left" vertical="center" shrinkToFit="1"/>
    </xf>
    <xf numFmtId="0" fontId="10" fillId="4" borderId="7" xfId="0" applyFont="1" applyFill="1" applyBorder="1" applyAlignment="1">
      <alignment horizontal="center" vertical="center" wrapText="1"/>
    </xf>
    <xf numFmtId="38" fontId="9" fillId="7" borderId="7" xfId="2" applyFont="1" applyFill="1" applyBorder="1">
      <alignment vertical="center"/>
    </xf>
    <xf numFmtId="38" fontId="9" fillId="4" borderId="7" xfId="4" applyFont="1" applyFill="1" applyBorder="1" applyAlignment="1">
      <alignment vertical="center"/>
    </xf>
    <xf numFmtId="38" fontId="9" fillId="4" borderId="7" xfId="4" applyFont="1" applyFill="1" applyBorder="1" applyAlignment="1">
      <alignment horizontal="right" vertical="center"/>
    </xf>
    <xf numFmtId="177" fontId="9" fillId="4" borderId="7" xfId="4" applyNumberFormat="1" applyFont="1" applyFill="1" applyBorder="1" applyAlignment="1">
      <alignment horizontal="right" vertical="center"/>
    </xf>
    <xf numFmtId="0" fontId="10" fillId="0" borderId="7" xfId="0" applyFont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shrinkToFit="1"/>
    </xf>
    <xf numFmtId="0" fontId="17" fillId="3" borderId="17" xfId="0" applyFont="1" applyFill="1" applyBorder="1" applyAlignment="1">
      <alignment horizontal="center" vertical="center" wrapText="1" shrinkToFit="1"/>
    </xf>
    <xf numFmtId="0" fontId="8" fillId="3" borderId="18" xfId="0" applyFont="1" applyFill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9" fillId="5" borderId="25" xfId="0" applyFont="1" applyFill="1" applyBorder="1" applyAlignment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9" fillId="5" borderId="27" xfId="0" applyFont="1" applyFill="1" applyBorder="1" applyAlignment="1">
      <alignment horizontal="center" vertical="center" shrinkToFit="1"/>
    </xf>
    <xf numFmtId="38" fontId="5" fillId="0" borderId="28" xfId="0" applyNumberFormat="1" applyFont="1" applyBorder="1" applyAlignment="1">
      <alignment vertical="center" shrinkToFit="1"/>
    </xf>
    <xf numFmtId="0" fontId="9" fillId="5" borderId="28" xfId="0" applyFont="1" applyFill="1" applyBorder="1" applyAlignment="1">
      <alignment horizontal="center" vertical="center"/>
    </xf>
    <xf numFmtId="0" fontId="9" fillId="5" borderId="28" xfId="3" applyFont="1" applyFill="1" applyBorder="1">
      <alignment vertical="center"/>
    </xf>
    <xf numFmtId="0" fontId="9" fillId="5" borderId="28" xfId="0" applyFont="1" applyFill="1" applyBorder="1" applyAlignment="1">
      <alignment horizontal="center" vertical="center" shrinkToFit="1"/>
    </xf>
    <xf numFmtId="0" fontId="9" fillId="5" borderId="29" xfId="0" applyFont="1" applyFill="1" applyBorder="1" applyAlignment="1">
      <alignment horizontal="center" vertical="center" shrinkToFit="1"/>
    </xf>
    <xf numFmtId="176" fontId="14" fillId="0" borderId="2" xfId="1" applyNumberFormat="1" applyFont="1" applyBorder="1" applyAlignment="1">
      <alignment vertical="center" shrinkToFit="1"/>
    </xf>
    <xf numFmtId="38" fontId="5" fillId="7" borderId="28" xfId="0" applyNumberFormat="1" applyFont="1" applyFill="1" applyBorder="1" applyAlignment="1">
      <alignment vertical="center" shrinkToFit="1"/>
    </xf>
    <xf numFmtId="38" fontId="5" fillId="4" borderId="28" xfId="0" applyNumberFormat="1" applyFont="1" applyFill="1" applyBorder="1" applyAlignment="1">
      <alignment vertical="center" shrinkToFit="1"/>
    </xf>
    <xf numFmtId="176" fontId="18" fillId="0" borderId="0" xfId="1" applyNumberFormat="1" applyFont="1">
      <alignment vertical="center"/>
    </xf>
    <xf numFmtId="176" fontId="14" fillId="4" borderId="4" xfId="1" applyNumberFormat="1" applyFont="1" applyFill="1" applyBorder="1" applyAlignment="1">
      <alignment horizontal="center" vertical="center" shrinkToFit="1"/>
    </xf>
    <xf numFmtId="176" fontId="15" fillId="0" borderId="4" xfId="1" applyNumberFormat="1" applyFont="1" applyBorder="1" applyAlignment="1">
      <alignment horizontal="center" vertical="center" shrinkToFit="1"/>
    </xf>
    <xf numFmtId="176" fontId="14" fillId="0" borderId="12" xfId="1" applyNumberFormat="1" applyFont="1" applyBorder="1" applyAlignment="1">
      <alignment horizontal="center" vertical="center" shrinkToFit="1"/>
    </xf>
    <xf numFmtId="176" fontId="14" fillId="0" borderId="4" xfId="1" applyNumberFormat="1" applyFont="1" applyBorder="1" applyAlignment="1">
      <alignment horizontal="left" vertical="center" shrinkToFit="1"/>
    </xf>
    <xf numFmtId="176" fontId="14" fillId="4" borderId="4" xfId="1" applyNumberFormat="1" applyFont="1" applyFill="1" applyBorder="1" applyAlignment="1">
      <alignment horizontal="left" vertical="center" shrinkToFit="1"/>
    </xf>
    <xf numFmtId="0" fontId="5" fillId="4" borderId="30" xfId="0" applyFont="1" applyFill="1" applyBorder="1" applyAlignment="1">
      <alignment horizontal="center" vertical="center" shrinkToFit="1"/>
    </xf>
    <xf numFmtId="0" fontId="5" fillId="4" borderId="31" xfId="0" applyFont="1" applyFill="1" applyBorder="1" applyAlignment="1">
      <alignment horizontal="center" vertical="center" shrinkToFit="1"/>
    </xf>
    <xf numFmtId="0" fontId="5" fillId="4" borderId="32" xfId="0" applyFont="1" applyFill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 shrinkToFit="1"/>
    </xf>
    <xf numFmtId="38" fontId="10" fillId="2" borderId="19" xfId="2" applyFont="1" applyFill="1" applyBorder="1" applyAlignment="1">
      <alignment horizontal="center" vertical="center" wrapText="1"/>
    </xf>
    <xf numFmtId="38" fontId="10" fillId="2" borderId="20" xfId="2" applyFont="1" applyFill="1" applyBorder="1" applyAlignment="1">
      <alignment horizontal="center" vertical="center" wrapText="1"/>
    </xf>
    <xf numFmtId="0" fontId="10" fillId="6" borderId="19" xfId="3" applyFont="1" applyFill="1" applyBorder="1" applyAlignment="1">
      <alignment horizontal="left" vertical="center" wrapText="1"/>
    </xf>
    <xf numFmtId="0" fontId="10" fillId="6" borderId="20" xfId="3" applyFont="1" applyFill="1" applyBorder="1" applyAlignment="1">
      <alignment horizontal="left" vertical="center" wrapText="1"/>
    </xf>
    <xf numFmtId="0" fontId="10" fillId="6" borderId="19" xfId="3" applyFont="1" applyFill="1" applyBorder="1" applyAlignment="1">
      <alignment horizontal="center" vertical="center" wrapText="1" shrinkToFit="1"/>
    </xf>
    <xf numFmtId="0" fontId="10" fillId="6" borderId="20" xfId="3" applyFont="1" applyFill="1" applyBorder="1" applyAlignment="1">
      <alignment horizontal="center" vertical="center" wrapText="1" shrinkToFit="1"/>
    </xf>
    <xf numFmtId="38" fontId="10" fillId="6" borderId="19" xfId="4" applyFont="1" applyFill="1" applyBorder="1" applyAlignment="1">
      <alignment horizontal="center" vertical="center" wrapText="1" shrinkToFit="1"/>
    </xf>
    <xf numFmtId="38" fontId="10" fillId="6" borderId="20" xfId="4" applyFont="1" applyFill="1" applyBorder="1" applyAlignment="1">
      <alignment horizontal="center" vertical="center" wrapText="1" shrinkToFit="1"/>
    </xf>
    <xf numFmtId="0" fontId="10" fillId="6" borderId="21" xfId="3" applyFont="1" applyFill="1" applyBorder="1" applyAlignment="1">
      <alignment horizontal="center" vertical="center" wrapText="1" shrinkToFit="1"/>
    </xf>
    <xf numFmtId="176" fontId="14" fillId="3" borderId="3" xfId="1" applyNumberFormat="1" applyFont="1" applyFill="1" applyBorder="1" applyAlignment="1">
      <alignment horizontal="center" vertical="center" shrinkToFit="1"/>
    </xf>
    <xf numFmtId="176" fontId="14" fillId="3" borderId="6" xfId="1" applyNumberFormat="1" applyFont="1" applyFill="1" applyBorder="1" applyAlignment="1">
      <alignment horizontal="center" vertical="center" shrinkToFit="1"/>
    </xf>
    <xf numFmtId="176" fontId="14" fillId="3" borderId="4" xfId="1" applyNumberFormat="1" applyFont="1" applyFill="1" applyBorder="1" applyAlignment="1">
      <alignment horizontal="center" vertical="center" shrinkToFit="1"/>
    </xf>
    <xf numFmtId="176" fontId="14" fillId="3" borderId="2" xfId="1" applyNumberFormat="1" applyFont="1" applyFill="1" applyBorder="1" applyAlignment="1">
      <alignment horizontal="center" vertical="center" shrinkToFit="1"/>
    </xf>
    <xf numFmtId="176" fontId="14" fillId="2" borderId="3" xfId="1" applyNumberFormat="1" applyFont="1" applyFill="1" applyBorder="1" applyAlignment="1">
      <alignment horizontal="center" vertical="center" shrinkToFit="1"/>
    </xf>
    <xf numFmtId="176" fontId="14" fillId="2" borderId="4" xfId="1" applyNumberFormat="1" applyFont="1" applyFill="1" applyBorder="1" applyAlignment="1">
      <alignment horizontal="center" vertical="center" shrinkToFit="1"/>
    </xf>
    <xf numFmtId="176" fontId="14" fillId="3" borderId="4" xfId="1" applyNumberFormat="1" applyFont="1" applyFill="1" applyBorder="1" applyAlignment="1">
      <alignment horizontal="center" vertical="center" wrapText="1" shrinkToFit="1"/>
    </xf>
    <xf numFmtId="176" fontId="21" fillId="0" borderId="2" xfId="1" applyNumberFormat="1" applyFont="1" applyBorder="1" applyAlignment="1">
      <alignment horizontal="center" vertical="center" shrinkToFit="1"/>
    </xf>
    <xf numFmtId="176" fontId="21" fillId="4" borderId="2" xfId="1" applyNumberFormat="1" applyFont="1" applyFill="1" applyBorder="1" applyAlignment="1">
      <alignment horizontal="center" vertical="center" shrinkToFit="1"/>
    </xf>
    <xf numFmtId="176" fontId="14" fillId="3" borderId="13" xfId="1" applyNumberFormat="1" applyFont="1" applyFill="1" applyBorder="1" applyAlignment="1">
      <alignment horizontal="center" vertical="center" wrapText="1" shrinkToFit="1"/>
    </xf>
    <xf numFmtId="176" fontId="14" fillId="3" borderId="9" xfId="1" applyNumberFormat="1" applyFont="1" applyFill="1" applyBorder="1" applyAlignment="1">
      <alignment horizontal="center" vertical="center" wrapText="1" shrinkToFit="1"/>
    </xf>
    <xf numFmtId="176" fontId="14" fillId="3" borderId="10" xfId="1" applyNumberFormat="1" applyFont="1" applyFill="1" applyBorder="1" applyAlignment="1">
      <alignment horizontal="center" vertical="center" shrinkToFit="1"/>
    </xf>
    <xf numFmtId="176" fontId="14" fillId="3" borderId="7" xfId="1" applyNumberFormat="1" applyFont="1" applyFill="1" applyBorder="1" applyAlignment="1">
      <alignment horizontal="center" vertical="center" shrinkToFit="1"/>
    </xf>
  </cellXfs>
  <cellStyles count="5">
    <cellStyle name="桁区切り" xfId="2" builtinId="6"/>
    <cellStyle name="桁区切り 2" xfId="4" xr:uid="{F01FBA2C-48A2-4940-8337-D1AC218446B0}"/>
    <cellStyle name="標準" xfId="0" builtinId="0"/>
    <cellStyle name="標準 2" xfId="3" xr:uid="{308B118C-6CCF-4D59-8D41-3BC07206ACF8}"/>
    <cellStyle name="標準 5" xfId="1" xr:uid="{BC1DE68B-E4AA-4F53-80AE-DBEB9C11343C}"/>
  </cellStyles>
  <dxfs count="0"/>
  <tableStyles count="0" defaultTableStyle="TableStyleMedium2" defaultPivotStyle="PivotStyleLight16"/>
  <colors>
    <mruColors>
      <color rgb="FFFFFFCC"/>
      <color rgb="FFCC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1046151</xdr:colOff>
      <xdr:row>725</xdr:row>
      <xdr:rowOff>2005</xdr:rowOff>
    </xdr:from>
    <xdr:ext cx="184730" cy="93762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0172A82-E9DF-4E5D-BD68-7E5B1B37D851}"/>
            </a:ext>
          </a:extLst>
        </xdr:cNvPr>
        <xdr:cNvSpPr/>
      </xdr:nvSpPr>
      <xdr:spPr>
        <a:xfrm>
          <a:off x="8285151" y="1827476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ja-JP" altLang="en-US" sz="5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AF7734-4F05-4E39-9523-064E8279B31B}">
  <dimension ref="A1:M41"/>
  <sheetViews>
    <sheetView tabSelected="1" view="pageBreakPreview" zoomScale="70" zoomScaleNormal="55" zoomScaleSheetLayoutView="70" workbookViewId="0">
      <selection activeCell="D42" sqref="D42"/>
    </sheetView>
  </sheetViews>
  <sheetFormatPr defaultRowHeight="17.399999999999999" x14ac:dyDescent="0.45"/>
  <cols>
    <col min="1" max="1" width="8.796875" style="4"/>
    <col min="2" max="3" width="23.69921875" style="4" customWidth="1"/>
    <col min="4" max="4" width="10.69921875" style="4" customWidth="1"/>
    <col min="5" max="5" width="6.69921875" style="4" customWidth="1"/>
    <col min="6" max="6" width="10.69921875" style="4" customWidth="1"/>
    <col min="7" max="7" width="6.69921875" style="4" customWidth="1"/>
    <col min="8" max="8" width="10.69921875" style="4" customWidth="1"/>
    <col min="9" max="9" width="6.69921875" style="4" customWidth="1"/>
    <col min="10" max="10" width="10.69921875" style="4" customWidth="1"/>
    <col min="11" max="11" width="6.69921875" style="4" customWidth="1"/>
    <col min="12" max="12" width="10.69921875" style="4" customWidth="1"/>
    <col min="13" max="13" width="6.69921875" style="4" customWidth="1"/>
    <col min="14" max="16384" width="8.796875" style="4"/>
  </cols>
  <sheetData>
    <row r="1" spans="1:13" ht="18" customHeight="1" x14ac:dyDescent="0.45">
      <c r="A1" s="98" t="s">
        <v>650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</row>
    <row r="2" spans="1:13" ht="17.399999999999999" customHeight="1" thickBot="1" x14ac:dyDescent="0.5">
      <c r="A2" s="98"/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</row>
    <row r="3" spans="1:13" ht="79.95" customHeight="1" thickBot="1" x14ac:dyDescent="0.5">
      <c r="A3" s="70" t="s">
        <v>29</v>
      </c>
      <c r="B3" s="71" t="s">
        <v>15</v>
      </c>
      <c r="C3" s="71" t="s">
        <v>14</v>
      </c>
      <c r="D3" s="99" t="s">
        <v>16</v>
      </c>
      <c r="E3" s="100"/>
      <c r="F3" s="101" t="s">
        <v>17</v>
      </c>
      <c r="G3" s="102"/>
      <c r="H3" s="103" t="s">
        <v>18</v>
      </c>
      <c r="I3" s="104"/>
      <c r="J3" s="105" t="s">
        <v>19</v>
      </c>
      <c r="K3" s="106"/>
      <c r="L3" s="103" t="s">
        <v>20</v>
      </c>
      <c r="M3" s="107"/>
    </row>
    <row r="4" spans="1:13" ht="17.399999999999999" customHeight="1" thickBot="1" x14ac:dyDescent="0.5">
      <c r="A4" s="95" t="s">
        <v>645</v>
      </c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7"/>
    </row>
    <row r="5" spans="1:13" ht="17.399999999999999" customHeight="1" x14ac:dyDescent="0.45">
      <c r="A5" s="72">
        <v>1</v>
      </c>
      <c r="B5" s="62" t="s">
        <v>727</v>
      </c>
      <c r="C5" s="63" t="s">
        <v>38</v>
      </c>
      <c r="D5" s="64">
        <f>施設別詳細!N27</f>
        <v>72085</v>
      </c>
      <c r="E5" s="30" t="s">
        <v>21</v>
      </c>
      <c r="F5" s="65">
        <f t="shared" ref="F5:F40" si="0">9*24*12</f>
        <v>2592</v>
      </c>
      <c r="G5" s="31" t="s">
        <v>22</v>
      </c>
      <c r="H5" s="66">
        <f>D5/1000*F5</f>
        <v>186844.31999999998</v>
      </c>
      <c r="I5" s="32" t="s">
        <v>23</v>
      </c>
      <c r="J5" s="66">
        <f>ROUNDDOWN(H5*30,0)</f>
        <v>5605329</v>
      </c>
      <c r="K5" s="32" t="s">
        <v>24</v>
      </c>
      <c r="L5" s="67">
        <f>(H5*0.37/1000)</f>
        <v>69.132398399999985</v>
      </c>
      <c r="M5" s="73" t="s">
        <v>25</v>
      </c>
    </row>
    <row r="6" spans="1:13" ht="17.399999999999999" customHeight="1" x14ac:dyDescent="0.45">
      <c r="A6" s="74">
        <v>2</v>
      </c>
      <c r="B6" s="36" t="s">
        <v>728</v>
      </c>
      <c r="C6" s="35" t="s">
        <v>38</v>
      </c>
      <c r="D6" s="54">
        <f>施設別詳細!N58</f>
        <v>11034</v>
      </c>
      <c r="E6" s="6" t="s">
        <v>21</v>
      </c>
      <c r="F6" s="7">
        <f t="shared" si="0"/>
        <v>2592</v>
      </c>
      <c r="G6" s="8" t="s">
        <v>22</v>
      </c>
      <c r="H6" s="9">
        <f>D6/1000*F6</f>
        <v>28600.128000000001</v>
      </c>
      <c r="I6" s="10" t="s">
        <v>23</v>
      </c>
      <c r="J6" s="9">
        <f>ROUNDDOWN(H6*30,0)</f>
        <v>858003</v>
      </c>
      <c r="K6" s="10" t="s">
        <v>24</v>
      </c>
      <c r="L6" s="11">
        <f>(H6*0.37/1000)</f>
        <v>10.582047360000001</v>
      </c>
      <c r="M6" s="75" t="s">
        <v>25</v>
      </c>
    </row>
    <row r="7" spans="1:13" ht="17.399999999999999" customHeight="1" x14ac:dyDescent="0.45">
      <c r="A7" s="74">
        <v>3</v>
      </c>
      <c r="B7" s="36" t="s">
        <v>730</v>
      </c>
      <c r="C7" s="35" t="s">
        <v>38</v>
      </c>
      <c r="D7" s="54">
        <f>施設別詳細!N114</f>
        <v>11879</v>
      </c>
      <c r="E7" s="6" t="s">
        <v>21</v>
      </c>
      <c r="F7" s="7">
        <f t="shared" si="0"/>
        <v>2592</v>
      </c>
      <c r="G7" s="8" t="s">
        <v>22</v>
      </c>
      <c r="H7" s="9">
        <f>D7/1000*F7</f>
        <v>30790.367999999999</v>
      </c>
      <c r="I7" s="10" t="s">
        <v>23</v>
      </c>
      <c r="J7" s="9">
        <f>ROUNDDOWN(H7*30,0)</f>
        <v>923711</v>
      </c>
      <c r="K7" s="10" t="s">
        <v>24</v>
      </c>
      <c r="L7" s="11">
        <f>(H7*0.37/1000)</f>
        <v>11.392436159999999</v>
      </c>
      <c r="M7" s="75" t="s">
        <v>25</v>
      </c>
    </row>
    <row r="8" spans="1:13" ht="17.399999999999999" customHeight="1" x14ac:dyDescent="0.45">
      <c r="A8" s="74">
        <v>4</v>
      </c>
      <c r="B8" s="36" t="s">
        <v>729</v>
      </c>
      <c r="C8" s="35" t="s">
        <v>38</v>
      </c>
      <c r="D8" s="54">
        <f>施設別詳細!N147</f>
        <v>33972</v>
      </c>
      <c r="E8" s="6" t="s">
        <v>21</v>
      </c>
      <c r="F8" s="7">
        <f t="shared" si="0"/>
        <v>2592</v>
      </c>
      <c r="G8" s="8" t="s">
        <v>22</v>
      </c>
      <c r="H8" s="9">
        <f>D8/1000*F8</f>
        <v>88055.423999999999</v>
      </c>
      <c r="I8" s="10" t="s">
        <v>23</v>
      </c>
      <c r="J8" s="9">
        <f>ROUNDDOWN(H8*30,0)</f>
        <v>2641662</v>
      </c>
      <c r="K8" s="10" t="s">
        <v>24</v>
      </c>
      <c r="L8" s="11">
        <f>(H8*0.37/1000)</f>
        <v>32.580506880000002</v>
      </c>
      <c r="M8" s="75" t="s">
        <v>25</v>
      </c>
    </row>
    <row r="9" spans="1:13" ht="17.399999999999999" customHeight="1" thickBot="1" x14ac:dyDescent="0.5">
      <c r="A9" s="76">
        <v>5</v>
      </c>
      <c r="B9" s="61" t="s">
        <v>731</v>
      </c>
      <c r="C9" s="45" t="s">
        <v>38</v>
      </c>
      <c r="D9" s="55">
        <f>施設別詳細!N221</f>
        <v>51669</v>
      </c>
      <c r="E9" s="46" t="s">
        <v>21</v>
      </c>
      <c r="F9" s="47">
        <f t="shared" si="0"/>
        <v>2592</v>
      </c>
      <c r="G9" s="48" t="s">
        <v>22</v>
      </c>
      <c r="H9" s="49">
        <f>D9/1000*F9</f>
        <v>133926.04799999998</v>
      </c>
      <c r="I9" s="50" t="s">
        <v>23</v>
      </c>
      <c r="J9" s="49">
        <f>ROUNDDOWN(H9*30,0)</f>
        <v>4017781</v>
      </c>
      <c r="K9" s="50" t="s">
        <v>24</v>
      </c>
      <c r="L9" s="51">
        <f>(H9*0.37/1000)</f>
        <v>49.552637759999989</v>
      </c>
      <c r="M9" s="77" t="s">
        <v>25</v>
      </c>
    </row>
    <row r="10" spans="1:13" ht="19.2" customHeight="1" thickTop="1" thickBot="1" x14ac:dyDescent="0.5">
      <c r="A10" s="92" t="s">
        <v>4</v>
      </c>
      <c r="B10" s="93"/>
      <c r="C10" s="94"/>
      <c r="D10" s="84">
        <f>SUM(D5:D9)</f>
        <v>180639</v>
      </c>
      <c r="E10" s="79" t="s">
        <v>21</v>
      </c>
      <c r="F10" s="78">
        <v>2592</v>
      </c>
      <c r="G10" s="80" t="s">
        <v>22</v>
      </c>
      <c r="H10" s="85">
        <f>SUM(H5:H9)</f>
        <v>468216.28799999994</v>
      </c>
      <c r="I10" s="81" t="s">
        <v>23</v>
      </c>
      <c r="J10" s="85">
        <f>SUM(J5:J9)</f>
        <v>14046486</v>
      </c>
      <c r="K10" s="81" t="s">
        <v>24</v>
      </c>
      <c r="L10" s="85">
        <f>SUM(L5:L9)</f>
        <v>173.24002655999999</v>
      </c>
      <c r="M10" s="82" t="s">
        <v>25</v>
      </c>
    </row>
    <row r="11" spans="1:13" ht="17.399999999999999" customHeight="1" thickBot="1" x14ac:dyDescent="0.5">
      <c r="A11" s="95" t="s">
        <v>646</v>
      </c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7"/>
    </row>
    <row r="12" spans="1:13" ht="17.399999999999999" customHeight="1" x14ac:dyDescent="0.45">
      <c r="A12" s="72">
        <v>6</v>
      </c>
      <c r="B12" s="62" t="s">
        <v>732</v>
      </c>
      <c r="C12" s="68" t="s">
        <v>38</v>
      </c>
      <c r="D12" s="64">
        <f>施設別詳細!N273</f>
        <v>33990</v>
      </c>
      <c r="E12" s="30" t="s">
        <v>21</v>
      </c>
      <c r="F12" s="65">
        <f t="shared" si="0"/>
        <v>2592</v>
      </c>
      <c r="G12" s="31" t="s">
        <v>22</v>
      </c>
      <c r="H12" s="66">
        <f>D12/1000*F12</f>
        <v>88102.080000000002</v>
      </c>
      <c r="I12" s="32" t="s">
        <v>23</v>
      </c>
      <c r="J12" s="66">
        <f>ROUNDDOWN(H12*30,0)</f>
        <v>2643062</v>
      </c>
      <c r="K12" s="32" t="s">
        <v>24</v>
      </c>
      <c r="L12" s="67">
        <f>(H12*0.37/1000)</f>
        <v>32.597769599999999</v>
      </c>
      <c r="M12" s="73" t="s">
        <v>25</v>
      </c>
    </row>
    <row r="13" spans="1:13" ht="17.399999999999999" customHeight="1" x14ac:dyDescent="0.45">
      <c r="A13" s="74">
        <v>7</v>
      </c>
      <c r="B13" s="36" t="s">
        <v>733</v>
      </c>
      <c r="C13" s="34" t="s">
        <v>38</v>
      </c>
      <c r="D13" s="54">
        <f>施設別詳細!N307</f>
        <v>9323</v>
      </c>
      <c r="E13" s="6" t="s">
        <v>21</v>
      </c>
      <c r="F13" s="7">
        <f t="shared" si="0"/>
        <v>2592</v>
      </c>
      <c r="G13" s="8" t="s">
        <v>22</v>
      </c>
      <c r="H13" s="9">
        <f>D13/1000*F13</f>
        <v>24165.216</v>
      </c>
      <c r="I13" s="10" t="s">
        <v>23</v>
      </c>
      <c r="J13" s="9">
        <f>ROUNDDOWN(H13*30,0)</f>
        <v>724956</v>
      </c>
      <c r="K13" s="10" t="s">
        <v>24</v>
      </c>
      <c r="L13" s="11">
        <f>(H13*0.37/1000)</f>
        <v>8.9411299199999998</v>
      </c>
      <c r="M13" s="75" t="s">
        <v>25</v>
      </c>
    </row>
    <row r="14" spans="1:13" ht="17.399999999999999" customHeight="1" x14ac:dyDescent="0.45">
      <c r="A14" s="74">
        <v>8</v>
      </c>
      <c r="B14" s="36" t="s">
        <v>734</v>
      </c>
      <c r="C14" s="35" t="s">
        <v>38</v>
      </c>
      <c r="D14" s="54">
        <f>施設別詳細!N410</f>
        <v>48093</v>
      </c>
      <c r="E14" s="6" t="s">
        <v>21</v>
      </c>
      <c r="F14" s="7">
        <f t="shared" si="0"/>
        <v>2592</v>
      </c>
      <c r="G14" s="8" t="s">
        <v>22</v>
      </c>
      <c r="H14" s="9">
        <f>D14/1000*F14</f>
        <v>124657.05600000001</v>
      </c>
      <c r="I14" s="10" t="s">
        <v>23</v>
      </c>
      <c r="J14" s="9">
        <f>ROUNDDOWN(H14*30,0)</f>
        <v>3739711</v>
      </c>
      <c r="K14" s="10" t="s">
        <v>24</v>
      </c>
      <c r="L14" s="11">
        <f>(H14*0.37/1000)</f>
        <v>46.123110720000007</v>
      </c>
      <c r="M14" s="75" t="s">
        <v>25</v>
      </c>
    </row>
    <row r="15" spans="1:13" ht="17.399999999999999" customHeight="1" thickBot="1" x14ac:dyDescent="0.5">
      <c r="A15" s="76">
        <v>9</v>
      </c>
      <c r="B15" s="61" t="s">
        <v>735</v>
      </c>
      <c r="C15" s="45" t="s">
        <v>38</v>
      </c>
      <c r="D15" s="55">
        <f>施設別詳細!N435</f>
        <v>6010</v>
      </c>
      <c r="E15" s="46" t="s">
        <v>21</v>
      </c>
      <c r="F15" s="47">
        <f t="shared" si="0"/>
        <v>2592</v>
      </c>
      <c r="G15" s="48" t="s">
        <v>22</v>
      </c>
      <c r="H15" s="49">
        <f>D15/1000*F15</f>
        <v>15577.92</v>
      </c>
      <c r="I15" s="50" t="s">
        <v>23</v>
      </c>
      <c r="J15" s="49">
        <f>ROUNDDOWN(H15*30,0)</f>
        <v>467337</v>
      </c>
      <c r="K15" s="50" t="s">
        <v>24</v>
      </c>
      <c r="L15" s="51">
        <f>(H15*0.37/1000)</f>
        <v>5.7638303999999998</v>
      </c>
      <c r="M15" s="77" t="s">
        <v>25</v>
      </c>
    </row>
    <row r="16" spans="1:13" ht="18.600000000000001" thickTop="1" thickBot="1" x14ac:dyDescent="0.5">
      <c r="A16" s="92" t="s">
        <v>4</v>
      </c>
      <c r="B16" s="93"/>
      <c r="C16" s="94"/>
      <c r="D16" s="84">
        <f>SUM(D12:D15)</f>
        <v>97416</v>
      </c>
      <c r="E16" s="79" t="s">
        <v>21</v>
      </c>
      <c r="F16" s="78">
        <v>2592</v>
      </c>
      <c r="G16" s="80" t="s">
        <v>22</v>
      </c>
      <c r="H16" s="85">
        <f>SUM(H12:H15)</f>
        <v>252502.27200000003</v>
      </c>
      <c r="I16" s="81" t="s">
        <v>23</v>
      </c>
      <c r="J16" s="85">
        <f>SUM(J12:J15)</f>
        <v>7575066</v>
      </c>
      <c r="K16" s="81" t="s">
        <v>24</v>
      </c>
      <c r="L16" s="85">
        <f>SUM(L12:L15)</f>
        <v>93.425840640000004</v>
      </c>
      <c r="M16" s="82" t="s">
        <v>25</v>
      </c>
    </row>
    <row r="17" spans="1:13" ht="17.399999999999999" customHeight="1" thickBot="1" x14ac:dyDescent="0.5">
      <c r="A17" s="95" t="s">
        <v>647</v>
      </c>
      <c r="B17" s="96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7"/>
    </row>
    <row r="18" spans="1:13" ht="17.399999999999999" customHeight="1" x14ac:dyDescent="0.45">
      <c r="A18" s="72">
        <v>10</v>
      </c>
      <c r="B18" s="62" t="s">
        <v>33</v>
      </c>
      <c r="C18" s="63" t="s">
        <v>38</v>
      </c>
      <c r="D18" s="64">
        <f>施設別詳細!N453</f>
        <v>34976</v>
      </c>
      <c r="E18" s="30" t="s">
        <v>21</v>
      </c>
      <c r="F18" s="65">
        <f t="shared" si="0"/>
        <v>2592</v>
      </c>
      <c r="G18" s="31" t="s">
        <v>22</v>
      </c>
      <c r="H18" s="66">
        <f t="shared" ref="H18:H23" si="1">D18/1000*F18</f>
        <v>90657.792000000001</v>
      </c>
      <c r="I18" s="32" t="s">
        <v>23</v>
      </c>
      <c r="J18" s="66">
        <f t="shared" ref="J18:J23" si="2">ROUNDDOWN(H18*30,0)</f>
        <v>2719733</v>
      </c>
      <c r="K18" s="32" t="s">
        <v>24</v>
      </c>
      <c r="L18" s="67">
        <f t="shared" ref="L18:L23" si="3">(H18*0.37/1000)</f>
        <v>33.543383040000002</v>
      </c>
      <c r="M18" s="73" t="s">
        <v>25</v>
      </c>
    </row>
    <row r="19" spans="1:13" ht="17.399999999999999" customHeight="1" x14ac:dyDescent="0.45">
      <c r="A19" s="74">
        <v>11</v>
      </c>
      <c r="B19" s="36" t="s">
        <v>736</v>
      </c>
      <c r="C19" s="35" t="s">
        <v>38</v>
      </c>
      <c r="D19" s="54">
        <f>施設別詳細!N480</f>
        <v>10273</v>
      </c>
      <c r="E19" s="6" t="s">
        <v>21</v>
      </c>
      <c r="F19" s="7">
        <f t="shared" si="0"/>
        <v>2592</v>
      </c>
      <c r="G19" s="8" t="s">
        <v>22</v>
      </c>
      <c r="H19" s="9">
        <f t="shared" si="1"/>
        <v>26627.615999999998</v>
      </c>
      <c r="I19" s="10" t="s">
        <v>23</v>
      </c>
      <c r="J19" s="9">
        <f t="shared" si="2"/>
        <v>798828</v>
      </c>
      <c r="K19" s="10" t="s">
        <v>24</v>
      </c>
      <c r="L19" s="11">
        <f t="shared" si="3"/>
        <v>9.8522179199999993</v>
      </c>
      <c r="M19" s="75" t="s">
        <v>25</v>
      </c>
    </row>
    <row r="20" spans="1:13" ht="17.399999999999999" customHeight="1" x14ac:dyDescent="0.45">
      <c r="A20" s="74">
        <v>12</v>
      </c>
      <c r="B20" s="36" t="s">
        <v>737</v>
      </c>
      <c r="C20" s="35" t="s">
        <v>38</v>
      </c>
      <c r="D20" s="54">
        <f>施設別詳細!N534</f>
        <v>46799</v>
      </c>
      <c r="E20" s="6" t="s">
        <v>21</v>
      </c>
      <c r="F20" s="7">
        <f t="shared" si="0"/>
        <v>2592</v>
      </c>
      <c r="G20" s="8" t="s">
        <v>22</v>
      </c>
      <c r="H20" s="9">
        <f t="shared" si="1"/>
        <v>121303.008</v>
      </c>
      <c r="I20" s="10" t="s">
        <v>23</v>
      </c>
      <c r="J20" s="9">
        <f t="shared" si="2"/>
        <v>3639090</v>
      </c>
      <c r="K20" s="10" t="s">
        <v>24</v>
      </c>
      <c r="L20" s="11">
        <f t="shared" si="3"/>
        <v>44.882112960000001</v>
      </c>
      <c r="M20" s="75" t="s">
        <v>25</v>
      </c>
    </row>
    <row r="21" spans="1:13" ht="17.399999999999999" customHeight="1" x14ac:dyDescent="0.45">
      <c r="A21" s="74">
        <v>13</v>
      </c>
      <c r="B21" s="36" t="s">
        <v>738</v>
      </c>
      <c r="C21" s="35" t="s">
        <v>38</v>
      </c>
      <c r="D21" s="54">
        <f>施設別詳細!N554</f>
        <v>16285</v>
      </c>
      <c r="E21" s="6" t="s">
        <v>21</v>
      </c>
      <c r="F21" s="7">
        <f t="shared" si="0"/>
        <v>2592</v>
      </c>
      <c r="G21" s="8" t="s">
        <v>22</v>
      </c>
      <c r="H21" s="9">
        <f t="shared" si="1"/>
        <v>42210.720000000001</v>
      </c>
      <c r="I21" s="10" t="s">
        <v>23</v>
      </c>
      <c r="J21" s="9">
        <f t="shared" si="2"/>
        <v>1266321</v>
      </c>
      <c r="K21" s="10" t="s">
        <v>24</v>
      </c>
      <c r="L21" s="11">
        <f t="shared" si="3"/>
        <v>15.617966399999998</v>
      </c>
      <c r="M21" s="75" t="s">
        <v>25</v>
      </c>
    </row>
    <row r="22" spans="1:13" ht="17.399999999999999" customHeight="1" x14ac:dyDescent="0.45">
      <c r="A22" s="74">
        <v>14</v>
      </c>
      <c r="B22" s="36" t="s">
        <v>739</v>
      </c>
      <c r="C22" s="34" t="s">
        <v>38</v>
      </c>
      <c r="D22" s="54">
        <f>施設別詳細!N577</f>
        <v>2348</v>
      </c>
      <c r="E22" s="6" t="s">
        <v>21</v>
      </c>
      <c r="F22" s="7">
        <f t="shared" si="0"/>
        <v>2592</v>
      </c>
      <c r="G22" s="8" t="s">
        <v>22</v>
      </c>
      <c r="H22" s="9">
        <f t="shared" si="1"/>
        <v>6086.0159999999996</v>
      </c>
      <c r="I22" s="10" t="s">
        <v>23</v>
      </c>
      <c r="J22" s="9">
        <f t="shared" si="2"/>
        <v>182580</v>
      </c>
      <c r="K22" s="10" t="s">
        <v>24</v>
      </c>
      <c r="L22" s="11">
        <f t="shared" si="3"/>
        <v>2.2518259199999999</v>
      </c>
      <c r="M22" s="75" t="s">
        <v>25</v>
      </c>
    </row>
    <row r="23" spans="1:13" ht="17.399999999999999" customHeight="1" thickBot="1" x14ac:dyDescent="0.5">
      <c r="A23" s="76">
        <v>15</v>
      </c>
      <c r="B23" s="61" t="s">
        <v>740</v>
      </c>
      <c r="C23" s="45" t="s">
        <v>37</v>
      </c>
      <c r="D23" s="55">
        <f>施設別詳細!N623</f>
        <v>137321</v>
      </c>
      <c r="E23" s="46" t="s">
        <v>21</v>
      </c>
      <c r="F23" s="47">
        <f t="shared" si="0"/>
        <v>2592</v>
      </c>
      <c r="G23" s="48" t="s">
        <v>22</v>
      </c>
      <c r="H23" s="49">
        <f t="shared" si="1"/>
        <v>355936.03200000001</v>
      </c>
      <c r="I23" s="50" t="s">
        <v>23</v>
      </c>
      <c r="J23" s="49">
        <f t="shared" si="2"/>
        <v>10678080</v>
      </c>
      <c r="K23" s="50" t="s">
        <v>24</v>
      </c>
      <c r="L23" s="51">
        <f t="shared" si="3"/>
        <v>131.69633184</v>
      </c>
      <c r="M23" s="77" t="s">
        <v>25</v>
      </c>
    </row>
    <row r="24" spans="1:13" ht="18.600000000000001" thickTop="1" thickBot="1" x14ac:dyDescent="0.5">
      <c r="A24" s="92" t="s">
        <v>4</v>
      </c>
      <c r="B24" s="93"/>
      <c r="C24" s="94"/>
      <c r="D24" s="84">
        <f>SUM(D18:D23)</f>
        <v>248002</v>
      </c>
      <c r="E24" s="79" t="s">
        <v>21</v>
      </c>
      <c r="F24" s="78">
        <v>2592</v>
      </c>
      <c r="G24" s="80" t="s">
        <v>22</v>
      </c>
      <c r="H24" s="85">
        <f>SUM(H18:H23)</f>
        <v>642821.18400000001</v>
      </c>
      <c r="I24" s="81" t="s">
        <v>23</v>
      </c>
      <c r="J24" s="85">
        <f>SUM(J18:J23)</f>
        <v>19284632</v>
      </c>
      <c r="K24" s="81" t="s">
        <v>24</v>
      </c>
      <c r="L24" s="85">
        <f>SUM(L18:L23)</f>
        <v>237.84383808000001</v>
      </c>
      <c r="M24" s="82" t="s">
        <v>25</v>
      </c>
    </row>
    <row r="25" spans="1:13" ht="17.399999999999999" customHeight="1" thickBot="1" x14ac:dyDescent="0.5">
      <c r="A25" s="95" t="s">
        <v>648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7"/>
    </row>
    <row r="26" spans="1:13" ht="17.399999999999999" customHeight="1" x14ac:dyDescent="0.45">
      <c r="A26" s="74">
        <v>16</v>
      </c>
      <c r="B26" s="12" t="s">
        <v>32</v>
      </c>
      <c r="C26" s="34" t="s">
        <v>35</v>
      </c>
      <c r="D26" s="54">
        <f>施設別詳細!N631</f>
        <v>7100</v>
      </c>
      <c r="E26" s="6" t="s">
        <v>21</v>
      </c>
      <c r="F26" s="7">
        <f>9*24*12</f>
        <v>2592</v>
      </c>
      <c r="G26" s="8" t="s">
        <v>22</v>
      </c>
      <c r="H26" s="9">
        <f>D26/1000*F26</f>
        <v>18403.2</v>
      </c>
      <c r="I26" s="10" t="s">
        <v>23</v>
      </c>
      <c r="J26" s="9">
        <f>ROUNDDOWN(H26*30,0)</f>
        <v>552096</v>
      </c>
      <c r="K26" s="10" t="s">
        <v>24</v>
      </c>
      <c r="L26" s="11">
        <f>(H26*0.37/1000)</f>
        <v>6.8091840000000001</v>
      </c>
      <c r="M26" s="75" t="s">
        <v>25</v>
      </c>
    </row>
    <row r="27" spans="1:13" ht="17.399999999999999" customHeight="1" x14ac:dyDescent="0.45">
      <c r="A27" s="74">
        <v>17</v>
      </c>
      <c r="B27" s="12" t="s">
        <v>742</v>
      </c>
      <c r="C27" s="34" t="s">
        <v>36</v>
      </c>
      <c r="D27" s="54">
        <f>施設別詳細!N672</f>
        <v>19936</v>
      </c>
      <c r="E27" s="6" t="s">
        <v>21</v>
      </c>
      <c r="F27" s="7">
        <f t="shared" si="0"/>
        <v>2592</v>
      </c>
      <c r="G27" s="8" t="s">
        <v>22</v>
      </c>
      <c r="H27" s="9">
        <f>D27/1000*F27</f>
        <v>51674.112000000001</v>
      </c>
      <c r="I27" s="10" t="s">
        <v>23</v>
      </c>
      <c r="J27" s="9">
        <f>ROUNDDOWN(H27*30,0)</f>
        <v>1550223</v>
      </c>
      <c r="K27" s="10" t="s">
        <v>24</v>
      </c>
      <c r="L27" s="11">
        <f>(H27*0.37/1000)</f>
        <v>19.119421440000004</v>
      </c>
      <c r="M27" s="75" t="s">
        <v>25</v>
      </c>
    </row>
    <row r="28" spans="1:13" ht="17.399999999999999" customHeight="1" x14ac:dyDescent="0.45">
      <c r="A28" s="74">
        <v>18</v>
      </c>
      <c r="B28" s="12" t="s">
        <v>743</v>
      </c>
      <c r="C28" s="34" t="s">
        <v>36</v>
      </c>
      <c r="D28" s="54">
        <f>施設別詳細!N711</f>
        <v>17604</v>
      </c>
      <c r="E28" s="6" t="s">
        <v>21</v>
      </c>
      <c r="F28" s="7">
        <f t="shared" si="0"/>
        <v>2592</v>
      </c>
      <c r="G28" s="8" t="s">
        <v>22</v>
      </c>
      <c r="H28" s="9">
        <f>D28/1000*F28</f>
        <v>45629.567999999999</v>
      </c>
      <c r="I28" s="10" t="s">
        <v>23</v>
      </c>
      <c r="J28" s="9">
        <f>ROUNDDOWN(H28*30,0)</f>
        <v>1368887</v>
      </c>
      <c r="K28" s="10" t="s">
        <v>24</v>
      </c>
      <c r="L28" s="11">
        <f>(H28*0.37/1000)</f>
        <v>16.882940159999997</v>
      </c>
      <c r="M28" s="75" t="s">
        <v>25</v>
      </c>
    </row>
    <row r="29" spans="1:13" ht="17.399999999999999" customHeight="1" x14ac:dyDescent="0.45">
      <c r="A29" s="72">
        <v>19</v>
      </c>
      <c r="B29" s="69" t="s">
        <v>741</v>
      </c>
      <c r="C29" s="63" t="s">
        <v>36</v>
      </c>
      <c r="D29" s="64">
        <f>施設別詳細!N750</f>
        <v>22614</v>
      </c>
      <c r="E29" s="30" t="s">
        <v>21</v>
      </c>
      <c r="F29" s="65">
        <f t="shared" si="0"/>
        <v>2592</v>
      </c>
      <c r="G29" s="31" t="s">
        <v>22</v>
      </c>
      <c r="H29" s="66">
        <f t="shared" ref="H29:H33" si="4">D29/1000*F29</f>
        <v>58615.488000000005</v>
      </c>
      <c r="I29" s="32" t="s">
        <v>23</v>
      </c>
      <c r="J29" s="66">
        <f t="shared" ref="J29:J33" si="5">ROUNDDOWN(H29*30,0)</f>
        <v>1758464</v>
      </c>
      <c r="K29" s="32" t="s">
        <v>24</v>
      </c>
      <c r="L29" s="67">
        <f t="shared" ref="L29:L31" si="6">(H29*0.37/1000)</f>
        <v>21.687730559999999</v>
      </c>
      <c r="M29" s="73" t="s">
        <v>25</v>
      </c>
    </row>
    <row r="30" spans="1:13" ht="17.399999999999999" customHeight="1" x14ac:dyDescent="0.45">
      <c r="A30" s="74">
        <v>20</v>
      </c>
      <c r="B30" s="12" t="s">
        <v>34</v>
      </c>
      <c r="C30" s="35" t="s">
        <v>39</v>
      </c>
      <c r="D30" s="54">
        <f>施設別詳細!N773</f>
        <v>5788</v>
      </c>
      <c r="E30" s="6" t="s">
        <v>21</v>
      </c>
      <c r="F30" s="7">
        <f t="shared" si="0"/>
        <v>2592</v>
      </c>
      <c r="G30" s="8" t="s">
        <v>22</v>
      </c>
      <c r="H30" s="9">
        <f>D30/1000*F30</f>
        <v>15002.496000000001</v>
      </c>
      <c r="I30" s="10" t="s">
        <v>23</v>
      </c>
      <c r="J30" s="9">
        <f>ROUNDDOWN(H30*30,0)</f>
        <v>450074</v>
      </c>
      <c r="K30" s="10" t="s">
        <v>24</v>
      </c>
      <c r="L30" s="11">
        <f>(H30*0.37/1000)</f>
        <v>5.5509235200000004</v>
      </c>
      <c r="M30" s="75" t="s">
        <v>25</v>
      </c>
    </row>
    <row r="31" spans="1:13" ht="17.399999999999999" customHeight="1" x14ac:dyDescent="0.45">
      <c r="A31" s="74">
        <v>21</v>
      </c>
      <c r="B31" s="12" t="s">
        <v>744</v>
      </c>
      <c r="C31" s="35" t="s">
        <v>40</v>
      </c>
      <c r="D31" s="54">
        <f>施設別詳細!N984</f>
        <v>247386</v>
      </c>
      <c r="E31" s="6" t="s">
        <v>21</v>
      </c>
      <c r="F31" s="7">
        <f t="shared" si="0"/>
        <v>2592</v>
      </c>
      <c r="G31" s="8" t="s">
        <v>22</v>
      </c>
      <c r="H31" s="9">
        <f t="shared" si="4"/>
        <v>641224.51199999999</v>
      </c>
      <c r="I31" s="10" t="s">
        <v>23</v>
      </c>
      <c r="J31" s="9">
        <f t="shared" si="5"/>
        <v>19236735</v>
      </c>
      <c r="K31" s="10" t="s">
        <v>24</v>
      </c>
      <c r="L31" s="11">
        <f t="shared" si="6"/>
        <v>237.25306943999999</v>
      </c>
      <c r="M31" s="75" t="s">
        <v>25</v>
      </c>
    </row>
    <row r="32" spans="1:13" ht="17.399999999999999" customHeight="1" x14ac:dyDescent="0.45">
      <c r="A32" s="74">
        <v>22</v>
      </c>
      <c r="B32" s="12" t="s">
        <v>745</v>
      </c>
      <c r="C32" s="35" t="s">
        <v>41</v>
      </c>
      <c r="D32" s="54">
        <f>施設別詳細!N1016</f>
        <v>7584</v>
      </c>
      <c r="E32" s="6" t="s">
        <v>21</v>
      </c>
      <c r="F32" s="7">
        <f t="shared" si="0"/>
        <v>2592</v>
      </c>
      <c r="G32" s="8" t="s">
        <v>22</v>
      </c>
      <c r="H32" s="9">
        <f t="shared" si="4"/>
        <v>19657.727999999999</v>
      </c>
      <c r="I32" s="10" t="s">
        <v>23</v>
      </c>
      <c r="J32" s="9">
        <f t="shared" si="5"/>
        <v>589731</v>
      </c>
      <c r="K32" s="10" t="s">
        <v>24</v>
      </c>
      <c r="L32" s="11">
        <f t="shared" ref="L32" si="7">(H32*0.37/1000)</f>
        <v>7.2733593599999997</v>
      </c>
      <c r="M32" s="75" t="s">
        <v>25</v>
      </c>
    </row>
    <row r="33" spans="1:13" ht="17.399999999999999" customHeight="1" thickBot="1" x14ac:dyDescent="0.5">
      <c r="A33" s="76">
        <v>23</v>
      </c>
      <c r="B33" s="44" t="s">
        <v>746</v>
      </c>
      <c r="C33" s="45" t="s">
        <v>41</v>
      </c>
      <c r="D33" s="55">
        <f>施設別詳細!N1044</f>
        <v>10827</v>
      </c>
      <c r="E33" s="46" t="s">
        <v>21</v>
      </c>
      <c r="F33" s="47">
        <f t="shared" si="0"/>
        <v>2592</v>
      </c>
      <c r="G33" s="48" t="s">
        <v>22</v>
      </c>
      <c r="H33" s="49">
        <f t="shared" si="4"/>
        <v>28063.583999999999</v>
      </c>
      <c r="I33" s="50" t="s">
        <v>23</v>
      </c>
      <c r="J33" s="49">
        <f t="shared" si="5"/>
        <v>841907</v>
      </c>
      <c r="K33" s="50" t="s">
        <v>24</v>
      </c>
      <c r="L33" s="51">
        <f>(H33*0.37/1000)</f>
        <v>10.383526079999999</v>
      </c>
      <c r="M33" s="77" t="s">
        <v>25</v>
      </c>
    </row>
    <row r="34" spans="1:13" ht="18.600000000000001" thickTop="1" thickBot="1" x14ac:dyDescent="0.5">
      <c r="A34" s="92" t="s">
        <v>4</v>
      </c>
      <c r="B34" s="93"/>
      <c r="C34" s="94"/>
      <c r="D34" s="84">
        <f>SUM(D26:D33)</f>
        <v>338839</v>
      </c>
      <c r="E34" s="79" t="s">
        <v>21</v>
      </c>
      <c r="F34" s="78">
        <v>2592</v>
      </c>
      <c r="G34" s="80" t="s">
        <v>22</v>
      </c>
      <c r="H34" s="85">
        <f>SUM(H29:H33)</f>
        <v>762563.80800000008</v>
      </c>
      <c r="I34" s="81" t="s">
        <v>23</v>
      </c>
      <c r="J34" s="85">
        <f>SUM(J29:J33)</f>
        <v>22876911</v>
      </c>
      <c r="K34" s="81" t="s">
        <v>24</v>
      </c>
      <c r="L34" s="85">
        <f>SUM(L29:L33)</f>
        <v>282.14860895999999</v>
      </c>
      <c r="M34" s="82" t="s">
        <v>25</v>
      </c>
    </row>
    <row r="35" spans="1:13" ht="17.399999999999999" customHeight="1" thickBot="1" x14ac:dyDescent="0.5">
      <c r="A35" s="95" t="s">
        <v>649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7"/>
    </row>
    <row r="36" spans="1:13" ht="17.399999999999999" customHeight="1" x14ac:dyDescent="0.45">
      <c r="A36" s="72">
        <v>24</v>
      </c>
      <c r="B36" s="62" t="s">
        <v>747</v>
      </c>
      <c r="C36" s="63" t="s">
        <v>724</v>
      </c>
      <c r="D36" s="64">
        <f>施設別詳細!N1069</f>
        <v>92864</v>
      </c>
      <c r="E36" s="30" t="s">
        <v>21</v>
      </c>
      <c r="F36" s="65">
        <f t="shared" si="0"/>
        <v>2592</v>
      </c>
      <c r="G36" s="31" t="s">
        <v>22</v>
      </c>
      <c r="H36" s="66">
        <f>D36/1000*F36</f>
        <v>240703.48800000001</v>
      </c>
      <c r="I36" s="32" t="s">
        <v>23</v>
      </c>
      <c r="J36" s="66">
        <f>ROUNDDOWN(H36*30,0)</f>
        <v>7221104</v>
      </c>
      <c r="K36" s="32" t="s">
        <v>24</v>
      </c>
      <c r="L36" s="67">
        <f>(H36*0.37/1000)</f>
        <v>89.060290560000013</v>
      </c>
      <c r="M36" s="73" t="s">
        <v>25</v>
      </c>
    </row>
    <row r="37" spans="1:13" ht="17.399999999999999" customHeight="1" x14ac:dyDescent="0.45">
      <c r="A37" s="74">
        <v>25</v>
      </c>
      <c r="B37" s="36" t="s">
        <v>748</v>
      </c>
      <c r="C37" s="35" t="s">
        <v>724</v>
      </c>
      <c r="D37" s="54">
        <f>施設別詳細!N1100</f>
        <v>83992</v>
      </c>
      <c r="E37" s="6" t="s">
        <v>21</v>
      </c>
      <c r="F37" s="7">
        <f t="shared" si="0"/>
        <v>2592</v>
      </c>
      <c r="G37" s="8" t="s">
        <v>22</v>
      </c>
      <c r="H37" s="9">
        <f>D37/1000*F37</f>
        <v>217707.26400000002</v>
      </c>
      <c r="I37" s="10" t="s">
        <v>23</v>
      </c>
      <c r="J37" s="9">
        <f>ROUNDDOWN(H37*30,0)</f>
        <v>6531217</v>
      </c>
      <c r="K37" s="10" t="s">
        <v>24</v>
      </c>
      <c r="L37" s="11">
        <f>(H37*0.37/1000)</f>
        <v>80.551687680000001</v>
      </c>
      <c r="M37" s="75" t="s">
        <v>25</v>
      </c>
    </row>
    <row r="38" spans="1:13" ht="17.399999999999999" customHeight="1" x14ac:dyDescent="0.45">
      <c r="A38" s="74">
        <v>26</v>
      </c>
      <c r="B38" s="36" t="s">
        <v>749</v>
      </c>
      <c r="C38" s="35" t="s">
        <v>724</v>
      </c>
      <c r="D38" s="54">
        <f>施設別詳細!N1130</f>
        <v>19200</v>
      </c>
      <c r="E38" s="6" t="s">
        <v>21</v>
      </c>
      <c r="F38" s="7">
        <f t="shared" si="0"/>
        <v>2592</v>
      </c>
      <c r="G38" s="8" t="s">
        <v>22</v>
      </c>
      <c r="H38" s="9">
        <f>D38/1000*F38</f>
        <v>49766.400000000001</v>
      </c>
      <c r="I38" s="10" t="s">
        <v>23</v>
      </c>
      <c r="J38" s="9">
        <f>ROUNDDOWN(H38*30,0)</f>
        <v>1492992</v>
      </c>
      <c r="K38" s="10" t="s">
        <v>24</v>
      </c>
      <c r="L38" s="11">
        <f>(H38*0.37/1000)</f>
        <v>18.413567999999998</v>
      </c>
      <c r="M38" s="75" t="s">
        <v>25</v>
      </c>
    </row>
    <row r="39" spans="1:13" ht="17.399999999999999" customHeight="1" x14ac:dyDescent="0.45">
      <c r="A39" s="74">
        <v>27</v>
      </c>
      <c r="B39" s="36" t="s">
        <v>750</v>
      </c>
      <c r="C39" s="35" t="s">
        <v>724</v>
      </c>
      <c r="D39" s="54">
        <f>施設別詳細!N1169</f>
        <v>83602</v>
      </c>
      <c r="E39" s="6" t="s">
        <v>21</v>
      </c>
      <c r="F39" s="7">
        <f t="shared" si="0"/>
        <v>2592</v>
      </c>
      <c r="G39" s="8" t="s">
        <v>22</v>
      </c>
      <c r="H39" s="9">
        <f>D39/1000*F39</f>
        <v>216696.38400000002</v>
      </c>
      <c r="I39" s="10" t="s">
        <v>23</v>
      </c>
      <c r="J39" s="9">
        <f>ROUNDDOWN(H39*30,0)</f>
        <v>6500891</v>
      </c>
      <c r="K39" s="10" t="s">
        <v>24</v>
      </c>
      <c r="L39" s="11">
        <f>(H39*0.37/1000)</f>
        <v>80.177662080000005</v>
      </c>
      <c r="M39" s="75" t="s">
        <v>25</v>
      </c>
    </row>
    <row r="40" spans="1:13" ht="17.399999999999999" customHeight="1" thickBot="1" x14ac:dyDescent="0.5">
      <c r="A40" s="76">
        <v>28</v>
      </c>
      <c r="B40" s="61" t="s">
        <v>751</v>
      </c>
      <c r="C40" s="45" t="s">
        <v>725</v>
      </c>
      <c r="D40" s="55">
        <f>施設別詳細!N1193</f>
        <v>11764</v>
      </c>
      <c r="E40" s="46" t="s">
        <v>21</v>
      </c>
      <c r="F40" s="47">
        <f t="shared" si="0"/>
        <v>2592</v>
      </c>
      <c r="G40" s="48" t="s">
        <v>22</v>
      </c>
      <c r="H40" s="49">
        <f>D40/1000*F40</f>
        <v>30492.287999999997</v>
      </c>
      <c r="I40" s="50" t="s">
        <v>23</v>
      </c>
      <c r="J40" s="49">
        <f>ROUNDDOWN(H40*30,0)</f>
        <v>914768</v>
      </c>
      <c r="K40" s="50" t="s">
        <v>24</v>
      </c>
      <c r="L40" s="51">
        <f>(H40*0.37/1000)</f>
        <v>11.282146559999999</v>
      </c>
      <c r="M40" s="77" t="s">
        <v>25</v>
      </c>
    </row>
    <row r="41" spans="1:13" ht="18.600000000000001" thickTop="1" thickBot="1" x14ac:dyDescent="0.5">
      <c r="A41" s="92" t="s">
        <v>4</v>
      </c>
      <c r="B41" s="93"/>
      <c r="C41" s="94"/>
      <c r="D41" s="84">
        <f>SUM(D36:D40)</f>
        <v>291422</v>
      </c>
      <c r="E41" s="79" t="s">
        <v>21</v>
      </c>
      <c r="F41" s="78">
        <v>2592</v>
      </c>
      <c r="G41" s="80" t="s">
        <v>22</v>
      </c>
      <c r="H41" s="85">
        <f>SUM(H36:H40)</f>
        <v>755365.82400000002</v>
      </c>
      <c r="I41" s="81" t="s">
        <v>23</v>
      </c>
      <c r="J41" s="85">
        <f>SUM(J36:J40)</f>
        <v>22660972</v>
      </c>
      <c r="K41" s="81" t="s">
        <v>24</v>
      </c>
      <c r="L41" s="85">
        <f>SUM(L36:L40)</f>
        <v>279.48535488000005</v>
      </c>
      <c r="M41" s="82" t="s">
        <v>25</v>
      </c>
    </row>
  </sheetData>
  <mergeCells count="16">
    <mergeCell ref="A1:M2"/>
    <mergeCell ref="D3:E3"/>
    <mergeCell ref="F3:G3"/>
    <mergeCell ref="H3:I3"/>
    <mergeCell ref="J3:K3"/>
    <mergeCell ref="L3:M3"/>
    <mergeCell ref="A41:C41"/>
    <mergeCell ref="A4:M4"/>
    <mergeCell ref="A11:M11"/>
    <mergeCell ref="A17:M17"/>
    <mergeCell ref="A25:M25"/>
    <mergeCell ref="A35:M35"/>
    <mergeCell ref="A10:C10"/>
    <mergeCell ref="A16:C16"/>
    <mergeCell ref="A24:C24"/>
    <mergeCell ref="A34:C34"/>
  </mergeCells>
  <phoneticPr fontId="2"/>
  <pageMargins left="0.7" right="0.7" top="0.75" bottom="0.75" header="0.3" footer="0.3"/>
  <pageSetup paperSize="9" scale="5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2BD1E-1531-43DD-9B7F-33C664C8F3BF}">
  <dimension ref="A1:Z1193"/>
  <sheetViews>
    <sheetView view="pageBreakPreview" zoomScale="60" zoomScaleNormal="55" workbookViewId="0">
      <selection activeCell="N673" sqref="N673"/>
    </sheetView>
  </sheetViews>
  <sheetFormatPr defaultColWidth="9" defaultRowHeight="15" x14ac:dyDescent="0.45"/>
  <cols>
    <col min="1" max="2" width="7.69921875" style="1" customWidth="1"/>
    <col min="3" max="3" width="25.69921875" style="2" customWidth="1"/>
    <col min="4" max="10" width="7.69921875" style="1" customWidth="1"/>
    <col min="11" max="11" width="20.59765625" style="1" bestFit="1" customWidth="1"/>
    <col min="12" max="16384" width="9" style="1"/>
  </cols>
  <sheetData>
    <row r="1" spans="1:26" ht="25.5" customHeight="1" x14ac:dyDescent="0.45">
      <c r="A1" s="27" t="s">
        <v>12</v>
      </c>
      <c r="B1" s="25">
        <v>1</v>
      </c>
      <c r="C1" s="3"/>
      <c r="E1" s="3"/>
      <c r="F1" s="3"/>
      <c r="G1" s="3"/>
      <c r="H1" s="3"/>
      <c r="I1" s="3"/>
      <c r="K1" s="3"/>
    </row>
    <row r="2" spans="1:26" s="16" customFormat="1" ht="25.5" customHeight="1" x14ac:dyDescent="0.45">
      <c r="A2" s="28" t="s">
        <v>13</v>
      </c>
      <c r="B2" s="26" t="str">
        <f>'消費電力　集計 '!B5</f>
        <v>牟礼総合体育館</v>
      </c>
      <c r="C2" s="5"/>
      <c r="D2" s="29"/>
      <c r="E2" s="3"/>
      <c r="F2" s="3"/>
      <c r="G2" s="3"/>
      <c r="H2" s="3"/>
      <c r="I2" s="3"/>
      <c r="J2" s="1"/>
      <c r="K2" s="3"/>
      <c r="L2" s="1"/>
      <c r="M2" s="1"/>
      <c r="N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s="16" customFormat="1" ht="13.5" customHeight="1" x14ac:dyDescent="0.45">
      <c r="A3" s="86" t="s">
        <v>11</v>
      </c>
      <c r="B3" s="15"/>
      <c r="C3" s="15"/>
      <c r="E3" s="17"/>
      <c r="F3" s="17"/>
      <c r="G3" s="17"/>
      <c r="H3" s="17"/>
      <c r="I3" s="17"/>
      <c r="K3" s="17"/>
    </row>
    <row r="4" spans="1:26" s="16" customFormat="1" x14ac:dyDescent="0.45">
      <c r="A4" s="111" t="s">
        <v>5</v>
      </c>
      <c r="B4" s="114" t="s">
        <v>8</v>
      </c>
      <c r="C4" s="111" t="s">
        <v>10</v>
      </c>
      <c r="D4" s="108" t="s">
        <v>28</v>
      </c>
      <c r="E4" s="110"/>
      <c r="F4" s="108" t="s">
        <v>26</v>
      </c>
      <c r="G4" s="109"/>
      <c r="H4" s="109"/>
      <c r="I4" s="110"/>
      <c r="J4" s="111" t="s">
        <v>0</v>
      </c>
      <c r="K4" s="111" t="s">
        <v>1</v>
      </c>
      <c r="L4" s="1"/>
      <c r="M4" s="112" t="s">
        <v>31</v>
      </c>
      <c r="N4" s="113"/>
    </row>
    <row r="5" spans="1:26" s="16" customFormat="1" x14ac:dyDescent="0.45">
      <c r="A5" s="111"/>
      <c r="B5" s="114"/>
      <c r="C5" s="111"/>
      <c r="D5" s="13" t="s">
        <v>9</v>
      </c>
      <c r="E5" s="13" t="s">
        <v>2</v>
      </c>
      <c r="F5" s="13" t="s">
        <v>3</v>
      </c>
      <c r="G5" s="13" t="s">
        <v>27</v>
      </c>
      <c r="H5" s="13" t="s">
        <v>6</v>
      </c>
      <c r="I5" s="13" t="s">
        <v>7</v>
      </c>
      <c r="J5" s="111"/>
      <c r="K5" s="111"/>
      <c r="L5" s="1"/>
      <c r="M5" s="14" t="s">
        <v>7</v>
      </c>
      <c r="N5" s="14" t="s">
        <v>30</v>
      </c>
    </row>
    <row r="6" spans="1:26" s="16" customFormat="1" ht="13.5" customHeight="1" x14ac:dyDescent="0.45">
      <c r="A6" s="115" t="s">
        <v>178</v>
      </c>
      <c r="B6" s="57" t="s">
        <v>138</v>
      </c>
      <c r="C6" s="19" t="s">
        <v>50</v>
      </c>
      <c r="D6" s="18"/>
      <c r="E6" s="18">
        <v>32</v>
      </c>
      <c r="F6" s="18">
        <v>1</v>
      </c>
      <c r="G6" s="18">
        <f>E6*F6</f>
        <v>32</v>
      </c>
      <c r="H6" s="18" t="s">
        <v>51</v>
      </c>
      <c r="I6" s="18">
        <v>40</v>
      </c>
      <c r="J6" s="18" t="s">
        <v>62</v>
      </c>
      <c r="K6" s="19"/>
      <c r="M6" s="20">
        <f>I6</f>
        <v>40</v>
      </c>
      <c r="N6" s="20">
        <f>G6*I6</f>
        <v>1280</v>
      </c>
    </row>
    <row r="7" spans="1:26" s="16" customFormat="1" ht="13.5" customHeight="1" x14ac:dyDescent="0.45">
      <c r="A7" s="115"/>
      <c r="B7" s="57" t="s">
        <v>428</v>
      </c>
      <c r="C7" s="19" t="s">
        <v>77</v>
      </c>
      <c r="D7" s="18"/>
      <c r="E7" s="18">
        <v>10</v>
      </c>
      <c r="F7" s="18">
        <v>1</v>
      </c>
      <c r="G7" s="18">
        <f t="shared" ref="G7:G26" si="0">E7*F7</f>
        <v>10</v>
      </c>
      <c r="H7" s="18" t="s">
        <v>250</v>
      </c>
      <c r="I7" s="18">
        <v>150</v>
      </c>
      <c r="J7" s="18" t="s">
        <v>47</v>
      </c>
      <c r="K7" s="19"/>
      <c r="M7" s="20">
        <f t="shared" ref="M7:M26" si="1">I7</f>
        <v>150</v>
      </c>
      <c r="N7" s="20">
        <f t="shared" ref="N7:N26" si="2">G7*I7</f>
        <v>1500</v>
      </c>
    </row>
    <row r="8" spans="1:26" s="16" customFormat="1" ht="13.5" customHeight="1" x14ac:dyDescent="0.45">
      <c r="A8" s="115"/>
      <c r="B8" s="57" t="s">
        <v>429</v>
      </c>
      <c r="C8" s="19" t="s">
        <v>159</v>
      </c>
      <c r="D8" s="18"/>
      <c r="E8" s="18">
        <v>8</v>
      </c>
      <c r="F8" s="18">
        <v>6</v>
      </c>
      <c r="G8" s="18">
        <f t="shared" si="0"/>
        <v>48</v>
      </c>
      <c r="H8" s="18" t="s">
        <v>51</v>
      </c>
      <c r="I8" s="18">
        <v>32</v>
      </c>
      <c r="J8" s="18" t="s">
        <v>47</v>
      </c>
      <c r="K8" s="19"/>
      <c r="M8" s="20">
        <f t="shared" si="1"/>
        <v>32</v>
      </c>
      <c r="N8" s="20">
        <f t="shared" si="2"/>
        <v>1536</v>
      </c>
    </row>
    <row r="9" spans="1:26" s="16" customFormat="1" ht="13.5" customHeight="1" x14ac:dyDescent="0.45">
      <c r="A9" s="115"/>
      <c r="B9" s="57" t="s">
        <v>430</v>
      </c>
      <c r="C9" s="19" t="s">
        <v>159</v>
      </c>
      <c r="D9" s="18"/>
      <c r="E9" s="18">
        <v>2</v>
      </c>
      <c r="F9" s="18">
        <v>4</v>
      </c>
      <c r="G9" s="18">
        <f t="shared" si="0"/>
        <v>8</v>
      </c>
      <c r="H9" s="18" t="s">
        <v>51</v>
      </c>
      <c r="I9" s="18">
        <v>20</v>
      </c>
      <c r="J9" s="18" t="s">
        <v>47</v>
      </c>
      <c r="K9" s="19"/>
      <c r="M9" s="20">
        <f t="shared" si="1"/>
        <v>20</v>
      </c>
      <c r="N9" s="20">
        <f t="shared" si="2"/>
        <v>160</v>
      </c>
    </row>
    <row r="10" spans="1:26" s="21" customFormat="1" ht="13.5" customHeight="1" x14ac:dyDescent="0.45">
      <c r="A10" s="115"/>
      <c r="B10" s="57" t="s">
        <v>297</v>
      </c>
      <c r="C10" s="19" t="s">
        <v>45</v>
      </c>
      <c r="D10" s="18"/>
      <c r="E10" s="18">
        <v>12</v>
      </c>
      <c r="F10" s="18">
        <v>2</v>
      </c>
      <c r="G10" s="18">
        <f t="shared" si="0"/>
        <v>24</v>
      </c>
      <c r="H10" s="18" t="s">
        <v>51</v>
      </c>
      <c r="I10" s="18">
        <v>40</v>
      </c>
      <c r="J10" s="18" t="s">
        <v>47</v>
      </c>
      <c r="K10" s="19"/>
      <c r="L10" s="16"/>
      <c r="M10" s="20">
        <f t="shared" si="1"/>
        <v>40</v>
      </c>
      <c r="N10" s="20">
        <f t="shared" si="2"/>
        <v>960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s="21" customFormat="1" ht="13.5" customHeight="1" x14ac:dyDescent="0.45">
      <c r="A11" s="115"/>
      <c r="B11" s="57" t="s">
        <v>431</v>
      </c>
      <c r="C11" s="19" t="s">
        <v>70</v>
      </c>
      <c r="D11" s="18"/>
      <c r="E11" s="18">
        <v>1</v>
      </c>
      <c r="F11" s="18">
        <v>1</v>
      </c>
      <c r="G11" s="18">
        <f t="shared" si="0"/>
        <v>1</v>
      </c>
      <c r="H11" s="18" t="s">
        <v>51</v>
      </c>
      <c r="I11" s="18">
        <v>20</v>
      </c>
      <c r="J11" s="18" t="s">
        <v>62</v>
      </c>
      <c r="K11" s="19"/>
      <c r="L11" s="16"/>
      <c r="M11" s="20">
        <f t="shared" si="1"/>
        <v>20</v>
      </c>
      <c r="N11" s="20">
        <f t="shared" si="2"/>
        <v>20</v>
      </c>
    </row>
    <row r="12" spans="1:26" s="16" customFormat="1" ht="13.5" customHeight="1" x14ac:dyDescent="0.45">
      <c r="A12" s="115"/>
      <c r="B12" s="57" t="s">
        <v>432</v>
      </c>
      <c r="C12" s="19" t="s">
        <v>433</v>
      </c>
      <c r="D12" s="18" t="s">
        <v>48</v>
      </c>
      <c r="E12" s="18">
        <v>2</v>
      </c>
      <c r="F12" s="18">
        <v>1</v>
      </c>
      <c r="G12" s="18">
        <f t="shared" si="0"/>
        <v>2</v>
      </c>
      <c r="H12" s="18" t="s">
        <v>51</v>
      </c>
      <c r="I12" s="18">
        <v>40</v>
      </c>
      <c r="J12" s="18" t="s">
        <v>62</v>
      </c>
      <c r="K12" s="19"/>
      <c r="M12" s="20">
        <f t="shared" si="1"/>
        <v>40</v>
      </c>
      <c r="N12" s="20">
        <f t="shared" si="2"/>
        <v>80</v>
      </c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s="16" customFormat="1" ht="13.5" customHeight="1" x14ac:dyDescent="0.45">
      <c r="A13" s="115"/>
      <c r="B13" s="57" t="s">
        <v>434</v>
      </c>
      <c r="C13" s="19" t="s">
        <v>163</v>
      </c>
      <c r="D13" s="18"/>
      <c r="E13" s="18">
        <v>1</v>
      </c>
      <c r="F13" s="18">
        <v>1</v>
      </c>
      <c r="G13" s="18">
        <f t="shared" si="0"/>
        <v>1</v>
      </c>
      <c r="H13" s="18" t="s">
        <v>51</v>
      </c>
      <c r="I13" s="18">
        <v>15</v>
      </c>
      <c r="J13" s="18" t="s">
        <v>62</v>
      </c>
      <c r="K13" s="19"/>
      <c r="M13" s="20">
        <f t="shared" si="1"/>
        <v>15</v>
      </c>
      <c r="N13" s="20">
        <f t="shared" si="2"/>
        <v>15</v>
      </c>
    </row>
    <row r="14" spans="1:26" s="16" customFormat="1" ht="13.5" customHeight="1" x14ac:dyDescent="0.45">
      <c r="A14" s="115"/>
      <c r="B14" s="57" t="s">
        <v>435</v>
      </c>
      <c r="C14" s="19" t="s">
        <v>163</v>
      </c>
      <c r="D14" s="18"/>
      <c r="E14" s="18">
        <v>4</v>
      </c>
      <c r="F14" s="18">
        <v>1</v>
      </c>
      <c r="G14" s="18">
        <f t="shared" si="0"/>
        <v>4</v>
      </c>
      <c r="H14" s="18" t="s">
        <v>51</v>
      </c>
      <c r="I14" s="18">
        <v>15</v>
      </c>
      <c r="J14" s="18" t="s">
        <v>62</v>
      </c>
      <c r="K14" s="19"/>
      <c r="M14" s="20">
        <f t="shared" si="1"/>
        <v>15</v>
      </c>
      <c r="N14" s="20">
        <f t="shared" si="2"/>
        <v>60</v>
      </c>
    </row>
    <row r="15" spans="1:26" s="16" customFormat="1" ht="13.5" customHeight="1" x14ac:dyDescent="0.45">
      <c r="A15" s="115"/>
      <c r="B15" s="57" t="s">
        <v>436</v>
      </c>
      <c r="C15" s="19" t="s">
        <v>70</v>
      </c>
      <c r="D15" s="18"/>
      <c r="E15" s="18">
        <v>5</v>
      </c>
      <c r="F15" s="18">
        <v>1</v>
      </c>
      <c r="G15" s="18">
        <f t="shared" si="0"/>
        <v>5</v>
      </c>
      <c r="H15" s="18" t="s">
        <v>51</v>
      </c>
      <c r="I15" s="18">
        <v>40</v>
      </c>
      <c r="J15" s="18" t="s">
        <v>62</v>
      </c>
      <c r="K15" s="19"/>
      <c r="M15" s="20">
        <f t="shared" si="1"/>
        <v>40</v>
      </c>
      <c r="N15" s="20">
        <f t="shared" si="2"/>
        <v>200</v>
      </c>
    </row>
    <row r="16" spans="1:26" s="16" customFormat="1" ht="13.5" customHeight="1" x14ac:dyDescent="0.45">
      <c r="A16" s="115"/>
      <c r="B16" s="57" t="s">
        <v>437</v>
      </c>
      <c r="C16" s="19" t="s">
        <v>102</v>
      </c>
      <c r="D16" s="18"/>
      <c r="E16" s="18">
        <v>8</v>
      </c>
      <c r="F16" s="18">
        <v>1</v>
      </c>
      <c r="G16" s="18">
        <f t="shared" si="0"/>
        <v>8</v>
      </c>
      <c r="H16" s="18" t="s">
        <v>97</v>
      </c>
      <c r="I16" s="18">
        <v>13</v>
      </c>
      <c r="J16" s="18" t="s">
        <v>62</v>
      </c>
      <c r="K16" s="19"/>
      <c r="M16" s="20">
        <f t="shared" si="1"/>
        <v>13</v>
      </c>
      <c r="N16" s="20">
        <f t="shared" si="2"/>
        <v>104</v>
      </c>
    </row>
    <row r="17" spans="1:26" s="16" customFormat="1" ht="13.5" customHeight="1" x14ac:dyDescent="0.45">
      <c r="A17" s="115"/>
      <c r="B17" s="57" t="s">
        <v>353</v>
      </c>
      <c r="C17" s="19" t="s">
        <v>70</v>
      </c>
      <c r="D17" s="18"/>
      <c r="E17" s="18">
        <v>2</v>
      </c>
      <c r="F17" s="18">
        <v>1</v>
      </c>
      <c r="G17" s="18">
        <f t="shared" si="0"/>
        <v>2</v>
      </c>
      <c r="H17" s="18" t="s">
        <v>81</v>
      </c>
      <c r="I17" s="18">
        <v>40</v>
      </c>
      <c r="J17" s="18" t="s">
        <v>62</v>
      </c>
      <c r="K17" s="19"/>
      <c r="M17" s="20">
        <f t="shared" si="1"/>
        <v>40</v>
      </c>
      <c r="N17" s="20">
        <f t="shared" si="2"/>
        <v>80</v>
      </c>
    </row>
    <row r="18" spans="1:26" s="16" customFormat="1" ht="13.5" customHeight="1" x14ac:dyDescent="0.45">
      <c r="A18" s="115"/>
      <c r="B18" s="57" t="s">
        <v>354</v>
      </c>
      <c r="C18" s="19" t="s">
        <v>102</v>
      </c>
      <c r="D18" s="18"/>
      <c r="E18" s="18">
        <v>2</v>
      </c>
      <c r="F18" s="18">
        <v>1</v>
      </c>
      <c r="G18" s="18">
        <f t="shared" si="0"/>
        <v>2</v>
      </c>
      <c r="H18" s="18" t="s">
        <v>81</v>
      </c>
      <c r="I18" s="18">
        <v>40</v>
      </c>
      <c r="J18" s="18" t="s">
        <v>62</v>
      </c>
      <c r="K18" s="19"/>
      <c r="M18" s="20">
        <f t="shared" si="1"/>
        <v>40</v>
      </c>
      <c r="N18" s="20">
        <f t="shared" si="2"/>
        <v>80</v>
      </c>
    </row>
    <row r="19" spans="1:26" s="16" customFormat="1" ht="13.5" customHeight="1" x14ac:dyDescent="0.45">
      <c r="A19" s="115"/>
      <c r="B19" s="57" t="s">
        <v>438</v>
      </c>
      <c r="C19" s="19" t="s">
        <v>77</v>
      </c>
      <c r="D19" s="18"/>
      <c r="E19" s="18">
        <v>70</v>
      </c>
      <c r="F19" s="18">
        <v>1</v>
      </c>
      <c r="G19" s="18">
        <f t="shared" si="0"/>
        <v>70</v>
      </c>
      <c r="H19" s="18" t="s">
        <v>97</v>
      </c>
      <c r="I19" s="18">
        <v>27</v>
      </c>
      <c r="J19" s="18" t="s">
        <v>47</v>
      </c>
      <c r="K19" s="19"/>
      <c r="M19" s="20">
        <f t="shared" si="1"/>
        <v>27</v>
      </c>
      <c r="N19" s="20">
        <f t="shared" si="2"/>
        <v>1890</v>
      </c>
    </row>
    <row r="20" spans="1:26" s="16" customFormat="1" ht="13.5" customHeight="1" x14ac:dyDescent="0.45">
      <c r="A20" s="115"/>
      <c r="B20" s="57" t="s">
        <v>439</v>
      </c>
      <c r="C20" s="19" t="s">
        <v>77</v>
      </c>
      <c r="D20" s="18"/>
      <c r="E20" s="18">
        <v>12</v>
      </c>
      <c r="F20" s="18">
        <v>1</v>
      </c>
      <c r="G20" s="18">
        <f t="shared" si="0"/>
        <v>12</v>
      </c>
      <c r="H20" s="18" t="s">
        <v>81</v>
      </c>
      <c r="I20" s="18">
        <v>100</v>
      </c>
      <c r="J20" s="18" t="s">
        <v>47</v>
      </c>
      <c r="K20" s="19"/>
      <c r="M20" s="20">
        <f t="shared" si="1"/>
        <v>100</v>
      </c>
      <c r="N20" s="20">
        <f t="shared" si="2"/>
        <v>1200</v>
      </c>
    </row>
    <row r="21" spans="1:26" s="16" customFormat="1" ht="13.5" customHeight="1" x14ac:dyDescent="0.45">
      <c r="A21" s="115"/>
      <c r="B21" s="57" t="s">
        <v>440</v>
      </c>
      <c r="C21" s="19" t="s">
        <v>70</v>
      </c>
      <c r="D21" s="18"/>
      <c r="E21" s="18">
        <v>3</v>
      </c>
      <c r="F21" s="18">
        <v>1</v>
      </c>
      <c r="G21" s="18">
        <f t="shared" si="0"/>
        <v>3</v>
      </c>
      <c r="H21" s="18" t="s">
        <v>81</v>
      </c>
      <c r="I21" s="18">
        <v>40</v>
      </c>
      <c r="J21" s="18" t="s">
        <v>62</v>
      </c>
      <c r="K21" s="19"/>
      <c r="M21" s="20">
        <f t="shared" si="1"/>
        <v>40</v>
      </c>
      <c r="N21" s="20">
        <f t="shared" si="2"/>
        <v>120</v>
      </c>
      <c r="O21" s="24"/>
    </row>
    <row r="22" spans="1:26" ht="13.5" customHeight="1" x14ac:dyDescent="0.45">
      <c r="A22" s="115"/>
      <c r="B22" s="57" t="s">
        <v>639</v>
      </c>
      <c r="C22" s="19" t="s">
        <v>57</v>
      </c>
      <c r="D22" s="18"/>
      <c r="E22" s="18">
        <v>44</v>
      </c>
      <c r="F22" s="18">
        <v>1</v>
      </c>
      <c r="G22" s="18">
        <f t="shared" si="0"/>
        <v>44</v>
      </c>
      <c r="H22" s="18" t="s">
        <v>423</v>
      </c>
      <c r="I22" s="18">
        <v>1000</v>
      </c>
      <c r="J22" s="18" t="s">
        <v>312</v>
      </c>
      <c r="K22" s="19"/>
      <c r="L22" s="16"/>
      <c r="M22" s="20">
        <f t="shared" si="1"/>
        <v>1000</v>
      </c>
      <c r="N22" s="20">
        <f t="shared" si="2"/>
        <v>44000</v>
      </c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3.5" customHeight="1" x14ac:dyDescent="0.45">
      <c r="A23" s="115"/>
      <c r="B23" s="57" t="s">
        <v>640</v>
      </c>
      <c r="C23" s="19" t="s">
        <v>57</v>
      </c>
      <c r="D23" s="18"/>
      <c r="E23" s="18">
        <v>12</v>
      </c>
      <c r="F23" s="18">
        <v>1</v>
      </c>
      <c r="G23" s="18">
        <f t="shared" si="0"/>
        <v>12</v>
      </c>
      <c r="H23" s="18" t="s">
        <v>423</v>
      </c>
      <c r="I23" s="18">
        <v>1150</v>
      </c>
      <c r="J23" s="18" t="s">
        <v>62</v>
      </c>
      <c r="K23" s="19"/>
      <c r="L23" s="16"/>
      <c r="M23" s="20">
        <f t="shared" si="1"/>
        <v>1150</v>
      </c>
      <c r="N23" s="20">
        <f t="shared" si="2"/>
        <v>13800</v>
      </c>
    </row>
    <row r="24" spans="1:26" ht="13.5" customHeight="1" x14ac:dyDescent="0.45">
      <c r="A24" s="115"/>
      <c r="B24" s="57" t="s">
        <v>641</v>
      </c>
      <c r="C24" s="19" t="s">
        <v>57</v>
      </c>
      <c r="D24" s="18"/>
      <c r="E24" s="18">
        <v>4</v>
      </c>
      <c r="F24" s="18">
        <v>1</v>
      </c>
      <c r="G24" s="18">
        <f t="shared" si="0"/>
        <v>4</v>
      </c>
      <c r="H24" s="18" t="s">
        <v>423</v>
      </c>
      <c r="I24" s="18">
        <v>400</v>
      </c>
      <c r="J24" s="18" t="s">
        <v>62</v>
      </c>
      <c r="K24" s="19"/>
      <c r="L24" s="16"/>
      <c r="M24" s="20">
        <f t="shared" si="1"/>
        <v>400</v>
      </c>
      <c r="N24" s="20">
        <f t="shared" si="2"/>
        <v>1600</v>
      </c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3.5" customHeight="1" x14ac:dyDescent="0.45">
      <c r="A25" s="115"/>
      <c r="B25" s="57" t="s">
        <v>642</v>
      </c>
      <c r="C25" s="19" t="s">
        <v>57</v>
      </c>
      <c r="D25" s="18"/>
      <c r="E25" s="18">
        <v>4</v>
      </c>
      <c r="F25" s="18">
        <v>1</v>
      </c>
      <c r="G25" s="18">
        <f t="shared" si="0"/>
        <v>4</v>
      </c>
      <c r="H25" s="18" t="s">
        <v>423</v>
      </c>
      <c r="I25" s="18">
        <v>550</v>
      </c>
      <c r="J25" s="18" t="s">
        <v>62</v>
      </c>
      <c r="K25" s="19"/>
      <c r="L25" s="16"/>
      <c r="M25" s="20">
        <f t="shared" si="1"/>
        <v>550</v>
      </c>
      <c r="N25" s="20">
        <f t="shared" si="2"/>
        <v>2200</v>
      </c>
    </row>
    <row r="26" spans="1:26" s="16" customFormat="1" ht="13.5" customHeight="1" x14ac:dyDescent="0.45">
      <c r="A26" s="115"/>
      <c r="B26" s="57" t="s">
        <v>441</v>
      </c>
      <c r="C26" s="19" t="s">
        <v>70</v>
      </c>
      <c r="D26" s="18"/>
      <c r="E26" s="18">
        <v>8</v>
      </c>
      <c r="F26" s="18">
        <v>1</v>
      </c>
      <c r="G26" s="18">
        <f t="shared" si="0"/>
        <v>8</v>
      </c>
      <c r="H26" s="18" t="s">
        <v>81</v>
      </c>
      <c r="I26" s="18">
        <v>150</v>
      </c>
      <c r="J26" s="18" t="s">
        <v>62</v>
      </c>
      <c r="K26" s="19"/>
      <c r="M26" s="20">
        <f t="shared" si="1"/>
        <v>150</v>
      </c>
      <c r="N26" s="20">
        <f t="shared" si="2"/>
        <v>1200</v>
      </c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45">
      <c r="A27" s="16"/>
      <c r="B27" s="22"/>
      <c r="C27" s="23"/>
      <c r="D27" s="22"/>
      <c r="E27" s="22"/>
      <c r="F27" s="22"/>
      <c r="G27" s="22"/>
      <c r="H27" s="22"/>
      <c r="I27" s="22"/>
      <c r="J27" s="22"/>
      <c r="K27" s="22"/>
      <c r="L27" s="16"/>
      <c r="M27" s="14" t="s">
        <v>4</v>
      </c>
      <c r="N27" s="20">
        <f>SUM(N6:N26)</f>
        <v>72085</v>
      </c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25.5" customHeight="1" x14ac:dyDescent="0.45">
      <c r="A28" s="27" t="s">
        <v>12</v>
      </c>
      <c r="B28" s="33">
        <v>2</v>
      </c>
      <c r="C28" s="3"/>
      <c r="E28" s="3"/>
      <c r="F28" s="3"/>
      <c r="G28" s="3"/>
      <c r="H28" s="3"/>
      <c r="I28" s="3"/>
      <c r="K28" s="3"/>
    </row>
    <row r="29" spans="1:26" s="16" customFormat="1" ht="25.5" customHeight="1" x14ac:dyDescent="0.45">
      <c r="A29" s="28" t="s">
        <v>13</v>
      </c>
      <c r="B29" s="26" t="str">
        <f>'消費電力　集計 '!B6</f>
        <v>牟礼中央公園運動センター</v>
      </c>
      <c r="C29" s="5"/>
      <c r="D29" s="29"/>
      <c r="E29" s="3"/>
      <c r="F29" s="3"/>
      <c r="G29" s="3"/>
      <c r="H29" s="3"/>
      <c r="I29" s="3"/>
      <c r="J29" s="1"/>
      <c r="K29" s="3"/>
      <c r="L29" s="1"/>
      <c r="M29" s="1"/>
      <c r="N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s="16" customFormat="1" ht="13.5" customHeight="1" x14ac:dyDescent="0.45">
      <c r="A30" s="86" t="s">
        <v>11</v>
      </c>
      <c r="B30" s="15"/>
      <c r="C30" s="15"/>
      <c r="E30" s="17"/>
      <c r="F30" s="17"/>
      <c r="G30" s="17"/>
      <c r="H30" s="17"/>
      <c r="I30" s="17"/>
      <c r="K30" s="17"/>
    </row>
    <row r="31" spans="1:26" s="16" customFormat="1" x14ac:dyDescent="0.45">
      <c r="A31" s="111" t="s">
        <v>5</v>
      </c>
      <c r="B31" s="114" t="s">
        <v>8</v>
      </c>
      <c r="C31" s="111" t="s">
        <v>10</v>
      </c>
      <c r="D31" s="108" t="s">
        <v>28</v>
      </c>
      <c r="E31" s="110"/>
      <c r="F31" s="108" t="s">
        <v>26</v>
      </c>
      <c r="G31" s="109"/>
      <c r="H31" s="109"/>
      <c r="I31" s="110"/>
      <c r="J31" s="111" t="s">
        <v>0</v>
      </c>
      <c r="K31" s="111" t="s">
        <v>1</v>
      </c>
      <c r="L31" s="1"/>
      <c r="M31" s="112" t="s">
        <v>31</v>
      </c>
      <c r="N31" s="113"/>
    </row>
    <row r="32" spans="1:26" s="16" customFormat="1" x14ac:dyDescent="0.45">
      <c r="A32" s="111"/>
      <c r="B32" s="114"/>
      <c r="C32" s="111"/>
      <c r="D32" s="13" t="s">
        <v>9</v>
      </c>
      <c r="E32" s="13" t="s">
        <v>2</v>
      </c>
      <c r="F32" s="13" t="s">
        <v>3</v>
      </c>
      <c r="G32" s="13" t="s">
        <v>27</v>
      </c>
      <c r="H32" s="13" t="s">
        <v>6</v>
      </c>
      <c r="I32" s="13" t="s">
        <v>7</v>
      </c>
      <c r="J32" s="111"/>
      <c r="K32" s="111"/>
      <c r="L32" s="1"/>
      <c r="M32" s="14" t="s">
        <v>7</v>
      </c>
      <c r="N32" s="14" t="s">
        <v>30</v>
      </c>
    </row>
    <row r="33" spans="1:14" s="16" customFormat="1" ht="13.5" customHeight="1" x14ac:dyDescent="0.45">
      <c r="A33" s="115" t="s">
        <v>178</v>
      </c>
      <c r="B33" s="57"/>
      <c r="C33" s="19" t="s">
        <v>443</v>
      </c>
      <c r="D33" s="18"/>
      <c r="E33" s="18"/>
      <c r="F33" s="18"/>
      <c r="G33" s="18">
        <f>E33*F33</f>
        <v>0</v>
      </c>
      <c r="H33" s="18"/>
      <c r="I33" s="18"/>
      <c r="J33" s="18"/>
      <c r="K33" s="19"/>
      <c r="M33" s="20">
        <f>I33</f>
        <v>0</v>
      </c>
      <c r="N33" s="20">
        <f>G33*I33</f>
        <v>0</v>
      </c>
    </row>
    <row r="34" spans="1:14" s="16" customFormat="1" ht="13.5" customHeight="1" x14ac:dyDescent="0.45">
      <c r="A34" s="115"/>
      <c r="B34" s="57" t="s">
        <v>444</v>
      </c>
      <c r="C34" s="19" t="s">
        <v>57</v>
      </c>
      <c r="D34" s="18"/>
      <c r="E34" s="18">
        <v>20</v>
      </c>
      <c r="F34" s="18">
        <v>1</v>
      </c>
      <c r="G34" s="18">
        <f t="shared" ref="G34:G47" si="3">E34*F34</f>
        <v>20</v>
      </c>
      <c r="H34" s="18" t="s">
        <v>290</v>
      </c>
      <c r="I34" s="18">
        <v>400</v>
      </c>
      <c r="J34" s="18" t="s">
        <v>62</v>
      </c>
      <c r="K34" s="19"/>
      <c r="M34" s="20">
        <f t="shared" ref="M34:M57" si="4">I34</f>
        <v>400</v>
      </c>
      <c r="N34" s="20">
        <f t="shared" ref="N34:N57" si="5">G34*I34</f>
        <v>8000</v>
      </c>
    </row>
    <row r="35" spans="1:14" s="16" customFormat="1" ht="13.5" customHeight="1" x14ac:dyDescent="0.45">
      <c r="A35" s="115"/>
      <c r="B35" s="57" t="s">
        <v>445</v>
      </c>
      <c r="C35" s="19" t="s">
        <v>57</v>
      </c>
      <c r="D35" s="18"/>
      <c r="E35" s="18">
        <v>3</v>
      </c>
      <c r="F35" s="18">
        <v>1</v>
      </c>
      <c r="G35" s="18">
        <f t="shared" si="3"/>
        <v>3</v>
      </c>
      <c r="H35" s="18" t="s">
        <v>365</v>
      </c>
      <c r="I35" s="18">
        <v>300</v>
      </c>
      <c r="J35" s="18" t="s">
        <v>62</v>
      </c>
      <c r="K35" s="19"/>
      <c r="M35" s="20">
        <f t="shared" si="4"/>
        <v>300</v>
      </c>
      <c r="N35" s="20">
        <f t="shared" si="5"/>
        <v>900</v>
      </c>
    </row>
    <row r="36" spans="1:14" ht="13.5" customHeight="1" x14ac:dyDescent="0.45">
      <c r="A36" s="115"/>
      <c r="B36" s="57" t="s">
        <v>52</v>
      </c>
      <c r="C36" s="19" t="s">
        <v>77</v>
      </c>
      <c r="D36" s="56" t="s">
        <v>214</v>
      </c>
      <c r="E36" s="18">
        <v>3</v>
      </c>
      <c r="F36" s="18">
        <v>1</v>
      </c>
      <c r="G36" s="18">
        <f t="shared" si="3"/>
        <v>3</v>
      </c>
      <c r="H36" s="56" t="s">
        <v>192</v>
      </c>
      <c r="I36" s="56">
        <v>42</v>
      </c>
      <c r="J36" s="18" t="s">
        <v>47</v>
      </c>
      <c r="K36" s="19"/>
      <c r="L36" s="16"/>
      <c r="M36" s="20">
        <f t="shared" si="4"/>
        <v>42</v>
      </c>
      <c r="N36" s="20">
        <f t="shared" si="5"/>
        <v>126</v>
      </c>
    </row>
    <row r="37" spans="1:14" ht="13.5" customHeight="1" x14ac:dyDescent="0.45">
      <c r="A37" s="115"/>
      <c r="B37" s="57" t="s">
        <v>88</v>
      </c>
      <c r="C37" s="19" t="s">
        <v>77</v>
      </c>
      <c r="D37" s="56"/>
      <c r="E37" s="18">
        <v>4</v>
      </c>
      <c r="F37" s="18">
        <v>1</v>
      </c>
      <c r="G37" s="18">
        <f t="shared" si="3"/>
        <v>4</v>
      </c>
      <c r="H37" s="56" t="s">
        <v>97</v>
      </c>
      <c r="I37" s="56">
        <v>18</v>
      </c>
      <c r="J37" s="18" t="s">
        <v>47</v>
      </c>
      <c r="K37" s="19"/>
      <c r="L37" s="16"/>
      <c r="M37" s="20">
        <f t="shared" si="4"/>
        <v>18</v>
      </c>
      <c r="N37" s="20">
        <f t="shared" si="5"/>
        <v>72</v>
      </c>
    </row>
    <row r="38" spans="1:14" ht="13.5" customHeight="1" x14ac:dyDescent="0.45">
      <c r="A38" s="115"/>
      <c r="B38" s="57" t="s">
        <v>56</v>
      </c>
      <c r="C38" s="19" t="s">
        <v>77</v>
      </c>
      <c r="D38" s="56"/>
      <c r="E38" s="18">
        <v>4</v>
      </c>
      <c r="F38" s="18">
        <v>1</v>
      </c>
      <c r="G38" s="18">
        <f>E38*F38</f>
        <v>4</v>
      </c>
      <c r="H38" s="56" t="s">
        <v>81</v>
      </c>
      <c r="I38" s="56">
        <v>40</v>
      </c>
      <c r="J38" s="18" t="s">
        <v>47</v>
      </c>
      <c r="K38" s="19"/>
      <c r="L38" s="16"/>
      <c r="M38" s="20">
        <f t="shared" si="4"/>
        <v>40</v>
      </c>
      <c r="N38" s="20">
        <f t="shared" si="5"/>
        <v>160</v>
      </c>
    </row>
    <row r="39" spans="1:14" ht="13.5" customHeight="1" x14ac:dyDescent="0.45">
      <c r="A39" s="115"/>
      <c r="B39" s="57" t="s">
        <v>177</v>
      </c>
      <c r="C39" s="19" t="s">
        <v>77</v>
      </c>
      <c r="D39" s="56"/>
      <c r="E39" s="18">
        <v>1</v>
      </c>
      <c r="F39" s="18">
        <v>1</v>
      </c>
      <c r="G39" s="18">
        <f t="shared" ref="G39:G43" si="6">E39*F39</f>
        <v>1</v>
      </c>
      <c r="H39" s="56" t="s">
        <v>616</v>
      </c>
      <c r="I39" s="56">
        <v>70</v>
      </c>
      <c r="J39" s="18" t="s">
        <v>47</v>
      </c>
      <c r="K39" s="19"/>
      <c r="L39" s="16"/>
      <c r="M39" s="20">
        <f t="shared" si="4"/>
        <v>70</v>
      </c>
      <c r="N39" s="20">
        <v>70</v>
      </c>
    </row>
    <row r="40" spans="1:14" ht="13.5" customHeight="1" x14ac:dyDescent="0.45">
      <c r="A40" s="115"/>
      <c r="B40" s="57" t="s">
        <v>95</v>
      </c>
      <c r="C40" s="19" t="s">
        <v>50</v>
      </c>
      <c r="D40" s="56"/>
      <c r="E40" s="18">
        <v>1</v>
      </c>
      <c r="F40" s="18">
        <v>1</v>
      </c>
      <c r="G40" s="18">
        <f t="shared" si="6"/>
        <v>1</v>
      </c>
      <c r="H40" s="56" t="s">
        <v>51</v>
      </c>
      <c r="I40" s="56">
        <v>20</v>
      </c>
      <c r="J40" s="18" t="s">
        <v>572</v>
      </c>
      <c r="K40" s="19"/>
      <c r="L40" s="16"/>
      <c r="M40" s="20">
        <f t="shared" si="4"/>
        <v>20</v>
      </c>
      <c r="N40" s="20">
        <f t="shared" si="5"/>
        <v>20</v>
      </c>
    </row>
    <row r="41" spans="1:14" ht="13.5" customHeight="1" x14ac:dyDescent="0.45">
      <c r="A41" s="115"/>
      <c r="B41" s="57" t="s">
        <v>178</v>
      </c>
      <c r="C41" s="19" t="s">
        <v>70</v>
      </c>
      <c r="D41" s="56"/>
      <c r="E41" s="18">
        <v>2</v>
      </c>
      <c r="F41" s="18">
        <v>1</v>
      </c>
      <c r="G41" s="18">
        <f t="shared" si="6"/>
        <v>2</v>
      </c>
      <c r="H41" s="56" t="s">
        <v>43</v>
      </c>
      <c r="I41" s="56">
        <v>40</v>
      </c>
      <c r="J41" s="18" t="s">
        <v>572</v>
      </c>
      <c r="K41" s="19"/>
      <c r="L41" s="16"/>
      <c r="M41" s="20">
        <f t="shared" si="4"/>
        <v>40</v>
      </c>
      <c r="N41" s="20">
        <f t="shared" si="5"/>
        <v>80</v>
      </c>
    </row>
    <row r="42" spans="1:14" ht="13.5" customHeight="1" x14ac:dyDescent="0.45">
      <c r="A42" s="115"/>
      <c r="B42" s="57" t="s">
        <v>96</v>
      </c>
      <c r="C42" s="19" t="s">
        <v>50</v>
      </c>
      <c r="D42" s="56"/>
      <c r="E42" s="18">
        <v>4</v>
      </c>
      <c r="F42" s="18">
        <v>1</v>
      </c>
      <c r="G42" s="18">
        <f t="shared" si="6"/>
        <v>4</v>
      </c>
      <c r="H42" s="56" t="s">
        <v>43</v>
      </c>
      <c r="I42" s="56">
        <v>40</v>
      </c>
      <c r="J42" s="18" t="s">
        <v>572</v>
      </c>
      <c r="K42" s="19"/>
      <c r="L42" s="16"/>
      <c r="M42" s="20">
        <f t="shared" si="4"/>
        <v>40</v>
      </c>
      <c r="N42" s="20">
        <f t="shared" si="5"/>
        <v>160</v>
      </c>
    </row>
    <row r="43" spans="1:14" ht="13.5" customHeight="1" x14ac:dyDescent="0.45">
      <c r="A43" s="115"/>
      <c r="B43" s="57" t="s">
        <v>337</v>
      </c>
      <c r="C43" s="19" t="s">
        <v>171</v>
      </c>
      <c r="D43" s="56"/>
      <c r="E43" s="18">
        <v>4</v>
      </c>
      <c r="F43" s="18">
        <v>2</v>
      </c>
      <c r="G43" s="18">
        <f t="shared" si="6"/>
        <v>8</v>
      </c>
      <c r="H43" s="56" t="s">
        <v>43</v>
      </c>
      <c r="I43" s="56">
        <v>40</v>
      </c>
      <c r="J43" s="18" t="s">
        <v>572</v>
      </c>
      <c r="K43" s="19"/>
      <c r="L43" s="16"/>
      <c r="M43" s="20">
        <f t="shared" si="4"/>
        <v>40</v>
      </c>
      <c r="N43" s="20">
        <f t="shared" si="5"/>
        <v>320</v>
      </c>
    </row>
    <row r="44" spans="1:14" s="16" customFormat="1" ht="13.5" customHeight="1" x14ac:dyDescent="0.45">
      <c r="A44" s="115"/>
      <c r="B44" s="57"/>
      <c r="C44" s="19"/>
      <c r="D44" s="18"/>
      <c r="E44" s="18"/>
      <c r="F44" s="18"/>
      <c r="G44" s="18">
        <f t="shared" si="3"/>
        <v>0</v>
      </c>
      <c r="H44" s="18"/>
      <c r="I44" s="18"/>
      <c r="J44" s="18"/>
      <c r="K44" s="19"/>
      <c r="M44" s="20">
        <f t="shared" si="4"/>
        <v>0</v>
      </c>
      <c r="N44" s="20">
        <f t="shared" si="5"/>
        <v>0</v>
      </c>
    </row>
    <row r="45" spans="1:14" s="16" customFormat="1" ht="13.5" customHeight="1" x14ac:dyDescent="0.45">
      <c r="A45" s="115"/>
      <c r="B45" s="57"/>
      <c r="C45" s="19" t="s">
        <v>617</v>
      </c>
      <c r="D45" s="18"/>
      <c r="E45" s="18"/>
      <c r="F45" s="18"/>
      <c r="G45" s="18">
        <f t="shared" si="3"/>
        <v>0</v>
      </c>
      <c r="H45" s="18"/>
      <c r="I45" s="18"/>
      <c r="J45" s="18"/>
      <c r="K45" s="19"/>
      <c r="M45" s="20">
        <f t="shared" si="4"/>
        <v>0</v>
      </c>
      <c r="N45" s="20">
        <f t="shared" si="5"/>
        <v>0</v>
      </c>
    </row>
    <row r="46" spans="1:14" s="16" customFormat="1" ht="13.5" customHeight="1" x14ac:dyDescent="0.45">
      <c r="A46" s="115"/>
      <c r="B46" s="57" t="s">
        <v>52</v>
      </c>
      <c r="C46" s="19" t="s">
        <v>50</v>
      </c>
      <c r="D46" s="18"/>
      <c r="E46" s="18">
        <v>2</v>
      </c>
      <c r="F46" s="18">
        <v>1</v>
      </c>
      <c r="G46" s="18">
        <f t="shared" si="3"/>
        <v>2</v>
      </c>
      <c r="H46" s="56" t="s">
        <v>51</v>
      </c>
      <c r="I46" s="56">
        <v>20</v>
      </c>
      <c r="J46" s="18" t="s">
        <v>571</v>
      </c>
      <c r="K46" s="19"/>
      <c r="M46" s="20">
        <f t="shared" si="4"/>
        <v>20</v>
      </c>
      <c r="N46" s="20">
        <f t="shared" si="5"/>
        <v>40</v>
      </c>
    </row>
    <row r="47" spans="1:14" s="16" customFormat="1" ht="13.5" customHeight="1" x14ac:dyDescent="0.45">
      <c r="A47" s="115"/>
      <c r="B47" s="57" t="s">
        <v>88</v>
      </c>
      <c r="C47" s="19" t="s">
        <v>70</v>
      </c>
      <c r="D47" s="18"/>
      <c r="E47" s="18">
        <v>2</v>
      </c>
      <c r="F47" s="18">
        <v>1</v>
      </c>
      <c r="G47" s="18">
        <f t="shared" si="3"/>
        <v>2</v>
      </c>
      <c r="H47" s="56" t="s">
        <v>81</v>
      </c>
      <c r="I47" s="56">
        <v>40</v>
      </c>
      <c r="J47" s="18" t="s">
        <v>572</v>
      </c>
      <c r="K47" s="19"/>
      <c r="M47" s="20">
        <f t="shared" si="4"/>
        <v>40</v>
      </c>
      <c r="N47" s="20">
        <f t="shared" si="5"/>
        <v>80</v>
      </c>
    </row>
    <row r="48" spans="1:14" s="16" customFormat="1" ht="13.5" customHeight="1" x14ac:dyDescent="0.45">
      <c r="A48" s="115"/>
      <c r="B48" s="57" t="s">
        <v>56</v>
      </c>
      <c r="C48" s="19" t="s">
        <v>50</v>
      </c>
      <c r="D48" s="18"/>
      <c r="E48" s="18">
        <v>6</v>
      </c>
      <c r="F48" s="18">
        <v>2</v>
      </c>
      <c r="G48" s="18">
        <f>E48*F48</f>
        <v>12</v>
      </c>
      <c r="H48" s="56" t="s">
        <v>43</v>
      </c>
      <c r="I48" s="56">
        <v>40</v>
      </c>
      <c r="J48" s="18" t="s">
        <v>572</v>
      </c>
      <c r="K48" s="19"/>
      <c r="M48" s="20">
        <f t="shared" si="4"/>
        <v>40</v>
      </c>
      <c r="N48" s="20">
        <f t="shared" si="5"/>
        <v>480</v>
      </c>
    </row>
    <row r="49" spans="1:26" s="16" customFormat="1" ht="13.5" customHeight="1" x14ac:dyDescent="0.45">
      <c r="A49" s="115"/>
      <c r="B49" s="57" t="s">
        <v>177</v>
      </c>
      <c r="C49" s="19" t="s">
        <v>568</v>
      </c>
      <c r="D49" s="18"/>
      <c r="E49" s="18">
        <v>3</v>
      </c>
      <c r="F49" s="18">
        <v>1</v>
      </c>
      <c r="G49" s="18">
        <f t="shared" ref="G49:G57" si="7">E49*F49</f>
        <v>3</v>
      </c>
      <c r="H49" s="56" t="s">
        <v>51</v>
      </c>
      <c r="I49" s="56">
        <v>20</v>
      </c>
      <c r="J49" s="18" t="s">
        <v>55</v>
      </c>
      <c r="K49" s="19" t="s">
        <v>174</v>
      </c>
      <c r="M49" s="20">
        <f t="shared" si="4"/>
        <v>20</v>
      </c>
      <c r="N49" s="20">
        <f t="shared" si="5"/>
        <v>60</v>
      </c>
    </row>
    <row r="50" spans="1:26" s="16" customFormat="1" ht="13.5" customHeight="1" x14ac:dyDescent="0.45">
      <c r="A50" s="115"/>
      <c r="B50" s="57" t="s">
        <v>95</v>
      </c>
      <c r="C50" s="19" t="s">
        <v>50</v>
      </c>
      <c r="D50" s="18"/>
      <c r="E50" s="18">
        <v>1</v>
      </c>
      <c r="F50" s="18">
        <v>1</v>
      </c>
      <c r="G50" s="18">
        <f t="shared" si="7"/>
        <v>1</v>
      </c>
      <c r="H50" s="56" t="s">
        <v>51</v>
      </c>
      <c r="I50" s="56">
        <v>40</v>
      </c>
      <c r="J50" s="18" t="s">
        <v>572</v>
      </c>
      <c r="K50" s="19"/>
      <c r="M50" s="20">
        <f t="shared" si="4"/>
        <v>40</v>
      </c>
      <c r="N50" s="20">
        <f t="shared" si="5"/>
        <v>40</v>
      </c>
    </row>
    <row r="51" spans="1:26" s="16" customFormat="1" ht="13.5" customHeight="1" x14ac:dyDescent="0.45">
      <c r="A51" s="115"/>
      <c r="B51" s="57" t="s">
        <v>178</v>
      </c>
      <c r="C51" s="19" t="s">
        <v>53</v>
      </c>
      <c r="D51" s="18"/>
      <c r="E51" s="18">
        <v>1</v>
      </c>
      <c r="F51" s="18">
        <v>2</v>
      </c>
      <c r="G51" s="18">
        <f t="shared" si="7"/>
        <v>2</v>
      </c>
      <c r="H51" s="56" t="s">
        <v>618</v>
      </c>
      <c r="I51" s="56">
        <v>61</v>
      </c>
      <c r="J51" s="18" t="s">
        <v>55</v>
      </c>
      <c r="K51" s="19"/>
      <c r="M51" s="20">
        <f t="shared" si="4"/>
        <v>61</v>
      </c>
      <c r="N51" s="20">
        <f t="shared" si="5"/>
        <v>122</v>
      </c>
    </row>
    <row r="52" spans="1:26" s="16" customFormat="1" ht="13.5" customHeight="1" x14ac:dyDescent="0.45">
      <c r="A52" s="115"/>
      <c r="B52" s="57" t="s">
        <v>96</v>
      </c>
      <c r="C52" s="19" t="s">
        <v>50</v>
      </c>
      <c r="D52" s="18"/>
      <c r="E52" s="18">
        <v>1</v>
      </c>
      <c r="F52" s="18">
        <v>1</v>
      </c>
      <c r="G52" s="18">
        <f t="shared" si="7"/>
        <v>1</v>
      </c>
      <c r="H52" s="56" t="s">
        <v>46</v>
      </c>
      <c r="I52" s="56">
        <v>32</v>
      </c>
      <c r="J52" s="18" t="s">
        <v>572</v>
      </c>
      <c r="K52" s="19"/>
      <c r="M52" s="20">
        <f t="shared" si="4"/>
        <v>32</v>
      </c>
      <c r="N52" s="20">
        <f t="shared" si="5"/>
        <v>32</v>
      </c>
    </row>
    <row r="53" spans="1:26" s="16" customFormat="1" ht="13.5" customHeight="1" x14ac:dyDescent="0.45">
      <c r="A53" s="115"/>
      <c r="B53" s="57" t="s">
        <v>337</v>
      </c>
      <c r="C53" s="19" t="s">
        <v>50</v>
      </c>
      <c r="D53" s="18"/>
      <c r="E53" s="18">
        <v>1</v>
      </c>
      <c r="F53" s="18">
        <v>2</v>
      </c>
      <c r="G53" s="18">
        <f t="shared" si="7"/>
        <v>2</v>
      </c>
      <c r="H53" s="56" t="s">
        <v>43</v>
      </c>
      <c r="I53" s="56">
        <v>40</v>
      </c>
      <c r="J53" s="18" t="s">
        <v>572</v>
      </c>
      <c r="K53" s="19"/>
      <c r="M53" s="20">
        <f t="shared" si="4"/>
        <v>40</v>
      </c>
      <c r="N53" s="20">
        <f t="shared" si="5"/>
        <v>80</v>
      </c>
      <c r="O53" s="24"/>
    </row>
    <row r="54" spans="1:26" ht="13.5" customHeight="1" x14ac:dyDescent="0.45">
      <c r="A54" s="115"/>
      <c r="B54" s="57" t="s">
        <v>98</v>
      </c>
      <c r="C54" s="19" t="s">
        <v>568</v>
      </c>
      <c r="D54" s="18"/>
      <c r="E54" s="18">
        <v>2</v>
      </c>
      <c r="F54" s="18">
        <v>1</v>
      </c>
      <c r="G54" s="18">
        <f t="shared" si="7"/>
        <v>2</v>
      </c>
      <c r="H54" s="56" t="s">
        <v>51</v>
      </c>
      <c r="I54" s="56">
        <v>20</v>
      </c>
      <c r="J54" s="18" t="s">
        <v>572</v>
      </c>
      <c r="K54" s="19"/>
      <c r="L54" s="16"/>
      <c r="M54" s="20">
        <f t="shared" si="4"/>
        <v>20</v>
      </c>
      <c r="N54" s="20">
        <f t="shared" si="5"/>
        <v>40</v>
      </c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3.5" customHeight="1" x14ac:dyDescent="0.45">
      <c r="A55" s="115"/>
      <c r="B55" s="57" t="s">
        <v>99</v>
      </c>
      <c r="C55" s="19" t="s">
        <v>50</v>
      </c>
      <c r="D55" s="18"/>
      <c r="E55" s="18">
        <v>2</v>
      </c>
      <c r="F55" s="18">
        <v>1</v>
      </c>
      <c r="G55" s="18">
        <f t="shared" si="7"/>
        <v>2</v>
      </c>
      <c r="H55" s="18" t="s">
        <v>51</v>
      </c>
      <c r="I55" s="18">
        <v>20</v>
      </c>
      <c r="J55" s="18" t="s">
        <v>572</v>
      </c>
      <c r="K55" s="19"/>
      <c r="L55" s="16"/>
      <c r="M55" s="20">
        <f t="shared" si="4"/>
        <v>20</v>
      </c>
      <c r="N55" s="20">
        <f t="shared" si="5"/>
        <v>40</v>
      </c>
    </row>
    <row r="56" spans="1:26" s="16" customFormat="1" ht="13.5" customHeight="1" x14ac:dyDescent="0.45">
      <c r="A56" s="115"/>
      <c r="B56" s="57" t="s">
        <v>602</v>
      </c>
      <c r="C56" s="19" t="s">
        <v>50</v>
      </c>
      <c r="D56" s="18"/>
      <c r="E56" s="18">
        <v>1</v>
      </c>
      <c r="F56" s="18">
        <v>1</v>
      </c>
      <c r="G56" s="18">
        <f t="shared" si="7"/>
        <v>1</v>
      </c>
      <c r="H56" s="18" t="s">
        <v>46</v>
      </c>
      <c r="I56" s="18">
        <v>32</v>
      </c>
      <c r="J56" s="18" t="s">
        <v>572</v>
      </c>
      <c r="K56" s="19"/>
      <c r="M56" s="20">
        <f t="shared" si="4"/>
        <v>32</v>
      </c>
      <c r="N56" s="20">
        <f t="shared" si="5"/>
        <v>32</v>
      </c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45">
      <c r="A57" s="115"/>
      <c r="B57" s="57" t="s">
        <v>603</v>
      </c>
      <c r="C57" s="19" t="s">
        <v>568</v>
      </c>
      <c r="D57" s="18"/>
      <c r="E57" s="18">
        <v>2</v>
      </c>
      <c r="F57" s="18">
        <v>1</v>
      </c>
      <c r="G57" s="18">
        <f t="shared" si="7"/>
        <v>2</v>
      </c>
      <c r="H57" s="18" t="s">
        <v>51</v>
      </c>
      <c r="I57" s="18">
        <v>40</v>
      </c>
      <c r="J57" s="18" t="s">
        <v>572</v>
      </c>
      <c r="K57" s="19"/>
      <c r="L57" s="16"/>
      <c r="M57" s="20">
        <f t="shared" si="4"/>
        <v>40</v>
      </c>
      <c r="N57" s="20">
        <f t="shared" si="5"/>
        <v>80</v>
      </c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3.5" customHeight="1" x14ac:dyDescent="0.45">
      <c r="A58" s="16"/>
      <c r="B58" s="22"/>
      <c r="C58" s="24"/>
      <c r="D58" s="16"/>
      <c r="E58" s="16"/>
      <c r="F58" s="16"/>
      <c r="G58" s="16"/>
      <c r="H58" s="60"/>
      <c r="I58" s="16"/>
      <c r="J58" s="16"/>
      <c r="K58" s="24"/>
      <c r="L58" s="16"/>
      <c r="M58" s="14" t="s">
        <v>4</v>
      </c>
      <c r="N58" s="20">
        <f>SUM(N33:N57)</f>
        <v>11034</v>
      </c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25.5" customHeight="1" x14ac:dyDescent="0.45">
      <c r="A59" s="27" t="s">
        <v>12</v>
      </c>
      <c r="B59" s="33">
        <v>3</v>
      </c>
      <c r="C59" s="3"/>
      <c r="E59" s="3"/>
      <c r="F59" s="3"/>
      <c r="G59" s="3"/>
      <c r="H59" s="3"/>
      <c r="I59" s="3"/>
      <c r="K59" s="3"/>
    </row>
    <row r="60" spans="1:26" s="16" customFormat="1" ht="25.5" customHeight="1" x14ac:dyDescent="0.45">
      <c r="A60" s="28" t="s">
        <v>13</v>
      </c>
      <c r="B60" s="26" t="str">
        <f>'消費電力　集計 '!B7</f>
        <v>東部運動公園</v>
      </c>
      <c r="C60" s="5"/>
      <c r="D60" s="29"/>
      <c r="E60" s="3"/>
      <c r="F60" s="3"/>
      <c r="G60" s="3"/>
      <c r="H60" s="3"/>
      <c r="I60" s="3"/>
      <c r="J60" s="1"/>
      <c r="K60" s="3"/>
      <c r="L60" s="1"/>
      <c r="M60" s="1"/>
      <c r="N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s="21" customFormat="1" ht="13.5" customHeight="1" x14ac:dyDescent="0.45">
      <c r="A61" s="86" t="s">
        <v>11</v>
      </c>
      <c r="B61" s="15"/>
      <c r="C61" s="15"/>
      <c r="D61" s="16"/>
      <c r="E61" s="17"/>
      <c r="F61" s="17"/>
      <c r="G61" s="17"/>
      <c r="H61" s="17"/>
      <c r="I61" s="17"/>
      <c r="J61" s="16"/>
      <c r="K61" s="17"/>
      <c r="L61" s="16"/>
      <c r="M61" s="16"/>
      <c r="N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s="16" customFormat="1" x14ac:dyDescent="0.45">
      <c r="A62" s="111" t="s">
        <v>5</v>
      </c>
      <c r="B62" s="114" t="s">
        <v>8</v>
      </c>
      <c r="C62" s="111" t="s">
        <v>10</v>
      </c>
      <c r="D62" s="108" t="s">
        <v>28</v>
      </c>
      <c r="E62" s="110"/>
      <c r="F62" s="108" t="s">
        <v>26</v>
      </c>
      <c r="G62" s="109"/>
      <c r="H62" s="109"/>
      <c r="I62" s="110"/>
      <c r="J62" s="111" t="s">
        <v>0</v>
      </c>
      <c r="K62" s="111" t="s">
        <v>1</v>
      </c>
      <c r="L62" s="1"/>
      <c r="M62" s="112" t="s">
        <v>31</v>
      </c>
      <c r="N62" s="113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s="16" customFormat="1" x14ac:dyDescent="0.45">
      <c r="A63" s="111"/>
      <c r="B63" s="114"/>
      <c r="C63" s="111"/>
      <c r="D63" s="13" t="s">
        <v>9</v>
      </c>
      <c r="E63" s="13" t="s">
        <v>2</v>
      </c>
      <c r="F63" s="13" t="s">
        <v>3</v>
      </c>
      <c r="G63" s="13" t="s">
        <v>27</v>
      </c>
      <c r="H63" s="13" t="s">
        <v>6</v>
      </c>
      <c r="I63" s="13" t="s">
        <v>7</v>
      </c>
      <c r="J63" s="111"/>
      <c r="K63" s="111"/>
      <c r="L63" s="1"/>
      <c r="M63" s="14" t="s">
        <v>7</v>
      </c>
      <c r="N63" s="14" t="s">
        <v>30</v>
      </c>
    </row>
    <row r="64" spans="1:26" s="16" customFormat="1" ht="13.5" customHeight="1" x14ac:dyDescent="0.45">
      <c r="A64" s="115" t="s">
        <v>178</v>
      </c>
      <c r="B64" s="57"/>
      <c r="C64" s="19" t="s">
        <v>383</v>
      </c>
      <c r="D64" s="18"/>
      <c r="E64" s="18"/>
      <c r="F64" s="18"/>
      <c r="G64" s="18">
        <f>E64*F64</f>
        <v>0</v>
      </c>
      <c r="H64" s="18"/>
      <c r="I64" s="18"/>
      <c r="J64" s="18"/>
      <c r="K64" s="19"/>
      <c r="M64" s="20">
        <f>I64</f>
        <v>0</v>
      </c>
      <c r="N64" s="20">
        <f>G64*I64</f>
        <v>0</v>
      </c>
    </row>
    <row r="65" spans="1:14" s="16" customFormat="1" ht="13.5" customHeight="1" x14ac:dyDescent="0.45">
      <c r="A65" s="115"/>
      <c r="B65" s="57" t="s">
        <v>52</v>
      </c>
      <c r="C65" s="19" t="s">
        <v>45</v>
      </c>
      <c r="D65" s="18"/>
      <c r="E65" s="18">
        <v>8</v>
      </c>
      <c r="F65" s="18">
        <v>2</v>
      </c>
      <c r="G65" s="18">
        <f t="shared" ref="G65:G101" si="8">E65*F65</f>
        <v>16</v>
      </c>
      <c r="H65" s="18" t="s">
        <v>46</v>
      </c>
      <c r="I65" s="18">
        <v>32</v>
      </c>
      <c r="J65" s="18" t="s">
        <v>47</v>
      </c>
      <c r="K65" s="19"/>
      <c r="M65" s="20">
        <f t="shared" ref="M65:M113" si="9">I65</f>
        <v>32</v>
      </c>
      <c r="N65" s="20">
        <f t="shared" ref="N65:N113" si="10">G65*I65</f>
        <v>512</v>
      </c>
    </row>
    <row r="66" spans="1:14" s="16" customFormat="1" ht="13.5" customHeight="1" x14ac:dyDescent="0.45">
      <c r="A66" s="115"/>
      <c r="B66" s="57" t="s">
        <v>88</v>
      </c>
      <c r="C66" s="19" t="s">
        <v>159</v>
      </c>
      <c r="D66" s="18"/>
      <c r="E66" s="18">
        <v>9</v>
      </c>
      <c r="F66" s="18">
        <v>4</v>
      </c>
      <c r="G66" s="18">
        <f t="shared" si="8"/>
        <v>36</v>
      </c>
      <c r="H66" s="18" t="s">
        <v>46</v>
      </c>
      <c r="I66" s="18">
        <v>46</v>
      </c>
      <c r="J66" s="18" t="s">
        <v>47</v>
      </c>
      <c r="K66" s="19"/>
      <c r="M66" s="20">
        <f t="shared" si="9"/>
        <v>46</v>
      </c>
      <c r="N66" s="20">
        <f t="shared" si="10"/>
        <v>1656</v>
      </c>
    </row>
    <row r="67" spans="1:14" s="16" customFormat="1" ht="13.5" customHeight="1" x14ac:dyDescent="0.45">
      <c r="A67" s="115"/>
      <c r="B67" s="57" t="s">
        <v>366</v>
      </c>
      <c r="C67" s="19" t="s">
        <v>159</v>
      </c>
      <c r="D67" s="18"/>
      <c r="E67" s="18">
        <v>8</v>
      </c>
      <c r="F67" s="18">
        <v>3</v>
      </c>
      <c r="G67" s="18">
        <f t="shared" si="8"/>
        <v>24</v>
      </c>
      <c r="H67" s="18" t="s">
        <v>46</v>
      </c>
      <c r="I67" s="18">
        <v>32</v>
      </c>
      <c r="J67" s="18" t="s">
        <v>47</v>
      </c>
      <c r="K67" s="19"/>
      <c r="M67" s="20">
        <f t="shared" si="9"/>
        <v>32</v>
      </c>
      <c r="N67" s="20">
        <f t="shared" si="10"/>
        <v>768</v>
      </c>
    </row>
    <row r="68" spans="1:14" s="16" customFormat="1" ht="13.5" customHeight="1" x14ac:dyDescent="0.45">
      <c r="A68" s="115"/>
      <c r="B68" s="57" t="s">
        <v>56</v>
      </c>
      <c r="C68" s="19" t="s">
        <v>50</v>
      </c>
      <c r="D68" s="18"/>
      <c r="E68" s="18">
        <v>2</v>
      </c>
      <c r="F68" s="18">
        <v>1</v>
      </c>
      <c r="G68" s="18">
        <f t="shared" si="8"/>
        <v>2</v>
      </c>
      <c r="H68" s="18" t="s">
        <v>46</v>
      </c>
      <c r="I68" s="18">
        <v>32</v>
      </c>
      <c r="J68" s="18" t="s">
        <v>44</v>
      </c>
      <c r="K68" s="19"/>
      <c r="M68" s="20">
        <f t="shared" si="9"/>
        <v>32</v>
      </c>
      <c r="N68" s="20">
        <f t="shared" si="10"/>
        <v>64</v>
      </c>
    </row>
    <row r="69" spans="1:14" s="16" customFormat="1" ht="13.5" customHeight="1" x14ac:dyDescent="0.45">
      <c r="A69" s="115"/>
      <c r="B69" s="57" t="s">
        <v>177</v>
      </c>
      <c r="C69" s="19" t="s">
        <v>50</v>
      </c>
      <c r="D69" s="18"/>
      <c r="E69" s="18">
        <v>1</v>
      </c>
      <c r="F69" s="18">
        <v>2</v>
      </c>
      <c r="G69" s="18">
        <f t="shared" si="8"/>
        <v>2</v>
      </c>
      <c r="H69" s="18" t="s">
        <v>46</v>
      </c>
      <c r="I69" s="18">
        <v>32</v>
      </c>
      <c r="J69" s="18" t="s">
        <v>44</v>
      </c>
      <c r="K69" s="19"/>
      <c r="M69" s="20">
        <f t="shared" si="9"/>
        <v>32</v>
      </c>
      <c r="N69" s="20">
        <f t="shared" si="10"/>
        <v>64</v>
      </c>
    </row>
    <row r="70" spans="1:14" s="16" customFormat="1" ht="13.5" customHeight="1" x14ac:dyDescent="0.45">
      <c r="A70" s="115"/>
      <c r="B70" s="57" t="s">
        <v>95</v>
      </c>
      <c r="C70" s="19" t="s">
        <v>77</v>
      </c>
      <c r="D70" s="18"/>
      <c r="E70" s="18">
        <v>18</v>
      </c>
      <c r="F70" s="18">
        <v>1</v>
      </c>
      <c r="G70" s="18">
        <f t="shared" si="8"/>
        <v>18</v>
      </c>
      <c r="H70" s="18" t="s">
        <v>192</v>
      </c>
      <c r="I70" s="18">
        <v>32</v>
      </c>
      <c r="J70" s="18" t="s">
        <v>47</v>
      </c>
      <c r="K70" s="19"/>
      <c r="M70" s="20">
        <f t="shared" si="9"/>
        <v>32</v>
      </c>
      <c r="N70" s="20">
        <f t="shared" si="10"/>
        <v>576</v>
      </c>
    </row>
    <row r="71" spans="1:14" s="16" customFormat="1" ht="13.5" customHeight="1" x14ac:dyDescent="0.45">
      <c r="A71" s="115"/>
      <c r="B71" s="57" t="s">
        <v>178</v>
      </c>
      <c r="C71" s="19" t="s">
        <v>50</v>
      </c>
      <c r="D71" s="18"/>
      <c r="E71" s="18">
        <v>4</v>
      </c>
      <c r="F71" s="18">
        <v>2</v>
      </c>
      <c r="G71" s="18">
        <f t="shared" si="8"/>
        <v>8</v>
      </c>
      <c r="H71" s="18" t="s">
        <v>46</v>
      </c>
      <c r="I71" s="18">
        <v>32</v>
      </c>
      <c r="J71" s="18" t="s">
        <v>44</v>
      </c>
      <c r="K71" s="19"/>
      <c r="M71" s="20">
        <f t="shared" si="9"/>
        <v>32</v>
      </c>
      <c r="N71" s="20">
        <f t="shared" si="10"/>
        <v>256</v>
      </c>
    </row>
    <row r="72" spans="1:14" s="16" customFormat="1" ht="13.5" customHeight="1" x14ac:dyDescent="0.45">
      <c r="A72" s="115"/>
      <c r="B72" s="57" t="s">
        <v>96</v>
      </c>
      <c r="C72" s="19" t="s">
        <v>77</v>
      </c>
      <c r="D72" s="18"/>
      <c r="E72" s="18">
        <v>4</v>
      </c>
      <c r="F72" s="18">
        <v>1</v>
      </c>
      <c r="G72" s="18">
        <f t="shared" si="8"/>
        <v>4</v>
      </c>
      <c r="H72" s="18" t="s">
        <v>228</v>
      </c>
      <c r="I72" s="18">
        <v>15</v>
      </c>
      <c r="J72" s="18" t="s">
        <v>47</v>
      </c>
      <c r="K72" s="19"/>
      <c r="M72" s="20">
        <f t="shared" si="9"/>
        <v>15</v>
      </c>
      <c r="N72" s="20">
        <f t="shared" si="10"/>
        <v>60</v>
      </c>
    </row>
    <row r="73" spans="1:14" s="16" customFormat="1" ht="13.5" customHeight="1" x14ac:dyDescent="0.45">
      <c r="A73" s="115"/>
      <c r="B73" s="57" t="s">
        <v>337</v>
      </c>
      <c r="C73" s="19" t="s">
        <v>77</v>
      </c>
      <c r="D73" s="18" t="s">
        <v>173</v>
      </c>
      <c r="E73" s="18">
        <v>2</v>
      </c>
      <c r="F73" s="18">
        <v>1</v>
      </c>
      <c r="G73" s="18">
        <f t="shared" si="8"/>
        <v>2</v>
      </c>
      <c r="H73" s="18" t="s">
        <v>192</v>
      </c>
      <c r="I73" s="18">
        <v>32</v>
      </c>
      <c r="J73" s="18" t="s">
        <v>47</v>
      </c>
      <c r="K73" s="19"/>
      <c r="M73" s="20">
        <f t="shared" si="9"/>
        <v>32</v>
      </c>
      <c r="N73" s="20">
        <f t="shared" si="10"/>
        <v>64</v>
      </c>
    </row>
    <row r="74" spans="1:14" s="16" customFormat="1" ht="13.5" customHeight="1" x14ac:dyDescent="0.45">
      <c r="A74" s="115"/>
      <c r="B74" s="57" t="s">
        <v>98</v>
      </c>
      <c r="C74" s="19" t="s">
        <v>70</v>
      </c>
      <c r="D74" s="18"/>
      <c r="E74" s="18">
        <v>2</v>
      </c>
      <c r="F74" s="18">
        <v>1</v>
      </c>
      <c r="G74" s="18">
        <f t="shared" si="8"/>
        <v>2</v>
      </c>
      <c r="H74" s="18" t="s">
        <v>46</v>
      </c>
      <c r="I74" s="18">
        <v>32</v>
      </c>
      <c r="J74" s="18" t="s">
        <v>44</v>
      </c>
      <c r="K74" s="19"/>
      <c r="M74" s="20">
        <f t="shared" si="9"/>
        <v>32</v>
      </c>
      <c r="N74" s="20">
        <f t="shared" si="10"/>
        <v>64</v>
      </c>
    </row>
    <row r="75" spans="1:14" s="16" customFormat="1" ht="13.5" customHeight="1" x14ac:dyDescent="0.45">
      <c r="A75" s="115"/>
      <c r="B75" s="57" t="s">
        <v>99</v>
      </c>
      <c r="C75" s="19" t="s">
        <v>70</v>
      </c>
      <c r="D75" s="18" t="s">
        <v>173</v>
      </c>
      <c r="E75" s="18">
        <v>2</v>
      </c>
      <c r="F75" s="18">
        <v>1</v>
      </c>
      <c r="G75" s="18">
        <f t="shared" si="8"/>
        <v>2</v>
      </c>
      <c r="H75" s="18" t="s">
        <v>228</v>
      </c>
      <c r="I75" s="18">
        <v>15</v>
      </c>
      <c r="J75" s="18" t="s">
        <v>44</v>
      </c>
      <c r="K75" s="19"/>
      <c r="M75" s="20">
        <f t="shared" si="9"/>
        <v>15</v>
      </c>
      <c r="N75" s="20">
        <f t="shared" si="10"/>
        <v>30</v>
      </c>
    </row>
    <row r="76" spans="1:14" s="16" customFormat="1" ht="13.5" customHeight="1" x14ac:dyDescent="0.45">
      <c r="A76" s="115"/>
      <c r="B76" s="57" t="s">
        <v>338</v>
      </c>
      <c r="C76" s="19" t="s">
        <v>70</v>
      </c>
      <c r="D76" s="18" t="s">
        <v>173</v>
      </c>
      <c r="E76" s="18">
        <v>2</v>
      </c>
      <c r="F76" s="18">
        <v>1</v>
      </c>
      <c r="G76" s="18">
        <f>E76*F76</f>
        <v>2</v>
      </c>
      <c r="H76" s="18" t="s">
        <v>94</v>
      </c>
      <c r="I76" s="18">
        <v>13</v>
      </c>
      <c r="J76" s="18" t="s">
        <v>44</v>
      </c>
      <c r="K76" s="19"/>
      <c r="M76" s="20">
        <f>I76</f>
        <v>13</v>
      </c>
      <c r="N76" s="20">
        <f>G76*I76</f>
        <v>26</v>
      </c>
    </row>
    <row r="77" spans="1:14" s="16" customFormat="1" ht="13.5" customHeight="1" x14ac:dyDescent="0.45">
      <c r="A77" s="115"/>
      <c r="B77" s="57"/>
      <c r="C77" s="19"/>
      <c r="D77" s="18"/>
      <c r="E77" s="18"/>
      <c r="F77" s="18"/>
      <c r="G77" s="18">
        <f t="shared" si="8"/>
        <v>0</v>
      </c>
      <c r="H77" s="18"/>
      <c r="I77" s="18"/>
      <c r="J77" s="18"/>
      <c r="K77" s="19"/>
      <c r="M77" s="20">
        <f t="shared" si="9"/>
        <v>0</v>
      </c>
      <c r="N77" s="20">
        <f t="shared" si="10"/>
        <v>0</v>
      </c>
    </row>
    <row r="78" spans="1:14" s="16" customFormat="1" ht="13.5" customHeight="1" x14ac:dyDescent="0.45">
      <c r="A78" s="115"/>
      <c r="B78" s="57"/>
      <c r="C78" s="19" t="s">
        <v>554</v>
      </c>
      <c r="D78" s="18"/>
      <c r="E78" s="18"/>
      <c r="F78" s="18"/>
      <c r="G78" s="18">
        <f t="shared" si="8"/>
        <v>0</v>
      </c>
      <c r="H78" s="18"/>
      <c r="I78" s="18"/>
      <c r="J78" s="18"/>
      <c r="K78" s="19"/>
      <c r="M78" s="20">
        <f t="shared" si="9"/>
        <v>0</v>
      </c>
      <c r="N78" s="20">
        <f t="shared" si="10"/>
        <v>0</v>
      </c>
    </row>
    <row r="79" spans="1:14" s="16" customFormat="1" ht="13.5" customHeight="1" x14ac:dyDescent="0.45">
      <c r="A79" s="115"/>
      <c r="B79" s="57" t="s">
        <v>108</v>
      </c>
      <c r="C79" s="19" t="s">
        <v>50</v>
      </c>
      <c r="D79" s="18"/>
      <c r="E79" s="18">
        <v>3</v>
      </c>
      <c r="F79" s="18">
        <v>2</v>
      </c>
      <c r="G79" s="18">
        <f t="shared" si="8"/>
        <v>6</v>
      </c>
      <c r="H79" s="18" t="s">
        <v>46</v>
      </c>
      <c r="I79" s="18">
        <v>32</v>
      </c>
      <c r="J79" s="18" t="s">
        <v>62</v>
      </c>
      <c r="K79" s="19"/>
      <c r="M79" s="20">
        <f t="shared" si="9"/>
        <v>32</v>
      </c>
      <c r="N79" s="20">
        <f t="shared" si="10"/>
        <v>192</v>
      </c>
    </row>
    <row r="80" spans="1:14" s="16" customFormat="1" ht="13.5" customHeight="1" x14ac:dyDescent="0.45">
      <c r="A80" s="115"/>
      <c r="B80" s="57" t="s">
        <v>109</v>
      </c>
      <c r="C80" s="19" t="s">
        <v>45</v>
      </c>
      <c r="D80" s="18"/>
      <c r="E80" s="18">
        <v>16</v>
      </c>
      <c r="F80" s="18">
        <v>2</v>
      </c>
      <c r="G80" s="18">
        <f t="shared" si="8"/>
        <v>32</v>
      </c>
      <c r="H80" s="18" t="s">
        <v>46</v>
      </c>
      <c r="I80" s="18">
        <v>32</v>
      </c>
      <c r="J80" s="18" t="s">
        <v>47</v>
      </c>
      <c r="K80" s="19"/>
      <c r="M80" s="20">
        <f t="shared" si="9"/>
        <v>32</v>
      </c>
      <c r="N80" s="20">
        <f t="shared" si="10"/>
        <v>1024</v>
      </c>
    </row>
    <row r="81" spans="1:26" s="16" customFormat="1" ht="13.5" customHeight="1" x14ac:dyDescent="0.45">
      <c r="A81" s="115"/>
      <c r="B81" s="57" t="s">
        <v>111</v>
      </c>
      <c r="C81" s="19" t="s">
        <v>70</v>
      </c>
      <c r="D81" s="18"/>
      <c r="E81" s="18">
        <v>2</v>
      </c>
      <c r="F81" s="18">
        <v>1</v>
      </c>
      <c r="G81" s="18">
        <f t="shared" si="8"/>
        <v>2</v>
      </c>
      <c r="H81" s="18" t="s">
        <v>51</v>
      </c>
      <c r="I81" s="18">
        <v>20</v>
      </c>
      <c r="J81" s="18" t="s">
        <v>62</v>
      </c>
      <c r="K81" s="19"/>
      <c r="M81" s="20">
        <f t="shared" si="9"/>
        <v>20</v>
      </c>
      <c r="N81" s="20">
        <f t="shared" si="10"/>
        <v>40</v>
      </c>
    </row>
    <row r="82" spans="1:26" s="16" customFormat="1" ht="13.5" customHeight="1" x14ac:dyDescent="0.45">
      <c r="A82" s="115"/>
      <c r="B82" s="57" t="s">
        <v>112</v>
      </c>
      <c r="C82" s="19" t="s">
        <v>70</v>
      </c>
      <c r="D82" s="18" t="s">
        <v>173</v>
      </c>
      <c r="E82" s="18">
        <v>2</v>
      </c>
      <c r="F82" s="18">
        <v>1</v>
      </c>
      <c r="G82" s="18">
        <f t="shared" si="8"/>
        <v>2</v>
      </c>
      <c r="H82" s="18" t="s">
        <v>51</v>
      </c>
      <c r="I82" s="18">
        <v>20</v>
      </c>
      <c r="J82" s="18" t="s">
        <v>62</v>
      </c>
      <c r="K82" s="19"/>
      <c r="M82" s="20">
        <f t="shared" si="9"/>
        <v>20</v>
      </c>
      <c r="N82" s="20">
        <f t="shared" si="10"/>
        <v>40</v>
      </c>
    </row>
    <row r="83" spans="1:26" s="16" customFormat="1" ht="13.5" customHeight="1" x14ac:dyDescent="0.45">
      <c r="A83" s="115"/>
      <c r="B83" s="57" t="s">
        <v>274</v>
      </c>
      <c r="C83" s="19" t="s">
        <v>70</v>
      </c>
      <c r="D83" s="18"/>
      <c r="E83" s="18">
        <v>3</v>
      </c>
      <c r="F83" s="18">
        <v>1</v>
      </c>
      <c r="G83" s="18">
        <f t="shared" si="8"/>
        <v>3</v>
      </c>
      <c r="H83" s="18" t="s">
        <v>51</v>
      </c>
      <c r="I83" s="18">
        <v>20</v>
      </c>
      <c r="J83" s="18" t="s">
        <v>62</v>
      </c>
      <c r="K83" s="19"/>
      <c r="M83" s="20">
        <f t="shared" si="9"/>
        <v>20</v>
      </c>
      <c r="N83" s="20">
        <f t="shared" si="10"/>
        <v>60</v>
      </c>
    </row>
    <row r="84" spans="1:26" s="16" customFormat="1" ht="13.5" customHeight="1" x14ac:dyDescent="0.45">
      <c r="A84" s="115"/>
      <c r="B84" s="57"/>
      <c r="C84" s="19" t="s">
        <v>555</v>
      </c>
      <c r="D84" s="18"/>
      <c r="E84" s="18">
        <v>5</v>
      </c>
      <c r="F84" s="18">
        <v>0</v>
      </c>
      <c r="G84" s="18">
        <f t="shared" si="8"/>
        <v>0</v>
      </c>
      <c r="H84" s="18">
        <v>0</v>
      </c>
      <c r="I84" s="18">
        <v>0</v>
      </c>
      <c r="J84" s="18" t="s">
        <v>47</v>
      </c>
      <c r="K84" s="19"/>
      <c r="M84" s="20">
        <f t="shared" si="9"/>
        <v>0</v>
      </c>
      <c r="N84" s="20">
        <f t="shared" si="10"/>
        <v>0</v>
      </c>
    </row>
    <row r="85" spans="1:26" s="16" customFormat="1" ht="13.5" customHeight="1" x14ac:dyDescent="0.45">
      <c r="A85" s="115"/>
      <c r="B85" s="57"/>
      <c r="C85" s="19"/>
      <c r="D85" s="18"/>
      <c r="E85" s="18"/>
      <c r="F85" s="18"/>
      <c r="G85" s="18">
        <f t="shared" si="8"/>
        <v>0</v>
      </c>
      <c r="H85" s="18"/>
      <c r="I85" s="18"/>
      <c r="J85" s="18"/>
      <c r="K85" s="19"/>
      <c r="M85" s="20">
        <f t="shared" si="9"/>
        <v>0</v>
      </c>
      <c r="N85" s="20">
        <f t="shared" si="10"/>
        <v>0</v>
      </c>
    </row>
    <row r="86" spans="1:26" s="16" customFormat="1" ht="13.5" customHeight="1" x14ac:dyDescent="0.45">
      <c r="A86" s="115"/>
      <c r="B86" s="57"/>
      <c r="C86" s="19" t="s">
        <v>333</v>
      </c>
      <c r="D86" s="18"/>
      <c r="E86" s="18"/>
      <c r="F86" s="18"/>
      <c r="G86" s="18">
        <f t="shared" si="8"/>
        <v>0</v>
      </c>
      <c r="H86" s="18"/>
      <c r="I86" s="18"/>
      <c r="J86" s="18"/>
      <c r="K86" s="19"/>
      <c r="M86" s="20">
        <f t="shared" si="9"/>
        <v>0</v>
      </c>
      <c r="N86" s="20">
        <f t="shared" si="10"/>
        <v>0</v>
      </c>
    </row>
    <row r="87" spans="1:26" s="16" customFormat="1" ht="13.5" customHeight="1" x14ac:dyDescent="0.45">
      <c r="A87" s="115"/>
      <c r="B87" s="57" t="s">
        <v>52</v>
      </c>
      <c r="C87" s="19" t="s">
        <v>50</v>
      </c>
      <c r="D87" s="18"/>
      <c r="E87" s="18">
        <v>30</v>
      </c>
      <c r="F87" s="18">
        <v>2</v>
      </c>
      <c r="G87" s="18">
        <f t="shared" si="8"/>
        <v>60</v>
      </c>
      <c r="H87" s="18" t="s">
        <v>46</v>
      </c>
      <c r="I87" s="18">
        <v>32</v>
      </c>
      <c r="J87" s="18" t="s">
        <v>62</v>
      </c>
      <c r="K87" s="19"/>
      <c r="M87" s="20">
        <f t="shared" si="9"/>
        <v>32</v>
      </c>
      <c r="N87" s="20">
        <f t="shared" si="10"/>
        <v>1920</v>
      </c>
    </row>
    <row r="88" spans="1:26" s="16" customFormat="1" ht="13.5" customHeight="1" x14ac:dyDescent="0.45">
      <c r="A88" s="115"/>
      <c r="B88" s="57" t="s">
        <v>88</v>
      </c>
      <c r="C88" s="19" t="s">
        <v>171</v>
      </c>
      <c r="D88" s="18"/>
      <c r="E88" s="18">
        <v>20</v>
      </c>
      <c r="F88" s="18">
        <v>2</v>
      </c>
      <c r="G88" s="18">
        <f t="shared" si="8"/>
        <v>40</v>
      </c>
      <c r="H88" s="18" t="s">
        <v>46</v>
      </c>
      <c r="I88" s="18">
        <v>32</v>
      </c>
      <c r="J88" s="18" t="s">
        <v>62</v>
      </c>
      <c r="K88" s="19"/>
      <c r="M88" s="20">
        <f t="shared" si="9"/>
        <v>32</v>
      </c>
      <c r="N88" s="20">
        <f t="shared" si="10"/>
        <v>1280</v>
      </c>
    </row>
    <row r="89" spans="1:26" s="16" customFormat="1" ht="13.5" customHeight="1" x14ac:dyDescent="0.45">
      <c r="A89" s="115"/>
      <c r="B89" s="57" t="s">
        <v>56</v>
      </c>
      <c r="C89" s="19" t="s">
        <v>588</v>
      </c>
      <c r="D89" s="18"/>
      <c r="E89" s="18">
        <v>3</v>
      </c>
      <c r="F89" s="18">
        <v>3</v>
      </c>
      <c r="G89" s="18">
        <f t="shared" si="8"/>
        <v>9</v>
      </c>
      <c r="H89" s="18" t="s">
        <v>46</v>
      </c>
      <c r="I89" s="18">
        <v>32</v>
      </c>
      <c r="J89" s="18" t="s">
        <v>62</v>
      </c>
      <c r="K89" s="19"/>
      <c r="M89" s="20">
        <f t="shared" si="9"/>
        <v>32</v>
      </c>
      <c r="N89" s="20">
        <f t="shared" si="10"/>
        <v>288</v>
      </c>
    </row>
    <row r="90" spans="1:26" s="16" customFormat="1" ht="13.5" customHeight="1" x14ac:dyDescent="0.45">
      <c r="A90" s="115"/>
      <c r="B90" s="57" t="s">
        <v>177</v>
      </c>
      <c r="C90" s="19" t="s">
        <v>77</v>
      </c>
      <c r="D90" s="18"/>
      <c r="E90" s="18">
        <v>4</v>
      </c>
      <c r="F90" s="18">
        <v>1</v>
      </c>
      <c r="G90" s="18">
        <f t="shared" si="8"/>
        <v>4</v>
      </c>
      <c r="H90" s="18" t="s">
        <v>228</v>
      </c>
      <c r="I90" s="18">
        <v>25</v>
      </c>
      <c r="J90" s="18" t="s">
        <v>47</v>
      </c>
      <c r="K90" s="19"/>
      <c r="M90" s="20">
        <f t="shared" si="9"/>
        <v>25</v>
      </c>
      <c r="N90" s="20">
        <f t="shared" si="10"/>
        <v>100</v>
      </c>
    </row>
    <row r="91" spans="1:26" s="16" customFormat="1" ht="13.5" customHeight="1" x14ac:dyDescent="0.45">
      <c r="A91" s="115"/>
      <c r="B91" s="57" t="s">
        <v>95</v>
      </c>
      <c r="C91" s="19" t="s">
        <v>77</v>
      </c>
      <c r="D91" s="18"/>
      <c r="E91" s="18">
        <v>1</v>
      </c>
      <c r="F91" s="18">
        <v>1</v>
      </c>
      <c r="G91" s="18">
        <f t="shared" si="8"/>
        <v>1</v>
      </c>
      <c r="H91" s="18" t="s">
        <v>228</v>
      </c>
      <c r="I91" s="18">
        <v>15</v>
      </c>
      <c r="J91" s="18" t="s">
        <v>47</v>
      </c>
      <c r="K91" s="19" t="s">
        <v>589</v>
      </c>
      <c r="M91" s="20">
        <f t="shared" si="9"/>
        <v>15</v>
      </c>
      <c r="N91" s="20">
        <f t="shared" si="10"/>
        <v>15</v>
      </c>
      <c r="O91" s="24"/>
    </row>
    <row r="92" spans="1:26" ht="13.5" customHeight="1" x14ac:dyDescent="0.45">
      <c r="A92" s="115"/>
      <c r="B92" s="57" t="s">
        <v>178</v>
      </c>
      <c r="C92" s="19" t="s">
        <v>102</v>
      </c>
      <c r="D92" s="18"/>
      <c r="E92" s="18">
        <v>8</v>
      </c>
      <c r="F92" s="18">
        <v>1</v>
      </c>
      <c r="G92" s="18">
        <f t="shared" si="8"/>
        <v>8</v>
      </c>
      <c r="H92" s="18" t="s">
        <v>228</v>
      </c>
      <c r="I92" s="18">
        <v>15</v>
      </c>
      <c r="J92" s="18" t="s">
        <v>62</v>
      </c>
      <c r="K92" s="19"/>
      <c r="L92" s="16"/>
      <c r="M92" s="20">
        <f t="shared" si="9"/>
        <v>15</v>
      </c>
      <c r="N92" s="20">
        <f t="shared" si="10"/>
        <v>120</v>
      </c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3.5" customHeight="1" x14ac:dyDescent="0.45">
      <c r="A93" s="115"/>
      <c r="B93" s="57" t="s">
        <v>96</v>
      </c>
      <c r="C93" s="19" t="s">
        <v>77</v>
      </c>
      <c r="D93" s="18"/>
      <c r="E93" s="18">
        <v>6</v>
      </c>
      <c r="F93" s="18">
        <v>1</v>
      </c>
      <c r="G93" s="18">
        <f t="shared" si="8"/>
        <v>6</v>
      </c>
      <c r="H93" s="18" t="s">
        <v>192</v>
      </c>
      <c r="I93" s="18">
        <v>32</v>
      </c>
      <c r="J93" s="18" t="s">
        <v>47</v>
      </c>
      <c r="K93" s="19"/>
      <c r="L93" s="16"/>
      <c r="M93" s="20">
        <f t="shared" si="9"/>
        <v>32</v>
      </c>
      <c r="N93" s="20">
        <f t="shared" si="10"/>
        <v>192</v>
      </c>
    </row>
    <row r="94" spans="1:26" s="16" customFormat="1" ht="13.5" customHeight="1" x14ac:dyDescent="0.45">
      <c r="A94" s="115"/>
      <c r="B94" s="57" t="s">
        <v>337</v>
      </c>
      <c r="C94" s="19" t="s">
        <v>70</v>
      </c>
      <c r="D94" s="18" t="s">
        <v>173</v>
      </c>
      <c r="E94" s="18">
        <v>2</v>
      </c>
      <c r="F94" s="18">
        <v>1</v>
      </c>
      <c r="G94" s="18">
        <f>E94*F94</f>
        <v>2</v>
      </c>
      <c r="H94" s="18" t="s">
        <v>228</v>
      </c>
      <c r="I94" s="18">
        <v>15</v>
      </c>
      <c r="J94" s="18" t="s">
        <v>62</v>
      </c>
      <c r="K94" s="19"/>
      <c r="M94" s="20">
        <f>I94</f>
        <v>15</v>
      </c>
      <c r="N94" s="20">
        <f>G94*I94</f>
        <v>30</v>
      </c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s="16" customFormat="1" ht="13.5" customHeight="1" x14ac:dyDescent="0.45">
      <c r="A95" s="115"/>
      <c r="B95" s="57"/>
      <c r="C95" s="19"/>
      <c r="D95" s="18"/>
      <c r="E95" s="18"/>
      <c r="F95" s="18"/>
      <c r="G95" s="18">
        <f>E95*F95</f>
        <v>0</v>
      </c>
      <c r="H95" s="18"/>
      <c r="I95" s="18"/>
      <c r="J95" s="18"/>
      <c r="K95" s="19"/>
      <c r="M95" s="20">
        <f>I95</f>
        <v>0</v>
      </c>
      <c r="N95" s="20">
        <f>G95*I95</f>
        <v>0</v>
      </c>
    </row>
    <row r="96" spans="1:26" s="16" customFormat="1" ht="13.5" customHeight="1" x14ac:dyDescent="0.45">
      <c r="A96" s="115"/>
      <c r="B96" s="57"/>
      <c r="C96" s="19" t="s">
        <v>615</v>
      </c>
      <c r="D96" s="18"/>
      <c r="E96" s="18"/>
      <c r="F96" s="18"/>
      <c r="G96" s="18">
        <f t="shared" si="8"/>
        <v>0</v>
      </c>
      <c r="H96" s="18"/>
      <c r="I96" s="18"/>
      <c r="J96" s="18"/>
      <c r="K96" s="19"/>
      <c r="M96" s="20">
        <f t="shared" si="9"/>
        <v>0</v>
      </c>
      <c r="N96" s="20">
        <f t="shared" si="10"/>
        <v>0</v>
      </c>
    </row>
    <row r="97" spans="1:26" s="21" customFormat="1" ht="13.5" customHeight="1" x14ac:dyDescent="0.45">
      <c r="A97" s="115"/>
      <c r="B97" s="57" t="s">
        <v>276</v>
      </c>
      <c r="C97" s="19" t="s">
        <v>50</v>
      </c>
      <c r="D97" s="18"/>
      <c r="E97" s="18">
        <v>4</v>
      </c>
      <c r="F97" s="18">
        <v>2</v>
      </c>
      <c r="G97" s="18">
        <f t="shared" si="8"/>
        <v>8</v>
      </c>
      <c r="H97" s="18" t="s">
        <v>46</v>
      </c>
      <c r="I97" s="18">
        <v>32</v>
      </c>
      <c r="J97" s="18" t="s">
        <v>62</v>
      </c>
      <c r="K97" s="19"/>
      <c r="L97" s="16"/>
      <c r="M97" s="20">
        <f t="shared" si="9"/>
        <v>32</v>
      </c>
      <c r="N97" s="20">
        <f t="shared" si="10"/>
        <v>256</v>
      </c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s="16" customFormat="1" ht="13.5" customHeight="1" x14ac:dyDescent="0.45">
      <c r="A98" s="115"/>
      <c r="B98" s="57" t="s">
        <v>110</v>
      </c>
      <c r="C98" s="19" t="s">
        <v>480</v>
      </c>
      <c r="D98" s="18" t="s">
        <v>270</v>
      </c>
      <c r="E98" s="18">
        <v>7</v>
      </c>
      <c r="F98" s="18">
        <v>2</v>
      </c>
      <c r="G98" s="18">
        <f t="shared" si="8"/>
        <v>14</v>
      </c>
      <c r="H98" s="18" t="s">
        <v>46</v>
      </c>
      <c r="I98" s="18">
        <v>32</v>
      </c>
      <c r="J98" s="18" t="s">
        <v>62</v>
      </c>
      <c r="K98" s="19"/>
      <c r="M98" s="20">
        <f t="shared" si="9"/>
        <v>32</v>
      </c>
      <c r="N98" s="20">
        <f t="shared" si="10"/>
        <v>448</v>
      </c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s="16" customFormat="1" ht="13.5" customHeight="1" x14ac:dyDescent="0.45">
      <c r="A99" s="115"/>
      <c r="B99" s="57" t="s">
        <v>111</v>
      </c>
      <c r="C99" s="19" t="s">
        <v>45</v>
      </c>
      <c r="D99" s="18"/>
      <c r="E99" s="18">
        <v>3</v>
      </c>
      <c r="F99" s="18">
        <v>2</v>
      </c>
      <c r="G99" s="18">
        <f t="shared" si="8"/>
        <v>6</v>
      </c>
      <c r="H99" s="18" t="s">
        <v>46</v>
      </c>
      <c r="I99" s="18">
        <v>32</v>
      </c>
      <c r="J99" s="18" t="s">
        <v>62</v>
      </c>
      <c r="K99" s="19"/>
      <c r="M99" s="20">
        <f t="shared" si="9"/>
        <v>32</v>
      </c>
      <c r="N99" s="20">
        <f t="shared" si="10"/>
        <v>192</v>
      </c>
    </row>
    <row r="100" spans="1:26" s="16" customFormat="1" ht="13.5" customHeight="1" x14ac:dyDescent="0.45">
      <c r="A100" s="115"/>
      <c r="B100" s="57"/>
      <c r="C100" s="19"/>
      <c r="D100" s="18"/>
      <c r="E100" s="18"/>
      <c r="F100" s="18"/>
      <c r="G100" s="18">
        <f t="shared" si="8"/>
        <v>0</v>
      </c>
      <c r="H100" s="18"/>
      <c r="I100" s="18"/>
      <c r="J100" s="18"/>
      <c r="K100" s="19"/>
      <c r="M100" s="20">
        <f t="shared" si="9"/>
        <v>0</v>
      </c>
      <c r="N100" s="20">
        <f t="shared" si="10"/>
        <v>0</v>
      </c>
    </row>
    <row r="101" spans="1:26" s="16" customFormat="1" ht="13.5" customHeight="1" x14ac:dyDescent="0.45">
      <c r="A101" s="115"/>
      <c r="B101" s="57"/>
      <c r="C101" s="19" t="s">
        <v>613</v>
      </c>
      <c r="D101" s="18"/>
      <c r="E101" s="18"/>
      <c r="F101" s="18"/>
      <c r="G101" s="18">
        <f t="shared" si="8"/>
        <v>0</v>
      </c>
      <c r="H101" s="18"/>
      <c r="I101" s="18"/>
      <c r="J101" s="18"/>
      <c r="K101" s="19"/>
      <c r="M101" s="20">
        <f t="shared" si="9"/>
        <v>0</v>
      </c>
      <c r="N101" s="20">
        <f t="shared" si="10"/>
        <v>0</v>
      </c>
    </row>
    <row r="102" spans="1:26" ht="13.5" customHeight="1" x14ac:dyDescent="0.45">
      <c r="A102" s="115"/>
      <c r="B102" s="57" t="s">
        <v>52</v>
      </c>
      <c r="C102" s="19" t="s">
        <v>50</v>
      </c>
      <c r="D102" s="56"/>
      <c r="E102" s="18">
        <v>4</v>
      </c>
      <c r="F102" s="18">
        <v>1</v>
      </c>
      <c r="G102" s="18">
        <f>E102*F102</f>
        <v>4</v>
      </c>
      <c r="H102" s="56" t="s">
        <v>46</v>
      </c>
      <c r="I102" s="56">
        <v>32</v>
      </c>
      <c r="J102" s="18" t="s">
        <v>506</v>
      </c>
      <c r="K102" s="19" t="s">
        <v>415</v>
      </c>
      <c r="L102" s="16"/>
      <c r="M102" s="20">
        <f t="shared" si="9"/>
        <v>32</v>
      </c>
      <c r="N102" s="20">
        <f t="shared" si="10"/>
        <v>128</v>
      </c>
    </row>
    <row r="103" spans="1:26" ht="13.5" customHeight="1" x14ac:dyDescent="0.45">
      <c r="A103" s="115"/>
      <c r="B103" s="57" t="s">
        <v>88</v>
      </c>
      <c r="C103" s="19" t="s">
        <v>50</v>
      </c>
      <c r="D103" s="56"/>
      <c r="E103" s="18">
        <v>3</v>
      </c>
      <c r="F103" s="18">
        <v>1</v>
      </c>
      <c r="G103" s="18">
        <f t="shared" ref="G103:G113" si="11">E103*F103</f>
        <v>3</v>
      </c>
      <c r="H103" s="56" t="s">
        <v>46</v>
      </c>
      <c r="I103" s="56">
        <v>32</v>
      </c>
      <c r="J103" s="18" t="s">
        <v>506</v>
      </c>
      <c r="K103" s="19" t="s">
        <v>415</v>
      </c>
      <c r="L103" s="16"/>
      <c r="M103" s="20">
        <f t="shared" si="9"/>
        <v>32</v>
      </c>
      <c r="N103" s="20">
        <f t="shared" si="10"/>
        <v>96</v>
      </c>
    </row>
    <row r="104" spans="1:26" s="16" customFormat="1" ht="13.5" customHeight="1" x14ac:dyDescent="0.45">
      <c r="A104" s="115"/>
      <c r="B104" s="57"/>
      <c r="C104" s="19"/>
      <c r="D104" s="18"/>
      <c r="E104" s="18"/>
      <c r="F104" s="18"/>
      <c r="G104" s="18">
        <f t="shared" si="11"/>
        <v>0</v>
      </c>
      <c r="H104" s="18"/>
      <c r="I104" s="18"/>
      <c r="J104" s="18"/>
      <c r="K104" s="19"/>
      <c r="M104" s="20">
        <f t="shared" si="9"/>
        <v>0</v>
      </c>
      <c r="N104" s="20">
        <f t="shared" si="10"/>
        <v>0</v>
      </c>
    </row>
    <row r="105" spans="1:26" s="16" customFormat="1" ht="13.5" customHeight="1" x14ac:dyDescent="0.45">
      <c r="A105" s="115"/>
      <c r="B105" s="57"/>
      <c r="C105" s="19" t="s">
        <v>424</v>
      </c>
      <c r="D105" s="18"/>
      <c r="E105" s="18"/>
      <c r="F105" s="18"/>
      <c r="G105" s="18">
        <f t="shared" si="11"/>
        <v>0</v>
      </c>
      <c r="H105" s="18"/>
      <c r="I105" s="18"/>
      <c r="J105" s="18"/>
      <c r="K105" s="19"/>
      <c r="M105" s="20">
        <f t="shared" si="9"/>
        <v>0</v>
      </c>
      <c r="N105" s="20">
        <f t="shared" si="10"/>
        <v>0</v>
      </c>
    </row>
    <row r="106" spans="1:26" s="16" customFormat="1" ht="13.5" customHeight="1" x14ac:dyDescent="0.45">
      <c r="A106" s="115"/>
      <c r="B106" s="57" t="s">
        <v>52</v>
      </c>
      <c r="C106" s="19" t="s">
        <v>70</v>
      </c>
      <c r="D106" s="18"/>
      <c r="E106" s="18">
        <v>4</v>
      </c>
      <c r="F106" s="18">
        <v>1</v>
      </c>
      <c r="G106" s="18">
        <f t="shared" si="11"/>
        <v>4</v>
      </c>
      <c r="H106" s="18" t="s">
        <v>51</v>
      </c>
      <c r="I106" s="18">
        <v>40</v>
      </c>
      <c r="J106" s="18" t="s">
        <v>62</v>
      </c>
      <c r="K106" s="19"/>
      <c r="M106" s="20">
        <f t="shared" si="9"/>
        <v>40</v>
      </c>
      <c r="N106" s="20">
        <f t="shared" si="10"/>
        <v>160</v>
      </c>
    </row>
    <row r="107" spans="1:26" s="16" customFormat="1" ht="13.5" customHeight="1" x14ac:dyDescent="0.45">
      <c r="A107" s="115"/>
      <c r="B107" s="57" t="s">
        <v>88</v>
      </c>
      <c r="C107" s="19" t="s">
        <v>70</v>
      </c>
      <c r="D107" s="18"/>
      <c r="E107" s="18">
        <v>2</v>
      </c>
      <c r="F107" s="18">
        <v>1</v>
      </c>
      <c r="G107" s="18">
        <f t="shared" si="11"/>
        <v>2</v>
      </c>
      <c r="H107" s="18" t="s">
        <v>51</v>
      </c>
      <c r="I107" s="18">
        <v>15</v>
      </c>
      <c r="J107" s="18" t="s">
        <v>62</v>
      </c>
      <c r="K107" s="19"/>
      <c r="M107" s="20">
        <f t="shared" si="9"/>
        <v>15</v>
      </c>
      <c r="N107" s="20">
        <f t="shared" si="10"/>
        <v>30</v>
      </c>
    </row>
    <row r="108" spans="1:26" s="16" customFormat="1" ht="13.5" customHeight="1" x14ac:dyDescent="0.45">
      <c r="A108" s="115"/>
      <c r="B108" s="57" t="s">
        <v>56</v>
      </c>
      <c r="C108" s="19" t="s">
        <v>70</v>
      </c>
      <c r="D108" s="18"/>
      <c r="E108" s="18">
        <v>4</v>
      </c>
      <c r="F108" s="18">
        <v>1</v>
      </c>
      <c r="G108" s="18">
        <f t="shared" si="11"/>
        <v>4</v>
      </c>
      <c r="H108" s="18" t="s">
        <v>78</v>
      </c>
      <c r="I108" s="18">
        <v>54</v>
      </c>
      <c r="J108" s="18" t="s">
        <v>62</v>
      </c>
      <c r="K108" s="19"/>
      <c r="M108" s="20">
        <f t="shared" si="9"/>
        <v>54</v>
      </c>
      <c r="N108" s="20">
        <f t="shared" si="10"/>
        <v>216</v>
      </c>
    </row>
    <row r="109" spans="1:26" s="16" customFormat="1" ht="13.5" customHeight="1" x14ac:dyDescent="0.45">
      <c r="A109" s="115"/>
      <c r="B109" s="57" t="s">
        <v>177</v>
      </c>
      <c r="C109" s="19" t="s">
        <v>70</v>
      </c>
      <c r="D109" s="18"/>
      <c r="E109" s="18">
        <v>3</v>
      </c>
      <c r="F109" s="18">
        <v>1</v>
      </c>
      <c r="G109" s="18">
        <f t="shared" si="11"/>
        <v>3</v>
      </c>
      <c r="H109" s="18" t="s">
        <v>81</v>
      </c>
      <c r="I109" s="18">
        <v>60</v>
      </c>
      <c r="J109" s="18" t="s">
        <v>62</v>
      </c>
      <c r="K109" s="19"/>
      <c r="M109" s="20">
        <f t="shared" si="9"/>
        <v>60</v>
      </c>
      <c r="N109" s="20">
        <f t="shared" si="10"/>
        <v>180</v>
      </c>
    </row>
    <row r="110" spans="1:26" s="16" customFormat="1" ht="13.5" customHeight="1" x14ac:dyDescent="0.45">
      <c r="A110" s="115"/>
      <c r="B110" s="57" t="s">
        <v>95</v>
      </c>
      <c r="C110" s="19" t="s">
        <v>171</v>
      </c>
      <c r="D110" s="18"/>
      <c r="E110" s="18">
        <v>4</v>
      </c>
      <c r="F110" s="18">
        <v>2</v>
      </c>
      <c r="G110" s="18">
        <f t="shared" si="11"/>
        <v>8</v>
      </c>
      <c r="H110" s="18" t="s">
        <v>46</v>
      </c>
      <c r="I110" s="18">
        <v>32</v>
      </c>
      <c r="J110" s="18" t="s">
        <v>62</v>
      </c>
      <c r="K110" s="19"/>
      <c r="M110" s="20">
        <f t="shared" si="9"/>
        <v>32</v>
      </c>
      <c r="N110" s="20">
        <f t="shared" si="10"/>
        <v>256</v>
      </c>
    </row>
    <row r="111" spans="1:26" s="16" customFormat="1" ht="13.5" customHeight="1" x14ac:dyDescent="0.45">
      <c r="A111" s="115"/>
      <c r="B111" s="57" t="s">
        <v>178</v>
      </c>
      <c r="C111" s="19" t="s">
        <v>70</v>
      </c>
      <c r="D111" s="18"/>
      <c r="E111" s="18">
        <v>4</v>
      </c>
      <c r="F111" s="18">
        <v>1</v>
      </c>
      <c r="G111" s="18">
        <f t="shared" si="11"/>
        <v>4</v>
      </c>
      <c r="H111" s="18" t="s">
        <v>81</v>
      </c>
      <c r="I111" s="18">
        <v>60</v>
      </c>
      <c r="J111" s="18" t="s">
        <v>62</v>
      </c>
      <c r="K111" s="19"/>
      <c r="M111" s="20">
        <f t="shared" si="9"/>
        <v>60</v>
      </c>
      <c r="N111" s="20">
        <f t="shared" si="10"/>
        <v>240</v>
      </c>
    </row>
    <row r="112" spans="1:26" s="16" customFormat="1" ht="13.5" customHeight="1" x14ac:dyDescent="0.45">
      <c r="A112" s="115"/>
      <c r="B112" s="57" t="s">
        <v>96</v>
      </c>
      <c r="C112" s="19" t="s">
        <v>70</v>
      </c>
      <c r="D112" s="18" t="s">
        <v>173</v>
      </c>
      <c r="E112" s="18">
        <v>4</v>
      </c>
      <c r="F112" s="18">
        <v>1</v>
      </c>
      <c r="G112" s="18">
        <f t="shared" si="11"/>
        <v>4</v>
      </c>
      <c r="H112" s="18" t="s">
        <v>78</v>
      </c>
      <c r="I112" s="18">
        <v>54</v>
      </c>
      <c r="J112" s="18" t="s">
        <v>62</v>
      </c>
      <c r="K112" s="19"/>
      <c r="M112" s="20">
        <f t="shared" si="9"/>
        <v>54</v>
      </c>
      <c r="N112" s="20">
        <f t="shared" si="10"/>
        <v>216</v>
      </c>
    </row>
    <row r="113" spans="1:26" s="16" customFormat="1" ht="13.5" customHeight="1" x14ac:dyDescent="0.45">
      <c r="A113" s="115"/>
      <c r="B113" s="57" t="s">
        <v>337</v>
      </c>
      <c r="C113" s="19" t="s">
        <v>70</v>
      </c>
      <c r="D113" s="18" t="s">
        <v>173</v>
      </c>
      <c r="E113" s="18">
        <v>1</v>
      </c>
      <c r="F113" s="18">
        <v>1</v>
      </c>
      <c r="G113" s="18">
        <f t="shared" si="11"/>
        <v>1</v>
      </c>
      <c r="H113" s="18" t="s">
        <v>51</v>
      </c>
      <c r="I113" s="18">
        <v>20</v>
      </c>
      <c r="J113" s="18" t="s">
        <v>62</v>
      </c>
      <c r="K113" s="19"/>
      <c r="M113" s="20">
        <f t="shared" si="9"/>
        <v>20</v>
      </c>
      <c r="N113" s="20">
        <f t="shared" si="10"/>
        <v>20</v>
      </c>
    </row>
    <row r="114" spans="1:26" ht="13.5" customHeight="1" x14ac:dyDescent="0.45">
      <c r="A114" s="16"/>
      <c r="B114" s="22"/>
      <c r="C114" s="23"/>
      <c r="D114" s="22"/>
      <c r="E114" s="22"/>
      <c r="F114" s="22"/>
      <c r="G114" s="22"/>
      <c r="H114" s="22"/>
      <c r="I114" s="22"/>
      <c r="J114" s="22"/>
      <c r="K114" s="22"/>
      <c r="L114" s="16"/>
      <c r="M114" s="14" t="s">
        <v>4</v>
      </c>
      <c r="N114" s="20">
        <f>SUM(N64:N113)</f>
        <v>11879</v>
      </c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25.5" customHeight="1" x14ac:dyDescent="0.45">
      <c r="A115" s="27" t="s">
        <v>12</v>
      </c>
      <c r="B115" s="33">
        <v>4</v>
      </c>
      <c r="C115" s="3"/>
      <c r="E115" s="3"/>
      <c r="F115" s="3"/>
      <c r="G115" s="3"/>
      <c r="H115" s="3"/>
      <c r="I115" s="3"/>
      <c r="K115" s="3"/>
    </row>
    <row r="116" spans="1:26" s="16" customFormat="1" ht="25.5" customHeight="1" x14ac:dyDescent="0.45">
      <c r="A116" s="28" t="s">
        <v>13</v>
      </c>
      <c r="B116" s="26" t="str">
        <f>'消費電力　集計 '!B8</f>
        <v>福岡町プール</v>
      </c>
      <c r="C116" s="5"/>
      <c r="D116" s="29"/>
      <c r="E116" s="3"/>
      <c r="F116" s="3"/>
      <c r="G116" s="3"/>
      <c r="H116" s="3"/>
      <c r="I116" s="3"/>
      <c r="J116" s="1"/>
      <c r="K116" s="3"/>
      <c r="L116" s="1"/>
      <c r="M116" s="1"/>
      <c r="N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s="16" customFormat="1" ht="13.5" customHeight="1" x14ac:dyDescent="0.45">
      <c r="A117" s="86" t="s">
        <v>11</v>
      </c>
      <c r="B117" s="15"/>
      <c r="C117" s="15"/>
      <c r="E117" s="17"/>
      <c r="F117" s="17"/>
      <c r="G117" s="17"/>
      <c r="H117" s="17"/>
      <c r="I117" s="17"/>
      <c r="K117" s="17"/>
    </row>
    <row r="118" spans="1:26" s="16" customFormat="1" x14ac:dyDescent="0.45">
      <c r="A118" s="111" t="s">
        <v>5</v>
      </c>
      <c r="B118" s="114" t="s">
        <v>8</v>
      </c>
      <c r="C118" s="111" t="s">
        <v>10</v>
      </c>
      <c r="D118" s="108" t="s">
        <v>28</v>
      </c>
      <c r="E118" s="110"/>
      <c r="F118" s="108" t="s">
        <v>26</v>
      </c>
      <c r="G118" s="109"/>
      <c r="H118" s="109"/>
      <c r="I118" s="110"/>
      <c r="J118" s="111" t="s">
        <v>0</v>
      </c>
      <c r="K118" s="111" t="s">
        <v>1</v>
      </c>
      <c r="L118" s="1"/>
      <c r="M118" s="112" t="s">
        <v>31</v>
      </c>
      <c r="N118" s="113"/>
    </row>
    <row r="119" spans="1:26" s="16" customFormat="1" x14ac:dyDescent="0.45">
      <c r="A119" s="111"/>
      <c r="B119" s="114"/>
      <c r="C119" s="111"/>
      <c r="D119" s="13" t="s">
        <v>9</v>
      </c>
      <c r="E119" s="13" t="s">
        <v>2</v>
      </c>
      <c r="F119" s="13" t="s">
        <v>3</v>
      </c>
      <c r="G119" s="13" t="s">
        <v>27</v>
      </c>
      <c r="H119" s="13" t="s">
        <v>6</v>
      </c>
      <c r="I119" s="13" t="s">
        <v>7</v>
      </c>
      <c r="J119" s="111"/>
      <c r="K119" s="111"/>
      <c r="L119" s="1"/>
      <c r="M119" s="14" t="s">
        <v>7</v>
      </c>
      <c r="N119" s="14" t="s">
        <v>30</v>
      </c>
    </row>
    <row r="120" spans="1:26" s="16" customFormat="1" ht="13.5" customHeight="1" x14ac:dyDescent="0.45">
      <c r="A120" s="115" t="s">
        <v>178</v>
      </c>
      <c r="B120" s="57" t="s">
        <v>276</v>
      </c>
      <c r="C120" s="19" t="s">
        <v>476</v>
      </c>
      <c r="D120" s="18"/>
      <c r="E120" s="18">
        <v>8</v>
      </c>
      <c r="F120" s="18">
        <v>1</v>
      </c>
      <c r="G120" s="18">
        <f>E120*F120</f>
        <v>8</v>
      </c>
      <c r="H120" s="18" t="s">
        <v>51</v>
      </c>
      <c r="I120" s="18">
        <v>40</v>
      </c>
      <c r="J120" s="18" t="s">
        <v>62</v>
      </c>
      <c r="K120" s="19"/>
      <c r="M120" s="20">
        <f>I120</f>
        <v>40</v>
      </c>
      <c r="N120" s="20">
        <f>G120*I120</f>
        <v>320</v>
      </c>
    </row>
    <row r="121" spans="1:26" s="16" customFormat="1" ht="13.5" customHeight="1" x14ac:dyDescent="0.45">
      <c r="A121" s="115"/>
      <c r="B121" s="57" t="s">
        <v>277</v>
      </c>
      <c r="C121" s="19" t="s">
        <v>476</v>
      </c>
      <c r="D121" s="18"/>
      <c r="E121" s="18">
        <v>4</v>
      </c>
      <c r="F121" s="18">
        <v>2</v>
      </c>
      <c r="G121" s="18">
        <f t="shared" ref="G121:G146" si="12">E121*F121</f>
        <v>8</v>
      </c>
      <c r="H121" s="18" t="s">
        <v>51</v>
      </c>
      <c r="I121" s="18">
        <v>40</v>
      </c>
      <c r="J121" s="18" t="s">
        <v>62</v>
      </c>
      <c r="K121" s="19"/>
      <c r="M121" s="20">
        <f t="shared" ref="M121:M146" si="13">I121</f>
        <v>40</v>
      </c>
      <c r="N121" s="20">
        <f t="shared" ref="N121:N146" si="14">G121*I121</f>
        <v>320</v>
      </c>
    </row>
    <row r="122" spans="1:26" s="16" customFormat="1" ht="13.5" customHeight="1" x14ac:dyDescent="0.45">
      <c r="A122" s="115"/>
      <c r="B122" s="57" t="s">
        <v>109</v>
      </c>
      <c r="C122" s="19" t="s">
        <v>476</v>
      </c>
      <c r="D122" s="18"/>
      <c r="E122" s="18">
        <v>24</v>
      </c>
      <c r="F122" s="18">
        <v>1</v>
      </c>
      <c r="G122" s="18">
        <f t="shared" si="12"/>
        <v>24</v>
      </c>
      <c r="H122" s="18" t="s">
        <v>51</v>
      </c>
      <c r="I122" s="18">
        <v>40</v>
      </c>
      <c r="J122" s="18" t="s">
        <v>55</v>
      </c>
      <c r="K122" s="19" t="s">
        <v>174</v>
      </c>
      <c r="M122" s="20">
        <f t="shared" si="13"/>
        <v>40</v>
      </c>
      <c r="N122" s="20">
        <f t="shared" si="14"/>
        <v>960</v>
      </c>
    </row>
    <row r="123" spans="1:26" s="16" customFormat="1" ht="13.5" customHeight="1" x14ac:dyDescent="0.45">
      <c r="A123" s="115"/>
      <c r="B123" s="57" t="s">
        <v>278</v>
      </c>
      <c r="C123" s="19" t="s">
        <v>477</v>
      </c>
      <c r="D123" s="18"/>
      <c r="E123" s="18">
        <v>1</v>
      </c>
      <c r="F123" s="18">
        <v>1</v>
      </c>
      <c r="G123" s="18">
        <f t="shared" si="12"/>
        <v>1</v>
      </c>
      <c r="H123" s="18" t="s">
        <v>51</v>
      </c>
      <c r="I123" s="18">
        <v>20</v>
      </c>
      <c r="J123" s="18" t="s">
        <v>62</v>
      </c>
      <c r="K123" s="19"/>
      <c r="M123" s="20">
        <f t="shared" si="13"/>
        <v>20</v>
      </c>
      <c r="N123" s="20">
        <f t="shared" si="14"/>
        <v>20</v>
      </c>
    </row>
    <row r="124" spans="1:26" s="21" customFormat="1" ht="13.5" customHeight="1" x14ac:dyDescent="0.45">
      <c r="A124" s="115"/>
      <c r="B124" s="57" t="s">
        <v>279</v>
      </c>
      <c r="C124" s="19" t="s">
        <v>477</v>
      </c>
      <c r="D124" s="18"/>
      <c r="E124" s="18">
        <v>1</v>
      </c>
      <c r="F124" s="18">
        <v>1</v>
      </c>
      <c r="G124" s="18">
        <f t="shared" si="12"/>
        <v>1</v>
      </c>
      <c r="H124" s="18" t="s">
        <v>51</v>
      </c>
      <c r="I124" s="18">
        <v>40</v>
      </c>
      <c r="J124" s="18" t="s">
        <v>62</v>
      </c>
      <c r="K124" s="19"/>
      <c r="L124" s="16"/>
      <c r="M124" s="20">
        <f t="shared" si="13"/>
        <v>40</v>
      </c>
      <c r="N124" s="20">
        <f t="shared" si="14"/>
        <v>40</v>
      </c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s="21" customFormat="1" ht="13.5" customHeight="1" x14ac:dyDescent="0.45">
      <c r="A125" s="115"/>
      <c r="B125" s="57" t="s">
        <v>280</v>
      </c>
      <c r="C125" s="19" t="s">
        <v>65</v>
      </c>
      <c r="D125" s="18"/>
      <c r="E125" s="18">
        <v>4</v>
      </c>
      <c r="F125" s="18">
        <v>1</v>
      </c>
      <c r="G125" s="18">
        <f t="shared" si="12"/>
        <v>4</v>
      </c>
      <c r="H125" s="18" t="s">
        <v>51</v>
      </c>
      <c r="I125" s="18">
        <v>40</v>
      </c>
      <c r="J125" s="18" t="s">
        <v>62</v>
      </c>
      <c r="K125" s="19"/>
      <c r="L125" s="16"/>
      <c r="M125" s="20">
        <f t="shared" si="13"/>
        <v>40</v>
      </c>
      <c r="N125" s="20">
        <f t="shared" si="14"/>
        <v>160</v>
      </c>
    </row>
    <row r="126" spans="1:26" s="16" customFormat="1" ht="13.5" customHeight="1" x14ac:dyDescent="0.45">
      <c r="A126" s="115"/>
      <c r="B126" s="57" t="s">
        <v>239</v>
      </c>
      <c r="C126" s="19" t="s">
        <v>65</v>
      </c>
      <c r="D126" s="18"/>
      <c r="E126" s="18">
        <v>5</v>
      </c>
      <c r="F126" s="18">
        <v>1</v>
      </c>
      <c r="G126" s="18">
        <f t="shared" si="12"/>
        <v>5</v>
      </c>
      <c r="H126" s="18" t="s">
        <v>51</v>
      </c>
      <c r="I126" s="18">
        <v>40</v>
      </c>
      <c r="J126" s="18" t="s">
        <v>62</v>
      </c>
      <c r="K126" s="19"/>
      <c r="M126" s="20">
        <f t="shared" si="13"/>
        <v>40</v>
      </c>
      <c r="N126" s="20">
        <f t="shared" si="14"/>
        <v>200</v>
      </c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s="16" customFormat="1" ht="13.5" customHeight="1" x14ac:dyDescent="0.45">
      <c r="A127" s="115"/>
      <c r="B127" s="57" t="s">
        <v>240</v>
      </c>
      <c r="C127" s="19" t="s">
        <v>65</v>
      </c>
      <c r="D127" s="18"/>
      <c r="E127" s="18">
        <v>10</v>
      </c>
      <c r="F127" s="18">
        <v>2</v>
      </c>
      <c r="G127" s="18">
        <f t="shared" si="12"/>
        <v>20</v>
      </c>
      <c r="H127" s="18" t="s">
        <v>51</v>
      </c>
      <c r="I127" s="18">
        <v>40</v>
      </c>
      <c r="J127" s="18" t="s">
        <v>62</v>
      </c>
      <c r="K127" s="19"/>
      <c r="M127" s="20">
        <f t="shared" si="13"/>
        <v>40</v>
      </c>
      <c r="N127" s="20">
        <f t="shared" si="14"/>
        <v>800</v>
      </c>
    </row>
    <row r="128" spans="1:26" s="16" customFormat="1" ht="13.5" customHeight="1" x14ac:dyDescent="0.45">
      <c r="A128" s="115"/>
      <c r="B128" s="57" t="s">
        <v>274</v>
      </c>
      <c r="C128" s="19" t="s">
        <v>45</v>
      </c>
      <c r="D128" s="18"/>
      <c r="E128" s="18">
        <v>15</v>
      </c>
      <c r="F128" s="18">
        <v>2</v>
      </c>
      <c r="G128" s="18">
        <f t="shared" si="12"/>
        <v>30</v>
      </c>
      <c r="H128" s="18" t="s">
        <v>51</v>
      </c>
      <c r="I128" s="18">
        <v>40</v>
      </c>
      <c r="J128" s="18" t="s">
        <v>47</v>
      </c>
      <c r="K128" s="19"/>
      <c r="M128" s="20">
        <f t="shared" si="13"/>
        <v>40</v>
      </c>
      <c r="N128" s="20">
        <f t="shared" si="14"/>
        <v>1200</v>
      </c>
    </row>
    <row r="129" spans="1:26" s="16" customFormat="1" ht="13.5" customHeight="1" x14ac:dyDescent="0.45">
      <c r="A129" s="115"/>
      <c r="B129" s="57" t="s">
        <v>119</v>
      </c>
      <c r="C129" s="19" t="s">
        <v>159</v>
      </c>
      <c r="D129" s="18"/>
      <c r="E129" s="18">
        <v>22</v>
      </c>
      <c r="F129" s="18">
        <v>3</v>
      </c>
      <c r="G129" s="18">
        <f t="shared" si="12"/>
        <v>66</v>
      </c>
      <c r="H129" s="18" t="s">
        <v>94</v>
      </c>
      <c r="I129" s="18">
        <v>36</v>
      </c>
      <c r="J129" s="18" t="s">
        <v>47</v>
      </c>
      <c r="K129" s="19"/>
      <c r="M129" s="20">
        <f t="shared" si="13"/>
        <v>36</v>
      </c>
      <c r="N129" s="20">
        <f t="shared" si="14"/>
        <v>2376</v>
      </c>
    </row>
    <row r="130" spans="1:26" s="16" customFormat="1" ht="13.5" customHeight="1" x14ac:dyDescent="0.45">
      <c r="A130" s="115"/>
      <c r="B130" s="57" t="s">
        <v>120</v>
      </c>
      <c r="C130" s="19" t="s">
        <v>77</v>
      </c>
      <c r="D130" s="18"/>
      <c r="E130" s="18">
        <v>18</v>
      </c>
      <c r="F130" s="18">
        <v>1</v>
      </c>
      <c r="G130" s="18">
        <f t="shared" si="12"/>
        <v>18</v>
      </c>
      <c r="H130" s="18" t="s">
        <v>97</v>
      </c>
      <c r="I130" s="18">
        <v>18</v>
      </c>
      <c r="J130" s="18" t="s">
        <v>47</v>
      </c>
      <c r="K130" s="19"/>
      <c r="M130" s="20">
        <f t="shared" si="13"/>
        <v>18</v>
      </c>
      <c r="N130" s="20">
        <f t="shared" si="14"/>
        <v>324</v>
      </c>
    </row>
    <row r="131" spans="1:26" s="16" customFormat="1" ht="13.5" customHeight="1" x14ac:dyDescent="0.45">
      <c r="A131" s="115"/>
      <c r="B131" s="57" t="s">
        <v>125</v>
      </c>
      <c r="C131" s="19" t="s">
        <v>478</v>
      </c>
      <c r="D131" s="18" t="s">
        <v>173</v>
      </c>
      <c r="E131" s="18">
        <v>35</v>
      </c>
      <c r="F131" s="18">
        <v>1</v>
      </c>
      <c r="G131" s="18">
        <f t="shared" si="12"/>
        <v>35</v>
      </c>
      <c r="H131" s="18" t="s">
        <v>51</v>
      </c>
      <c r="I131" s="18">
        <v>20</v>
      </c>
      <c r="J131" s="18" t="s">
        <v>62</v>
      </c>
      <c r="K131" s="19"/>
      <c r="M131" s="20">
        <f t="shared" si="13"/>
        <v>20</v>
      </c>
      <c r="N131" s="20">
        <f t="shared" si="14"/>
        <v>700</v>
      </c>
    </row>
    <row r="132" spans="1:26" s="16" customFormat="1" ht="13.5" customHeight="1" x14ac:dyDescent="0.45">
      <c r="A132" s="115"/>
      <c r="B132" s="57" t="s">
        <v>281</v>
      </c>
      <c r="C132" s="19" t="s">
        <v>282</v>
      </c>
      <c r="D132" s="18"/>
      <c r="E132" s="18">
        <v>24</v>
      </c>
      <c r="F132" s="18">
        <v>1</v>
      </c>
      <c r="G132" s="18">
        <f t="shared" si="12"/>
        <v>24</v>
      </c>
      <c r="H132" s="18" t="s">
        <v>51</v>
      </c>
      <c r="I132" s="18">
        <v>40</v>
      </c>
      <c r="J132" s="18" t="s">
        <v>62</v>
      </c>
      <c r="K132" s="19"/>
      <c r="M132" s="20">
        <f t="shared" si="13"/>
        <v>40</v>
      </c>
      <c r="N132" s="20">
        <f t="shared" si="14"/>
        <v>960</v>
      </c>
    </row>
    <row r="133" spans="1:26" s="16" customFormat="1" ht="13.5" customHeight="1" x14ac:dyDescent="0.45">
      <c r="A133" s="115"/>
      <c r="B133" s="57" t="s">
        <v>129</v>
      </c>
      <c r="C133" s="19" t="s">
        <v>282</v>
      </c>
      <c r="D133" s="18"/>
      <c r="E133" s="18">
        <v>48</v>
      </c>
      <c r="F133" s="18">
        <v>1</v>
      </c>
      <c r="G133" s="18">
        <f t="shared" si="12"/>
        <v>48</v>
      </c>
      <c r="H133" s="18" t="s">
        <v>94</v>
      </c>
      <c r="I133" s="18">
        <v>36</v>
      </c>
      <c r="J133" s="18" t="s">
        <v>62</v>
      </c>
      <c r="K133" s="19"/>
      <c r="M133" s="20">
        <f t="shared" si="13"/>
        <v>36</v>
      </c>
      <c r="N133" s="20">
        <f t="shared" si="14"/>
        <v>1728</v>
      </c>
    </row>
    <row r="134" spans="1:26" s="16" customFormat="1" ht="13.5" customHeight="1" x14ac:dyDescent="0.45">
      <c r="A134" s="115"/>
      <c r="B134" s="57" t="s">
        <v>283</v>
      </c>
      <c r="C134" s="19" t="s">
        <v>163</v>
      </c>
      <c r="D134" s="18"/>
      <c r="E134" s="18">
        <v>1</v>
      </c>
      <c r="F134" s="18">
        <v>1</v>
      </c>
      <c r="G134" s="18">
        <f t="shared" si="12"/>
        <v>1</v>
      </c>
      <c r="H134" s="18" t="s">
        <v>51</v>
      </c>
      <c r="I134" s="18">
        <v>20</v>
      </c>
      <c r="J134" s="18" t="s">
        <v>62</v>
      </c>
      <c r="K134" s="19"/>
      <c r="M134" s="20">
        <f t="shared" si="13"/>
        <v>20</v>
      </c>
      <c r="N134" s="20">
        <f t="shared" si="14"/>
        <v>20</v>
      </c>
    </row>
    <row r="135" spans="1:26" s="16" customFormat="1" ht="13.5" customHeight="1" x14ac:dyDescent="0.45">
      <c r="A135" s="115"/>
      <c r="B135" s="57" t="s">
        <v>284</v>
      </c>
      <c r="C135" s="19" t="s">
        <v>159</v>
      </c>
      <c r="D135" s="18"/>
      <c r="E135" s="18">
        <v>7</v>
      </c>
      <c r="F135" s="18">
        <v>3</v>
      </c>
      <c r="G135" s="18">
        <f t="shared" si="12"/>
        <v>21</v>
      </c>
      <c r="H135" s="18" t="s">
        <v>94</v>
      </c>
      <c r="I135" s="18">
        <v>36</v>
      </c>
      <c r="J135" s="18" t="s">
        <v>47</v>
      </c>
      <c r="K135" s="19"/>
      <c r="M135" s="20">
        <f t="shared" si="13"/>
        <v>36</v>
      </c>
      <c r="N135" s="20">
        <f t="shared" si="14"/>
        <v>756</v>
      </c>
    </row>
    <row r="136" spans="1:26" s="16" customFormat="1" ht="13.5" customHeight="1" x14ac:dyDescent="0.45">
      <c r="A136" s="115"/>
      <c r="B136" s="57" t="s">
        <v>136</v>
      </c>
      <c r="C136" s="19" t="s">
        <v>45</v>
      </c>
      <c r="D136" s="18"/>
      <c r="E136" s="18">
        <v>12</v>
      </c>
      <c r="F136" s="18">
        <v>1</v>
      </c>
      <c r="G136" s="18">
        <f t="shared" si="12"/>
        <v>12</v>
      </c>
      <c r="H136" s="18" t="s">
        <v>51</v>
      </c>
      <c r="I136" s="18">
        <v>40</v>
      </c>
      <c r="J136" s="18" t="s">
        <v>47</v>
      </c>
      <c r="K136" s="19"/>
      <c r="M136" s="20">
        <f t="shared" si="13"/>
        <v>40</v>
      </c>
      <c r="N136" s="20">
        <f t="shared" si="14"/>
        <v>480</v>
      </c>
    </row>
    <row r="137" spans="1:26" s="16" customFormat="1" ht="13.5" customHeight="1" x14ac:dyDescent="0.45">
      <c r="A137" s="115"/>
      <c r="B137" s="57" t="s">
        <v>137</v>
      </c>
      <c r="C137" s="19" t="s">
        <v>45</v>
      </c>
      <c r="D137" s="18"/>
      <c r="E137" s="18">
        <v>7</v>
      </c>
      <c r="F137" s="18">
        <v>4</v>
      </c>
      <c r="G137" s="18">
        <f t="shared" si="12"/>
        <v>28</v>
      </c>
      <c r="H137" s="18" t="s">
        <v>94</v>
      </c>
      <c r="I137" s="18">
        <v>36</v>
      </c>
      <c r="J137" s="18" t="s">
        <v>47</v>
      </c>
      <c r="K137" s="19"/>
      <c r="M137" s="20">
        <f t="shared" si="13"/>
        <v>36</v>
      </c>
      <c r="N137" s="20">
        <f t="shared" si="14"/>
        <v>1008</v>
      </c>
    </row>
    <row r="138" spans="1:26" s="16" customFormat="1" ht="13.5" customHeight="1" x14ac:dyDescent="0.45">
      <c r="A138" s="115"/>
      <c r="B138" s="57" t="s">
        <v>165</v>
      </c>
      <c r="C138" s="19" t="s">
        <v>77</v>
      </c>
      <c r="D138" s="18"/>
      <c r="E138" s="18">
        <v>26</v>
      </c>
      <c r="F138" s="18">
        <v>2</v>
      </c>
      <c r="G138" s="18">
        <f t="shared" si="12"/>
        <v>52</v>
      </c>
      <c r="H138" s="18" t="s">
        <v>94</v>
      </c>
      <c r="I138" s="18">
        <v>27</v>
      </c>
      <c r="J138" s="18" t="s">
        <v>47</v>
      </c>
      <c r="K138" s="19"/>
      <c r="M138" s="20">
        <f t="shared" si="13"/>
        <v>27</v>
      </c>
      <c r="N138" s="20">
        <f t="shared" si="14"/>
        <v>1404</v>
      </c>
    </row>
    <row r="139" spans="1:26" s="16" customFormat="1" ht="13.5" customHeight="1" x14ac:dyDescent="0.45">
      <c r="A139" s="115"/>
      <c r="B139" s="57" t="s">
        <v>166</v>
      </c>
      <c r="C139" s="19" t="s">
        <v>77</v>
      </c>
      <c r="D139" s="18"/>
      <c r="E139" s="18">
        <v>23</v>
      </c>
      <c r="F139" s="18">
        <v>2</v>
      </c>
      <c r="G139" s="18">
        <f t="shared" si="12"/>
        <v>46</v>
      </c>
      <c r="H139" s="18" t="s">
        <v>259</v>
      </c>
      <c r="I139" s="18">
        <v>36</v>
      </c>
      <c r="J139" s="18" t="s">
        <v>47</v>
      </c>
      <c r="K139" s="19"/>
      <c r="M139" s="20">
        <f t="shared" si="13"/>
        <v>36</v>
      </c>
      <c r="N139" s="20">
        <f t="shared" si="14"/>
        <v>1656</v>
      </c>
    </row>
    <row r="140" spans="1:26" s="16" customFormat="1" ht="13.5" customHeight="1" x14ac:dyDescent="0.45">
      <c r="A140" s="115"/>
      <c r="B140" s="57" t="s">
        <v>285</v>
      </c>
      <c r="C140" s="19" t="s">
        <v>77</v>
      </c>
      <c r="D140" s="18"/>
      <c r="E140" s="18">
        <v>6</v>
      </c>
      <c r="F140" s="18">
        <v>1</v>
      </c>
      <c r="G140" s="18">
        <f t="shared" si="12"/>
        <v>6</v>
      </c>
      <c r="H140" s="18" t="s">
        <v>97</v>
      </c>
      <c r="I140" s="18">
        <v>18</v>
      </c>
      <c r="J140" s="18" t="s">
        <v>47</v>
      </c>
      <c r="K140" s="19"/>
      <c r="M140" s="20">
        <f t="shared" si="13"/>
        <v>18</v>
      </c>
      <c r="N140" s="20">
        <f t="shared" si="14"/>
        <v>108</v>
      </c>
    </row>
    <row r="141" spans="1:26" s="16" customFormat="1" ht="13.5" customHeight="1" x14ac:dyDescent="0.45">
      <c r="A141" s="115"/>
      <c r="B141" s="57" t="s">
        <v>168</v>
      </c>
      <c r="C141" s="19" t="s">
        <v>70</v>
      </c>
      <c r="D141" s="18" t="s">
        <v>173</v>
      </c>
      <c r="E141" s="18">
        <v>4</v>
      </c>
      <c r="F141" s="18">
        <v>1</v>
      </c>
      <c r="G141" s="18">
        <f t="shared" si="12"/>
        <v>4</v>
      </c>
      <c r="H141" s="18" t="s">
        <v>97</v>
      </c>
      <c r="I141" s="18">
        <v>18</v>
      </c>
      <c r="J141" s="18" t="s">
        <v>62</v>
      </c>
      <c r="K141" s="19"/>
      <c r="M141" s="20">
        <f t="shared" si="13"/>
        <v>18</v>
      </c>
      <c r="N141" s="20">
        <f t="shared" si="14"/>
        <v>72</v>
      </c>
    </row>
    <row r="142" spans="1:26" s="16" customFormat="1" ht="13.5" customHeight="1" x14ac:dyDescent="0.45">
      <c r="A142" s="115"/>
      <c r="B142" s="57" t="s">
        <v>286</v>
      </c>
      <c r="C142" s="19" t="s">
        <v>70</v>
      </c>
      <c r="D142" s="18" t="s">
        <v>173</v>
      </c>
      <c r="E142" s="18">
        <v>15</v>
      </c>
      <c r="F142" s="18">
        <v>1</v>
      </c>
      <c r="G142" s="18">
        <f t="shared" si="12"/>
        <v>15</v>
      </c>
      <c r="H142" s="18" t="s">
        <v>81</v>
      </c>
      <c r="I142" s="18">
        <v>40</v>
      </c>
      <c r="J142" s="18" t="s">
        <v>62</v>
      </c>
      <c r="K142" s="19"/>
      <c r="M142" s="20">
        <f t="shared" si="13"/>
        <v>40</v>
      </c>
      <c r="N142" s="20">
        <f t="shared" si="14"/>
        <v>600</v>
      </c>
    </row>
    <row r="143" spans="1:26" s="16" customFormat="1" ht="13.5" customHeight="1" x14ac:dyDescent="0.45">
      <c r="A143" s="115"/>
      <c r="B143" s="57" t="s">
        <v>287</v>
      </c>
      <c r="C143" s="19" t="s">
        <v>70</v>
      </c>
      <c r="D143" s="18"/>
      <c r="E143" s="18">
        <v>6</v>
      </c>
      <c r="F143" s="18">
        <v>1</v>
      </c>
      <c r="G143" s="18">
        <f t="shared" si="12"/>
        <v>6</v>
      </c>
      <c r="H143" s="18" t="s">
        <v>81</v>
      </c>
      <c r="I143" s="18">
        <v>40</v>
      </c>
      <c r="J143" s="18" t="s">
        <v>62</v>
      </c>
      <c r="K143" s="19"/>
      <c r="M143" s="20">
        <f t="shared" si="13"/>
        <v>40</v>
      </c>
      <c r="N143" s="20">
        <f t="shared" si="14"/>
        <v>240</v>
      </c>
      <c r="O143" s="24"/>
    </row>
    <row r="144" spans="1:26" ht="13.5" customHeight="1" x14ac:dyDescent="0.45">
      <c r="A144" s="115"/>
      <c r="B144" s="57" t="s">
        <v>288</v>
      </c>
      <c r="C144" s="19" t="s">
        <v>289</v>
      </c>
      <c r="D144" s="18"/>
      <c r="E144" s="18">
        <v>19</v>
      </c>
      <c r="F144" s="18">
        <v>2</v>
      </c>
      <c r="G144" s="18">
        <f t="shared" si="12"/>
        <v>38</v>
      </c>
      <c r="H144" s="18" t="s">
        <v>290</v>
      </c>
      <c r="I144" s="18">
        <v>250</v>
      </c>
      <c r="J144" s="18" t="s">
        <v>47</v>
      </c>
      <c r="K144" s="19"/>
      <c r="L144" s="16"/>
      <c r="M144" s="20">
        <f t="shared" si="13"/>
        <v>250</v>
      </c>
      <c r="N144" s="20">
        <f t="shared" si="14"/>
        <v>9500</v>
      </c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3.5" customHeight="1" x14ac:dyDescent="0.45">
      <c r="A145" s="115"/>
      <c r="B145" s="57" t="s">
        <v>291</v>
      </c>
      <c r="C145" s="19" t="s">
        <v>57</v>
      </c>
      <c r="D145" s="18" t="s">
        <v>173</v>
      </c>
      <c r="E145" s="18">
        <v>20</v>
      </c>
      <c r="F145" s="18">
        <v>1</v>
      </c>
      <c r="G145" s="18">
        <f t="shared" si="12"/>
        <v>20</v>
      </c>
      <c r="H145" s="18" t="s">
        <v>290</v>
      </c>
      <c r="I145" s="18">
        <v>400</v>
      </c>
      <c r="J145" s="18" t="s">
        <v>62</v>
      </c>
      <c r="K145" s="19"/>
      <c r="L145" s="16"/>
      <c r="M145" s="20">
        <f t="shared" si="13"/>
        <v>400</v>
      </c>
      <c r="N145" s="20">
        <f t="shared" si="14"/>
        <v>8000</v>
      </c>
    </row>
    <row r="146" spans="1:26" s="16" customFormat="1" ht="13.5" customHeight="1" x14ac:dyDescent="0.45">
      <c r="A146" s="115"/>
      <c r="B146" s="57" t="s">
        <v>292</v>
      </c>
      <c r="C146" s="19" t="s">
        <v>293</v>
      </c>
      <c r="D146" s="18" t="s">
        <v>173</v>
      </c>
      <c r="E146" s="18">
        <v>2</v>
      </c>
      <c r="F146" s="18">
        <v>1</v>
      </c>
      <c r="G146" s="18">
        <f t="shared" si="12"/>
        <v>2</v>
      </c>
      <c r="H146" s="18" t="s">
        <v>51</v>
      </c>
      <c r="I146" s="18">
        <v>10</v>
      </c>
      <c r="J146" s="18" t="s">
        <v>62</v>
      </c>
      <c r="K146" s="19"/>
      <c r="M146" s="20">
        <f t="shared" si="13"/>
        <v>10</v>
      </c>
      <c r="N146" s="20">
        <f t="shared" si="14"/>
        <v>20</v>
      </c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45">
      <c r="A147" s="16"/>
      <c r="B147" s="22"/>
      <c r="C147" s="23"/>
      <c r="D147" s="22"/>
      <c r="E147" s="22"/>
      <c r="F147" s="22"/>
      <c r="G147" s="22"/>
      <c r="H147" s="22"/>
      <c r="I147" s="22"/>
      <c r="J147" s="22"/>
      <c r="K147" s="22"/>
      <c r="L147" s="16"/>
      <c r="M147" s="14" t="s">
        <v>4</v>
      </c>
      <c r="N147" s="20">
        <f>SUM(N120:N146)</f>
        <v>33972</v>
      </c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25.5" customHeight="1" x14ac:dyDescent="0.45">
      <c r="A148" s="27" t="s">
        <v>12</v>
      </c>
      <c r="B148" s="33">
        <v>5</v>
      </c>
      <c r="C148" s="3"/>
      <c r="E148" s="3"/>
      <c r="F148" s="3"/>
      <c r="G148" s="3"/>
      <c r="H148" s="3"/>
      <c r="I148" s="3"/>
      <c r="K148" s="3"/>
    </row>
    <row r="149" spans="1:26" s="16" customFormat="1" ht="25.5" customHeight="1" x14ac:dyDescent="0.45">
      <c r="A149" s="28" t="s">
        <v>13</v>
      </c>
      <c r="B149" s="26" t="str">
        <f>'消費電力　集計 '!B9</f>
        <v>かわなべスポーツセンター</v>
      </c>
      <c r="C149" s="5"/>
      <c r="D149" s="29"/>
      <c r="E149" s="3"/>
      <c r="F149" s="3"/>
      <c r="G149" s="3"/>
      <c r="H149" s="3"/>
      <c r="I149" s="3"/>
      <c r="J149" s="1"/>
      <c r="K149" s="3"/>
      <c r="L149" s="1"/>
      <c r="M149" s="1"/>
      <c r="N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s="16" customFormat="1" ht="13.5" customHeight="1" x14ac:dyDescent="0.45">
      <c r="A150" s="86" t="s">
        <v>11</v>
      </c>
      <c r="B150" s="15"/>
      <c r="C150" s="15"/>
      <c r="E150" s="17"/>
      <c r="F150" s="17"/>
      <c r="G150" s="17"/>
      <c r="H150" s="17"/>
      <c r="I150" s="17"/>
      <c r="K150" s="17"/>
    </row>
    <row r="151" spans="1:26" s="16" customFormat="1" x14ac:dyDescent="0.45">
      <c r="A151" s="111" t="s">
        <v>5</v>
      </c>
      <c r="B151" s="114" t="s">
        <v>8</v>
      </c>
      <c r="C151" s="111" t="s">
        <v>10</v>
      </c>
      <c r="D151" s="108" t="s">
        <v>28</v>
      </c>
      <c r="E151" s="110"/>
      <c r="F151" s="108" t="s">
        <v>26</v>
      </c>
      <c r="G151" s="109"/>
      <c r="H151" s="109"/>
      <c r="I151" s="110"/>
      <c r="J151" s="111" t="s">
        <v>0</v>
      </c>
      <c r="K151" s="111" t="s">
        <v>1</v>
      </c>
      <c r="L151" s="1"/>
      <c r="M151" s="112" t="s">
        <v>31</v>
      </c>
      <c r="N151" s="113"/>
    </row>
    <row r="152" spans="1:26" s="16" customFormat="1" x14ac:dyDescent="0.45">
      <c r="A152" s="111"/>
      <c r="B152" s="114"/>
      <c r="C152" s="111"/>
      <c r="D152" s="13" t="s">
        <v>9</v>
      </c>
      <c r="E152" s="13" t="s">
        <v>2</v>
      </c>
      <c r="F152" s="13" t="s">
        <v>3</v>
      </c>
      <c r="G152" s="13" t="s">
        <v>27</v>
      </c>
      <c r="H152" s="13" t="s">
        <v>6</v>
      </c>
      <c r="I152" s="13" t="s">
        <v>7</v>
      </c>
      <c r="J152" s="111"/>
      <c r="K152" s="111"/>
      <c r="L152" s="1"/>
      <c r="M152" s="14" t="s">
        <v>7</v>
      </c>
      <c r="N152" s="14" t="s">
        <v>30</v>
      </c>
    </row>
    <row r="153" spans="1:26" s="16" customFormat="1" ht="13.5" customHeight="1" x14ac:dyDescent="0.45">
      <c r="A153" s="115" t="s">
        <v>178</v>
      </c>
      <c r="B153" s="57"/>
      <c r="C153" s="19" t="s">
        <v>413</v>
      </c>
      <c r="D153" s="18"/>
      <c r="E153" s="18"/>
      <c r="F153" s="18"/>
      <c r="G153" s="18">
        <f t="shared" ref="G153:G177" si="15">E153*F153</f>
        <v>0</v>
      </c>
      <c r="H153" s="18"/>
      <c r="I153" s="18"/>
      <c r="J153" s="18"/>
      <c r="K153" s="19"/>
      <c r="M153" s="20">
        <f t="shared" ref="M153:M177" si="16">I153</f>
        <v>0</v>
      </c>
      <c r="N153" s="20">
        <f t="shared" ref="N153:N177" si="17">G153*I153</f>
        <v>0</v>
      </c>
    </row>
    <row r="154" spans="1:26" s="16" customFormat="1" ht="13.5" customHeight="1" x14ac:dyDescent="0.45">
      <c r="A154" s="115"/>
      <c r="B154" s="57" t="s">
        <v>414</v>
      </c>
      <c r="C154" s="19" t="s">
        <v>42</v>
      </c>
      <c r="D154" s="18"/>
      <c r="E154" s="18">
        <v>5</v>
      </c>
      <c r="F154" s="18">
        <v>1</v>
      </c>
      <c r="G154" s="18">
        <f t="shared" si="15"/>
        <v>5</v>
      </c>
      <c r="H154" s="18" t="s">
        <v>51</v>
      </c>
      <c r="I154" s="18">
        <v>40</v>
      </c>
      <c r="J154" s="18" t="s">
        <v>62</v>
      </c>
      <c r="K154" s="19" t="s">
        <v>415</v>
      </c>
      <c r="M154" s="20">
        <f t="shared" si="16"/>
        <v>40</v>
      </c>
      <c r="N154" s="20">
        <f t="shared" si="17"/>
        <v>200</v>
      </c>
    </row>
    <row r="155" spans="1:26" s="16" customFormat="1" ht="13.5" customHeight="1" x14ac:dyDescent="0.45">
      <c r="A155" s="115"/>
      <c r="B155" s="57" t="s">
        <v>236</v>
      </c>
      <c r="C155" s="19" t="s">
        <v>42</v>
      </c>
      <c r="D155" s="18"/>
      <c r="E155" s="18">
        <v>2</v>
      </c>
      <c r="F155" s="18">
        <v>1</v>
      </c>
      <c r="G155" s="18">
        <f t="shared" si="15"/>
        <v>2</v>
      </c>
      <c r="H155" s="18" t="s">
        <v>51</v>
      </c>
      <c r="I155" s="18">
        <v>40</v>
      </c>
      <c r="J155" s="18" t="s">
        <v>62</v>
      </c>
      <c r="K155" s="19"/>
      <c r="M155" s="20">
        <f t="shared" si="16"/>
        <v>40</v>
      </c>
      <c r="N155" s="20">
        <f t="shared" si="17"/>
        <v>80</v>
      </c>
    </row>
    <row r="156" spans="1:26" s="16" customFormat="1" ht="13.5" customHeight="1" x14ac:dyDescent="0.45">
      <c r="A156" s="115"/>
      <c r="B156" s="57" t="s">
        <v>359</v>
      </c>
      <c r="C156" s="19" t="s">
        <v>42</v>
      </c>
      <c r="D156" s="18"/>
      <c r="E156" s="18">
        <v>13</v>
      </c>
      <c r="F156" s="18">
        <v>1</v>
      </c>
      <c r="G156" s="18">
        <f t="shared" si="15"/>
        <v>13</v>
      </c>
      <c r="H156" s="18" t="s">
        <v>51</v>
      </c>
      <c r="I156" s="18">
        <v>40</v>
      </c>
      <c r="J156" s="18" t="s">
        <v>62</v>
      </c>
      <c r="K156" s="19" t="s">
        <v>415</v>
      </c>
      <c r="M156" s="20">
        <f t="shared" si="16"/>
        <v>40</v>
      </c>
      <c r="N156" s="20">
        <f t="shared" si="17"/>
        <v>520</v>
      </c>
    </row>
    <row r="157" spans="1:26" s="16" customFormat="1" ht="13.5" customHeight="1" x14ac:dyDescent="0.45">
      <c r="A157" s="115"/>
      <c r="B157" s="57" t="s">
        <v>110</v>
      </c>
      <c r="C157" s="19" t="s">
        <v>42</v>
      </c>
      <c r="D157" s="18"/>
      <c r="E157" s="18">
        <v>4</v>
      </c>
      <c r="F157" s="18">
        <v>1</v>
      </c>
      <c r="G157" s="18">
        <f t="shared" si="15"/>
        <v>4</v>
      </c>
      <c r="H157" s="18" t="s">
        <v>51</v>
      </c>
      <c r="I157" s="18">
        <v>40</v>
      </c>
      <c r="J157" s="18" t="s">
        <v>55</v>
      </c>
      <c r="K157" s="19" t="s">
        <v>416</v>
      </c>
      <c r="M157" s="20">
        <f t="shared" si="16"/>
        <v>40</v>
      </c>
      <c r="N157" s="20">
        <f t="shared" si="17"/>
        <v>160</v>
      </c>
    </row>
    <row r="158" spans="1:26" s="16" customFormat="1" ht="13.5" customHeight="1" x14ac:dyDescent="0.45">
      <c r="A158" s="115"/>
      <c r="B158" s="57" t="s">
        <v>280</v>
      </c>
      <c r="C158" s="19" t="s">
        <v>45</v>
      </c>
      <c r="D158" s="18"/>
      <c r="E158" s="18">
        <v>3</v>
      </c>
      <c r="F158" s="18">
        <v>1</v>
      </c>
      <c r="G158" s="18">
        <f t="shared" si="15"/>
        <v>3</v>
      </c>
      <c r="H158" s="18" t="s">
        <v>51</v>
      </c>
      <c r="I158" s="18">
        <v>40</v>
      </c>
      <c r="J158" s="18" t="s">
        <v>47</v>
      </c>
      <c r="K158" s="19"/>
      <c r="M158" s="20">
        <f t="shared" si="16"/>
        <v>40</v>
      </c>
      <c r="N158" s="20">
        <f t="shared" si="17"/>
        <v>120</v>
      </c>
    </row>
    <row r="159" spans="1:26" s="16" customFormat="1" ht="13.5" customHeight="1" x14ac:dyDescent="0.45">
      <c r="A159" s="115"/>
      <c r="B159" s="57" t="s">
        <v>238</v>
      </c>
      <c r="C159" s="19" t="s">
        <v>45</v>
      </c>
      <c r="D159" s="18"/>
      <c r="E159" s="18">
        <v>10</v>
      </c>
      <c r="F159" s="18">
        <v>2</v>
      </c>
      <c r="G159" s="18">
        <f t="shared" si="15"/>
        <v>20</v>
      </c>
      <c r="H159" s="18" t="s">
        <v>51</v>
      </c>
      <c r="I159" s="18">
        <v>40</v>
      </c>
      <c r="J159" s="18" t="s">
        <v>47</v>
      </c>
      <c r="K159" s="19"/>
      <c r="M159" s="20">
        <f t="shared" si="16"/>
        <v>40</v>
      </c>
      <c r="N159" s="20">
        <f t="shared" si="17"/>
        <v>800</v>
      </c>
    </row>
    <row r="160" spans="1:26" s="16" customFormat="1" ht="13.5" customHeight="1" x14ac:dyDescent="0.45">
      <c r="A160" s="115"/>
      <c r="B160" s="57" t="s">
        <v>417</v>
      </c>
      <c r="C160" s="19" t="s">
        <v>45</v>
      </c>
      <c r="D160" s="18"/>
      <c r="E160" s="18">
        <v>2</v>
      </c>
      <c r="F160" s="18">
        <v>2</v>
      </c>
      <c r="G160" s="18">
        <f t="shared" si="15"/>
        <v>4</v>
      </c>
      <c r="H160" s="18" t="s">
        <v>51</v>
      </c>
      <c r="I160" s="18">
        <v>40</v>
      </c>
      <c r="J160" s="18" t="s">
        <v>47</v>
      </c>
      <c r="K160" s="19"/>
      <c r="M160" s="20">
        <f t="shared" si="16"/>
        <v>40</v>
      </c>
      <c r="N160" s="20">
        <f t="shared" si="17"/>
        <v>160</v>
      </c>
    </row>
    <row r="161" spans="1:14" s="16" customFormat="1" ht="13.5" customHeight="1" x14ac:dyDescent="0.45">
      <c r="A161" s="115"/>
      <c r="B161" s="57" t="s">
        <v>112</v>
      </c>
      <c r="C161" s="19" t="s">
        <v>45</v>
      </c>
      <c r="D161" s="18"/>
      <c r="E161" s="18">
        <v>9</v>
      </c>
      <c r="F161" s="18">
        <v>1</v>
      </c>
      <c r="G161" s="18">
        <f t="shared" si="15"/>
        <v>9</v>
      </c>
      <c r="H161" s="18" t="s">
        <v>51</v>
      </c>
      <c r="I161" s="18">
        <v>40</v>
      </c>
      <c r="J161" s="18" t="s">
        <v>47</v>
      </c>
      <c r="K161" s="19"/>
      <c r="M161" s="20">
        <f t="shared" si="16"/>
        <v>40</v>
      </c>
      <c r="N161" s="20">
        <f t="shared" si="17"/>
        <v>360</v>
      </c>
    </row>
    <row r="162" spans="1:14" s="16" customFormat="1" ht="13.5" customHeight="1" x14ac:dyDescent="0.45">
      <c r="A162" s="115"/>
      <c r="B162" s="57" t="s">
        <v>274</v>
      </c>
      <c r="C162" s="19" t="s">
        <v>159</v>
      </c>
      <c r="D162" s="18"/>
      <c r="E162" s="18">
        <v>5</v>
      </c>
      <c r="F162" s="18">
        <v>4</v>
      </c>
      <c r="G162" s="18">
        <f t="shared" si="15"/>
        <v>20</v>
      </c>
      <c r="H162" s="18" t="s">
        <v>94</v>
      </c>
      <c r="I162" s="18">
        <v>55</v>
      </c>
      <c r="J162" s="18" t="s">
        <v>47</v>
      </c>
      <c r="K162" s="19"/>
      <c r="M162" s="20">
        <f t="shared" si="16"/>
        <v>55</v>
      </c>
      <c r="N162" s="20">
        <f t="shared" si="17"/>
        <v>1100</v>
      </c>
    </row>
    <row r="163" spans="1:14" s="16" customFormat="1" ht="13.5" customHeight="1" x14ac:dyDescent="0.45">
      <c r="A163" s="115"/>
      <c r="B163" s="57" t="s">
        <v>418</v>
      </c>
      <c r="C163" s="19" t="s">
        <v>45</v>
      </c>
      <c r="D163" s="18"/>
      <c r="E163" s="18">
        <v>1</v>
      </c>
      <c r="F163" s="18">
        <v>8</v>
      </c>
      <c r="G163" s="18">
        <f t="shared" si="15"/>
        <v>8</v>
      </c>
      <c r="H163" s="18" t="s">
        <v>51</v>
      </c>
      <c r="I163" s="18">
        <v>40</v>
      </c>
      <c r="J163" s="18" t="s">
        <v>47</v>
      </c>
      <c r="K163" s="19"/>
      <c r="M163" s="20">
        <f t="shared" si="16"/>
        <v>40</v>
      </c>
      <c r="N163" s="20">
        <f t="shared" si="17"/>
        <v>320</v>
      </c>
    </row>
    <row r="164" spans="1:14" s="16" customFormat="1" ht="13.5" customHeight="1" x14ac:dyDescent="0.45">
      <c r="A164" s="115"/>
      <c r="B164" s="57" t="s">
        <v>419</v>
      </c>
      <c r="C164" s="19" t="s">
        <v>45</v>
      </c>
      <c r="D164" s="18"/>
      <c r="E164" s="18">
        <v>1</v>
      </c>
      <c r="F164" s="18">
        <v>4</v>
      </c>
      <c r="G164" s="18">
        <f t="shared" si="15"/>
        <v>4</v>
      </c>
      <c r="H164" s="18" t="s">
        <v>51</v>
      </c>
      <c r="I164" s="18">
        <v>40</v>
      </c>
      <c r="J164" s="18" t="s">
        <v>47</v>
      </c>
      <c r="K164" s="19"/>
      <c r="M164" s="20">
        <f t="shared" si="16"/>
        <v>40</v>
      </c>
      <c r="N164" s="20">
        <f t="shared" si="17"/>
        <v>160</v>
      </c>
    </row>
    <row r="165" spans="1:14" s="16" customFormat="1" ht="13.5" customHeight="1" x14ac:dyDescent="0.45">
      <c r="A165" s="115"/>
      <c r="B165" s="57" t="s">
        <v>120</v>
      </c>
      <c r="C165" s="19" t="s">
        <v>70</v>
      </c>
      <c r="D165" s="18" t="s">
        <v>173</v>
      </c>
      <c r="E165" s="18">
        <v>2</v>
      </c>
      <c r="F165" s="18">
        <v>1</v>
      </c>
      <c r="G165" s="18">
        <f t="shared" si="15"/>
        <v>2</v>
      </c>
      <c r="H165" s="18" t="s">
        <v>51</v>
      </c>
      <c r="I165" s="18">
        <v>20</v>
      </c>
      <c r="J165" s="18" t="s">
        <v>62</v>
      </c>
      <c r="K165" s="19"/>
      <c r="M165" s="20">
        <f t="shared" si="16"/>
        <v>20</v>
      </c>
      <c r="N165" s="20">
        <f t="shared" si="17"/>
        <v>40</v>
      </c>
    </row>
    <row r="166" spans="1:14" s="16" customFormat="1" ht="13.5" customHeight="1" x14ac:dyDescent="0.45">
      <c r="A166" s="115"/>
      <c r="B166" s="57" t="s">
        <v>364</v>
      </c>
      <c r="C166" s="19" t="s">
        <v>102</v>
      </c>
      <c r="D166" s="18" t="s">
        <v>270</v>
      </c>
      <c r="E166" s="18">
        <v>5</v>
      </c>
      <c r="F166" s="18">
        <v>1</v>
      </c>
      <c r="G166" s="18">
        <f t="shared" si="15"/>
        <v>5</v>
      </c>
      <c r="H166" s="18" t="s">
        <v>81</v>
      </c>
      <c r="I166" s="18">
        <v>60</v>
      </c>
      <c r="J166" s="18" t="s">
        <v>62</v>
      </c>
      <c r="K166" s="19"/>
      <c r="M166" s="20">
        <f t="shared" si="16"/>
        <v>60</v>
      </c>
      <c r="N166" s="20">
        <f t="shared" si="17"/>
        <v>300</v>
      </c>
    </row>
    <row r="167" spans="1:14" s="16" customFormat="1" ht="13.5" customHeight="1" x14ac:dyDescent="0.45">
      <c r="A167" s="115"/>
      <c r="B167" s="57" t="s">
        <v>124</v>
      </c>
      <c r="C167" s="19" t="s">
        <v>70</v>
      </c>
      <c r="D167" s="18" t="s">
        <v>173</v>
      </c>
      <c r="E167" s="18">
        <v>15</v>
      </c>
      <c r="F167" s="18">
        <v>1</v>
      </c>
      <c r="G167" s="18">
        <f t="shared" si="15"/>
        <v>15</v>
      </c>
      <c r="H167" s="18" t="s">
        <v>81</v>
      </c>
      <c r="I167" s="18">
        <v>40</v>
      </c>
      <c r="J167" s="18" t="s">
        <v>62</v>
      </c>
      <c r="K167" s="19"/>
      <c r="M167" s="20">
        <f t="shared" si="16"/>
        <v>40</v>
      </c>
      <c r="N167" s="20">
        <f t="shared" si="17"/>
        <v>600</v>
      </c>
    </row>
    <row r="168" spans="1:14" s="16" customFormat="1" ht="13.5" customHeight="1" x14ac:dyDescent="0.45">
      <c r="A168" s="115"/>
      <c r="B168" s="57" t="s">
        <v>243</v>
      </c>
      <c r="C168" s="19" t="s">
        <v>70</v>
      </c>
      <c r="D168" s="18"/>
      <c r="E168" s="18">
        <v>1</v>
      </c>
      <c r="F168" s="18">
        <v>1</v>
      </c>
      <c r="G168" s="18">
        <f t="shared" si="15"/>
        <v>1</v>
      </c>
      <c r="H168" s="18" t="s">
        <v>81</v>
      </c>
      <c r="I168" s="18">
        <v>60</v>
      </c>
      <c r="J168" s="18" t="s">
        <v>62</v>
      </c>
      <c r="K168" s="19"/>
      <c r="M168" s="20">
        <f t="shared" si="16"/>
        <v>60</v>
      </c>
      <c r="N168" s="20">
        <f t="shared" si="17"/>
        <v>60</v>
      </c>
    </row>
    <row r="169" spans="1:14" s="16" customFormat="1" ht="13.5" customHeight="1" x14ac:dyDescent="0.45">
      <c r="A169" s="115"/>
      <c r="B169" s="57" t="s">
        <v>420</v>
      </c>
      <c r="C169" s="19" t="s">
        <v>70</v>
      </c>
      <c r="D169" s="18"/>
      <c r="E169" s="18">
        <v>3</v>
      </c>
      <c r="F169" s="18">
        <v>1</v>
      </c>
      <c r="G169" s="18">
        <f t="shared" si="15"/>
        <v>3</v>
      </c>
      <c r="H169" s="18" t="s">
        <v>81</v>
      </c>
      <c r="I169" s="18">
        <v>40</v>
      </c>
      <c r="J169" s="18" t="s">
        <v>62</v>
      </c>
      <c r="K169" s="19"/>
      <c r="M169" s="20">
        <f t="shared" si="16"/>
        <v>40</v>
      </c>
      <c r="N169" s="20">
        <f t="shared" si="17"/>
        <v>120</v>
      </c>
    </row>
    <row r="170" spans="1:14" s="16" customFormat="1" ht="13.5" customHeight="1" x14ac:dyDescent="0.45">
      <c r="A170" s="115"/>
      <c r="B170" s="57" t="s">
        <v>125</v>
      </c>
      <c r="C170" s="19" t="s">
        <v>77</v>
      </c>
      <c r="D170" s="18"/>
      <c r="E170" s="18">
        <v>10</v>
      </c>
      <c r="F170" s="18">
        <v>1</v>
      </c>
      <c r="G170" s="18">
        <f t="shared" si="15"/>
        <v>10</v>
      </c>
      <c r="H170" s="18" t="s">
        <v>97</v>
      </c>
      <c r="I170" s="18">
        <v>27</v>
      </c>
      <c r="J170" s="18" t="s">
        <v>47</v>
      </c>
      <c r="K170" s="19"/>
      <c r="M170" s="20">
        <f t="shared" si="16"/>
        <v>27</v>
      </c>
      <c r="N170" s="20">
        <f t="shared" si="17"/>
        <v>270</v>
      </c>
    </row>
    <row r="171" spans="1:14" s="16" customFormat="1" ht="13.5" customHeight="1" x14ac:dyDescent="0.45">
      <c r="A171" s="115"/>
      <c r="B171" s="57" t="s">
        <v>421</v>
      </c>
      <c r="C171" s="19" t="s">
        <v>77</v>
      </c>
      <c r="D171" s="18"/>
      <c r="E171" s="18">
        <v>12</v>
      </c>
      <c r="F171" s="18">
        <v>1</v>
      </c>
      <c r="G171" s="18">
        <f t="shared" si="15"/>
        <v>12</v>
      </c>
      <c r="H171" s="18" t="s">
        <v>422</v>
      </c>
      <c r="I171" s="18">
        <v>150</v>
      </c>
      <c r="J171" s="18" t="s">
        <v>47</v>
      </c>
      <c r="K171" s="19"/>
      <c r="M171" s="20">
        <f t="shared" si="16"/>
        <v>150</v>
      </c>
      <c r="N171" s="20">
        <f t="shared" si="17"/>
        <v>1800</v>
      </c>
    </row>
    <row r="172" spans="1:14" s="16" customFormat="1" ht="13.5" customHeight="1" x14ac:dyDescent="0.45">
      <c r="A172" s="115"/>
      <c r="B172" s="57" t="s">
        <v>129</v>
      </c>
      <c r="C172" s="19" t="s">
        <v>77</v>
      </c>
      <c r="D172" s="18"/>
      <c r="E172" s="18">
        <v>5</v>
      </c>
      <c r="F172" s="18">
        <v>1</v>
      </c>
      <c r="G172" s="18">
        <f t="shared" si="15"/>
        <v>5</v>
      </c>
      <c r="H172" s="18" t="s">
        <v>250</v>
      </c>
      <c r="I172" s="18">
        <v>150</v>
      </c>
      <c r="J172" s="18" t="s">
        <v>47</v>
      </c>
      <c r="K172" s="19"/>
      <c r="M172" s="20">
        <f t="shared" si="16"/>
        <v>150</v>
      </c>
      <c r="N172" s="20">
        <f t="shared" si="17"/>
        <v>750</v>
      </c>
    </row>
    <row r="173" spans="1:14" s="16" customFormat="1" ht="13.5" customHeight="1" x14ac:dyDescent="0.45">
      <c r="A173" s="115"/>
      <c r="B173" s="57" t="s">
        <v>284</v>
      </c>
      <c r="C173" s="19" t="s">
        <v>57</v>
      </c>
      <c r="D173" s="18"/>
      <c r="E173" s="18">
        <v>24</v>
      </c>
      <c r="F173" s="18">
        <v>1</v>
      </c>
      <c r="G173" s="18">
        <f t="shared" si="15"/>
        <v>24</v>
      </c>
      <c r="H173" s="18" t="s">
        <v>423</v>
      </c>
      <c r="I173" s="18">
        <v>700</v>
      </c>
      <c r="J173" s="18" t="s">
        <v>62</v>
      </c>
      <c r="K173" s="19"/>
      <c r="M173" s="20">
        <f t="shared" si="16"/>
        <v>700</v>
      </c>
      <c r="N173" s="20">
        <f t="shared" si="17"/>
        <v>16800</v>
      </c>
    </row>
    <row r="174" spans="1:14" s="16" customFormat="1" ht="13.5" customHeight="1" x14ac:dyDescent="0.45">
      <c r="A174" s="115"/>
      <c r="B174" s="57" t="s">
        <v>52</v>
      </c>
      <c r="C174" s="19" t="s">
        <v>45</v>
      </c>
      <c r="D174" s="18" t="s">
        <v>48</v>
      </c>
      <c r="E174" s="18">
        <v>1</v>
      </c>
      <c r="F174" s="18">
        <v>1</v>
      </c>
      <c r="G174" s="18">
        <f t="shared" si="15"/>
        <v>1</v>
      </c>
      <c r="H174" s="18" t="s">
        <v>103</v>
      </c>
      <c r="I174" s="18">
        <v>30</v>
      </c>
      <c r="J174" s="18" t="s">
        <v>47</v>
      </c>
      <c r="K174" s="19"/>
      <c r="M174" s="20">
        <f t="shared" si="16"/>
        <v>30</v>
      </c>
      <c r="N174" s="20">
        <f t="shared" si="17"/>
        <v>30</v>
      </c>
    </row>
    <row r="175" spans="1:14" s="16" customFormat="1" ht="13.5" customHeight="1" x14ac:dyDescent="0.45">
      <c r="A175" s="115"/>
      <c r="B175" s="57" t="s">
        <v>88</v>
      </c>
      <c r="C175" s="19" t="s">
        <v>50</v>
      </c>
      <c r="D175" s="18" t="s">
        <v>48</v>
      </c>
      <c r="E175" s="18">
        <v>3</v>
      </c>
      <c r="F175" s="18">
        <v>1</v>
      </c>
      <c r="G175" s="18">
        <f t="shared" si="15"/>
        <v>3</v>
      </c>
      <c r="H175" s="18" t="s">
        <v>51</v>
      </c>
      <c r="I175" s="18">
        <v>40</v>
      </c>
      <c r="J175" s="18" t="s">
        <v>62</v>
      </c>
      <c r="K175" s="19"/>
      <c r="M175" s="20">
        <f t="shared" si="16"/>
        <v>40</v>
      </c>
      <c r="N175" s="20">
        <f t="shared" si="17"/>
        <v>120</v>
      </c>
    </row>
    <row r="176" spans="1:14" s="16" customFormat="1" ht="13.5" customHeight="1" x14ac:dyDescent="0.45">
      <c r="A176" s="115"/>
      <c r="B176" s="57" t="s">
        <v>177</v>
      </c>
      <c r="C176" s="19" t="s">
        <v>70</v>
      </c>
      <c r="D176" s="18" t="s">
        <v>48</v>
      </c>
      <c r="E176" s="18">
        <v>7</v>
      </c>
      <c r="F176" s="18">
        <v>1</v>
      </c>
      <c r="G176" s="18">
        <f t="shared" si="15"/>
        <v>7</v>
      </c>
      <c r="H176" s="18" t="s">
        <v>103</v>
      </c>
      <c r="I176" s="18">
        <v>30</v>
      </c>
      <c r="J176" s="18" t="s">
        <v>62</v>
      </c>
      <c r="K176" s="19"/>
      <c r="M176" s="20">
        <f t="shared" si="16"/>
        <v>30</v>
      </c>
      <c r="N176" s="20">
        <f t="shared" si="17"/>
        <v>210</v>
      </c>
    </row>
    <row r="177" spans="1:26" s="16" customFormat="1" ht="13.5" customHeight="1" x14ac:dyDescent="0.45">
      <c r="A177" s="115"/>
      <c r="B177" s="57"/>
      <c r="C177" s="19"/>
      <c r="D177" s="18"/>
      <c r="E177" s="18"/>
      <c r="F177" s="18"/>
      <c r="G177" s="18">
        <f t="shared" si="15"/>
        <v>0</v>
      </c>
      <c r="H177" s="18"/>
      <c r="I177" s="18"/>
      <c r="J177" s="18"/>
      <c r="K177" s="19"/>
      <c r="M177" s="20">
        <f t="shared" si="16"/>
        <v>0</v>
      </c>
      <c r="N177" s="20">
        <f t="shared" si="17"/>
        <v>0</v>
      </c>
    </row>
    <row r="178" spans="1:26" s="16" customFormat="1" ht="13.5" customHeight="1" x14ac:dyDescent="0.45">
      <c r="A178" s="115"/>
      <c r="B178" s="57"/>
      <c r="C178" s="19" t="s">
        <v>385</v>
      </c>
      <c r="D178" s="18"/>
      <c r="E178" s="18"/>
      <c r="F178" s="18"/>
      <c r="G178" s="18">
        <f>E178*F178</f>
        <v>0</v>
      </c>
      <c r="H178" s="18"/>
      <c r="I178" s="18"/>
      <c r="J178" s="18"/>
      <c r="K178" s="19"/>
      <c r="M178" s="20">
        <f>I178</f>
        <v>0</v>
      </c>
      <c r="N178" s="20">
        <f>G178*I178</f>
        <v>0</v>
      </c>
    </row>
    <row r="179" spans="1:26" s="16" customFormat="1" ht="13.5" customHeight="1" x14ac:dyDescent="0.45">
      <c r="A179" s="115"/>
      <c r="B179" s="57" t="s">
        <v>386</v>
      </c>
      <c r="C179" s="19" t="s">
        <v>45</v>
      </c>
      <c r="D179" s="18"/>
      <c r="E179" s="18">
        <v>8</v>
      </c>
      <c r="F179" s="18">
        <v>2</v>
      </c>
      <c r="G179" s="18">
        <f t="shared" ref="G179:G220" si="18">E179*F179</f>
        <v>16</v>
      </c>
      <c r="H179" s="18" t="s">
        <v>51</v>
      </c>
      <c r="I179" s="18">
        <v>40</v>
      </c>
      <c r="J179" s="18" t="s">
        <v>47</v>
      </c>
      <c r="K179" s="19"/>
      <c r="M179" s="20">
        <f t="shared" ref="M179:M220" si="19">I179</f>
        <v>40</v>
      </c>
      <c r="N179" s="20">
        <f t="shared" ref="N179:N220" si="20">G179*I179</f>
        <v>640</v>
      </c>
    </row>
    <row r="180" spans="1:26" s="16" customFormat="1" ht="13.5" customHeight="1" x14ac:dyDescent="0.45">
      <c r="A180" s="115"/>
      <c r="B180" s="57" t="s">
        <v>387</v>
      </c>
      <c r="C180" s="19" t="s">
        <v>45</v>
      </c>
      <c r="D180" s="18"/>
      <c r="E180" s="18">
        <v>8</v>
      </c>
      <c r="F180" s="18">
        <v>2</v>
      </c>
      <c r="G180" s="18">
        <f t="shared" si="18"/>
        <v>16</v>
      </c>
      <c r="H180" s="18" t="s">
        <v>51</v>
      </c>
      <c r="I180" s="18">
        <v>40</v>
      </c>
      <c r="J180" s="18" t="s">
        <v>47</v>
      </c>
      <c r="K180" s="19"/>
      <c r="M180" s="20">
        <f t="shared" si="19"/>
        <v>40</v>
      </c>
      <c r="N180" s="20">
        <f t="shared" si="20"/>
        <v>640</v>
      </c>
    </row>
    <row r="181" spans="1:26" s="16" customFormat="1" ht="13.5" customHeight="1" x14ac:dyDescent="0.45">
      <c r="A181" s="115"/>
      <c r="B181" s="57" t="s">
        <v>388</v>
      </c>
      <c r="C181" s="19" t="s">
        <v>65</v>
      </c>
      <c r="D181" s="18"/>
      <c r="E181" s="18">
        <v>1</v>
      </c>
      <c r="F181" s="18">
        <v>1</v>
      </c>
      <c r="G181" s="18">
        <f t="shared" si="18"/>
        <v>1</v>
      </c>
      <c r="H181" s="18" t="s">
        <v>51</v>
      </c>
      <c r="I181" s="18">
        <v>40</v>
      </c>
      <c r="J181" s="18" t="s">
        <v>89</v>
      </c>
      <c r="K181" s="19"/>
      <c r="M181" s="20">
        <f t="shared" si="19"/>
        <v>40</v>
      </c>
      <c r="N181" s="20">
        <f t="shared" si="20"/>
        <v>40</v>
      </c>
    </row>
    <row r="182" spans="1:26" s="21" customFormat="1" ht="13.5" customHeight="1" x14ac:dyDescent="0.45">
      <c r="A182" s="115"/>
      <c r="B182" s="57" t="s">
        <v>389</v>
      </c>
      <c r="C182" s="19" t="s">
        <v>65</v>
      </c>
      <c r="D182" s="18"/>
      <c r="E182" s="18">
        <v>2</v>
      </c>
      <c r="F182" s="18">
        <v>2</v>
      </c>
      <c r="G182" s="18">
        <f t="shared" si="18"/>
        <v>4</v>
      </c>
      <c r="H182" s="18" t="s">
        <v>51</v>
      </c>
      <c r="I182" s="18">
        <v>40</v>
      </c>
      <c r="J182" s="18" t="s">
        <v>62</v>
      </c>
      <c r="K182" s="19"/>
      <c r="L182" s="16"/>
      <c r="M182" s="20">
        <f t="shared" si="19"/>
        <v>40</v>
      </c>
      <c r="N182" s="20">
        <f t="shared" si="20"/>
        <v>160</v>
      </c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s="21" customFormat="1" ht="13.5" customHeight="1" x14ac:dyDescent="0.45">
      <c r="A183" s="115"/>
      <c r="B183" s="57" t="s">
        <v>390</v>
      </c>
      <c r="C183" s="19" t="s">
        <v>65</v>
      </c>
      <c r="D183" s="18" t="s">
        <v>214</v>
      </c>
      <c r="E183" s="18">
        <v>3</v>
      </c>
      <c r="F183" s="18">
        <v>2</v>
      </c>
      <c r="G183" s="18">
        <f t="shared" si="18"/>
        <v>6</v>
      </c>
      <c r="H183" s="18" t="s">
        <v>51</v>
      </c>
      <c r="I183" s="18">
        <v>40</v>
      </c>
      <c r="J183" s="18" t="s">
        <v>62</v>
      </c>
      <c r="K183" s="19"/>
      <c r="L183" s="16"/>
      <c r="M183" s="20">
        <f t="shared" si="19"/>
        <v>40</v>
      </c>
      <c r="N183" s="20">
        <f t="shared" si="20"/>
        <v>240</v>
      </c>
    </row>
    <row r="184" spans="1:26" s="16" customFormat="1" ht="13.5" customHeight="1" x14ac:dyDescent="0.45">
      <c r="A184" s="115"/>
      <c r="B184" s="57" t="s">
        <v>391</v>
      </c>
      <c r="C184" s="19" t="s">
        <v>480</v>
      </c>
      <c r="D184" s="18"/>
      <c r="E184" s="18">
        <v>73</v>
      </c>
      <c r="F184" s="18">
        <v>1</v>
      </c>
      <c r="G184" s="18">
        <f t="shared" si="18"/>
        <v>73</v>
      </c>
      <c r="H184" s="18" t="s">
        <v>51</v>
      </c>
      <c r="I184" s="18">
        <v>40</v>
      </c>
      <c r="J184" s="18" t="s">
        <v>62</v>
      </c>
      <c r="K184" s="19"/>
      <c r="M184" s="20">
        <f t="shared" si="19"/>
        <v>40</v>
      </c>
      <c r="N184" s="20">
        <f t="shared" si="20"/>
        <v>2920</v>
      </c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s="16" customFormat="1" ht="13.5" customHeight="1" x14ac:dyDescent="0.45">
      <c r="A185" s="115"/>
      <c r="B185" s="57" t="s">
        <v>392</v>
      </c>
      <c r="C185" s="19" t="s">
        <v>70</v>
      </c>
      <c r="D185" s="18" t="s">
        <v>214</v>
      </c>
      <c r="E185" s="18">
        <v>3</v>
      </c>
      <c r="F185" s="18">
        <v>1</v>
      </c>
      <c r="G185" s="18">
        <f t="shared" si="18"/>
        <v>3</v>
      </c>
      <c r="H185" s="18" t="s">
        <v>51</v>
      </c>
      <c r="I185" s="18">
        <v>20</v>
      </c>
      <c r="J185" s="18" t="s">
        <v>62</v>
      </c>
      <c r="K185" s="19"/>
      <c r="M185" s="20">
        <f t="shared" si="19"/>
        <v>20</v>
      </c>
      <c r="N185" s="20">
        <f t="shared" si="20"/>
        <v>60</v>
      </c>
    </row>
    <row r="186" spans="1:26" s="16" customFormat="1" ht="13.5" customHeight="1" x14ac:dyDescent="0.45">
      <c r="A186" s="115"/>
      <c r="B186" s="57" t="s">
        <v>393</v>
      </c>
      <c r="C186" s="19" t="s">
        <v>70</v>
      </c>
      <c r="D186" s="18"/>
      <c r="E186" s="18">
        <v>2</v>
      </c>
      <c r="F186" s="18">
        <v>1</v>
      </c>
      <c r="G186" s="18">
        <f t="shared" si="18"/>
        <v>2</v>
      </c>
      <c r="H186" s="18" t="s">
        <v>51</v>
      </c>
      <c r="I186" s="18">
        <v>20</v>
      </c>
      <c r="J186" s="18" t="s">
        <v>62</v>
      </c>
      <c r="K186" s="19"/>
      <c r="M186" s="20">
        <f t="shared" si="19"/>
        <v>20</v>
      </c>
      <c r="N186" s="20">
        <f t="shared" si="20"/>
        <v>40</v>
      </c>
    </row>
    <row r="187" spans="1:26" s="16" customFormat="1" ht="13.5" customHeight="1" x14ac:dyDescent="0.45">
      <c r="A187" s="115"/>
      <c r="B187" s="57" t="s">
        <v>394</v>
      </c>
      <c r="C187" s="19" t="s">
        <v>70</v>
      </c>
      <c r="D187" s="18" t="s">
        <v>214</v>
      </c>
      <c r="E187" s="18">
        <v>2</v>
      </c>
      <c r="F187" s="18">
        <v>1</v>
      </c>
      <c r="G187" s="18">
        <f t="shared" si="18"/>
        <v>2</v>
      </c>
      <c r="H187" s="18" t="s">
        <v>51</v>
      </c>
      <c r="I187" s="18">
        <v>20</v>
      </c>
      <c r="J187" s="18" t="s">
        <v>62</v>
      </c>
      <c r="K187" s="19"/>
      <c r="M187" s="20">
        <f t="shared" si="19"/>
        <v>20</v>
      </c>
      <c r="N187" s="20">
        <f t="shared" si="20"/>
        <v>40</v>
      </c>
    </row>
    <row r="188" spans="1:26" s="16" customFormat="1" ht="13.5" customHeight="1" x14ac:dyDescent="0.45">
      <c r="A188" s="115"/>
      <c r="B188" s="57" t="s">
        <v>395</v>
      </c>
      <c r="C188" s="19" t="s">
        <v>70</v>
      </c>
      <c r="D188" s="18"/>
      <c r="E188" s="18">
        <v>1</v>
      </c>
      <c r="F188" s="18">
        <v>1</v>
      </c>
      <c r="G188" s="18">
        <f t="shared" si="18"/>
        <v>1</v>
      </c>
      <c r="H188" s="18" t="s">
        <v>51</v>
      </c>
      <c r="I188" s="18">
        <v>10</v>
      </c>
      <c r="J188" s="18" t="s">
        <v>62</v>
      </c>
      <c r="K188" s="19"/>
      <c r="M188" s="20">
        <f t="shared" si="19"/>
        <v>10</v>
      </c>
      <c r="N188" s="20">
        <f t="shared" si="20"/>
        <v>10</v>
      </c>
    </row>
    <row r="189" spans="1:26" s="16" customFormat="1" ht="13.5" customHeight="1" x14ac:dyDescent="0.45">
      <c r="A189" s="115"/>
      <c r="B189" s="57" t="s">
        <v>396</v>
      </c>
      <c r="C189" s="19" t="s">
        <v>70</v>
      </c>
      <c r="D189" s="18"/>
      <c r="E189" s="18">
        <v>1</v>
      </c>
      <c r="F189" s="18">
        <v>1</v>
      </c>
      <c r="G189" s="18">
        <f t="shared" si="18"/>
        <v>1</v>
      </c>
      <c r="H189" s="18" t="s">
        <v>51</v>
      </c>
      <c r="I189" s="18">
        <v>40</v>
      </c>
      <c r="J189" s="18" t="s">
        <v>89</v>
      </c>
      <c r="K189" s="19"/>
      <c r="M189" s="20">
        <f t="shared" si="19"/>
        <v>40</v>
      </c>
      <c r="N189" s="20">
        <f t="shared" si="20"/>
        <v>40</v>
      </c>
    </row>
    <row r="190" spans="1:26" s="16" customFormat="1" ht="13.5" customHeight="1" x14ac:dyDescent="0.45">
      <c r="A190" s="115"/>
      <c r="B190" s="57" t="s">
        <v>397</v>
      </c>
      <c r="C190" s="19" t="s">
        <v>70</v>
      </c>
      <c r="D190" s="18" t="s">
        <v>214</v>
      </c>
      <c r="E190" s="18">
        <v>1</v>
      </c>
      <c r="F190" s="18">
        <v>1</v>
      </c>
      <c r="G190" s="18">
        <f t="shared" si="18"/>
        <v>1</v>
      </c>
      <c r="H190" s="18" t="s">
        <v>51</v>
      </c>
      <c r="I190" s="18">
        <v>40</v>
      </c>
      <c r="J190" s="18" t="s">
        <v>89</v>
      </c>
      <c r="K190" s="19"/>
      <c r="M190" s="20">
        <f t="shared" si="19"/>
        <v>40</v>
      </c>
      <c r="N190" s="20">
        <f t="shared" si="20"/>
        <v>40</v>
      </c>
    </row>
    <row r="191" spans="1:26" s="16" customFormat="1" ht="13.5" customHeight="1" x14ac:dyDescent="0.45">
      <c r="A191" s="115"/>
      <c r="B191" s="57" t="s">
        <v>398</v>
      </c>
      <c r="C191" s="19" t="s">
        <v>163</v>
      </c>
      <c r="D191" s="18"/>
      <c r="E191" s="18">
        <v>2</v>
      </c>
      <c r="F191" s="18">
        <v>1</v>
      </c>
      <c r="G191" s="18">
        <f t="shared" si="18"/>
        <v>2</v>
      </c>
      <c r="H191" s="18" t="s">
        <v>51</v>
      </c>
      <c r="I191" s="18">
        <v>20</v>
      </c>
      <c r="J191" s="18" t="s">
        <v>89</v>
      </c>
      <c r="K191" s="19"/>
      <c r="M191" s="20">
        <f t="shared" si="19"/>
        <v>20</v>
      </c>
      <c r="N191" s="20">
        <f t="shared" si="20"/>
        <v>40</v>
      </c>
    </row>
    <row r="192" spans="1:26" s="16" customFormat="1" ht="13.5" customHeight="1" x14ac:dyDescent="0.45">
      <c r="A192" s="115"/>
      <c r="B192" s="57" t="s">
        <v>399</v>
      </c>
      <c r="C192" s="19" t="s">
        <v>159</v>
      </c>
      <c r="D192" s="18"/>
      <c r="E192" s="18">
        <v>11</v>
      </c>
      <c r="F192" s="18">
        <v>3</v>
      </c>
      <c r="G192" s="18">
        <f t="shared" si="18"/>
        <v>33</v>
      </c>
      <c r="H192" s="18" t="s">
        <v>51</v>
      </c>
      <c r="I192" s="18">
        <v>40</v>
      </c>
      <c r="J192" s="18" t="s">
        <v>47</v>
      </c>
      <c r="K192" s="19"/>
      <c r="M192" s="20">
        <f t="shared" si="19"/>
        <v>40</v>
      </c>
      <c r="N192" s="20">
        <f t="shared" si="20"/>
        <v>1320</v>
      </c>
    </row>
    <row r="193" spans="1:14" s="16" customFormat="1" ht="13.5" customHeight="1" x14ac:dyDescent="0.45">
      <c r="A193" s="115"/>
      <c r="B193" s="57" t="s">
        <v>400</v>
      </c>
      <c r="C193" s="19" t="s">
        <v>159</v>
      </c>
      <c r="D193" s="18"/>
      <c r="E193" s="18">
        <v>2</v>
      </c>
      <c r="F193" s="18">
        <v>1</v>
      </c>
      <c r="G193" s="18">
        <f t="shared" si="18"/>
        <v>2</v>
      </c>
      <c r="H193" s="18" t="s">
        <v>51</v>
      </c>
      <c r="I193" s="18">
        <v>30</v>
      </c>
      <c r="J193" s="18" t="s">
        <v>47</v>
      </c>
      <c r="K193" s="19"/>
      <c r="M193" s="20">
        <f t="shared" si="19"/>
        <v>30</v>
      </c>
      <c r="N193" s="20">
        <f t="shared" si="20"/>
        <v>60</v>
      </c>
    </row>
    <row r="194" spans="1:14" s="16" customFormat="1" ht="13.5" customHeight="1" x14ac:dyDescent="0.45">
      <c r="A194" s="115"/>
      <c r="B194" s="57" t="s">
        <v>401</v>
      </c>
      <c r="C194" s="19" t="s">
        <v>159</v>
      </c>
      <c r="D194" s="18" t="s">
        <v>402</v>
      </c>
      <c r="E194" s="18">
        <v>5</v>
      </c>
      <c r="F194" s="18">
        <v>5</v>
      </c>
      <c r="G194" s="18">
        <f t="shared" si="18"/>
        <v>25</v>
      </c>
      <c r="H194" s="18" t="s">
        <v>51</v>
      </c>
      <c r="I194" s="18">
        <v>20</v>
      </c>
      <c r="J194" s="18" t="s">
        <v>47</v>
      </c>
      <c r="K194" s="19"/>
      <c r="M194" s="20">
        <f t="shared" si="19"/>
        <v>20</v>
      </c>
      <c r="N194" s="20">
        <f t="shared" si="20"/>
        <v>500</v>
      </c>
    </row>
    <row r="195" spans="1:14" s="16" customFormat="1" ht="13.5" customHeight="1" x14ac:dyDescent="0.45">
      <c r="A195" s="115"/>
      <c r="B195" s="57" t="s">
        <v>403</v>
      </c>
      <c r="C195" s="19" t="s">
        <v>102</v>
      </c>
      <c r="D195" s="18"/>
      <c r="E195" s="18">
        <v>7</v>
      </c>
      <c r="F195" s="18">
        <v>1</v>
      </c>
      <c r="G195" s="18">
        <f t="shared" si="18"/>
        <v>7</v>
      </c>
      <c r="H195" s="18" t="s">
        <v>103</v>
      </c>
      <c r="I195" s="18">
        <v>30</v>
      </c>
      <c r="J195" s="18" t="s">
        <v>62</v>
      </c>
      <c r="K195" s="19"/>
      <c r="M195" s="20">
        <f t="shared" si="19"/>
        <v>30</v>
      </c>
      <c r="N195" s="20">
        <f t="shared" si="20"/>
        <v>210</v>
      </c>
    </row>
    <row r="196" spans="1:14" s="16" customFormat="1" ht="13.5" customHeight="1" x14ac:dyDescent="0.45">
      <c r="A196" s="115"/>
      <c r="B196" s="57" t="s">
        <v>404</v>
      </c>
      <c r="C196" s="19" t="s">
        <v>70</v>
      </c>
      <c r="D196" s="18"/>
      <c r="E196" s="18">
        <v>4</v>
      </c>
      <c r="F196" s="18">
        <v>1</v>
      </c>
      <c r="G196" s="18">
        <f t="shared" si="18"/>
        <v>4</v>
      </c>
      <c r="H196" s="18" t="s">
        <v>81</v>
      </c>
      <c r="I196" s="18">
        <v>60</v>
      </c>
      <c r="J196" s="18" t="s">
        <v>62</v>
      </c>
      <c r="K196" s="19"/>
      <c r="M196" s="20">
        <f t="shared" si="19"/>
        <v>60</v>
      </c>
      <c r="N196" s="20">
        <f t="shared" si="20"/>
        <v>240</v>
      </c>
    </row>
    <row r="197" spans="1:14" s="16" customFormat="1" ht="13.5" customHeight="1" x14ac:dyDescent="0.45">
      <c r="A197" s="115"/>
      <c r="B197" s="57" t="s">
        <v>405</v>
      </c>
      <c r="C197" s="19" t="s">
        <v>70</v>
      </c>
      <c r="D197" s="18"/>
      <c r="E197" s="18">
        <v>2</v>
      </c>
      <c r="F197" s="18">
        <v>1</v>
      </c>
      <c r="G197" s="18">
        <f t="shared" si="18"/>
        <v>2</v>
      </c>
      <c r="H197" s="18" t="s">
        <v>81</v>
      </c>
      <c r="I197" s="18">
        <v>60</v>
      </c>
      <c r="J197" s="18" t="s">
        <v>62</v>
      </c>
      <c r="K197" s="19"/>
      <c r="M197" s="20">
        <f t="shared" si="19"/>
        <v>60</v>
      </c>
      <c r="N197" s="20">
        <f t="shared" si="20"/>
        <v>120</v>
      </c>
    </row>
    <row r="198" spans="1:14" s="16" customFormat="1" ht="13.5" customHeight="1" x14ac:dyDescent="0.45">
      <c r="A198" s="115"/>
      <c r="B198" s="57" t="s">
        <v>406</v>
      </c>
      <c r="C198" s="19" t="s">
        <v>45</v>
      </c>
      <c r="D198" s="18"/>
      <c r="E198" s="18">
        <v>1</v>
      </c>
      <c r="F198" s="18">
        <v>1</v>
      </c>
      <c r="G198" s="18">
        <f t="shared" si="18"/>
        <v>1</v>
      </c>
      <c r="H198" s="18" t="s">
        <v>51</v>
      </c>
      <c r="I198" s="18">
        <v>40</v>
      </c>
      <c r="J198" s="18" t="s">
        <v>47</v>
      </c>
      <c r="K198" s="19"/>
      <c r="M198" s="20">
        <f t="shared" si="19"/>
        <v>40</v>
      </c>
      <c r="N198" s="20">
        <f t="shared" si="20"/>
        <v>40</v>
      </c>
    </row>
    <row r="199" spans="1:14" s="16" customFormat="1" ht="13.5" customHeight="1" x14ac:dyDescent="0.45">
      <c r="A199" s="115"/>
      <c r="B199" s="57" t="s">
        <v>407</v>
      </c>
      <c r="C199" s="19" t="s">
        <v>77</v>
      </c>
      <c r="D199" s="18"/>
      <c r="E199" s="18">
        <v>10</v>
      </c>
      <c r="F199" s="18">
        <v>1</v>
      </c>
      <c r="G199" s="18">
        <f t="shared" si="18"/>
        <v>10</v>
      </c>
      <c r="H199" s="18" t="s">
        <v>81</v>
      </c>
      <c r="I199" s="18">
        <v>100</v>
      </c>
      <c r="J199" s="18" t="s">
        <v>47</v>
      </c>
      <c r="K199" s="19"/>
      <c r="M199" s="20">
        <f t="shared" si="19"/>
        <v>100</v>
      </c>
      <c r="N199" s="20">
        <f t="shared" si="20"/>
        <v>1000</v>
      </c>
    </row>
    <row r="200" spans="1:14" s="16" customFormat="1" ht="13.5" customHeight="1" x14ac:dyDescent="0.45">
      <c r="A200" s="115"/>
      <c r="B200" s="57" t="s">
        <v>408</v>
      </c>
      <c r="C200" s="19" t="s">
        <v>77</v>
      </c>
      <c r="D200" s="18"/>
      <c r="E200" s="18">
        <v>19</v>
      </c>
      <c r="F200" s="18">
        <v>1</v>
      </c>
      <c r="G200" s="18">
        <f t="shared" si="18"/>
        <v>19</v>
      </c>
      <c r="H200" s="18" t="s">
        <v>81</v>
      </c>
      <c r="I200" s="18">
        <v>60</v>
      </c>
      <c r="J200" s="18" t="s">
        <v>47</v>
      </c>
      <c r="K200" s="19"/>
      <c r="M200" s="20">
        <f t="shared" si="19"/>
        <v>60</v>
      </c>
      <c r="N200" s="20">
        <f t="shared" si="20"/>
        <v>1140</v>
      </c>
    </row>
    <row r="201" spans="1:14" s="16" customFormat="1" ht="13.5" customHeight="1" x14ac:dyDescent="0.45">
      <c r="A201" s="115"/>
      <c r="B201" s="57" t="s">
        <v>409</v>
      </c>
      <c r="C201" s="19" t="s">
        <v>102</v>
      </c>
      <c r="D201" s="18" t="s">
        <v>214</v>
      </c>
      <c r="E201" s="18">
        <v>12</v>
      </c>
      <c r="F201" s="18">
        <v>1</v>
      </c>
      <c r="G201" s="18">
        <f t="shared" si="18"/>
        <v>12</v>
      </c>
      <c r="H201" s="18" t="s">
        <v>103</v>
      </c>
      <c r="I201" s="18">
        <v>20</v>
      </c>
      <c r="J201" s="18" t="s">
        <v>62</v>
      </c>
      <c r="K201" s="19"/>
      <c r="M201" s="20">
        <f t="shared" si="19"/>
        <v>20</v>
      </c>
      <c r="N201" s="20">
        <f t="shared" si="20"/>
        <v>240</v>
      </c>
    </row>
    <row r="202" spans="1:14" s="16" customFormat="1" ht="13.5" customHeight="1" x14ac:dyDescent="0.45">
      <c r="A202" s="115"/>
      <c r="B202" s="57" t="s">
        <v>410</v>
      </c>
      <c r="C202" s="19" t="s">
        <v>67</v>
      </c>
      <c r="D202" s="18"/>
      <c r="E202" s="18">
        <v>1</v>
      </c>
      <c r="F202" s="18">
        <v>1</v>
      </c>
      <c r="G202" s="18">
        <f t="shared" si="18"/>
        <v>1</v>
      </c>
      <c r="H202" s="18" t="s">
        <v>81</v>
      </c>
      <c r="I202" s="18">
        <v>60</v>
      </c>
      <c r="J202" s="18" t="s">
        <v>62</v>
      </c>
      <c r="K202" s="19"/>
      <c r="M202" s="20">
        <f t="shared" si="19"/>
        <v>60</v>
      </c>
      <c r="N202" s="20">
        <f t="shared" si="20"/>
        <v>60</v>
      </c>
    </row>
    <row r="203" spans="1:14" s="16" customFormat="1" ht="13.5" customHeight="1" x14ac:dyDescent="0.45">
      <c r="A203" s="115"/>
      <c r="B203" s="57" t="s">
        <v>411</v>
      </c>
      <c r="C203" s="19" t="s">
        <v>67</v>
      </c>
      <c r="D203" s="18"/>
      <c r="E203" s="18">
        <v>10</v>
      </c>
      <c r="F203" s="18">
        <v>1</v>
      </c>
      <c r="G203" s="18">
        <f t="shared" si="18"/>
        <v>10</v>
      </c>
      <c r="H203" s="18" t="s">
        <v>81</v>
      </c>
      <c r="I203" s="18">
        <v>1500</v>
      </c>
      <c r="J203" s="18" t="s">
        <v>158</v>
      </c>
      <c r="K203" s="19"/>
      <c r="M203" s="20">
        <f t="shared" si="19"/>
        <v>1500</v>
      </c>
      <c r="N203" s="20">
        <f t="shared" si="20"/>
        <v>15000</v>
      </c>
    </row>
    <row r="204" spans="1:14" s="16" customFormat="1" ht="13.5" customHeight="1" x14ac:dyDescent="0.45">
      <c r="A204" s="115"/>
      <c r="B204" s="57"/>
      <c r="C204" s="19"/>
      <c r="D204" s="18"/>
      <c r="E204" s="18"/>
      <c r="F204" s="18"/>
      <c r="G204" s="18">
        <f t="shared" si="18"/>
        <v>0</v>
      </c>
      <c r="H204" s="18"/>
      <c r="I204" s="18"/>
      <c r="J204" s="18"/>
      <c r="K204" s="19"/>
      <c r="M204" s="20">
        <f t="shared" si="19"/>
        <v>0</v>
      </c>
      <c r="N204" s="20">
        <f t="shared" si="20"/>
        <v>0</v>
      </c>
    </row>
    <row r="205" spans="1:14" s="16" customFormat="1" ht="13.5" customHeight="1" x14ac:dyDescent="0.45">
      <c r="A205" s="115"/>
      <c r="B205" s="57"/>
      <c r="C205" s="19" t="s">
        <v>333</v>
      </c>
      <c r="D205" s="18"/>
      <c r="E205" s="18"/>
      <c r="F205" s="18"/>
      <c r="G205" s="18">
        <f t="shared" si="18"/>
        <v>0</v>
      </c>
      <c r="H205" s="18"/>
      <c r="I205" s="18"/>
      <c r="J205" s="18"/>
      <c r="K205" s="19"/>
      <c r="M205" s="20">
        <f t="shared" si="19"/>
        <v>0</v>
      </c>
      <c r="N205" s="20">
        <f t="shared" si="20"/>
        <v>0</v>
      </c>
    </row>
    <row r="206" spans="1:14" s="16" customFormat="1" ht="13.5" customHeight="1" x14ac:dyDescent="0.45">
      <c r="A206" s="115"/>
      <c r="B206" s="57" t="s">
        <v>108</v>
      </c>
      <c r="C206" s="19" t="s">
        <v>50</v>
      </c>
      <c r="D206" s="18"/>
      <c r="E206" s="18">
        <v>2</v>
      </c>
      <c r="F206" s="18">
        <v>1</v>
      </c>
      <c r="G206" s="18">
        <f t="shared" si="18"/>
        <v>2</v>
      </c>
      <c r="H206" s="18" t="s">
        <v>51</v>
      </c>
      <c r="I206" s="18">
        <v>40</v>
      </c>
      <c r="J206" s="18" t="s">
        <v>62</v>
      </c>
      <c r="K206" s="19"/>
      <c r="M206" s="20">
        <f t="shared" si="19"/>
        <v>40</v>
      </c>
      <c r="N206" s="20">
        <f t="shared" si="20"/>
        <v>80</v>
      </c>
    </row>
    <row r="207" spans="1:14" s="16" customFormat="1" ht="13.5" customHeight="1" x14ac:dyDescent="0.45">
      <c r="A207" s="115"/>
      <c r="B207" s="57" t="s">
        <v>236</v>
      </c>
      <c r="C207" s="19" t="s">
        <v>77</v>
      </c>
      <c r="D207" s="18"/>
      <c r="E207" s="18">
        <v>7</v>
      </c>
      <c r="F207" s="18">
        <v>1</v>
      </c>
      <c r="G207" s="18">
        <f t="shared" si="18"/>
        <v>7</v>
      </c>
      <c r="H207" s="18" t="s">
        <v>97</v>
      </c>
      <c r="I207" s="18">
        <v>18</v>
      </c>
      <c r="J207" s="18" t="s">
        <v>47</v>
      </c>
      <c r="K207" s="19"/>
      <c r="M207" s="20">
        <f t="shared" si="19"/>
        <v>18</v>
      </c>
      <c r="N207" s="20">
        <f t="shared" si="20"/>
        <v>126</v>
      </c>
    </row>
    <row r="208" spans="1:14" s="16" customFormat="1" ht="13.5" customHeight="1" x14ac:dyDescent="0.45">
      <c r="A208" s="115"/>
      <c r="B208" s="57" t="s">
        <v>359</v>
      </c>
      <c r="C208" s="19" t="s">
        <v>77</v>
      </c>
      <c r="D208" s="18"/>
      <c r="E208" s="18">
        <v>2</v>
      </c>
      <c r="F208" s="18">
        <v>1</v>
      </c>
      <c r="G208" s="18">
        <f t="shared" si="18"/>
        <v>2</v>
      </c>
      <c r="H208" s="18" t="s">
        <v>97</v>
      </c>
      <c r="I208" s="18">
        <v>27</v>
      </c>
      <c r="J208" s="18" t="s">
        <v>47</v>
      </c>
      <c r="K208" s="19"/>
      <c r="M208" s="20">
        <f t="shared" si="19"/>
        <v>27</v>
      </c>
      <c r="N208" s="20">
        <f t="shared" si="20"/>
        <v>54</v>
      </c>
    </row>
    <row r="209" spans="1:26" s="16" customFormat="1" ht="13.5" customHeight="1" x14ac:dyDescent="0.45">
      <c r="A209" s="115"/>
      <c r="B209" s="57" t="s">
        <v>110</v>
      </c>
      <c r="C209" s="19" t="s">
        <v>70</v>
      </c>
      <c r="D209" s="18" t="s">
        <v>227</v>
      </c>
      <c r="E209" s="18">
        <v>2</v>
      </c>
      <c r="F209" s="18">
        <v>1</v>
      </c>
      <c r="G209" s="18">
        <f t="shared" si="18"/>
        <v>2</v>
      </c>
      <c r="H209" s="18" t="s">
        <v>81</v>
      </c>
      <c r="I209" s="18">
        <v>40</v>
      </c>
      <c r="J209" s="18" t="s">
        <v>62</v>
      </c>
      <c r="K209" s="19"/>
      <c r="M209" s="20">
        <f t="shared" si="19"/>
        <v>40</v>
      </c>
      <c r="N209" s="20">
        <f t="shared" si="20"/>
        <v>80</v>
      </c>
    </row>
    <row r="210" spans="1:26" s="16" customFormat="1" ht="13.5" customHeight="1" x14ac:dyDescent="0.45">
      <c r="A210" s="115"/>
      <c r="B210" s="57" t="s">
        <v>111</v>
      </c>
      <c r="C210" s="19" t="s">
        <v>70</v>
      </c>
      <c r="D210" s="18"/>
      <c r="E210" s="18">
        <v>4</v>
      </c>
      <c r="F210" s="18">
        <v>1</v>
      </c>
      <c r="G210" s="18">
        <f t="shared" si="18"/>
        <v>4</v>
      </c>
      <c r="H210" s="18" t="s">
        <v>81</v>
      </c>
      <c r="I210" s="18">
        <v>40</v>
      </c>
      <c r="J210" s="18" t="s">
        <v>62</v>
      </c>
      <c r="K210" s="19"/>
      <c r="M210" s="20">
        <f t="shared" si="19"/>
        <v>40</v>
      </c>
      <c r="N210" s="20">
        <f t="shared" si="20"/>
        <v>160</v>
      </c>
    </row>
    <row r="211" spans="1:26" s="16" customFormat="1" ht="13.5" customHeight="1" x14ac:dyDescent="0.45">
      <c r="A211" s="115"/>
      <c r="B211" s="57"/>
      <c r="C211" s="19"/>
      <c r="D211" s="18"/>
      <c r="E211" s="18"/>
      <c r="F211" s="18"/>
      <c r="G211" s="18">
        <f t="shared" si="18"/>
        <v>0</v>
      </c>
      <c r="H211" s="18"/>
      <c r="I211" s="18"/>
      <c r="J211" s="18"/>
      <c r="K211" s="19"/>
      <c r="M211" s="20">
        <f t="shared" si="19"/>
        <v>0</v>
      </c>
      <c r="N211" s="20">
        <f t="shared" si="20"/>
        <v>0</v>
      </c>
    </row>
    <row r="212" spans="1:26" s="16" customFormat="1" ht="13.5" customHeight="1" x14ac:dyDescent="0.45">
      <c r="A212" s="115"/>
      <c r="B212" s="57"/>
      <c r="C212" s="19" t="s">
        <v>424</v>
      </c>
      <c r="D212" s="18"/>
      <c r="E212" s="18"/>
      <c r="F212" s="18"/>
      <c r="G212" s="18">
        <f t="shared" si="18"/>
        <v>0</v>
      </c>
      <c r="H212" s="18"/>
      <c r="I212" s="18"/>
      <c r="J212" s="18"/>
      <c r="K212" s="19"/>
      <c r="M212" s="20">
        <f t="shared" si="19"/>
        <v>0</v>
      </c>
      <c r="N212" s="20">
        <f t="shared" si="20"/>
        <v>0</v>
      </c>
    </row>
    <row r="213" spans="1:26" s="16" customFormat="1" ht="13.5" customHeight="1" x14ac:dyDescent="0.45">
      <c r="A213" s="115"/>
      <c r="B213" s="57" t="s">
        <v>108</v>
      </c>
      <c r="C213" s="19" t="s">
        <v>70</v>
      </c>
      <c r="D213" s="18" t="s">
        <v>270</v>
      </c>
      <c r="E213" s="18">
        <v>13</v>
      </c>
      <c r="F213" s="18">
        <v>1</v>
      </c>
      <c r="G213" s="18">
        <f t="shared" si="18"/>
        <v>13</v>
      </c>
      <c r="H213" s="18" t="s">
        <v>97</v>
      </c>
      <c r="I213" s="18">
        <v>13</v>
      </c>
      <c r="J213" s="18" t="s">
        <v>62</v>
      </c>
      <c r="K213" s="19"/>
      <c r="M213" s="20">
        <f t="shared" si="19"/>
        <v>13</v>
      </c>
      <c r="N213" s="20">
        <f t="shared" si="20"/>
        <v>169</v>
      </c>
    </row>
    <row r="214" spans="1:26" s="16" customFormat="1" ht="13.5" customHeight="1" x14ac:dyDescent="0.45">
      <c r="A214" s="115"/>
      <c r="B214" s="57" t="s">
        <v>109</v>
      </c>
      <c r="C214" s="19" t="s">
        <v>70</v>
      </c>
      <c r="D214" s="18" t="s">
        <v>270</v>
      </c>
      <c r="E214" s="18">
        <v>2</v>
      </c>
      <c r="F214" s="18">
        <v>1</v>
      </c>
      <c r="G214" s="18">
        <f t="shared" si="18"/>
        <v>2</v>
      </c>
      <c r="H214" s="18" t="s">
        <v>446</v>
      </c>
      <c r="I214" s="18">
        <v>10</v>
      </c>
      <c r="J214" s="18" t="s">
        <v>62</v>
      </c>
      <c r="K214" s="19"/>
      <c r="M214" s="20">
        <f t="shared" si="19"/>
        <v>10</v>
      </c>
      <c r="N214" s="20">
        <f t="shared" si="20"/>
        <v>20</v>
      </c>
    </row>
    <row r="215" spans="1:26" s="16" customFormat="1" ht="13.5" customHeight="1" x14ac:dyDescent="0.45">
      <c r="A215" s="115"/>
      <c r="B215" s="57"/>
      <c r="C215" s="19"/>
      <c r="D215" s="18"/>
      <c r="E215" s="18"/>
      <c r="F215" s="18"/>
      <c r="G215" s="18">
        <f t="shared" si="18"/>
        <v>0</v>
      </c>
      <c r="H215" s="18"/>
      <c r="I215" s="18"/>
      <c r="J215" s="18"/>
      <c r="K215" s="19"/>
      <c r="M215" s="20">
        <f t="shared" si="19"/>
        <v>0</v>
      </c>
      <c r="N215" s="20">
        <f t="shared" si="20"/>
        <v>0</v>
      </c>
    </row>
    <row r="216" spans="1:26" s="16" customFormat="1" ht="13.5" customHeight="1" x14ac:dyDescent="0.45">
      <c r="A216" s="115"/>
      <c r="B216" s="57"/>
      <c r="C216" s="19" t="s">
        <v>569</v>
      </c>
      <c r="D216" s="18"/>
      <c r="E216" s="18"/>
      <c r="F216" s="18"/>
      <c r="G216" s="18">
        <f t="shared" si="18"/>
        <v>0</v>
      </c>
      <c r="H216" s="18"/>
      <c r="I216" s="18"/>
      <c r="J216" s="18"/>
      <c r="K216" s="19"/>
      <c r="M216" s="20">
        <f t="shared" si="19"/>
        <v>0</v>
      </c>
      <c r="N216" s="20">
        <f t="shared" si="20"/>
        <v>0</v>
      </c>
    </row>
    <row r="217" spans="1:26" s="16" customFormat="1" ht="13.5" customHeight="1" x14ac:dyDescent="0.45">
      <c r="A217" s="115"/>
      <c r="B217" s="57" t="s">
        <v>52</v>
      </c>
      <c r="C217" s="19" t="s">
        <v>568</v>
      </c>
      <c r="D217" s="18"/>
      <c r="E217" s="18">
        <v>2</v>
      </c>
      <c r="F217" s="18">
        <v>1</v>
      </c>
      <c r="G217" s="18">
        <f t="shared" si="18"/>
        <v>2</v>
      </c>
      <c r="H217" s="18" t="s">
        <v>51</v>
      </c>
      <c r="I217" s="18">
        <v>40</v>
      </c>
      <c r="J217" s="18" t="s">
        <v>55</v>
      </c>
      <c r="K217" s="19" t="s">
        <v>174</v>
      </c>
      <c r="M217" s="20">
        <f t="shared" si="19"/>
        <v>40</v>
      </c>
      <c r="N217" s="20">
        <f t="shared" si="20"/>
        <v>80</v>
      </c>
      <c r="O217" s="24"/>
    </row>
    <row r="218" spans="1:26" ht="13.5" customHeight="1" x14ac:dyDescent="0.45">
      <c r="A218" s="115"/>
      <c r="B218" s="57" t="s">
        <v>88</v>
      </c>
      <c r="C218" s="19" t="s">
        <v>568</v>
      </c>
      <c r="D218" s="18"/>
      <c r="E218" s="18">
        <v>2</v>
      </c>
      <c r="F218" s="18">
        <v>2</v>
      </c>
      <c r="G218" s="18">
        <f t="shared" si="18"/>
        <v>4</v>
      </c>
      <c r="H218" s="18" t="s">
        <v>51</v>
      </c>
      <c r="I218" s="18">
        <v>40</v>
      </c>
      <c r="J218" s="18" t="s">
        <v>55</v>
      </c>
      <c r="K218" s="19"/>
      <c r="L218" s="16"/>
      <c r="M218" s="20">
        <f t="shared" si="19"/>
        <v>40</v>
      </c>
      <c r="N218" s="20">
        <f t="shared" si="20"/>
        <v>160</v>
      </c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3.5" customHeight="1" x14ac:dyDescent="0.45">
      <c r="A219" s="115"/>
      <c r="B219" s="57" t="s">
        <v>56</v>
      </c>
      <c r="C219" s="19" t="s">
        <v>568</v>
      </c>
      <c r="D219" s="18"/>
      <c r="E219" s="18">
        <v>10</v>
      </c>
      <c r="F219" s="18">
        <v>2</v>
      </c>
      <c r="G219" s="18">
        <f t="shared" si="18"/>
        <v>20</v>
      </c>
      <c r="H219" s="18" t="s">
        <v>51</v>
      </c>
      <c r="I219" s="18">
        <v>40</v>
      </c>
      <c r="J219" s="18" t="s">
        <v>55</v>
      </c>
      <c r="K219" s="19"/>
      <c r="L219" s="16"/>
      <c r="M219" s="20">
        <f t="shared" si="19"/>
        <v>40</v>
      </c>
      <c r="N219" s="20">
        <f t="shared" si="20"/>
        <v>800</v>
      </c>
    </row>
    <row r="220" spans="1:26" s="16" customFormat="1" ht="13.5" customHeight="1" x14ac:dyDescent="0.45">
      <c r="A220" s="115"/>
      <c r="B220" s="57" t="s">
        <v>177</v>
      </c>
      <c r="C220" s="19" t="s">
        <v>42</v>
      </c>
      <c r="D220" s="18"/>
      <c r="E220" s="18">
        <v>1</v>
      </c>
      <c r="F220" s="18">
        <v>1</v>
      </c>
      <c r="G220" s="18">
        <f t="shared" si="18"/>
        <v>1</v>
      </c>
      <c r="H220" s="18" t="s">
        <v>51</v>
      </c>
      <c r="I220" s="18">
        <v>20</v>
      </c>
      <c r="J220" s="18" t="s">
        <v>62</v>
      </c>
      <c r="K220" s="19"/>
      <c r="M220" s="20">
        <f t="shared" si="19"/>
        <v>20</v>
      </c>
      <c r="N220" s="20">
        <f t="shared" si="20"/>
        <v>20</v>
      </c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45">
      <c r="A221" s="16"/>
      <c r="B221" s="22"/>
      <c r="C221" s="23"/>
      <c r="D221" s="22"/>
      <c r="E221" s="22"/>
      <c r="F221" s="22"/>
      <c r="G221" s="22"/>
      <c r="H221" s="22"/>
      <c r="I221" s="22"/>
      <c r="J221" s="22"/>
      <c r="K221" s="22"/>
      <c r="L221" s="16"/>
      <c r="M221" s="14" t="s">
        <v>4</v>
      </c>
      <c r="N221" s="20">
        <f>SUM(N153:N220)</f>
        <v>51669</v>
      </c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25.5" customHeight="1" x14ac:dyDescent="0.45">
      <c r="A222" s="27" t="s">
        <v>12</v>
      </c>
      <c r="B222" s="33">
        <v>6</v>
      </c>
      <c r="C222" s="3"/>
      <c r="E222" s="3"/>
      <c r="F222" s="3"/>
      <c r="G222" s="3"/>
      <c r="H222" s="3"/>
      <c r="I222" s="3"/>
      <c r="K222" s="3"/>
    </row>
    <row r="223" spans="1:26" s="21" customFormat="1" ht="25.5" customHeight="1" x14ac:dyDescent="0.45">
      <c r="A223" s="28" t="s">
        <v>13</v>
      </c>
      <c r="B223" s="26" t="str">
        <f>'消費電力　集計 '!B12</f>
        <v xml:space="preserve">亀水運動センター </v>
      </c>
      <c r="C223" s="5"/>
      <c r="D223" s="29"/>
      <c r="E223" s="3"/>
      <c r="F223" s="3"/>
      <c r="G223" s="3"/>
      <c r="H223" s="3"/>
      <c r="I223" s="3"/>
      <c r="J223" s="1"/>
      <c r="K223" s="3"/>
      <c r="L223" s="1"/>
      <c r="M223" s="1"/>
      <c r="N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s="16" customFormat="1" ht="13.5" customHeight="1" x14ac:dyDescent="0.45">
      <c r="A224" s="86" t="s">
        <v>11</v>
      </c>
      <c r="B224" s="15"/>
      <c r="C224" s="15"/>
      <c r="E224" s="17"/>
      <c r="F224" s="17"/>
      <c r="G224" s="17"/>
      <c r="H224" s="17"/>
      <c r="I224" s="17"/>
      <c r="K224" s="17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s="16" customFormat="1" x14ac:dyDescent="0.45">
      <c r="A225" s="111" t="s">
        <v>5</v>
      </c>
      <c r="B225" s="114" t="s">
        <v>8</v>
      </c>
      <c r="C225" s="111" t="s">
        <v>10</v>
      </c>
      <c r="D225" s="108" t="s">
        <v>28</v>
      </c>
      <c r="E225" s="110"/>
      <c r="F225" s="108" t="s">
        <v>26</v>
      </c>
      <c r="G225" s="109"/>
      <c r="H225" s="109"/>
      <c r="I225" s="110"/>
      <c r="J225" s="111" t="s">
        <v>0</v>
      </c>
      <c r="K225" s="111" t="s">
        <v>1</v>
      </c>
      <c r="L225" s="1"/>
      <c r="M225" s="112" t="s">
        <v>31</v>
      </c>
      <c r="N225" s="113"/>
    </row>
    <row r="226" spans="1:26" s="16" customFormat="1" x14ac:dyDescent="0.45">
      <c r="A226" s="111"/>
      <c r="B226" s="114"/>
      <c r="C226" s="111"/>
      <c r="D226" s="13" t="s">
        <v>9</v>
      </c>
      <c r="E226" s="13" t="s">
        <v>2</v>
      </c>
      <c r="F226" s="13" t="s">
        <v>3</v>
      </c>
      <c r="G226" s="13" t="s">
        <v>27</v>
      </c>
      <c r="H226" s="13" t="s">
        <v>6</v>
      </c>
      <c r="I226" s="13" t="s">
        <v>7</v>
      </c>
      <c r="J226" s="111"/>
      <c r="K226" s="111"/>
      <c r="L226" s="1"/>
      <c r="M226" s="14" t="s">
        <v>7</v>
      </c>
      <c r="N226" s="14" t="s">
        <v>30</v>
      </c>
    </row>
    <row r="227" spans="1:26" s="16" customFormat="1" ht="13.5" customHeight="1" x14ac:dyDescent="0.45">
      <c r="A227" s="115" t="s">
        <v>96</v>
      </c>
      <c r="B227" s="57"/>
      <c r="C227" s="19" t="s">
        <v>447</v>
      </c>
      <c r="D227" s="18"/>
      <c r="E227" s="18"/>
      <c r="F227" s="18"/>
      <c r="G227" s="18">
        <f t="shared" ref="G227:G255" si="21">E227*F227</f>
        <v>0</v>
      </c>
      <c r="H227" s="18"/>
      <c r="I227" s="18"/>
      <c r="J227" s="18"/>
      <c r="K227" s="19"/>
      <c r="M227" s="20">
        <f t="shared" ref="M227:M255" si="22">I227</f>
        <v>0</v>
      </c>
      <c r="N227" s="20">
        <f t="shared" ref="N227:N255" si="23">G227*I227</f>
        <v>0</v>
      </c>
    </row>
    <row r="228" spans="1:26" s="16" customFormat="1" ht="13.5" customHeight="1" x14ac:dyDescent="0.45">
      <c r="A228" s="115"/>
      <c r="B228" s="57" t="s">
        <v>448</v>
      </c>
      <c r="C228" s="19" t="s">
        <v>45</v>
      </c>
      <c r="D228" s="18"/>
      <c r="E228" s="18">
        <v>8</v>
      </c>
      <c r="F228" s="18">
        <v>2</v>
      </c>
      <c r="G228" s="18">
        <f t="shared" si="21"/>
        <v>16</v>
      </c>
      <c r="H228" s="18" t="s">
        <v>51</v>
      </c>
      <c r="I228" s="18">
        <v>40</v>
      </c>
      <c r="J228" s="18" t="s">
        <v>47</v>
      </c>
      <c r="K228" s="19"/>
      <c r="M228" s="20">
        <f t="shared" si="22"/>
        <v>40</v>
      </c>
      <c r="N228" s="20">
        <f t="shared" si="23"/>
        <v>640</v>
      </c>
    </row>
    <row r="229" spans="1:26" s="16" customFormat="1" ht="13.5" customHeight="1" x14ac:dyDescent="0.45">
      <c r="A229" s="115"/>
      <c r="B229" s="57" t="s">
        <v>449</v>
      </c>
      <c r="C229" s="19" t="s">
        <v>45</v>
      </c>
      <c r="D229" s="18"/>
      <c r="E229" s="18">
        <v>30</v>
      </c>
      <c r="F229" s="18">
        <v>1</v>
      </c>
      <c r="G229" s="18">
        <f t="shared" si="21"/>
        <v>30</v>
      </c>
      <c r="H229" s="18" t="s">
        <v>51</v>
      </c>
      <c r="I229" s="18">
        <v>40</v>
      </c>
      <c r="J229" s="18" t="s">
        <v>47</v>
      </c>
      <c r="K229" s="19"/>
      <c r="M229" s="20">
        <f t="shared" si="22"/>
        <v>40</v>
      </c>
      <c r="N229" s="20">
        <f t="shared" si="23"/>
        <v>1200</v>
      </c>
    </row>
    <row r="230" spans="1:26" s="16" customFormat="1" ht="13.5" customHeight="1" x14ac:dyDescent="0.45">
      <c r="A230" s="115"/>
      <c r="B230" s="57" t="s">
        <v>450</v>
      </c>
      <c r="C230" s="19" t="s">
        <v>45</v>
      </c>
      <c r="D230" s="18"/>
      <c r="E230" s="18">
        <v>18</v>
      </c>
      <c r="F230" s="18">
        <v>1</v>
      </c>
      <c r="G230" s="18">
        <f t="shared" si="21"/>
        <v>18</v>
      </c>
      <c r="H230" s="18" t="s">
        <v>51</v>
      </c>
      <c r="I230" s="18">
        <v>40</v>
      </c>
      <c r="J230" s="18" t="s">
        <v>47</v>
      </c>
      <c r="K230" s="19"/>
      <c r="M230" s="20">
        <f t="shared" si="22"/>
        <v>40</v>
      </c>
      <c r="N230" s="20">
        <f t="shared" si="23"/>
        <v>720</v>
      </c>
    </row>
    <row r="231" spans="1:26" s="16" customFormat="1" ht="13.5" customHeight="1" x14ac:dyDescent="0.45">
      <c r="A231" s="115"/>
      <c r="B231" s="57" t="s">
        <v>451</v>
      </c>
      <c r="C231" s="19" t="s">
        <v>50</v>
      </c>
      <c r="D231" s="18" t="s">
        <v>214</v>
      </c>
      <c r="E231" s="18">
        <v>2</v>
      </c>
      <c r="F231" s="18">
        <v>2</v>
      </c>
      <c r="G231" s="18">
        <f t="shared" si="21"/>
        <v>4</v>
      </c>
      <c r="H231" s="18" t="s">
        <v>51</v>
      </c>
      <c r="I231" s="18">
        <v>40</v>
      </c>
      <c r="J231" s="18" t="s">
        <v>62</v>
      </c>
      <c r="K231" s="19"/>
      <c r="M231" s="20">
        <f t="shared" si="22"/>
        <v>40</v>
      </c>
      <c r="N231" s="20">
        <f t="shared" si="23"/>
        <v>160</v>
      </c>
    </row>
    <row r="232" spans="1:26" s="16" customFormat="1" ht="13.5" customHeight="1" x14ac:dyDescent="0.45">
      <c r="A232" s="115"/>
      <c r="B232" s="57" t="s">
        <v>452</v>
      </c>
      <c r="C232" s="19" t="s">
        <v>50</v>
      </c>
      <c r="D232" s="18"/>
      <c r="E232" s="18">
        <v>14</v>
      </c>
      <c r="F232" s="18">
        <v>1</v>
      </c>
      <c r="G232" s="18">
        <f t="shared" si="21"/>
        <v>14</v>
      </c>
      <c r="H232" s="18" t="s">
        <v>51</v>
      </c>
      <c r="I232" s="18">
        <v>40</v>
      </c>
      <c r="J232" s="18" t="s">
        <v>62</v>
      </c>
      <c r="K232" s="19"/>
      <c r="M232" s="20">
        <f t="shared" si="22"/>
        <v>40</v>
      </c>
      <c r="N232" s="20">
        <f t="shared" si="23"/>
        <v>560</v>
      </c>
    </row>
    <row r="233" spans="1:26" s="16" customFormat="1" ht="13.5" customHeight="1" x14ac:dyDescent="0.45">
      <c r="A233" s="115"/>
      <c r="B233" s="57" t="s">
        <v>453</v>
      </c>
      <c r="C233" s="19" t="s">
        <v>45</v>
      </c>
      <c r="D233" s="18"/>
      <c r="E233" s="18">
        <v>2</v>
      </c>
      <c r="F233" s="18">
        <v>1</v>
      </c>
      <c r="G233" s="18">
        <f t="shared" si="21"/>
        <v>2</v>
      </c>
      <c r="H233" s="18" t="s">
        <v>51</v>
      </c>
      <c r="I233" s="18">
        <v>20</v>
      </c>
      <c r="J233" s="18" t="s">
        <v>47</v>
      </c>
      <c r="K233" s="19"/>
      <c r="M233" s="20">
        <f t="shared" si="22"/>
        <v>20</v>
      </c>
      <c r="N233" s="20">
        <f t="shared" si="23"/>
        <v>40</v>
      </c>
    </row>
    <row r="234" spans="1:26" s="16" customFormat="1" ht="13.5" customHeight="1" x14ac:dyDescent="0.45">
      <c r="A234" s="115"/>
      <c r="B234" s="57" t="s">
        <v>454</v>
      </c>
      <c r="C234" s="19" t="s">
        <v>45</v>
      </c>
      <c r="D234" s="18"/>
      <c r="E234" s="18">
        <v>2</v>
      </c>
      <c r="F234" s="18">
        <v>2</v>
      </c>
      <c r="G234" s="18">
        <f t="shared" si="21"/>
        <v>4</v>
      </c>
      <c r="H234" s="18" t="s">
        <v>51</v>
      </c>
      <c r="I234" s="18">
        <v>20</v>
      </c>
      <c r="J234" s="18" t="s">
        <v>47</v>
      </c>
      <c r="K234" s="19"/>
      <c r="M234" s="20">
        <f t="shared" si="22"/>
        <v>20</v>
      </c>
      <c r="N234" s="20">
        <f t="shared" si="23"/>
        <v>80</v>
      </c>
    </row>
    <row r="235" spans="1:26" s="16" customFormat="1" ht="13.5" customHeight="1" x14ac:dyDescent="0.45">
      <c r="A235" s="115"/>
      <c r="B235" s="57" t="s">
        <v>455</v>
      </c>
      <c r="C235" s="19" t="s">
        <v>45</v>
      </c>
      <c r="D235" s="18"/>
      <c r="E235" s="18">
        <v>8</v>
      </c>
      <c r="F235" s="18">
        <v>1</v>
      </c>
      <c r="G235" s="18">
        <f t="shared" si="21"/>
        <v>8</v>
      </c>
      <c r="H235" s="18" t="s">
        <v>51</v>
      </c>
      <c r="I235" s="18">
        <v>40</v>
      </c>
      <c r="J235" s="18" t="s">
        <v>47</v>
      </c>
      <c r="K235" s="19"/>
      <c r="M235" s="20">
        <f t="shared" si="22"/>
        <v>40</v>
      </c>
      <c r="N235" s="20">
        <f t="shared" si="23"/>
        <v>320</v>
      </c>
    </row>
    <row r="236" spans="1:26" s="16" customFormat="1" ht="13.5" customHeight="1" x14ac:dyDescent="0.45">
      <c r="A236" s="115"/>
      <c r="B236" s="57" t="s">
        <v>456</v>
      </c>
      <c r="C236" s="19" t="s">
        <v>45</v>
      </c>
      <c r="D236" s="18"/>
      <c r="E236" s="18">
        <v>2</v>
      </c>
      <c r="F236" s="18">
        <v>2</v>
      </c>
      <c r="G236" s="18">
        <f t="shared" si="21"/>
        <v>4</v>
      </c>
      <c r="H236" s="18" t="s">
        <v>51</v>
      </c>
      <c r="I236" s="18">
        <v>40</v>
      </c>
      <c r="J236" s="18" t="s">
        <v>47</v>
      </c>
      <c r="K236" s="19"/>
      <c r="M236" s="20">
        <f t="shared" si="22"/>
        <v>40</v>
      </c>
      <c r="N236" s="20">
        <f t="shared" si="23"/>
        <v>160</v>
      </c>
    </row>
    <row r="237" spans="1:26" s="16" customFormat="1" ht="13.5" customHeight="1" x14ac:dyDescent="0.45">
      <c r="A237" s="115"/>
      <c r="B237" s="57" t="s">
        <v>457</v>
      </c>
      <c r="C237" s="19" t="s">
        <v>480</v>
      </c>
      <c r="D237" s="18"/>
      <c r="E237" s="18">
        <v>4</v>
      </c>
      <c r="F237" s="18">
        <v>1</v>
      </c>
      <c r="G237" s="18">
        <f t="shared" si="21"/>
        <v>4</v>
      </c>
      <c r="H237" s="18" t="s">
        <v>51</v>
      </c>
      <c r="I237" s="18">
        <v>20</v>
      </c>
      <c r="J237" s="18" t="s">
        <v>62</v>
      </c>
      <c r="K237" s="19"/>
      <c r="M237" s="20">
        <f t="shared" si="22"/>
        <v>20</v>
      </c>
      <c r="N237" s="20">
        <f t="shared" si="23"/>
        <v>80</v>
      </c>
    </row>
    <row r="238" spans="1:26" s="21" customFormat="1" ht="13.5" customHeight="1" x14ac:dyDescent="0.45">
      <c r="A238" s="115"/>
      <c r="B238" s="57" t="s">
        <v>458</v>
      </c>
      <c r="C238" s="19" t="s">
        <v>480</v>
      </c>
      <c r="D238" s="18"/>
      <c r="E238" s="18">
        <v>16</v>
      </c>
      <c r="F238" s="18">
        <v>1</v>
      </c>
      <c r="G238" s="18">
        <f t="shared" si="21"/>
        <v>16</v>
      </c>
      <c r="H238" s="18" t="s">
        <v>51</v>
      </c>
      <c r="I238" s="18">
        <v>40</v>
      </c>
      <c r="J238" s="18" t="s">
        <v>62</v>
      </c>
      <c r="K238" s="19"/>
      <c r="L238" s="16"/>
      <c r="M238" s="20">
        <f t="shared" si="22"/>
        <v>40</v>
      </c>
      <c r="N238" s="20">
        <f t="shared" si="23"/>
        <v>640</v>
      </c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s="16" customFormat="1" ht="13.5" customHeight="1" x14ac:dyDescent="0.45">
      <c r="A239" s="115"/>
      <c r="B239" s="57" t="s">
        <v>459</v>
      </c>
      <c r="C239" s="19" t="s">
        <v>460</v>
      </c>
      <c r="D239" s="18" t="s">
        <v>214</v>
      </c>
      <c r="E239" s="18">
        <v>6</v>
      </c>
      <c r="F239" s="18">
        <v>1</v>
      </c>
      <c r="G239" s="18">
        <f t="shared" si="21"/>
        <v>6</v>
      </c>
      <c r="H239" s="18" t="s">
        <v>51</v>
      </c>
      <c r="I239" s="18">
        <v>40</v>
      </c>
      <c r="J239" s="18" t="s">
        <v>62</v>
      </c>
      <c r="K239" s="19"/>
      <c r="M239" s="20">
        <f t="shared" si="22"/>
        <v>40</v>
      </c>
      <c r="N239" s="20">
        <f t="shared" si="23"/>
        <v>240</v>
      </c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s="16" customFormat="1" ht="13.5" customHeight="1" x14ac:dyDescent="0.45">
      <c r="A240" s="115"/>
      <c r="B240" s="57" t="s">
        <v>461</v>
      </c>
      <c r="C240" s="19" t="s">
        <v>159</v>
      </c>
      <c r="D240" s="18"/>
      <c r="E240" s="18">
        <v>18</v>
      </c>
      <c r="F240" s="18">
        <v>5</v>
      </c>
      <c r="G240" s="18">
        <f t="shared" si="21"/>
        <v>90</v>
      </c>
      <c r="H240" s="18" t="s">
        <v>51</v>
      </c>
      <c r="I240" s="18">
        <v>20</v>
      </c>
      <c r="J240" s="18" t="s">
        <v>47</v>
      </c>
      <c r="K240" s="19"/>
      <c r="M240" s="20">
        <f t="shared" si="22"/>
        <v>20</v>
      </c>
      <c r="N240" s="20">
        <f t="shared" si="23"/>
        <v>1800</v>
      </c>
    </row>
    <row r="241" spans="1:14" s="16" customFormat="1" ht="13.5" customHeight="1" x14ac:dyDescent="0.45">
      <c r="A241" s="115"/>
      <c r="B241" s="57" t="s">
        <v>462</v>
      </c>
      <c r="C241" s="19" t="s">
        <v>159</v>
      </c>
      <c r="D241" s="18"/>
      <c r="E241" s="18">
        <v>20</v>
      </c>
      <c r="F241" s="18">
        <v>5</v>
      </c>
      <c r="G241" s="18">
        <f t="shared" si="21"/>
        <v>100</v>
      </c>
      <c r="H241" s="18" t="s">
        <v>51</v>
      </c>
      <c r="I241" s="18">
        <v>20</v>
      </c>
      <c r="J241" s="18" t="s">
        <v>47</v>
      </c>
      <c r="K241" s="19"/>
      <c r="M241" s="20">
        <f t="shared" si="22"/>
        <v>20</v>
      </c>
      <c r="N241" s="20">
        <f t="shared" si="23"/>
        <v>2000</v>
      </c>
    </row>
    <row r="242" spans="1:14" s="16" customFormat="1" ht="13.5" customHeight="1" x14ac:dyDescent="0.45">
      <c r="A242" s="115"/>
      <c r="B242" s="57" t="s">
        <v>463</v>
      </c>
      <c r="C242" s="19" t="s">
        <v>163</v>
      </c>
      <c r="D242" s="18"/>
      <c r="E242" s="18">
        <v>19</v>
      </c>
      <c r="F242" s="18">
        <v>1</v>
      </c>
      <c r="G242" s="18">
        <f t="shared" si="21"/>
        <v>19</v>
      </c>
      <c r="H242" s="18" t="s">
        <v>51</v>
      </c>
      <c r="I242" s="18">
        <v>15</v>
      </c>
      <c r="J242" s="18" t="s">
        <v>62</v>
      </c>
      <c r="K242" s="19"/>
      <c r="M242" s="20">
        <f t="shared" si="22"/>
        <v>15</v>
      </c>
      <c r="N242" s="20">
        <f t="shared" si="23"/>
        <v>285</v>
      </c>
    </row>
    <row r="243" spans="1:14" s="16" customFormat="1" ht="13.5" customHeight="1" x14ac:dyDescent="0.45">
      <c r="A243" s="115"/>
      <c r="B243" s="57" t="s">
        <v>464</v>
      </c>
      <c r="C243" s="19" t="s">
        <v>163</v>
      </c>
      <c r="D243" s="18"/>
      <c r="E243" s="18">
        <v>2</v>
      </c>
      <c r="F243" s="18">
        <v>1</v>
      </c>
      <c r="G243" s="18">
        <f t="shared" si="21"/>
        <v>2</v>
      </c>
      <c r="H243" s="18" t="s">
        <v>51</v>
      </c>
      <c r="I243" s="18">
        <v>20</v>
      </c>
      <c r="J243" s="18" t="s">
        <v>62</v>
      </c>
      <c r="K243" s="19"/>
      <c r="M243" s="20">
        <f t="shared" si="22"/>
        <v>20</v>
      </c>
      <c r="N243" s="20">
        <f t="shared" si="23"/>
        <v>40</v>
      </c>
    </row>
    <row r="244" spans="1:14" s="16" customFormat="1" ht="13.5" customHeight="1" x14ac:dyDescent="0.45">
      <c r="A244" s="115"/>
      <c r="B244" s="57" t="s">
        <v>465</v>
      </c>
      <c r="C244" s="19" t="s">
        <v>102</v>
      </c>
      <c r="D244" s="18"/>
      <c r="E244" s="18">
        <v>2</v>
      </c>
      <c r="F244" s="18">
        <v>1</v>
      </c>
      <c r="G244" s="18">
        <f t="shared" si="21"/>
        <v>2</v>
      </c>
      <c r="H244" s="18" t="s">
        <v>103</v>
      </c>
      <c r="I244" s="18">
        <v>30</v>
      </c>
      <c r="J244" s="18" t="s">
        <v>62</v>
      </c>
      <c r="K244" s="19"/>
      <c r="M244" s="20">
        <f t="shared" si="22"/>
        <v>30</v>
      </c>
      <c r="N244" s="20">
        <f t="shared" si="23"/>
        <v>60</v>
      </c>
    </row>
    <row r="245" spans="1:14" s="16" customFormat="1" ht="13.5" customHeight="1" x14ac:dyDescent="0.45">
      <c r="A245" s="115"/>
      <c r="B245" s="57" t="s">
        <v>466</v>
      </c>
      <c r="C245" s="19" t="s">
        <v>53</v>
      </c>
      <c r="D245" s="18"/>
      <c r="E245" s="18">
        <v>1</v>
      </c>
      <c r="F245" s="18">
        <v>1</v>
      </c>
      <c r="G245" s="18">
        <f t="shared" si="21"/>
        <v>1</v>
      </c>
      <c r="H245" s="18" t="s">
        <v>103</v>
      </c>
      <c r="I245" s="18">
        <v>70</v>
      </c>
      <c r="J245" s="18" t="s">
        <v>55</v>
      </c>
      <c r="K245" s="19" t="s">
        <v>116</v>
      </c>
      <c r="M245" s="20">
        <f t="shared" si="22"/>
        <v>70</v>
      </c>
      <c r="N245" s="20">
        <f t="shared" si="23"/>
        <v>70</v>
      </c>
    </row>
    <row r="246" spans="1:14" s="16" customFormat="1" ht="13.5" customHeight="1" x14ac:dyDescent="0.45">
      <c r="A246" s="115"/>
      <c r="B246" s="57" t="s">
        <v>467</v>
      </c>
      <c r="C246" s="19" t="s">
        <v>77</v>
      </c>
      <c r="D246" s="18"/>
      <c r="E246" s="18">
        <v>42</v>
      </c>
      <c r="F246" s="18">
        <v>1</v>
      </c>
      <c r="G246" s="18">
        <f t="shared" si="21"/>
        <v>42</v>
      </c>
      <c r="H246" s="18" t="s">
        <v>81</v>
      </c>
      <c r="I246" s="18">
        <v>50</v>
      </c>
      <c r="J246" s="18" t="s">
        <v>47</v>
      </c>
      <c r="K246" s="19"/>
      <c r="M246" s="20">
        <f t="shared" si="22"/>
        <v>50</v>
      </c>
      <c r="N246" s="20">
        <f t="shared" si="23"/>
        <v>2100</v>
      </c>
    </row>
    <row r="247" spans="1:14" s="16" customFormat="1" ht="13.5" customHeight="1" x14ac:dyDescent="0.45">
      <c r="A247" s="115"/>
      <c r="B247" s="57" t="s">
        <v>468</v>
      </c>
      <c r="C247" s="19" t="s">
        <v>102</v>
      </c>
      <c r="D247" s="18"/>
      <c r="E247" s="18">
        <v>2</v>
      </c>
      <c r="F247" s="18">
        <v>1</v>
      </c>
      <c r="G247" s="18">
        <f t="shared" si="21"/>
        <v>2</v>
      </c>
      <c r="H247" s="18" t="s">
        <v>81</v>
      </c>
      <c r="I247" s="18">
        <v>40</v>
      </c>
      <c r="J247" s="18" t="s">
        <v>62</v>
      </c>
      <c r="K247" s="19"/>
      <c r="M247" s="20">
        <f t="shared" si="22"/>
        <v>40</v>
      </c>
      <c r="N247" s="20">
        <f t="shared" si="23"/>
        <v>80</v>
      </c>
    </row>
    <row r="248" spans="1:14" s="16" customFormat="1" ht="13.5" customHeight="1" x14ac:dyDescent="0.45">
      <c r="A248" s="115"/>
      <c r="B248" s="57" t="s">
        <v>469</v>
      </c>
      <c r="C248" s="19" t="s">
        <v>70</v>
      </c>
      <c r="D248" s="18"/>
      <c r="E248" s="18">
        <v>4</v>
      </c>
      <c r="F248" s="18">
        <v>1</v>
      </c>
      <c r="G248" s="18">
        <f t="shared" si="21"/>
        <v>4</v>
      </c>
      <c r="H248" s="18" t="s">
        <v>81</v>
      </c>
      <c r="I248" s="18">
        <v>40</v>
      </c>
      <c r="J248" s="18" t="s">
        <v>62</v>
      </c>
      <c r="K248" s="19"/>
      <c r="M248" s="20">
        <f t="shared" si="22"/>
        <v>40</v>
      </c>
      <c r="N248" s="20">
        <f t="shared" si="23"/>
        <v>160</v>
      </c>
    </row>
    <row r="249" spans="1:14" s="16" customFormat="1" ht="13.5" customHeight="1" x14ac:dyDescent="0.45">
      <c r="A249" s="115"/>
      <c r="B249" s="57" t="s">
        <v>470</v>
      </c>
      <c r="C249" s="19" t="s">
        <v>171</v>
      </c>
      <c r="D249" s="18" t="s">
        <v>173</v>
      </c>
      <c r="E249" s="18">
        <v>1</v>
      </c>
      <c r="F249" s="18">
        <v>1</v>
      </c>
      <c r="G249" s="18">
        <f t="shared" si="21"/>
        <v>1</v>
      </c>
      <c r="H249" s="18" t="s">
        <v>51</v>
      </c>
      <c r="I249" s="18">
        <v>20</v>
      </c>
      <c r="J249" s="18" t="s">
        <v>44</v>
      </c>
      <c r="K249" s="19"/>
      <c r="M249" s="20">
        <f t="shared" si="22"/>
        <v>20</v>
      </c>
      <c r="N249" s="20">
        <f t="shared" si="23"/>
        <v>20</v>
      </c>
    </row>
    <row r="250" spans="1:14" s="16" customFormat="1" ht="13.5" customHeight="1" x14ac:dyDescent="0.45">
      <c r="A250" s="115"/>
      <c r="B250" s="57" t="s">
        <v>471</v>
      </c>
      <c r="C250" s="19" t="s">
        <v>70</v>
      </c>
      <c r="D250" s="18" t="s">
        <v>173</v>
      </c>
      <c r="E250" s="18">
        <v>3</v>
      </c>
      <c r="F250" s="18">
        <v>1</v>
      </c>
      <c r="G250" s="18">
        <f t="shared" si="21"/>
        <v>3</v>
      </c>
      <c r="H250" s="18" t="s">
        <v>51</v>
      </c>
      <c r="I250" s="18">
        <v>20</v>
      </c>
      <c r="J250" s="18" t="s">
        <v>44</v>
      </c>
      <c r="K250" s="19"/>
      <c r="M250" s="20">
        <f t="shared" si="22"/>
        <v>20</v>
      </c>
      <c r="N250" s="20">
        <f t="shared" si="23"/>
        <v>60</v>
      </c>
    </row>
    <row r="251" spans="1:14" s="16" customFormat="1" ht="13.5" customHeight="1" x14ac:dyDescent="0.45">
      <c r="A251" s="115"/>
      <c r="B251" s="57" t="s">
        <v>472</v>
      </c>
      <c r="C251" s="19" t="s">
        <v>102</v>
      </c>
      <c r="D251" s="18"/>
      <c r="E251" s="18">
        <v>2</v>
      </c>
      <c r="F251" s="18">
        <v>1</v>
      </c>
      <c r="G251" s="18">
        <f t="shared" si="21"/>
        <v>2</v>
      </c>
      <c r="H251" s="18" t="s">
        <v>103</v>
      </c>
      <c r="I251" s="18">
        <v>30</v>
      </c>
      <c r="J251" s="18" t="s">
        <v>44</v>
      </c>
      <c r="K251" s="19"/>
      <c r="M251" s="20">
        <f t="shared" si="22"/>
        <v>30</v>
      </c>
      <c r="N251" s="20">
        <f t="shared" si="23"/>
        <v>60</v>
      </c>
    </row>
    <row r="252" spans="1:14" s="16" customFormat="1" ht="13.5" customHeight="1" x14ac:dyDescent="0.45">
      <c r="A252" s="115"/>
      <c r="B252" s="57" t="s">
        <v>473</v>
      </c>
      <c r="C252" s="19" t="s">
        <v>70</v>
      </c>
      <c r="D252" s="18"/>
      <c r="E252" s="18">
        <v>2</v>
      </c>
      <c r="F252" s="18">
        <v>1</v>
      </c>
      <c r="G252" s="18">
        <f t="shared" si="21"/>
        <v>2</v>
      </c>
      <c r="H252" s="18" t="s">
        <v>81</v>
      </c>
      <c r="I252" s="18">
        <v>60</v>
      </c>
      <c r="J252" s="18" t="s">
        <v>44</v>
      </c>
      <c r="K252" s="19"/>
      <c r="M252" s="20">
        <f t="shared" si="22"/>
        <v>60</v>
      </c>
      <c r="N252" s="20">
        <f t="shared" si="23"/>
        <v>120</v>
      </c>
    </row>
    <row r="253" spans="1:14" s="16" customFormat="1" ht="13.5" customHeight="1" x14ac:dyDescent="0.45">
      <c r="A253" s="115"/>
      <c r="B253" s="57" t="s">
        <v>474</v>
      </c>
      <c r="C253" s="19" t="s">
        <v>57</v>
      </c>
      <c r="D253" s="18"/>
      <c r="E253" s="18">
        <v>24</v>
      </c>
      <c r="F253" s="18">
        <v>2</v>
      </c>
      <c r="G253" s="18">
        <f t="shared" si="21"/>
        <v>48</v>
      </c>
      <c r="H253" s="18" t="s">
        <v>290</v>
      </c>
      <c r="I253" s="18">
        <v>400</v>
      </c>
      <c r="J253" s="18" t="s">
        <v>44</v>
      </c>
      <c r="K253" s="19"/>
      <c r="M253" s="20">
        <f t="shared" si="22"/>
        <v>400</v>
      </c>
      <c r="N253" s="20">
        <f t="shared" si="23"/>
        <v>19200</v>
      </c>
    </row>
    <row r="254" spans="1:14" s="16" customFormat="1" ht="13.5" customHeight="1" x14ac:dyDescent="0.45">
      <c r="A254" s="115"/>
      <c r="B254" s="57" t="s">
        <v>475</v>
      </c>
      <c r="C254" s="19" t="s">
        <v>45</v>
      </c>
      <c r="D254" s="18"/>
      <c r="E254" s="18">
        <v>6</v>
      </c>
      <c r="F254" s="18">
        <v>2</v>
      </c>
      <c r="G254" s="18">
        <f t="shared" si="21"/>
        <v>12</v>
      </c>
      <c r="H254" s="18" t="s">
        <v>51</v>
      </c>
      <c r="I254" s="18">
        <v>40</v>
      </c>
      <c r="J254" s="18" t="s">
        <v>47</v>
      </c>
      <c r="K254" s="19"/>
      <c r="M254" s="20">
        <f t="shared" si="22"/>
        <v>40</v>
      </c>
      <c r="N254" s="20">
        <f t="shared" si="23"/>
        <v>480</v>
      </c>
    </row>
    <row r="255" spans="1:14" s="16" customFormat="1" ht="13.5" customHeight="1" x14ac:dyDescent="0.45">
      <c r="A255" s="115"/>
      <c r="B255" s="57"/>
      <c r="C255" s="19"/>
      <c r="D255" s="18"/>
      <c r="E255" s="18"/>
      <c r="F255" s="18"/>
      <c r="G255" s="18">
        <f t="shared" si="21"/>
        <v>0</v>
      </c>
      <c r="H255" s="18"/>
      <c r="I255" s="18"/>
      <c r="J255" s="18"/>
      <c r="K255" s="19"/>
      <c r="M255" s="20">
        <f t="shared" si="22"/>
        <v>0</v>
      </c>
      <c r="N255" s="20">
        <f t="shared" si="23"/>
        <v>0</v>
      </c>
    </row>
    <row r="256" spans="1:14" s="16" customFormat="1" ht="13.5" customHeight="1" x14ac:dyDescent="0.45">
      <c r="A256" s="115"/>
      <c r="B256" s="57"/>
      <c r="C256" s="19" t="s">
        <v>333</v>
      </c>
      <c r="D256" s="18"/>
      <c r="E256" s="18"/>
      <c r="F256" s="18"/>
      <c r="G256" s="18">
        <f>E256*F256</f>
        <v>0</v>
      </c>
      <c r="H256" s="18"/>
      <c r="I256" s="18"/>
      <c r="J256" s="18"/>
      <c r="K256" s="19"/>
      <c r="M256" s="20">
        <f>I256</f>
        <v>0</v>
      </c>
      <c r="N256" s="20">
        <f>G256*I256</f>
        <v>0</v>
      </c>
    </row>
    <row r="257" spans="1:26" s="16" customFormat="1" ht="13.5" customHeight="1" x14ac:dyDescent="0.45">
      <c r="A257" s="115"/>
      <c r="B257" s="57" t="s">
        <v>276</v>
      </c>
      <c r="C257" s="19" t="s">
        <v>65</v>
      </c>
      <c r="D257" s="18"/>
      <c r="E257" s="18">
        <v>1</v>
      </c>
      <c r="F257" s="18">
        <v>2</v>
      </c>
      <c r="G257" s="18">
        <f>E257*F257</f>
        <v>2</v>
      </c>
      <c r="H257" s="18" t="s">
        <v>51</v>
      </c>
      <c r="I257" s="18">
        <v>20</v>
      </c>
      <c r="J257" s="18" t="s">
        <v>62</v>
      </c>
      <c r="K257" s="19"/>
      <c r="M257" s="20">
        <f>I257</f>
        <v>20</v>
      </c>
      <c r="N257" s="20">
        <f>G257*I257</f>
        <v>40</v>
      </c>
    </row>
    <row r="258" spans="1:26" s="16" customFormat="1" ht="13.5" customHeight="1" x14ac:dyDescent="0.45">
      <c r="A258" s="115"/>
      <c r="B258" s="57" t="s">
        <v>277</v>
      </c>
      <c r="C258" s="19" t="s">
        <v>65</v>
      </c>
      <c r="D258" s="18"/>
      <c r="E258" s="18">
        <v>8</v>
      </c>
      <c r="F258" s="18">
        <v>1</v>
      </c>
      <c r="G258" s="18">
        <f t="shared" ref="G258:G272" si="24">E258*F258</f>
        <v>8</v>
      </c>
      <c r="H258" s="18" t="s">
        <v>51</v>
      </c>
      <c r="I258" s="18">
        <v>40</v>
      </c>
      <c r="J258" s="18" t="s">
        <v>62</v>
      </c>
      <c r="K258" s="19"/>
      <c r="M258" s="20">
        <f t="shared" ref="M258:M272" si="25">I258</f>
        <v>40</v>
      </c>
      <c r="N258" s="20">
        <f t="shared" ref="N258:N272" si="26">G258*I258</f>
        <v>320</v>
      </c>
    </row>
    <row r="259" spans="1:26" s="16" customFormat="1" ht="13.5" customHeight="1" x14ac:dyDescent="0.45">
      <c r="A259" s="115"/>
      <c r="B259" s="57" t="s">
        <v>109</v>
      </c>
      <c r="C259" s="19" t="s">
        <v>45</v>
      </c>
      <c r="D259" s="18"/>
      <c r="E259" s="18">
        <v>16</v>
      </c>
      <c r="F259" s="18">
        <v>1</v>
      </c>
      <c r="G259" s="18">
        <f t="shared" si="24"/>
        <v>16</v>
      </c>
      <c r="H259" s="18" t="s">
        <v>51</v>
      </c>
      <c r="I259" s="18">
        <v>40</v>
      </c>
      <c r="J259" s="18" t="s">
        <v>47</v>
      </c>
      <c r="K259" s="19"/>
      <c r="M259" s="20">
        <f t="shared" si="25"/>
        <v>40</v>
      </c>
      <c r="N259" s="20">
        <f t="shared" si="26"/>
        <v>640</v>
      </c>
    </row>
    <row r="260" spans="1:26" s="16" customFormat="1" ht="13.5" customHeight="1" x14ac:dyDescent="0.45">
      <c r="A260" s="115"/>
      <c r="B260" s="57" t="s">
        <v>110</v>
      </c>
      <c r="C260" s="19" t="s">
        <v>70</v>
      </c>
      <c r="D260" s="18"/>
      <c r="E260" s="18">
        <v>4</v>
      </c>
      <c r="F260" s="18">
        <v>1</v>
      </c>
      <c r="G260" s="18">
        <f t="shared" si="24"/>
        <v>4</v>
      </c>
      <c r="H260" s="18" t="s">
        <v>51</v>
      </c>
      <c r="I260" s="18">
        <v>40</v>
      </c>
      <c r="J260" s="18" t="s">
        <v>332</v>
      </c>
      <c r="K260" s="19"/>
      <c r="M260" s="20">
        <f t="shared" si="25"/>
        <v>40</v>
      </c>
      <c r="N260" s="20">
        <f t="shared" si="26"/>
        <v>160</v>
      </c>
    </row>
    <row r="261" spans="1:26" s="21" customFormat="1" ht="13.5" customHeight="1" x14ac:dyDescent="0.45">
      <c r="A261" s="115"/>
      <c r="B261" s="57" t="s">
        <v>111</v>
      </c>
      <c r="C261" s="19" t="s">
        <v>334</v>
      </c>
      <c r="D261" s="18"/>
      <c r="E261" s="18">
        <v>2</v>
      </c>
      <c r="F261" s="18">
        <v>1</v>
      </c>
      <c r="G261" s="18">
        <f t="shared" si="24"/>
        <v>2</v>
      </c>
      <c r="H261" s="18" t="s">
        <v>51</v>
      </c>
      <c r="I261" s="18">
        <v>40</v>
      </c>
      <c r="J261" s="18" t="s">
        <v>89</v>
      </c>
      <c r="K261" s="19"/>
      <c r="L261" s="16"/>
      <c r="M261" s="20">
        <f t="shared" si="25"/>
        <v>40</v>
      </c>
      <c r="N261" s="20">
        <f t="shared" si="26"/>
        <v>80</v>
      </c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s="16" customFormat="1" ht="13.5" customHeight="1" x14ac:dyDescent="0.45">
      <c r="A262" s="115"/>
      <c r="B262" s="57" t="s">
        <v>112</v>
      </c>
      <c r="C262" s="19" t="s">
        <v>77</v>
      </c>
      <c r="D262" s="18"/>
      <c r="E262" s="18">
        <v>5</v>
      </c>
      <c r="F262" s="18">
        <v>1</v>
      </c>
      <c r="G262" s="18">
        <f t="shared" si="24"/>
        <v>5</v>
      </c>
      <c r="H262" s="18" t="s">
        <v>97</v>
      </c>
      <c r="I262" s="18">
        <v>18</v>
      </c>
      <c r="J262" s="18" t="s">
        <v>47</v>
      </c>
      <c r="K262" s="19"/>
      <c r="M262" s="20">
        <f t="shared" si="25"/>
        <v>18</v>
      </c>
      <c r="N262" s="20">
        <f t="shared" si="26"/>
        <v>90</v>
      </c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s="16" customFormat="1" ht="13.5" customHeight="1" x14ac:dyDescent="0.45">
      <c r="A263" s="115"/>
      <c r="B263" s="57" t="s">
        <v>274</v>
      </c>
      <c r="C263" s="19" t="s">
        <v>70</v>
      </c>
      <c r="D263" s="18" t="s">
        <v>173</v>
      </c>
      <c r="E263" s="18">
        <v>3</v>
      </c>
      <c r="F263" s="18">
        <v>1</v>
      </c>
      <c r="G263" s="18">
        <f t="shared" si="24"/>
        <v>3</v>
      </c>
      <c r="H263" s="18" t="s">
        <v>81</v>
      </c>
      <c r="I263" s="18">
        <v>40</v>
      </c>
      <c r="J263" s="18" t="s">
        <v>62</v>
      </c>
      <c r="K263" s="19"/>
      <c r="M263" s="20">
        <f t="shared" si="25"/>
        <v>40</v>
      </c>
      <c r="N263" s="20">
        <f t="shared" si="26"/>
        <v>120</v>
      </c>
    </row>
    <row r="264" spans="1:26" s="16" customFormat="1" ht="13.5" customHeight="1" x14ac:dyDescent="0.45">
      <c r="A264" s="115"/>
      <c r="B264" s="57" t="s">
        <v>241</v>
      </c>
      <c r="C264" s="19" t="s">
        <v>293</v>
      </c>
      <c r="D264" s="18"/>
      <c r="E264" s="18">
        <v>1</v>
      </c>
      <c r="F264" s="18">
        <v>1</v>
      </c>
      <c r="G264" s="18">
        <f t="shared" si="24"/>
        <v>1</v>
      </c>
      <c r="H264" s="18" t="s">
        <v>81</v>
      </c>
      <c r="I264" s="18">
        <v>5</v>
      </c>
      <c r="J264" s="18" t="s">
        <v>62</v>
      </c>
      <c r="K264" s="19"/>
      <c r="M264" s="20">
        <f t="shared" si="25"/>
        <v>5</v>
      </c>
      <c r="N264" s="20">
        <f t="shared" si="26"/>
        <v>5</v>
      </c>
    </row>
    <row r="265" spans="1:26" s="16" customFormat="1" ht="13.5" customHeight="1" x14ac:dyDescent="0.45">
      <c r="A265" s="115"/>
      <c r="B265" s="57"/>
      <c r="C265" s="19"/>
      <c r="D265" s="18"/>
      <c r="E265" s="18"/>
      <c r="F265" s="18"/>
      <c r="G265" s="18">
        <f t="shared" si="24"/>
        <v>0</v>
      </c>
      <c r="H265" s="18"/>
      <c r="I265" s="18"/>
      <c r="J265" s="18"/>
      <c r="K265" s="19"/>
      <c r="M265" s="20">
        <f t="shared" si="25"/>
        <v>0</v>
      </c>
      <c r="N265" s="20">
        <f t="shared" si="26"/>
        <v>0</v>
      </c>
    </row>
    <row r="266" spans="1:26" s="16" customFormat="1" ht="13.5" customHeight="1" x14ac:dyDescent="0.45">
      <c r="A266" s="115"/>
      <c r="B266" s="57"/>
      <c r="C266" s="19" t="s">
        <v>570</v>
      </c>
      <c r="D266" s="18"/>
      <c r="E266" s="18"/>
      <c r="F266" s="18"/>
      <c r="G266" s="18">
        <f t="shared" si="24"/>
        <v>0</v>
      </c>
      <c r="H266" s="18"/>
      <c r="I266" s="18"/>
      <c r="J266" s="18"/>
      <c r="K266" s="19"/>
      <c r="M266" s="20">
        <f t="shared" si="25"/>
        <v>0</v>
      </c>
      <c r="N266" s="20">
        <f t="shared" si="26"/>
        <v>0</v>
      </c>
    </row>
    <row r="267" spans="1:26" s="16" customFormat="1" ht="13.5" customHeight="1" x14ac:dyDescent="0.45">
      <c r="A267" s="115"/>
      <c r="B267" s="57" t="s">
        <v>52</v>
      </c>
      <c r="C267" s="19" t="s">
        <v>65</v>
      </c>
      <c r="D267" s="18"/>
      <c r="E267" s="18">
        <v>14</v>
      </c>
      <c r="F267" s="18">
        <v>1</v>
      </c>
      <c r="G267" s="18">
        <f t="shared" si="24"/>
        <v>14</v>
      </c>
      <c r="H267" s="56" t="s">
        <v>43</v>
      </c>
      <c r="I267" s="56">
        <v>40</v>
      </c>
      <c r="J267" s="18" t="s">
        <v>571</v>
      </c>
      <c r="K267" s="19"/>
      <c r="M267" s="20">
        <f t="shared" si="25"/>
        <v>40</v>
      </c>
      <c r="N267" s="20">
        <f t="shared" si="26"/>
        <v>560</v>
      </c>
    </row>
    <row r="268" spans="1:26" s="16" customFormat="1" ht="13.5" customHeight="1" x14ac:dyDescent="0.45">
      <c r="A268" s="115"/>
      <c r="B268" s="57" t="s">
        <v>88</v>
      </c>
      <c r="C268" s="19" t="s">
        <v>70</v>
      </c>
      <c r="D268" s="18" t="s">
        <v>173</v>
      </c>
      <c r="E268" s="18">
        <v>4</v>
      </c>
      <c r="F268" s="18">
        <v>1</v>
      </c>
      <c r="G268" s="18">
        <f t="shared" si="24"/>
        <v>4</v>
      </c>
      <c r="H268" s="56" t="s">
        <v>51</v>
      </c>
      <c r="I268" s="56">
        <v>20</v>
      </c>
      <c r="J268" s="18" t="s">
        <v>572</v>
      </c>
      <c r="K268" s="19"/>
      <c r="M268" s="20">
        <f t="shared" si="25"/>
        <v>20</v>
      </c>
      <c r="N268" s="20">
        <f t="shared" si="26"/>
        <v>80</v>
      </c>
    </row>
    <row r="269" spans="1:26" s="16" customFormat="1" ht="13.5" customHeight="1" x14ac:dyDescent="0.45">
      <c r="A269" s="115"/>
      <c r="B269" s="57" t="s">
        <v>56</v>
      </c>
      <c r="C269" s="19" t="s">
        <v>45</v>
      </c>
      <c r="D269" s="18"/>
      <c r="E269" s="18">
        <v>3</v>
      </c>
      <c r="F269" s="18">
        <v>2</v>
      </c>
      <c r="G269" s="18">
        <f t="shared" si="24"/>
        <v>6</v>
      </c>
      <c r="H269" s="56" t="s">
        <v>43</v>
      </c>
      <c r="I269" s="56">
        <v>40</v>
      </c>
      <c r="J269" s="18" t="s">
        <v>47</v>
      </c>
      <c r="K269" s="19"/>
      <c r="M269" s="20">
        <f t="shared" si="25"/>
        <v>40</v>
      </c>
      <c r="N269" s="20">
        <f t="shared" si="26"/>
        <v>240</v>
      </c>
      <c r="O269" s="24"/>
    </row>
    <row r="270" spans="1:26" ht="13.5" customHeight="1" x14ac:dyDescent="0.45">
      <c r="A270" s="115"/>
      <c r="B270" s="57" t="s">
        <v>177</v>
      </c>
      <c r="C270" s="19" t="s">
        <v>45</v>
      </c>
      <c r="D270" s="18"/>
      <c r="E270" s="18">
        <v>1</v>
      </c>
      <c r="F270" s="18">
        <v>2</v>
      </c>
      <c r="G270" s="18">
        <f t="shared" si="24"/>
        <v>2</v>
      </c>
      <c r="H270" s="56" t="s">
        <v>51</v>
      </c>
      <c r="I270" s="56">
        <v>20</v>
      </c>
      <c r="J270" s="18" t="s">
        <v>47</v>
      </c>
      <c r="K270" s="19"/>
      <c r="L270" s="16"/>
      <c r="M270" s="20">
        <f t="shared" si="25"/>
        <v>20</v>
      </c>
      <c r="N270" s="20">
        <f t="shared" si="26"/>
        <v>40</v>
      </c>
      <c r="O270" s="42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3.5" customHeight="1" x14ac:dyDescent="0.45">
      <c r="A271" s="115"/>
      <c r="B271" s="57" t="s">
        <v>95</v>
      </c>
      <c r="C271" s="19" t="s">
        <v>480</v>
      </c>
      <c r="D271" s="18"/>
      <c r="E271" s="18">
        <v>4</v>
      </c>
      <c r="F271" s="18">
        <v>1</v>
      </c>
      <c r="G271" s="18">
        <f t="shared" si="24"/>
        <v>4</v>
      </c>
      <c r="H271" s="56" t="s">
        <v>43</v>
      </c>
      <c r="I271" s="56">
        <v>40</v>
      </c>
      <c r="J271" s="18" t="s">
        <v>572</v>
      </c>
      <c r="K271" s="19"/>
      <c r="L271" s="16"/>
      <c r="M271" s="20">
        <f t="shared" si="25"/>
        <v>40</v>
      </c>
      <c r="N271" s="20">
        <f t="shared" si="26"/>
        <v>160</v>
      </c>
      <c r="O271" s="42"/>
    </row>
    <row r="272" spans="1:26" s="16" customFormat="1" ht="13.5" customHeight="1" x14ac:dyDescent="0.45">
      <c r="A272" s="115"/>
      <c r="B272" s="57" t="s">
        <v>178</v>
      </c>
      <c r="C272" s="19" t="s">
        <v>65</v>
      </c>
      <c r="D272" s="18"/>
      <c r="E272" s="18">
        <v>2</v>
      </c>
      <c r="F272" s="18">
        <v>1</v>
      </c>
      <c r="G272" s="18">
        <f t="shared" si="24"/>
        <v>2</v>
      </c>
      <c r="H272" s="56" t="s">
        <v>43</v>
      </c>
      <c r="I272" s="56">
        <v>40</v>
      </c>
      <c r="J272" s="18" t="s">
        <v>572</v>
      </c>
      <c r="K272" s="19" t="s">
        <v>226</v>
      </c>
      <c r="M272" s="20">
        <f t="shared" si="25"/>
        <v>40</v>
      </c>
      <c r="N272" s="20">
        <f t="shared" si="26"/>
        <v>80</v>
      </c>
      <c r="O272" s="43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45">
      <c r="A273" s="16"/>
      <c r="B273" s="22"/>
      <c r="C273" s="23"/>
      <c r="D273" s="22"/>
      <c r="E273" s="22"/>
      <c r="F273" s="22"/>
      <c r="G273" s="22"/>
      <c r="H273" s="22"/>
      <c r="I273" s="22"/>
      <c r="J273" s="22"/>
      <c r="K273" s="22"/>
      <c r="L273" s="16"/>
      <c r="M273" s="14" t="s">
        <v>4</v>
      </c>
      <c r="N273" s="20">
        <f>SUM(N227:N272)</f>
        <v>33990</v>
      </c>
      <c r="O273" s="42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25.5" customHeight="1" x14ac:dyDescent="0.45">
      <c r="A274" s="27" t="s">
        <v>12</v>
      </c>
      <c r="B274" s="33">
        <v>7</v>
      </c>
      <c r="C274" s="3"/>
      <c r="E274" s="3"/>
      <c r="F274" s="3"/>
      <c r="G274" s="3"/>
      <c r="H274" s="3"/>
      <c r="I274" s="3"/>
      <c r="K274" s="3"/>
      <c r="O274" s="42"/>
    </row>
    <row r="275" spans="1:26" s="16" customFormat="1" ht="25.5" customHeight="1" x14ac:dyDescent="0.45">
      <c r="A275" s="28" t="s">
        <v>13</v>
      </c>
      <c r="B275" s="26" t="str">
        <f>'消費電力　集計 '!B13</f>
        <v>西部運動センター</v>
      </c>
      <c r="C275" s="5"/>
      <c r="D275" s="29"/>
      <c r="E275" s="3"/>
      <c r="F275" s="3"/>
      <c r="G275" s="3"/>
      <c r="H275" s="3"/>
      <c r="I275" s="3"/>
      <c r="J275" s="1"/>
      <c r="K275" s="3"/>
      <c r="L275" s="1"/>
      <c r="M275" s="1"/>
      <c r="N275" s="1"/>
      <c r="O275" s="43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s="39" customFormat="1" ht="13.5" customHeight="1" x14ac:dyDescent="0.45">
      <c r="A276" s="86" t="s">
        <v>11</v>
      </c>
      <c r="B276" s="15"/>
      <c r="C276" s="15"/>
      <c r="D276" s="16"/>
      <c r="E276" s="17"/>
      <c r="F276" s="17"/>
      <c r="G276" s="17"/>
      <c r="H276" s="17"/>
      <c r="I276" s="17"/>
      <c r="J276" s="16"/>
      <c r="K276" s="17"/>
      <c r="L276" s="16"/>
      <c r="M276" s="16"/>
      <c r="N276" s="16"/>
      <c r="O276" s="52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s="39" customFormat="1" x14ac:dyDescent="0.45">
      <c r="A277" s="111" t="s">
        <v>5</v>
      </c>
      <c r="B277" s="114" t="s">
        <v>8</v>
      </c>
      <c r="C277" s="111" t="s">
        <v>10</v>
      </c>
      <c r="D277" s="108" t="s">
        <v>28</v>
      </c>
      <c r="E277" s="110"/>
      <c r="F277" s="108" t="s">
        <v>26</v>
      </c>
      <c r="G277" s="109"/>
      <c r="H277" s="109"/>
      <c r="I277" s="110"/>
      <c r="J277" s="111" t="s">
        <v>0</v>
      </c>
      <c r="K277" s="111" t="s">
        <v>1</v>
      </c>
      <c r="L277" s="1"/>
      <c r="M277" s="112" t="s">
        <v>31</v>
      </c>
      <c r="N277" s="113"/>
      <c r="O277" s="52"/>
    </row>
    <row r="278" spans="1:26" s="39" customFormat="1" x14ac:dyDescent="0.45">
      <c r="A278" s="111"/>
      <c r="B278" s="114"/>
      <c r="C278" s="111"/>
      <c r="D278" s="13" t="s">
        <v>9</v>
      </c>
      <c r="E278" s="13" t="s">
        <v>2</v>
      </c>
      <c r="F278" s="13" t="s">
        <v>3</v>
      </c>
      <c r="G278" s="13" t="s">
        <v>27</v>
      </c>
      <c r="H278" s="13" t="s">
        <v>6</v>
      </c>
      <c r="I278" s="13" t="s">
        <v>7</v>
      </c>
      <c r="J278" s="111"/>
      <c r="K278" s="111"/>
      <c r="L278" s="1"/>
      <c r="M278" s="14" t="s">
        <v>7</v>
      </c>
      <c r="N278" s="14" t="s">
        <v>30</v>
      </c>
      <c r="O278" s="52"/>
    </row>
    <row r="279" spans="1:26" s="39" customFormat="1" ht="13.5" customHeight="1" x14ac:dyDescent="0.45">
      <c r="A279" s="115" t="s">
        <v>96</v>
      </c>
      <c r="B279" s="57"/>
      <c r="C279" s="19" t="s">
        <v>443</v>
      </c>
      <c r="D279" s="18"/>
      <c r="E279" s="18"/>
      <c r="F279" s="18"/>
      <c r="G279" s="18">
        <f t="shared" ref="G279" si="27">E279*F279</f>
        <v>0</v>
      </c>
      <c r="H279" s="18"/>
      <c r="I279" s="18"/>
      <c r="J279" s="18"/>
      <c r="K279" s="19"/>
      <c r="L279" s="16"/>
      <c r="M279" s="20">
        <f t="shared" ref="M279" si="28">I279</f>
        <v>0</v>
      </c>
      <c r="N279" s="20">
        <f t="shared" ref="N279" si="29">G279*I279</f>
        <v>0</v>
      </c>
      <c r="O279" s="52"/>
    </row>
    <row r="280" spans="1:26" s="39" customFormat="1" ht="13.5" customHeight="1" x14ac:dyDescent="0.45">
      <c r="A280" s="115"/>
      <c r="B280" s="87" t="s">
        <v>483</v>
      </c>
      <c r="C280" s="37" t="s">
        <v>45</v>
      </c>
      <c r="D280" s="38"/>
      <c r="E280" s="38">
        <v>11</v>
      </c>
      <c r="F280" s="38">
        <v>1</v>
      </c>
      <c r="G280" s="38">
        <f>E280*F280</f>
        <v>11</v>
      </c>
      <c r="H280" s="38" t="s">
        <v>51</v>
      </c>
      <c r="I280" s="38">
        <v>40</v>
      </c>
      <c r="J280" s="38" t="s">
        <v>47</v>
      </c>
      <c r="K280" s="37"/>
      <c r="M280" s="40">
        <f>I280</f>
        <v>40</v>
      </c>
      <c r="N280" s="40">
        <f>G280*I280</f>
        <v>440</v>
      </c>
      <c r="O280" s="52"/>
    </row>
    <row r="281" spans="1:26" s="39" customFormat="1" ht="13.5" customHeight="1" x14ac:dyDescent="0.45">
      <c r="A281" s="115"/>
      <c r="B281" s="87" t="s">
        <v>484</v>
      </c>
      <c r="C281" s="37" t="s">
        <v>45</v>
      </c>
      <c r="D281" s="38"/>
      <c r="E281" s="38">
        <v>16</v>
      </c>
      <c r="F281" s="38">
        <v>2</v>
      </c>
      <c r="G281" s="38">
        <f t="shared" ref="G281:G306" si="30">E281*F281</f>
        <v>32</v>
      </c>
      <c r="H281" s="38" t="s">
        <v>51</v>
      </c>
      <c r="I281" s="38">
        <v>40</v>
      </c>
      <c r="J281" s="38" t="s">
        <v>47</v>
      </c>
      <c r="K281" s="37"/>
      <c r="M281" s="40">
        <f t="shared" ref="M281:M306" si="31">I281</f>
        <v>40</v>
      </c>
      <c r="N281" s="40">
        <f t="shared" ref="N281:N306" si="32">G281*I281</f>
        <v>1280</v>
      </c>
      <c r="O281" s="52"/>
    </row>
    <row r="282" spans="1:26" s="39" customFormat="1" ht="13.5" customHeight="1" x14ac:dyDescent="0.45">
      <c r="A282" s="115"/>
      <c r="B282" s="87" t="s">
        <v>485</v>
      </c>
      <c r="C282" s="37" t="s">
        <v>159</v>
      </c>
      <c r="D282" s="38"/>
      <c r="E282" s="38">
        <v>11</v>
      </c>
      <c r="F282" s="38">
        <v>3</v>
      </c>
      <c r="G282" s="38">
        <f t="shared" si="30"/>
        <v>33</v>
      </c>
      <c r="H282" s="38" t="s">
        <v>94</v>
      </c>
      <c r="I282" s="38">
        <v>55</v>
      </c>
      <c r="J282" s="38" t="s">
        <v>47</v>
      </c>
      <c r="K282" s="37"/>
      <c r="M282" s="40">
        <f t="shared" si="31"/>
        <v>55</v>
      </c>
      <c r="N282" s="40">
        <f t="shared" si="32"/>
        <v>1815</v>
      </c>
      <c r="O282" s="52"/>
    </row>
    <row r="283" spans="1:26" s="39" customFormat="1" ht="13.5" customHeight="1" x14ac:dyDescent="0.45">
      <c r="A283" s="115"/>
      <c r="B283" s="87" t="s">
        <v>486</v>
      </c>
      <c r="C283" s="37" t="s">
        <v>159</v>
      </c>
      <c r="D283" s="38"/>
      <c r="E283" s="38">
        <v>2</v>
      </c>
      <c r="F283" s="38">
        <v>3</v>
      </c>
      <c r="G283" s="38">
        <f t="shared" si="30"/>
        <v>6</v>
      </c>
      <c r="H283" s="38" t="s">
        <v>94</v>
      </c>
      <c r="I283" s="38">
        <v>36</v>
      </c>
      <c r="J283" s="38" t="s">
        <v>47</v>
      </c>
      <c r="K283" s="37"/>
      <c r="M283" s="40">
        <f t="shared" si="31"/>
        <v>36</v>
      </c>
      <c r="N283" s="40">
        <f t="shared" si="32"/>
        <v>216</v>
      </c>
      <c r="O283" s="52"/>
    </row>
    <row r="284" spans="1:26" s="41" customFormat="1" ht="13.5" customHeight="1" x14ac:dyDescent="0.45">
      <c r="A284" s="115"/>
      <c r="B284" s="87" t="s">
        <v>487</v>
      </c>
      <c r="C284" s="37" t="s">
        <v>159</v>
      </c>
      <c r="D284" s="38"/>
      <c r="E284" s="38">
        <v>1</v>
      </c>
      <c r="F284" s="38">
        <v>4</v>
      </c>
      <c r="G284" s="38">
        <f t="shared" si="30"/>
        <v>4</v>
      </c>
      <c r="H284" s="38" t="s">
        <v>51</v>
      </c>
      <c r="I284" s="38">
        <v>20</v>
      </c>
      <c r="J284" s="38" t="s">
        <v>47</v>
      </c>
      <c r="K284" s="37"/>
      <c r="L284" s="39"/>
      <c r="M284" s="40">
        <f t="shared" si="31"/>
        <v>20</v>
      </c>
      <c r="N284" s="40">
        <f t="shared" si="32"/>
        <v>80</v>
      </c>
      <c r="O284" s="53"/>
      <c r="P284" s="39"/>
      <c r="Q284" s="39"/>
      <c r="R284" s="39"/>
      <c r="S284" s="39"/>
      <c r="T284" s="39"/>
      <c r="U284" s="39"/>
      <c r="V284" s="39"/>
      <c r="W284" s="39"/>
      <c r="X284" s="39"/>
      <c r="Y284" s="39"/>
      <c r="Z284" s="39"/>
    </row>
    <row r="285" spans="1:26" s="39" customFormat="1" ht="13.5" customHeight="1" x14ac:dyDescent="0.45">
      <c r="A285" s="115"/>
      <c r="B285" s="87" t="s">
        <v>488</v>
      </c>
      <c r="C285" s="37" t="s">
        <v>65</v>
      </c>
      <c r="D285" s="38" t="s">
        <v>214</v>
      </c>
      <c r="E285" s="38">
        <v>1</v>
      </c>
      <c r="F285" s="38">
        <v>2</v>
      </c>
      <c r="G285" s="38">
        <f t="shared" si="30"/>
        <v>2</v>
      </c>
      <c r="H285" s="38" t="s">
        <v>51</v>
      </c>
      <c r="I285" s="38">
        <v>20</v>
      </c>
      <c r="J285" s="38" t="s">
        <v>62</v>
      </c>
      <c r="K285" s="37"/>
      <c r="M285" s="40">
        <f t="shared" si="31"/>
        <v>20</v>
      </c>
      <c r="N285" s="40">
        <f t="shared" si="32"/>
        <v>40</v>
      </c>
      <c r="O285" s="52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spans="1:26" s="39" customFormat="1" ht="13.5" customHeight="1" x14ac:dyDescent="0.45">
      <c r="A286" s="115"/>
      <c r="B286" s="87" t="s">
        <v>323</v>
      </c>
      <c r="C286" s="37" t="s">
        <v>77</v>
      </c>
      <c r="D286" s="38"/>
      <c r="E286" s="38">
        <v>10</v>
      </c>
      <c r="F286" s="38">
        <v>1</v>
      </c>
      <c r="G286" s="38">
        <f t="shared" si="30"/>
        <v>10</v>
      </c>
      <c r="H286" s="38" t="s">
        <v>97</v>
      </c>
      <c r="I286" s="38">
        <v>27</v>
      </c>
      <c r="J286" s="38" t="s">
        <v>47</v>
      </c>
      <c r="K286" s="37"/>
      <c r="M286" s="40">
        <f t="shared" si="31"/>
        <v>27</v>
      </c>
      <c r="N286" s="40">
        <f t="shared" si="32"/>
        <v>270</v>
      </c>
      <c r="O286" s="52"/>
    </row>
    <row r="287" spans="1:26" s="39" customFormat="1" ht="13.5" customHeight="1" x14ac:dyDescent="0.45">
      <c r="A287" s="115"/>
      <c r="B287" s="87" t="s">
        <v>489</v>
      </c>
      <c r="C287" s="37" t="s">
        <v>77</v>
      </c>
      <c r="D287" s="38"/>
      <c r="E287" s="38">
        <v>27</v>
      </c>
      <c r="F287" s="38">
        <v>1</v>
      </c>
      <c r="G287" s="38">
        <f t="shared" si="30"/>
        <v>27</v>
      </c>
      <c r="H287" s="38" t="s">
        <v>97</v>
      </c>
      <c r="I287" s="38">
        <v>13</v>
      </c>
      <c r="J287" s="38" t="s">
        <v>47</v>
      </c>
      <c r="K287" s="37"/>
      <c r="M287" s="40">
        <f t="shared" si="31"/>
        <v>13</v>
      </c>
      <c r="N287" s="40">
        <f t="shared" si="32"/>
        <v>351</v>
      </c>
      <c r="O287" s="52"/>
    </row>
    <row r="288" spans="1:26" s="39" customFormat="1" ht="13.5" customHeight="1" x14ac:dyDescent="0.45">
      <c r="A288" s="115"/>
      <c r="B288" s="87" t="s">
        <v>490</v>
      </c>
      <c r="C288" s="37" t="s">
        <v>77</v>
      </c>
      <c r="D288" s="38"/>
      <c r="E288" s="38">
        <v>1</v>
      </c>
      <c r="F288" s="38">
        <v>1</v>
      </c>
      <c r="G288" s="38">
        <f t="shared" si="30"/>
        <v>1</v>
      </c>
      <c r="H288" s="38" t="s">
        <v>97</v>
      </c>
      <c r="I288" s="38">
        <v>13</v>
      </c>
      <c r="J288" s="38" t="s">
        <v>47</v>
      </c>
      <c r="K288" s="37"/>
      <c r="M288" s="40">
        <f t="shared" si="31"/>
        <v>13</v>
      </c>
      <c r="N288" s="40">
        <f t="shared" si="32"/>
        <v>13</v>
      </c>
      <c r="O288" s="52"/>
    </row>
    <row r="289" spans="1:26" s="39" customFormat="1" ht="13.5" customHeight="1" x14ac:dyDescent="0.45">
      <c r="A289" s="115"/>
      <c r="B289" s="87" t="s">
        <v>491</v>
      </c>
      <c r="C289" s="37" t="s">
        <v>70</v>
      </c>
      <c r="D289" s="38" t="s">
        <v>492</v>
      </c>
      <c r="E289" s="38">
        <v>6</v>
      </c>
      <c r="F289" s="38">
        <v>1</v>
      </c>
      <c r="G289" s="38">
        <f t="shared" si="30"/>
        <v>6</v>
      </c>
      <c r="H289" s="38" t="s">
        <v>81</v>
      </c>
      <c r="I289" s="38">
        <v>40</v>
      </c>
      <c r="J289" s="38" t="s">
        <v>62</v>
      </c>
      <c r="K289" s="37"/>
      <c r="M289" s="40">
        <f t="shared" si="31"/>
        <v>40</v>
      </c>
      <c r="N289" s="40">
        <f t="shared" si="32"/>
        <v>240</v>
      </c>
      <c r="O289" s="52"/>
    </row>
    <row r="290" spans="1:26" s="39" customFormat="1" ht="13.5" customHeight="1" x14ac:dyDescent="0.45">
      <c r="A290" s="115"/>
      <c r="B290" s="87" t="s">
        <v>493</v>
      </c>
      <c r="C290" s="37" t="s">
        <v>476</v>
      </c>
      <c r="D290" s="38"/>
      <c r="E290" s="38">
        <v>14</v>
      </c>
      <c r="F290" s="38">
        <v>2</v>
      </c>
      <c r="G290" s="38">
        <f t="shared" si="30"/>
        <v>28</v>
      </c>
      <c r="H290" s="38" t="s">
        <v>51</v>
      </c>
      <c r="I290" s="38">
        <v>40</v>
      </c>
      <c r="J290" s="38" t="s">
        <v>62</v>
      </c>
      <c r="K290" s="37"/>
      <c r="M290" s="40">
        <f t="shared" si="31"/>
        <v>40</v>
      </c>
      <c r="N290" s="40">
        <f t="shared" si="32"/>
        <v>1120</v>
      </c>
      <c r="O290" s="52"/>
    </row>
    <row r="291" spans="1:26" s="39" customFormat="1" ht="13.5" customHeight="1" x14ac:dyDescent="0.45">
      <c r="A291" s="115"/>
      <c r="B291" s="87" t="s">
        <v>494</v>
      </c>
      <c r="C291" s="37" t="s">
        <v>476</v>
      </c>
      <c r="D291" s="38"/>
      <c r="E291" s="38">
        <v>12</v>
      </c>
      <c r="F291" s="38">
        <v>1</v>
      </c>
      <c r="G291" s="38">
        <f t="shared" si="30"/>
        <v>12</v>
      </c>
      <c r="H291" s="38" t="s">
        <v>51</v>
      </c>
      <c r="I291" s="38">
        <v>40</v>
      </c>
      <c r="J291" s="38" t="s">
        <v>55</v>
      </c>
      <c r="K291" s="37" t="s">
        <v>174</v>
      </c>
      <c r="M291" s="40">
        <f t="shared" si="31"/>
        <v>40</v>
      </c>
      <c r="N291" s="40">
        <f t="shared" si="32"/>
        <v>480</v>
      </c>
      <c r="O291" s="52"/>
    </row>
    <row r="292" spans="1:26" s="39" customFormat="1" ht="13.5" customHeight="1" x14ac:dyDescent="0.45">
      <c r="A292" s="115"/>
      <c r="B292" s="87" t="s">
        <v>495</v>
      </c>
      <c r="C292" s="37" t="s">
        <v>476</v>
      </c>
      <c r="D292" s="38"/>
      <c r="E292" s="38">
        <v>1</v>
      </c>
      <c r="F292" s="38">
        <v>1</v>
      </c>
      <c r="G292" s="38">
        <f t="shared" si="30"/>
        <v>1</v>
      </c>
      <c r="H292" s="38" t="s">
        <v>51</v>
      </c>
      <c r="I292" s="38">
        <v>40</v>
      </c>
      <c r="J292" s="38" t="s">
        <v>62</v>
      </c>
      <c r="K292" s="37"/>
      <c r="M292" s="40">
        <f t="shared" si="31"/>
        <v>40</v>
      </c>
      <c r="N292" s="40">
        <f t="shared" si="32"/>
        <v>40</v>
      </c>
      <c r="O292" s="52"/>
    </row>
    <row r="293" spans="1:26" s="16" customFormat="1" ht="13.5" customHeight="1" x14ac:dyDescent="0.45">
      <c r="A293" s="115"/>
      <c r="B293" s="87" t="s">
        <v>496</v>
      </c>
      <c r="C293" s="37" t="s">
        <v>70</v>
      </c>
      <c r="D293" s="38"/>
      <c r="E293" s="38">
        <v>14</v>
      </c>
      <c r="F293" s="38">
        <v>1</v>
      </c>
      <c r="G293" s="38">
        <f t="shared" si="30"/>
        <v>14</v>
      </c>
      <c r="H293" s="38" t="s">
        <v>51</v>
      </c>
      <c r="I293" s="38">
        <v>20</v>
      </c>
      <c r="J293" s="38" t="s">
        <v>62</v>
      </c>
      <c r="K293" s="37"/>
      <c r="L293" s="39"/>
      <c r="M293" s="40">
        <f t="shared" si="31"/>
        <v>20</v>
      </c>
      <c r="N293" s="40">
        <f t="shared" si="32"/>
        <v>280</v>
      </c>
      <c r="P293" s="39"/>
      <c r="Q293" s="39"/>
      <c r="R293" s="39"/>
      <c r="S293" s="39"/>
      <c r="T293" s="39"/>
      <c r="U293" s="39"/>
      <c r="V293" s="39"/>
      <c r="W293" s="39"/>
      <c r="X293" s="39"/>
      <c r="Y293" s="39"/>
      <c r="Z293" s="39"/>
    </row>
    <row r="294" spans="1:26" s="39" customFormat="1" ht="13.5" customHeight="1" x14ac:dyDescent="0.45">
      <c r="A294" s="115"/>
      <c r="B294" s="87" t="s">
        <v>329</v>
      </c>
      <c r="C294" s="37" t="s">
        <v>70</v>
      </c>
      <c r="D294" s="38" t="s">
        <v>173</v>
      </c>
      <c r="E294" s="38">
        <v>13</v>
      </c>
      <c r="F294" s="38">
        <v>1</v>
      </c>
      <c r="G294" s="38">
        <f t="shared" si="30"/>
        <v>13</v>
      </c>
      <c r="H294" s="38" t="s">
        <v>51</v>
      </c>
      <c r="I294" s="38">
        <v>20</v>
      </c>
      <c r="J294" s="38" t="s">
        <v>62</v>
      </c>
      <c r="K294" s="37"/>
      <c r="M294" s="40">
        <f t="shared" si="31"/>
        <v>20</v>
      </c>
      <c r="N294" s="40">
        <f t="shared" si="32"/>
        <v>260</v>
      </c>
      <c r="O294" s="52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s="39" customFormat="1" ht="13.5" customHeight="1" x14ac:dyDescent="0.45">
      <c r="A295" s="115"/>
      <c r="B295" s="87" t="s">
        <v>497</v>
      </c>
      <c r="C295" s="37" t="s">
        <v>498</v>
      </c>
      <c r="D295" s="38"/>
      <c r="E295" s="38">
        <v>10</v>
      </c>
      <c r="F295" s="38">
        <v>1</v>
      </c>
      <c r="G295" s="38">
        <f t="shared" si="30"/>
        <v>10</v>
      </c>
      <c r="H295" s="38" t="s">
        <v>51</v>
      </c>
      <c r="I295" s="38">
        <v>40</v>
      </c>
      <c r="J295" s="38" t="s">
        <v>62</v>
      </c>
      <c r="K295" s="37"/>
      <c r="M295" s="40">
        <f t="shared" si="31"/>
        <v>40</v>
      </c>
      <c r="N295" s="40">
        <f t="shared" si="32"/>
        <v>400</v>
      </c>
      <c r="O295" s="52"/>
    </row>
    <row r="296" spans="1:26" s="39" customFormat="1" ht="13.5" customHeight="1" x14ac:dyDescent="0.45">
      <c r="A296" s="115"/>
      <c r="B296" s="87" t="s">
        <v>499</v>
      </c>
      <c r="C296" s="37" t="s">
        <v>500</v>
      </c>
      <c r="D296" s="38"/>
      <c r="E296" s="38">
        <v>18</v>
      </c>
      <c r="F296" s="38">
        <v>1</v>
      </c>
      <c r="G296" s="38">
        <f t="shared" si="30"/>
        <v>18</v>
      </c>
      <c r="H296" s="38" t="s">
        <v>81</v>
      </c>
      <c r="I296" s="38">
        <v>60</v>
      </c>
      <c r="J296" s="38" t="s">
        <v>55</v>
      </c>
      <c r="K296" s="37"/>
      <c r="M296" s="40">
        <f t="shared" si="31"/>
        <v>60</v>
      </c>
      <c r="N296" s="40">
        <f t="shared" si="32"/>
        <v>1080</v>
      </c>
      <c r="O296" s="52"/>
    </row>
    <row r="297" spans="1:26" s="16" customFormat="1" ht="13.5" customHeight="1" x14ac:dyDescent="0.45">
      <c r="A297" s="115"/>
      <c r="B297" s="57" t="s">
        <v>503</v>
      </c>
      <c r="C297" s="19" t="s">
        <v>77</v>
      </c>
      <c r="D297" s="18" t="s">
        <v>214</v>
      </c>
      <c r="E297" s="18">
        <v>10</v>
      </c>
      <c r="F297" s="18">
        <v>1</v>
      </c>
      <c r="G297" s="18">
        <f>E297*F297</f>
        <v>10</v>
      </c>
      <c r="H297" s="18" t="s">
        <v>97</v>
      </c>
      <c r="I297" s="18">
        <v>27</v>
      </c>
      <c r="J297" s="38" t="s">
        <v>47</v>
      </c>
      <c r="K297" s="19"/>
      <c r="M297" s="20">
        <f>I297</f>
        <v>27</v>
      </c>
      <c r="N297" s="20">
        <f>G297*I297</f>
        <v>270</v>
      </c>
      <c r="P297" s="39"/>
      <c r="Q297" s="39"/>
      <c r="R297" s="39"/>
      <c r="S297" s="39"/>
      <c r="T297" s="39"/>
      <c r="U297" s="39"/>
      <c r="V297" s="39"/>
      <c r="W297" s="39"/>
      <c r="X297" s="39"/>
      <c r="Y297" s="39"/>
      <c r="Z297" s="39"/>
    </row>
    <row r="298" spans="1:26" s="16" customFormat="1" ht="13.5" customHeight="1" x14ac:dyDescent="0.45">
      <c r="A298" s="115"/>
      <c r="B298" s="87" t="s">
        <v>153</v>
      </c>
      <c r="C298" s="37" t="s">
        <v>77</v>
      </c>
      <c r="D298" s="38"/>
      <c r="E298" s="38">
        <v>6</v>
      </c>
      <c r="F298" s="38">
        <v>1</v>
      </c>
      <c r="G298" s="38">
        <f t="shared" si="30"/>
        <v>6</v>
      </c>
      <c r="H298" s="38" t="s">
        <v>97</v>
      </c>
      <c r="I298" s="38">
        <v>27</v>
      </c>
      <c r="J298" s="38" t="s">
        <v>47</v>
      </c>
      <c r="K298" s="37"/>
      <c r="L298" s="39"/>
      <c r="M298" s="40">
        <f t="shared" si="31"/>
        <v>27</v>
      </c>
      <c r="N298" s="40">
        <f t="shared" si="32"/>
        <v>162</v>
      </c>
    </row>
    <row r="299" spans="1:26" s="16" customFormat="1" ht="13.5" customHeight="1" x14ac:dyDescent="0.45">
      <c r="A299" s="115"/>
      <c r="B299" s="87" t="s">
        <v>501</v>
      </c>
      <c r="C299" s="37" t="s">
        <v>163</v>
      </c>
      <c r="D299" s="38"/>
      <c r="E299" s="38">
        <v>2</v>
      </c>
      <c r="F299" s="38">
        <v>1</v>
      </c>
      <c r="G299" s="38">
        <f t="shared" si="30"/>
        <v>2</v>
      </c>
      <c r="H299" s="38" t="s">
        <v>51</v>
      </c>
      <c r="I299" s="38">
        <v>20</v>
      </c>
      <c r="J299" s="38" t="s">
        <v>62</v>
      </c>
      <c r="K299" s="37"/>
      <c r="L299" s="39"/>
      <c r="M299" s="40">
        <f t="shared" si="31"/>
        <v>20</v>
      </c>
      <c r="N299" s="40">
        <f t="shared" si="32"/>
        <v>40</v>
      </c>
    </row>
    <row r="300" spans="1:26" s="16" customFormat="1" ht="13.5" customHeight="1" x14ac:dyDescent="0.45">
      <c r="A300" s="115"/>
      <c r="B300" s="87" t="s">
        <v>502</v>
      </c>
      <c r="C300" s="37" t="s">
        <v>433</v>
      </c>
      <c r="D300" s="38" t="s">
        <v>48</v>
      </c>
      <c r="E300" s="38">
        <v>1</v>
      </c>
      <c r="F300" s="38">
        <v>1</v>
      </c>
      <c r="G300" s="38">
        <f t="shared" si="30"/>
        <v>1</v>
      </c>
      <c r="H300" s="38" t="s">
        <v>51</v>
      </c>
      <c r="I300" s="38">
        <v>20</v>
      </c>
      <c r="J300" s="38" t="s">
        <v>62</v>
      </c>
      <c r="K300" s="37"/>
      <c r="L300" s="39"/>
      <c r="M300" s="40">
        <f t="shared" si="31"/>
        <v>20</v>
      </c>
      <c r="N300" s="40">
        <f t="shared" si="32"/>
        <v>20</v>
      </c>
    </row>
    <row r="301" spans="1:26" s="16" customFormat="1" ht="13.5" customHeight="1" x14ac:dyDescent="0.45">
      <c r="A301" s="115"/>
      <c r="B301" s="57"/>
      <c r="C301" s="19"/>
      <c r="D301" s="18"/>
      <c r="E301" s="18"/>
      <c r="F301" s="18"/>
      <c r="G301" s="18">
        <f t="shared" si="30"/>
        <v>0</v>
      </c>
      <c r="H301" s="18"/>
      <c r="I301" s="18"/>
      <c r="J301" s="18"/>
      <c r="K301" s="19"/>
      <c r="M301" s="20">
        <f t="shared" si="31"/>
        <v>0</v>
      </c>
      <c r="N301" s="20">
        <f t="shared" si="32"/>
        <v>0</v>
      </c>
    </row>
    <row r="302" spans="1:26" s="16" customFormat="1" ht="13.5" customHeight="1" x14ac:dyDescent="0.45">
      <c r="A302" s="115"/>
      <c r="B302" s="57"/>
      <c r="C302" s="19" t="s">
        <v>567</v>
      </c>
      <c r="D302" s="18"/>
      <c r="E302" s="18"/>
      <c r="F302" s="18"/>
      <c r="G302" s="18">
        <f t="shared" si="30"/>
        <v>0</v>
      </c>
      <c r="H302" s="18"/>
      <c r="I302" s="18"/>
      <c r="J302" s="18"/>
      <c r="K302" s="19"/>
      <c r="M302" s="20">
        <f t="shared" si="31"/>
        <v>0</v>
      </c>
      <c r="N302" s="20">
        <f t="shared" si="32"/>
        <v>0</v>
      </c>
    </row>
    <row r="303" spans="1:26" s="16" customFormat="1" ht="13.5" customHeight="1" x14ac:dyDescent="0.45">
      <c r="A303" s="115"/>
      <c r="B303" s="57" t="s">
        <v>52</v>
      </c>
      <c r="C303" s="19" t="s">
        <v>568</v>
      </c>
      <c r="D303" s="18"/>
      <c r="E303" s="18">
        <v>6</v>
      </c>
      <c r="F303" s="18">
        <v>1</v>
      </c>
      <c r="G303" s="18">
        <f t="shared" si="30"/>
        <v>6</v>
      </c>
      <c r="H303" s="18" t="s">
        <v>43</v>
      </c>
      <c r="I303" s="18">
        <v>40</v>
      </c>
      <c r="J303" s="18" t="s">
        <v>55</v>
      </c>
      <c r="K303" s="19" t="s">
        <v>174</v>
      </c>
      <c r="M303" s="20">
        <f t="shared" si="31"/>
        <v>40</v>
      </c>
      <c r="N303" s="20">
        <f t="shared" si="32"/>
        <v>240</v>
      </c>
    </row>
    <row r="304" spans="1:26" s="16" customFormat="1" ht="13.5" customHeight="1" x14ac:dyDescent="0.45">
      <c r="A304" s="115"/>
      <c r="B304" s="57" t="s">
        <v>88</v>
      </c>
      <c r="C304" s="19" t="s">
        <v>45</v>
      </c>
      <c r="D304" s="18"/>
      <c r="E304" s="18">
        <v>3</v>
      </c>
      <c r="F304" s="18">
        <v>1</v>
      </c>
      <c r="G304" s="18">
        <f t="shared" si="30"/>
        <v>3</v>
      </c>
      <c r="H304" s="18" t="s">
        <v>43</v>
      </c>
      <c r="I304" s="18">
        <v>40</v>
      </c>
      <c r="J304" s="18" t="s">
        <v>47</v>
      </c>
      <c r="K304" s="19"/>
      <c r="M304" s="20">
        <f t="shared" si="31"/>
        <v>40</v>
      </c>
      <c r="N304" s="20">
        <f t="shared" si="32"/>
        <v>120</v>
      </c>
      <c r="O304" s="24"/>
    </row>
    <row r="305" spans="1:26" ht="13.5" customHeight="1" x14ac:dyDescent="0.45">
      <c r="A305" s="115"/>
      <c r="B305" s="57" t="s">
        <v>56</v>
      </c>
      <c r="C305" s="19" t="s">
        <v>77</v>
      </c>
      <c r="D305" s="18"/>
      <c r="E305" s="18">
        <v>2</v>
      </c>
      <c r="F305" s="18">
        <v>1</v>
      </c>
      <c r="G305" s="18">
        <f t="shared" si="30"/>
        <v>2</v>
      </c>
      <c r="H305" s="18" t="s">
        <v>97</v>
      </c>
      <c r="I305" s="18">
        <v>13</v>
      </c>
      <c r="J305" s="18" t="s">
        <v>47</v>
      </c>
      <c r="K305" s="19"/>
      <c r="L305" s="16"/>
      <c r="M305" s="20">
        <f t="shared" si="31"/>
        <v>13</v>
      </c>
      <c r="N305" s="20">
        <f t="shared" si="32"/>
        <v>26</v>
      </c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3.5" customHeight="1" x14ac:dyDescent="0.45">
      <c r="A306" s="115"/>
      <c r="B306" s="57" t="s">
        <v>177</v>
      </c>
      <c r="C306" s="19" t="s">
        <v>70</v>
      </c>
      <c r="D306" s="18" t="s">
        <v>173</v>
      </c>
      <c r="E306" s="18">
        <v>2</v>
      </c>
      <c r="F306" s="18">
        <v>1</v>
      </c>
      <c r="G306" s="18">
        <f t="shared" si="30"/>
        <v>2</v>
      </c>
      <c r="H306" s="18" t="s">
        <v>51</v>
      </c>
      <c r="I306" s="18">
        <v>20</v>
      </c>
      <c r="J306" s="18" t="s">
        <v>62</v>
      </c>
      <c r="K306" s="19"/>
      <c r="L306" s="16"/>
      <c r="M306" s="20">
        <f t="shared" si="31"/>
        <v>20</v>
      </c>
      <c r="N306" s="20">
        <f t="shared" si="32"/>
        <v>40</v>
      </c>
    </row>
    <row r="307" spans="1:26" ht="13.5" customHeight="1" x14ac:dyDescent="0.45">
      <c r="A307" s="16"/>
      <c r="B307" s="22"/>
      <c r="C307" s="23"/>
      <c r="D307" s="22"/>
      <c r="E307" s="22"/>
      <c r="F307" s="22"/>
      <c r="G307" s="22"/>
      <c r="H307" s="22"/>
      <c r="I307" s="22"/>
      <c r="J307" s="22"/>
      <c r="K307" s="22"/>
      <c r="L307" s="16"/>
      <c r="M307" s="14" t="s">
        <v>4</v>
      </c>
      <c r="N307" s="20">
        <f>SUM(N279:N306)</f>
        <v>9323</v>
      </c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25.5" customHeight="1" x14ac:dyDescent="0.45">
      <c r="A308" s="27" t="s">
        <v>12</v>
      </c>
      <c r="B308" s="33">
        <v>8</v>
      </c>
      <c r="C308" s="3"/>
      <c r="E308" s="3"/>
      <c r="F308" s="3"/>
      <c r="G308" s="3"/>
      <c r="H308" s="3"/>
      <c r="I308" s="3"/>
      <c r="K308" s="3"/>
    </row>
    <row r="309" spans="1:26" s="16" customFormat="1" ht="25.5" customHeight="1" x14ac:dyDescent="0.45">
      <c r="A309" s="28" t="s">
        <v>13</v>
      </c>
      <c r="B309" s="26" t="str">
        <f>'消費電力　集計 '!B14</f>
        <v>国分寺橘ノ丘総合運動公園</v>
      </c>
      <c r="C309" s="5"/>
      <c r="D309" s="29"/>
      <c r="E309" s="3"/>
      <c r="F309" s="3"/>
      <c r="G309" s="3"/>
      <c r="H309" s="3"/>
      <c r="I309" s="3"/>
      <c r="J309" s="1"/>
      <c r="K309" s="3"/>
      <c r="L309" s="1"/>
      <c r="M309" s="1"/>
      <c r="N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s="16" customFormat="1" ht="13.5" customHeight="1" x14ac:dyDescent="0.45">
      <c r="A310" s="86" t="s">
        <v>11</v>
      </c>
      <c r="B310" s="15"/>
      <c r="C310" s="15"/>
      <c r="E310" s="17"/>
      <c r="F310" s="17"/>
      <c r="G310" s="17"/>
      <c r="H310" s="17"/>
      <c r="I310" s="17"/>
      <c r="K310" s="17"/>
    </row>
    <row r="311" spans="1:26" s="16" customFormat="1" x14ac:dyDescent="0.45">
      <c r="A311" s="111" t="s">
        <v>5</v>
      </c>
      <c r="B311" s="114" t="s">
        <v>8</v>
      </c>
      <c r="C311" s="111" t="s">
        <v>10</v>
      </c>
      <c r="D311" s="108" t="s">
        <v>28</v>
      </c>
      <c r="E311" s="110"/>
      <c r="F311" s="108" t="s">
        <v>26</v>
      </c>
      <c r="G311" s="109"/>
      <c r="H311" s="109"/>
      <c r="I311" s="110"/>
      <c r="J311" s="111" t="s">
        <v>0</v>
      </c>
      <c r="K311" s="111" t="s">
        <v>1</v>
      </c>
      <c r="L311" s="1"/>
      <c r="M311" s="112" t="s">
        <v>31</v>
      </c>
      <c r="N311" s="113"/>
    </row>
    <row r="312" spans="1:26" s="16" customFormat="1" x14ac:dyDescent="0.45">
      <c r="A312" s="111"/>
      <c r="B312" s="114"/>
      <c r="C312" s="111"/>
      <c r="D312" s="13" t="s">
        <v>9</v>
      </c>
      <c r="E312" s="13" t="s">
        <v>2</v>
      </c>
      <c r="F312" s="13" t="s">
        <v>3</v>
      </c>
      <c r="G312" s="13" t="s">
        <v>27</v>
      </c>
      <c r="H312" s="13" t="s">
        <v>6</v>
      </c>
      <c r="I312" s="13" t="s">
        <v>7</v>
      </c>
      <c r="J312" s="111"/>
      <c r="K312" s="111"/>
      <c r="L312" s="1"/>
      <c r="M312" s="14" t="s">
        <v>7</v>
      </c>
      <c r="N312" s="14" t="s">
        <v>30</v>
      </c>
    </row>
    <row r="313" spans="1:26" s="16" customFormat="1" ht="13.5" customHeight="1" x14ac:dyDescent="0.45">
      <c r="A313" s="115" t="s">
        <v>96</v>
      </c>
      <c r="B313" s="57"/>
      <c r="C313" s="19" t="s">
        <v>598</v>
      </c>
      <c r="D313" s="18"/>
      <c r="E313" s="18"/>
      <c r="F313" s="18"/>
      <c r="G313" s="18">
        <f>E313*F313</f>
        <v>0</v>
      </c>
      <c r="H313" s="18"/>
      <c r="I313" s="18"/>
      <c r="J313" s="18"/>
      <c r="K313" s="19"/>
      <c r="M313" s="20">
        <f t="shared" ref="M313:M374" si="33">I313</f>
        <v>0</v>
      </c>
      <c r="N313" s="20">
        <f t="shared" ref="N313:N374" si="34">G313*I313</f>
        <v>0</v>
      </c>
    </row>
    <row r="314" spans="1:26" ht="13.5" customHeight="1" x14ac:dyDescent="0.45">
      <c r="A314" s="115"/>
      <c r="B314" s="57" t="s">
        <v>52</v>
      </c>
      <c r="C314" s="19" t="s">
        <v>145</v>
      </c>
      <c r="D314" s="56"/>
      <c r="E314" s="18">
        <v>15</v>
      </c>
      <c r="F314" s="18">
        <v>4</v>
      </c>
      <c r="G314" s="18">
        <f>E314*F314</f>
        <v>60</v>
      </c>
      <c r="H314" s="56" t="s">
        <v>600</v>
      </c>
      <c r="I314" s="56">
        <v>20</v>
      </c>
      <c r="J314" s="18" t="s">
        <v>47</v>
      </c>
      <c r="K314" s="19"/>
      <c r="L314" s="16"/>
      <c r="M314" s="20">
        <f t="shared" si="33"/>
        <v>20</v>
      </c>
      <c r="N314" s="20">
        <f t="shared" si="34"/>
        <v>1200</v>
      </c>
    </row>
    <row r="315" spans="1:26" ht="13.5" customHeight="1" x14ac:dyDescent="0.45">
      <c r="A315" s="115"/>
      <c r="B315" s="57" t="s">
        <v>88</v>
      </c>
      <c r="C315" s="19" t="s">
        <v>145</v>
      </c>
      <c r="D315" s="56"/>
      <c r="E315" s="18">
        <v>3</v>
      </c>
      <c r="F315" s="18">
        <v>2</v>
      </c>
      <c r="G315" s="18">
        <f t="shared" ref="G315:G374" si="35">E315*F315</f>
        <v>6</v>
      </c>
      <c r="H315" s="56" t="s">
        <v>600</v>
      </c>
      <c r="I315" s="56">
        <v>20</v>
      </c>
      <c r="J315" s="18" t="s">
        <v>47</v>
      </c>
      <c r="K315" s="19"/>
      <c r="L315" s="16"/>
      <c r="M315" s="20">
        <f t="shared" si="33"/>
        <v>20</v>
      </c>
      <c r="N315" s="20">
        <f t="shared" si="34"/>
        <v>120</v>
      </c>
    </row>
    <row r="316" spans="1:26" ht="13.5" customHeight="1" x14ac:dyDescent="0.45">
      <c r="A316" s="115"/>
      <c r="B316" s="57" t="s">
        <v>56</v>
      </c>
      <c r="C316" s="19" t="s">
        <v>590</v>
      </c>
      <c r="D316" s="56"/>
      <c r="E316" s="18">
        <v>13</v>
      </c>
      <c r="F316" s="18">
        <v>1</v>
      </c>
      <c r="G316" s="18">
        <f t="shared" si="35"/>
        <v>13</v>
      </c>
      <c r="H316" s="56" t="s">
        <v>599</v>
      </c>
      <c r="I316" s="56">
        <v>40</v>
      </c>
      <c r="J316" s="18" t="s">
        <v>601</v>
      </c>
      <c r="K316" s="19"/>
      <c r="L316" s="16"/>
      <c r="M316" s="20">
        <f t="shared" si="33"/>
        <v>40</v>
      </c>
      <c r="N316" s="20">
        <f t="shared" si="34"/>
        <v>520</v>
      </c>
    </row>
    <row r="317" spans="1:26" ht="13.5" customHeight="1" x14ac:dyDescent="0.45">
      <c r="A317" s="115"/>
      <c r="B317" s="57" t="s">
        <v>177</v>
      </c>
      <c r="C317" s="19" t="s">
        <v>590</v>
      </c>
      <c r="D317" s="56"/>
      <c r="E317" s="18">
        <v>7</v>
      </c>
      <c r="F317" s="18">
        <v>2</v>
      </c>
      <c r="G317" s="18">
        <f t="shared" si="35"/>
        <v>14</v>
      </c>
      <c r="H317" s="56" t="s">
        <v>599</v>
      </c>
      <c r="I317" s="56">
        <v>40</v>
      </c>
      <c r="J317" s="18" t="s">
        <v>601</v>
      </c>
      <c r="K317" s="19"/>
      <c r="L317" s="16"/>
      <c r="M317" s="20">
        <f t="shared" si="33"/>
        <v>40</v>
      </c>
      <c r="N317" s="20">
        <f t="shared" si="34"/>
        <v>560</v>
      </c>
    </row>
    <row r="318" spans="1:26" ht="13.5" customHeight="1" x14ac:dyDescent="0.45">
      <c r="A318" s="115"/>
      <c r="B318" s="57" t="s">
        <v>95</v>
      </c>
      <c r="C318" s="19" t="s">
        <v>568</v>
      </c>
      <c r="D318" s="56"/>
      <c r="E318" s="18">
        <v>6</v>
      </c>
      <c r="F318" s="18">
        <v>1</v>
      </c>
      <c r="G318" s="18">
        <f t="shared" si="35"/>
        <v>6</v>
      </c>
      <c r="H318" s="56" t="s">
        <v>599</v>
      </c>
      <c r="I318" s="56">
        <v>40</v>
      </c>
      <c r="J318" s="18" t="s">
        <v>55</v>
      </c>
      <c r="K318" s="19" t="s">
        <v>174</v>
      </c>
      <c r="L318" s="16"/>
      <c r="M318" s="20">
        <f t="shared" si="33"/>
        <v>40</v>
      </c>
      <c r="N318" s="20">
        <f t="shared" si="34"/>
        <v>240</v>
      </c>
    </row>
    <row r="319" spans="1:26" ht="13.5" customHeight="1" x14ac:dyDescent="0.45">
      <c r="A319" s="115"/>
      <c r="B319" s="57" t="s">
        <v>178</v>
      </c>
      <c r="C319" s="19" t="s">
        <v>145</v>
      </c>
      <c r="D319" s="56"/>
      <c r="E319" s="18">
        <v>17</v>
      </c>
      <c r="F319" s="18">
        <v>2</v>
      </c>
      <c r="G319" s="18">
        <f t="shared" si="35"/>
        <v>34</v>
      </c>
      <c r="H319" s="56" t="s">
        <v>599</v>
      </c>
      <c r="I319" s="56">
        <v>40</v>
      </c>
      <c r="J319" s="18" t="s">
        <v>47</v>
      </c>
      <c r="K319" s="19"/>
      <c r="L319" s="16"/>
      <c r="M319" s="20">
        <f t="shared" si="33"/>
        <v>40</v>
      </c>
      <c r="N319" s="20">
        <f t="shared" si="34"/>
        <v>1360</v>
      </c>
    </row>
    <row r="320" spans="1:26" ht="13.5" customHeight="1" x14ac:dyDescent="0.45">
      <c r="A320" s="115"/>
      <c r="B320" s="57" t="s">
        <v>96</v>
      </c>
      <c r="C320" s="19" t="s">
        <v>145</v>
      </c>
      <c r="D320" s="56"/>
      <c r="E320" s="18">
        <v>2</v>
      </c>
      <c r="F320" s="18">
        <v>1</v>
      </c>
      <c r="G320" s="18">
        <f t="shared" si="35"/>
        <v>2</v>
      </c>
      <c r="H320" s="56" t="s">
        <v>600</v>
      </c>
      <c r="I320" s="56">
        <v>20</v>
      </c>
      <c r="J320" s="18" t="s">
        <v>601</v>
      </c>
      <c r="K320" s="19"/>
      <c r="L320" s="16"/>
      <c r="M320" s="20">
        <f t="shared" si="33"/>
        <v>20</v>
      </c>
      <c r="N320" s="20">
        <f t="shared" si="34"/>
        <v>40</v>
      </c>
    </row>
    <row r="321" spans="1:14" ht="13.5" customHeight="1" x14ac:dyDescent="0.45">
      <c r="A321" s="115"/>
      <c r="B321" s="57" t="s">
        <v>337</v>
      </c>
      <c r="C321" s="19" t="s">
        <v>70</v>
      </c>
      <c r="D321" s="56"/>
      <c r="E321" s="18">
        <v>7</v>
      </c>
      <c r="F321" s="18">
        <v>1</v>
      </c>
      <c r="G321" s="18">
        <f t="shared" si="35"/>
        <v>7</v>
      </c>
      <c r="H321" s="56" t="s">
        <v>600</v>
      </c>
      <c r="I321" s="56">
        <v>10</v>
      </c>
      <c r="J321" s="18" t="s">
        <v>601</v>
      </c>
      <c r="K321" s="19"/>
      <c r="L321" s="16"/>
      <c r="M321" s="20">
        <f t="shared" si="33"/>
        <v>10</v>
      </c>
      <c r="N321" s="20">
        <f t="shared" si="34"/>
        <v>70</v>
      </c>
    </row>
    <row r="322" spans="1:14" ht="13.5" customHeight="1" x14ac:dyDescent="0.45">
      <c r="A322" s="115"/>
      <c r="B322" s="57" t="s">
        <v>98</v>
      </c>
      <c r="C322" s="19" t="s">
        <v>70</v>
      </c>
      <c r="D322" s="56"/>
      <c r="E322" s="18">
        <v>11</v>
      </c>
      <c r="F322" s="18">
        <v>1</v>
      </c>
      <c r="G322" s="18">
        <f t="shared" si="35"/>
        <v>11</v>
      </c>
      <c r="H322" s="56" t="s">
        <v>51</v>
      </c>
      <c r="I322" s="56">
        <v>20</v>
      </c>
      <c r="J322" s="18" t="s">
        <v>601</v>
      </c>
      <c r="K322" s="19"/>
      <c r="L322" s="16"/>
      <c r="M322" s="20">
        <f t="shared" si="33"/>
        <v>20</v>
      </c>
      <c r="N322" s="20">
        <f t="shared" si="34"/>
        <v>220</v>
      </c>
    </row>
    <row r="323" spans="1:14" ht="13.5" customHeight="1" x14ac:dyDescent="0.45">
      <c r="A323" s="115"/>
      <c r="B323" s="57" t="s">
        <v>99</v>
      </c>
      <c r="C323" s="19" t="s">
        <v>590</v>
      </c>
      <c r="D323" s="56"/>
      <c r="E323" s="18">
        <v>3</v>
      </c>
      <c r="F323" s="18">
        <v>3</v>
      </c>
      <c r="G323" s="18">
        <f t="shared" si="35"/>
        <v>9</v>
      </c>
      <c r="H323" s="56" t="s">
        <v>600</v>
      </c>
      <c r="I323" s="56">
        <v>40</v>
      </c>
      <c r="J323" s="18" t="s">
        <v>601</v>
      </c>
      <c r="K323" s="19"/>
      <c r="L323" s="16"/>
      <c r="M323" s="20">
        <f t="shared" si="33"/>
        <v>40</v>
      </c>
      <c r="N323" s="20">
        <f t="shared" si="34"/>
        <v>360</v>
      </c>
    </row>
    <row r="324" spans="1:14" ht="13.5" customHeight="1" x14ac:dyDescent="0.45">
      <c r="A324" s="115"/>
      <c r="B324" s="57" t="s">
        <v>602</v>
      </c>
      <c r="C324" s="19" t="s">
        <v>42</v>
      </c>
      <c r="D324" s="56"/>
      <c r="E324" s="18">
        <v>1</v>
      </c>
      <c r="F324" s="18">
        <v>1</v>
      </c>
      <c r="G324" s="18">
        <f t="shared" si="35"/>
        <v>1</v>
      </c>
      <c r="H324" s="56" t="s">
        <v>51</v>
      </c>
      <c r="I324" s="56">
        <v>20</v>
      </c>
      <c r="J324" s="18" t="s">
        <v>601</v>
      </c>
      <c r="K324" s="19"/>
      <c r="L324" s="16"/>
      <c r="M324" s="20">
        <f t="shared" si="33"/>
        <v>20</v>
      </c>
      <c r="N324" s="20">
        <f t="shared" si="34"/>
        <v>20</v>
      </c>
    </row>
    <row r="325" spans="1:14" ht="13.5" customHeight="1" x14ac:dyDescent="0.45">
      <c r="A325" s="115"/>
      <c r="B325" s="57" t="s">
        <v>603</v>
      </c>
      <c r="C325" s="19" t="s">
        <v>102</v>
      </c>
      <c r="D325" s="56"/>
      <c r="E325" s="18">
        <v>1</v>
      </c>
      <c r="F325" s="18">
        <v>1</v>
      </c>
      <c r="G325" s="18">
        <f t="shared" si="35"/>
        <v>1</v>
      </c>
      <c r="H325" s="56" t="s">
        <v>81</v>
      </c>
      <c r="I325" s="56">
        <v>60</v>
      </c>
      <c r="J325" s="18" t="s">
        <v>601</v>
      </c>
      <c r="K325" s="19"/>
      <c r="L325" s="16"/>
      <c r="M325" s="20">
        <f t="shared" si="33"/>
        <v>60</v>
      </c>
      <c r="N325" s="20">
        <f t="shared" si="34"/>
        <v>60</v>
      </c>
    </row>
    <row r="326" spans="1:14" ht="13.5" customHeight="1" x14ac:dyDescent="0.45">
      <c r="A326" s="115"/>
      <c r="B326" s="57" t="s">
        <v>604</v>
      </c>
      <c r="C326" s="19" t="s">
        <v>102</v>
      </c>
      <c r="D326" s="56" t="s">
        <v>611</v>
      </c>
      <c r="E326" s="18">
        <v>1</v>
      </c>
      <c r="F326" s="18">
        <v>1</v>
      </c>
      <c r="G326" s="18">
        <f t="shared" si="35"/>
        <v>1</v>
      </c>
      <c r="H326" s="56" t="s">
        <v>51</v>
      </c>
      <c r="I326" s="56">
        <v>20</v>
      </c>
      <c r="J326" s="18" t="s">
        <v>601</v>
      </c>
      <c r="K326" s="19"/>
      <c r="L326" s="16"/>
      <c r="M326" s="20">
        <f t="shared" si="33"/>
        <v>20</v>
      </c>
      <c r="N326" s="20">
        <f t="shared" si="34"/>
        <v>20</v>
      </c>
    </row>
    <row r="327" spans="1:14" ht="13.5" customHeight="1" x14ac:dyDescent="0.45">
      <c r="A327" s="115"/>
      <c r="B327" s="57" t="s">
        <v>605</v>
      </c>
      <c r="C327" s="19" t="s">
        <v>77</v>
      </c>
      <c r="D327" s="56"/>
      <c r="E327" s="18">
        <v>1</v>
      </c>
      <c r="F327" s="18">
        <v>1</v>
      </c>
      <c r="G327" s="18">
        <f t="shared" si="35"/>
        <v>1</v>
      </c>
      <c r="H327" s="56" t="s">
        <v>81</v>
      </c>
      <c r="I327" s="56">
        <v>60</v>
      </c>
      <c r="J327" s="18" t="s">
        <v>47</v>
      </c>
      <c r="K327" s="19"/>
      <c r="L327" s="16"/>
      <c r="M327" s="20">
        <f t="shared" si="33"/>
        <v>60</v>
      </c>
      <c r="N327" s="20">
        <f t="shared" si="34"/>
        <v>60</v>
      </c>
    </row>
    <row r="328" spans="1:14" ht="13.5" customHeight="1" x14ac:dyDescent="0.45">
      <c r="A328" s="115"/>
      <c r="B328" s="57" t="s">
        <v>606</v>
      </c>
      <c r="C328" s="19" t="s">
        <v>77</v>
      </c>
      <c r="D328" s="56"/>
      <c r="E328" s="18">
        <v>2</v>
      </c>
      <c r="F328" s="18">
        <v>1</v>
      </c>
      <c r="G328" s="18">
        <f t="shared" si="35"/>
        <v>2</v>
      </c>
      <c r="H328" s="56" t="s">
        <v>228</v>
      </c>
      <c r="I328" s="56">
        <v>25</v>
      </c>
      <c r="J328" s="18" t="s">
        <v>47</v>
      </c>
      <c r="K328" s="19"/>
      <c r="L328" s="16"/>
      <c r="M328" s="20">
        <f t="shared" si="33"/>
        <v>25</v>
      </c>
      <c r="N328" s="20">
        <f t="shared" si="34"/>
        <v>50</v>
      </c>
    </row>
    <row r="329" spans="1:14" ht="13.5" customHeight="1" x14ac:dyDescent="0.45">
      <c r="A329" s="115"/>
      <c r="B329" s="57" t="s">
        <v>607</v>
      </c>
      <c r="C329" s="19" t="s">
        <v>145</v>
      </c>
      <c r="D329" s="56"/>
      <c r="E329" s="18">
        <v>60</v>
      </c>
      <c r="F329" s="18">
        <v>2</v>
      </c>
      <c r="G329" s="18">
        <f t="shared" si="35"/>
        <v>120</v>
      </c>
      <c r="H329" s="56" t="s">
        <v>599</v>
      </c>
      <c r="I329" s="56">
        <v>40</v>
      </c>
      <c r="J329" s="18" t="s">
        <v>47</v>
      </c>
      <c r="K329" s="19"/>
      <c r="L329" s="16"/>
      <c r="M329" s="20">
        <f t="shared" si="33"/>
        <v>40</v>
      </c>
      <c r="N329" s="20">
        <f t="shared" si="34"/>
        <v>4800</v>
      </c>
    </row>
    <row r="330" spans="1:14" ht="13.5" customHeight="1" x14ac:dyDescent="0.45">
      <c r="A330" s="115"/>
      <c r="B330" s="57" t="s">
        <v>608</v>
      </c>
      <c r="C330" s="19" t="s">
        <v>609</v>
      </c>
      <c r="D330" s="56" t="s">
        <v>173</v>
      </c>
      <c r="E330" s="18">
        <v>1</v>
      </c>
      <c r="F330" s="18">
        <v>1</v>
      </c>
      <c r="G330" s="18">
        <f t="shared" si="35"/>
        <v>1</v>
      </c>
      <c r="H330" s="56" t="s">
        <v>610</v>
      </c>
      <c r="I330" s="56">
        <v>400</v>
      </c>
      <c r="J330" s="18" t="s">
        <v>601</v>
      </c>
      <c r="K330" s="19"/>
      <c r="L330" s="16"/>
      <c r="M330" s="20">
        <f t="shared" si="33"/>
        <v>400</v>
      </c>
      <c r="N330" s="20">
        <f t="shared" si="34"/>
        <v>400</v>
      </c>
    </row>
    <row r="331" spans="1:14" s="21" customFormat="1" ht="13.5" customHeight="1" x14ac:dyDescent="0.45">
      <c r="A331" s="115"/>
      <c r="B331" s="57" t="s">
        <v>619</v>
      </c>
      <c r="C331" s="19" t="s">
        <v>45</v>
      </c>
      <c r="D331" s="18" t="s">
        <v>620</v>
      </c>
      <c r="E331" s="18">
        <v>2</v>
      </c>
      <c r="F331" s="18">
        <v>1</v>
      </c>
      <c r="G331" s="18">
        <f t="shared" si="35"/>
        <v>2</v>
      </c>
      <c r="H331" s="18" t="s">
        <v>43</v>
      </c>
      <c r="I331" s="18">
        <v>40</v>
      </c>
      <c r="J331" s="18" t="s">
        <v>47</v>
      </c>
      <c r="K331" s="19"/>
      <c r="L331" s="16"/>
      <c r="M331" s="20">
        <f t="shared" si="33"/>
        <v>40</v>
      </c>
      <c r="N331" s="20">
        <f t="shared" si="34"/>
        <v>80</v>
      </c>
    </row>
    <row r="332" spans="1:14" s="21" customFormat="1" ht="13.5" customHeight="1" x14ac:dyDescent="0.45">
      <c r="A332" s="115"/>
      <c r="B332" s="57"/>
      <c r="C332" s="19"/>
      <c r="D332" s="18"/>
      <c r="E332" s="18"/>
      <c r="F332" s="18"/>
      <c r="G332" s="18">
        <f t="shared" si="35"/>
        <v>0</v>
      </c>
      <c r="H332" s="18"/>
      <c r="I332" s="18"/>
      <c r="J332" s="18"/>
      <c r="K332" s="19"/>
      <c r="L332" s="16"/>
      <c r="M332" s="20">
        <f t="shared" si="33"/>
        <v>0</v>
      </c>
      <c r="N332" s="20">
        <f t="shared" si="34"/>
        <v>0</v>
      </c>
    </row>
    <row r="333" spans="1:14" s="16" customFormat="1" ht="13.5" customHeight="1" x14ac:dyDescent="0.45">
      <c r="A333" s="115"/>
      <c r="B333" s="57"/>
      <c r="C333" s="19" t="s">
        <v>592</v>
      </c>
      <c r="D333" s="18"/>
      <c r="E333" s="18"/>
      <c r="F333" s="18"/>
      <c r="G333" s="18">
        <f t="shared" si="35"/>
        <v>0</v>
      </c>
      <c r="H333" s="18"/>
      <c r="I333" s="18"/>
      <c r="J333" s="18"/>
      <c r="K333" s="19"/>
      <c r="M333" s="20">
        <f t="shared" si="33"/>
        <v>0</v>
      </c>
      <c r="N333" s="20">
        <f t="shared" si="34"/>
        <v>0</v>
      </c>
    </row>
    <row r="334" spans="1:14" ht="13.5" customHeight="1" x14ac:dyDescent="0.45">
      <c r="A334" s="115"/>
      <c r="B334" s="57" t="s">
        <v>52</v>
      </c>
      <c r="C334" s="19" t="s">
        <v>361</v>
      </c>
      <c r="D334" s="56"/>
      <c r="E334" s="18">
        <v>20</v>
      </c>
      <c r="F334" s="18">
        <v>1</v>
      </c>
      <c r="G334" s="18">
        <f t="shared" si="35"/>
        <v>20</v>
      </c>
      <c r="H334" s="56" t="s">
        <v>594</v>
      </c>
      <c r="I334" s="56">
        <v>500</v>
      </c>
      <c r="J334" s="18" t="s">
        <v>593</v>
      </c>
      <c r="K334" s="19"/>
      <c r="L334" s="16"/>
      <c r="M334" s="20">
        <f t="shared" si="33"/>
        <v>500</v>
      </c>
      <c r="N334" s="20">
        <f t="shared" si="34"/>
        <v>10000</v>
      </c>
    </row>
    <row r="335" spans="1:14" ht="13.5" customHeight="1" x14ac:dyDescent="0.45">
      <c r="A335" s="115"/>
      <c r="B335" s="57" t="s">
        <v>88</v>
      </c>
      <c r="C335" s="19" t="s">
        <v>568</v>
      </c>
      <c r="D335" s="56"/>
      <c r="E335" s="18">
        <v>14</v>
      </c>
      <c r="F335" s="18">
        <v>1</v>
      </c>
      <c r="G335" s="18">
        <f t="shared" si="35"/>
        <v>14</v>
      </c>
      <c r="H335" s="56" t="s">
        <v>51</v>
      </c>
      <c r="I335" s="56">
        <v>20</v>
      </c>
      <c r="J335" s="18" t="s">
        <v>593</v>
      </c>
      <c r="K335" s="19"/>
      <c r="L335" s="16"/>
      <c r="M335" s="20">
        <f t="shared" si="33"/>
        <v>20</v>
      </c>
      <c r="N335" s="20">
        <f t="shared" si="34"/>
        <v>280</v>
      </c>
    </row>
    <row r="336" spans="1:14" s="16" customFormat="1" ht="13.5" customHeight="1" x14ac:dyDescent="0.45">
      <c r="A336" s="115"/>
      <c r="B336" s="57"/>
      <c r="C336" s="19"/>
      <c r="D336" s="18"/>
      <c r="E336" s="18"/>
      <c r="F336" s="18"/>
      <c r="G336" s="18">
        <f t="shared" si="35"/>
        <v>0</v>
      </c>
      <c r="H336" s="18"/>
      <c r="I336" s="18"/>
      <c r="J336" s="18"/>
      <c r="K336" s="19"/>
      <c r="M336" s="20">
        <f t="shared" si="33"/>
        <v>0</v>
      </c>
      <c r="N336" s="20">
        <f t="shared" si="34"/>
        <v>0</v>
      </c>
    </row>
    <row r="337" spans="1:26" s="16" customFormat="1" ht="13.5" customHeight="1" x14ac:dyDescent="0.45">
      <c r="A337" s="115"/>
      <c r="B337" s="57"/>
      <c r="C337" s="19" t="s">
        <v>341</v>
      </c>
      <c r="D337" s="18"/>
      <c r="E337" s="18"/>
      <c r="F337" s="18"/>
      <c r="G337" s="18">
        <f t="shared" si="35"/>
        <v>0</v>
      </c>
      <c r="H337" s="18"/>
      <c r="I337" s="18"/>
      <c r="J337" s="18"/>
      <c r="K337" s="19"/>
      <c r="M337" s="20">
        <f t="shared" si="33"/>
        <v>0</v>
      </c>
      <c r="N337" s="20">
        <f t="shared" si="34"/>
        <v>0</v>
      </c>
    </row>
    <row r="338" spans="1:26" s="16" customFormat="1" ht="13.5" customHeight="1" x14ac:dyDescent="0.45">
      <c r="A338" s="115"/>
      <c r="B338" s="57" t="s">
        <v>88</v>
      </c>
      <c r="C338" s="19" t="s">
        <v>42</v>
      </c>
      <c r="D338" s="18"/>
      <c r="E338" s="18">
        <v>3</v>
      </c>
      <c r="F338" s="18">
        <v>1</v>
      </c>
      <c r="G338" s="18">
        <f t="shared" si="35"/>
        <v>3</v>
      </c>
      <c r="H338" s="18" t="s">
        <v>51</v>
      </c>
      <c r="I338" s="18">
        <v>20</v>
      </c>
      <c r="J338" s="18" t="s">
        <v>62</v>
      </c>
      <c r="K338" s="19"/>
      <c r="M338" s="20">
        <f t="shared" si="33"/>
        <v>20</v>
      </c>
      <c r="N338" s="20">
        <f t="shared" si="34"/>
        <v>60</v>
      </c>
    </row>
    <row r="339" spans="1:26" s="16" customFormat="1" ht="13.5" customHeight="1" x14ac:dyDescent="0.45">
      <c r="A339" s="115"/>
      <c r="B339" s="57" t="s">
        <v>335</v>
      </c>
      <c r="C339" s="19" t="s">
        <v>65</v>
      </c>
      <c r="D339" s="18"/>
      <c r="E339" s="18">
        <v>4</v>
      </c>
      <c r="F339" s="18">
        <v>2</v>
      </c>
      <c r="G339" s="18">
        <f t="shared" si="35"/>
        <v>8</v>
      </c>
      <c r="H339" s="18" t="s">
        <v>51</v>
      </c>
      <c r="I339" s="18">
        <v>20</v>
      </c>
      <c r="J339" s="18" t="s">
        <v>62</v>
      </c>
      <c r="K339" s="19"/>
      <c r="M339" s="20">
        <f t="shared" si="33"/>
        <v>20</v>
      </c>
      <c r="N339" s="20">
        <f t="shared" si="34"/>
        <v>160</v>
      </c>
    </row>
    <row r="340" spans="1:26" s="16" customFormat="1" ht="13.5" customHeight="1" x14ac:dyDescent="0.45">
      <c r="A340" s="115"/>
      <c r="B340" s="57" t="s">
        <v>177</v>
      </c>
      <c r="C340" s="19" t="s">
        <v>65</v>
      </c>
      <c r="D340" s="18"/>
      <c r="E340" s="18">
        <v>6</v>
      </c>
      <c r="F340" s="18">
        <v>1</v>
      </c>
      <c r="G340" s="18">
        <f t="shared" si="35"/>
        <v>6</v>
      </c>
      <c r="H340" s="18" t="s">
        <v>51</v>
      </c>
      <c r="I340" s="18">
        <v>40</v>
      </c>
      <c r="J340" s="18" t="s">
        <v>62</v>
      </c>
      <c r="K340" s="19"/>
      <c r="M340" s="20">
        <f t="shared" si="33"/>
        <v>40</v>
      </c>
      <c r="N340" s="20">
        <f t="shared" si="34"/>
        <v>240</v>
      </c>
    </row>
    <row r="341" spans="1:26" s="16" customFormat="1" ht="13.5" customHeight="1" x14ac:dyDescent="0.45">
      <c r="A341" s="115"/>
      <c r="B341" s="57" t="s">
        <v>298</v>
      </c>
      <c r="C341" s="19" t="s">
        <v>45</v>
      </c>
      <c r="D341" s="18"/>
      <c r="E341" s="18">
        <v>1</v>
      </c>
      <c r="F341" s="18">
        <v>1</v>
      </c>
      <c r="G341" s="18">
        <f t="shared" si="35"/>
        <v>1</v>
      </c>
      <c r="H341" s="18" t="s">
        <v>51</v>
      </c>
      <c r="I341" s="18">
        <v>40</v>
      </c>
      <c r="J341" s="18" t="s">
        <v>47</v>
      </c>
      <c r="K341" s="19"/>
      <c r="M341" s="20">
        <f t="shared" si="33"/>
        <v>40</v>
      </c>
      <c r="N341" s="20">
        <f t="shared" si="34"/>
        <v>40</v>
      </c>
    </row>
    <row r="342" spans="1:26" s="21" customFormat="1" ht="13.5" customHeight="1" x14ac:dyDescent="0.45">
      <c r="A342" s="115"/>
      <c r="B342" s="57" t="s">
        <v>336</v>
      </c>
      <c r="C342" s="19" t="s">
        <v>45</v>
      </c>
      <c r="D342" s="18"/>
      <c r="E342" s="18">
        <v>2</v>
      </c>
      <c r="F342" s="18">
        <v>2</v>
      </c>
      <c r="G342" s="18">
        <f t="shared" si="35"/>
        <v>4</v>
      </c>
      <c r="H342" s="18" t="s">
        <v>51</v>
      </c>
      <c r="I342" s="18">
        <v>40</v>
      </c>
      <c r="J342" s="18" t="s">
        <v>47</v>
      </c>
      <c r="K342" s="19"/>
      <c r="L342" s="16"/>
      <c r="M342" s="20">
        <f t="shared" si="33"/>
        <v>40</v>
      </c>
      <c r="N342" s="20">
        <f t="shared" si="34"/>
        <v>160</v>
      </c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s="21" customFormat="1" ht="13.5" customHeight="1" x14ac:dyDescent="0.45">
      <c r="A343" s="115"/>
      <c r="B343" s="57" t="s">
        <v>178</v>
      </c>
      <c r="C343" s="19" t="s">
        <v>45</v>
      </c>
      <c r="D343" s="18"/>
      <c r="E343" s="18">
        <v>12</v>
      </c>
      <c r="F343" s="18">
        <v>1</v>
      </c>
      <c r="G343" s="18">
        <f t="shared" si="35"/>
        <v>12</v>
      </c>
      <c r="H343" s="18" t="s">
        <v>51</v>
      </c>
      <c r="I343" s="18">
        <v>40</v>
      </c>
      <c r="J343" s="18" t="s">
        <v>47</v>
      </c>
      <c r="K343" s="19"/>
      <c r="L343" s="16"/>
      <c r="M343" s="20">
        <f t="shared" si="33"/>
        <v>40</v>
      </c>
      <c r="N343" s="20">
        <f t="shared" si="34"/>
        <v>480</v>
      </c>
    </row>
    <row r="344" spans="1:26" s="16" customFormat="1" ht="13.5" customHeight="1" x14ac:dyDescent="0.45">
      <c r="A344" s="115"/>
      <c r="B344" s="57" t="s">
        <v>96</v>
      </c>
      <c r="C344" s="19" t="s">
        <v>45</v>
      </c>
      <c r="D344" s="18"/>
      <c r="E344" s="18">
        <v>6</v>
      </c>
      <c r="F344" s="18">
        <v>3</v>
      </c>
      <c r="G344" s="18">
        <f t="shared" si="35"/>
        <v>18</v>
      </c>
      <c r="H344" s="18" t="s">
        <v>51</v>
      </c>
      <c r="I344" s="18">
        <v>40</v>
      </c>
      <c r="J344" s="18" t="s">
        <v>47</v>
      </c>
      <c r="K344" s="19" t="s">
        <v>116</v>
      </c>
      <c r="M344" s="20">
        <f t="shared" si="33"/>
        <v>40</v>
      </c>
      <c r="N344" s="20">
        <f t="shared" si="34"/>
        <v>720</v>
      </c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s="16" customFormat="1" ht="13.5" customHeight="1" x14ac:dyDescent="0.45">
      <c r="A345" s="115"/>
      <c r="B345" s="57" t="s">
        <v>337</v>
      </c>
      <c r="C345" s="19" t="s">
        <v>45</v>
      </c>
      <c r="D345" s="18"/>
      <c r="E345" s="18">
        <v>1</v>
      </c>
      <c r="F345" s="18">
        <v>1</v>
      </c>
      <c r="G345" s="18">
        <f t="shared" si="35"/>
        <v>1</v>
      </c>
      <c r="H345" s="18" t="s">
        <v>103</v>
      </c>
      <c r="I345" s="18">
        <v>70</v>
      </c>
      <c r="J345" s="18" t="s">
        <v>47</v>
      </c>
      <c r="K345" s="19"/>
      <c r="M345" s="20">
        <f t="shared" si="33"/>
        <v>70</v>
      </c>
      <c r="N345" s="20">
        <f t="shared" si="34"/>
        <v>70</v>
      </c>
    </row>
    <row r="346" spans="1:26" s="16" customFormat="1" ht="13.5" customHeight="1" x14ac:dyDescent="0.45">
      <c r="A346" s="115"/>
      <c r="B346" s="57" t="s">
        <v>98</v>
      </c>
      <c r="C346" s="19" t="s">
        <v>53</v>
      </c>
      <c r="D346" s="18"/>
      <c r="E346" s="18">
        <v>1</v>
      </c>
      <c r="F346" s="18">
        <v>1</v>
      </c>
      <c r="G346" s="18">
        <f t="shared" si="35"/>
        <v>1</v>
      </c>
      <c r="H346" s="18" t="s">
        <v>103</v>
      </c>
      <c r="I346" s="18">
        <v>30</v>
      </c>
      <c r="J346" s="18" t="s">
        <v>55</v>
      </c>
      <c r="K346" s="19" t="s">
        <v>116</v>
      </c>
      <c r="M346" s="20">
        <f t="shared" si="33"/>
        <v>30</v>
      </c>
      <c r="N346" s="20">
        <f t="shared" si="34"/>
        <v>30</v>
      </c>
    </row>
    <row r="347" spans="1:26" s="16" customFormat="1" ht="13.5" customHeight="1" x14ac:dyDescent="0.45">
      <c r="A347" s="115"/>
      <c r="B347" s="57" t="s">
        <v>99</v>
      </c>
      <c r="C347" s="19" t="s">
        <v>70</v>
      </c>
      <c r="D347" s="18"/>
      <c r="E347" s="18">
        <v>8</v>
      </c>
      <c r="F347" s="18">
        <v>1</v>
      </c>
      <c r="G347" s="18">
        <f t="shared" si="35"/>
        <v>8</v>
      </c>
      <c r="H347" s="18" t="s">
        <v>81</v>
      </c>
      <c r="I347" s="18">
        <v>100</v>
      </c>
      <c r="J347" s="18" t="s">
        <v>62</v>
      </c>
      <c r="K347" s="19"/>
      <c r="M347" s="20">
        <f t="shared" si="33"/>
        <v>100</v>
      </c>
      <c r="N347" s="20">
        <f t="shared" si="34"/>
        <v>800</v>
      </c>
    </row>
    <row r="348" spans="1:26" s="16" customFormat="1" ht="13.5" customHeight="1" x14ac:dyDescent="0.45">
      <c r="A348" s="115"/>
      <c r="B348" s="57" t="s">
        <v>338</v>
      </c>
      <c r="C348" s="19" t="s">
        <v>70</v>
      </c>
      <c r="D348" s="18"/>
      <c r="E348" s="18">
        <v>3</v>
      </c>
      <c r="F348" s="18">
        <v>2</v>
      </c>
      <c r="G348" s="18">
        <f t="shared" si="35"/>
        <v>6</v>
      </c>
      <c r="H348" s="18" t="s">
        <v>81</v>
      </c>
      <c r="I348" s="18">
        <v>40</v>
      </c>
      <c r="J348" s="18" t="s">
        <v>62</v>
      </c>
      <c r="K348" s="19"/>
      <c r="M348" s="20">
        <f t="shared" si="33"/>
        <v>40</v>
      </c>
      <c r="N348" s="20">
        <f t="shared" si="34"/>
        <v>240</v>
      </c>
    </row>
    <row r="349" spans="1:26" s="16" customFormat="1" ht="13.5" customHeight="1" x14ac:dyDescent="0.45">
      <c r="A349" s="115"/>
      <c r="B349" s="57" t="s">
        <v>339</v>
      </c>
      <c r="C349" s="19" t="s">
        <v>77</v>
      </c>
      <c r="D349" s="18"/>
      <c r="E349" s="18">
        <v>3</v>
      </c>
      <c r="F349" s="18">
        <v>1</v>
      </c>
      <c r="G349" s="18">
        <f t="shared" si="35"/>
        <v>3</v>
      </c>
      <c r="H349" s="18" t="s">
        <v>81</v>
      </c>
      <c r="I349" s="18">
        <v>40</v>
      </c>
      <c r="J349" s="18" t="s">
        <v>47</v>
      </c>
      <c r="K349" s="19"/>
      <c r="M349" s="20">
        <f t="shared" si="33"/>
        <v>40</v>
      </c>
      <c r="N349" s="20">
        <f t="shared" si="34"/>
        <v>120</v>
      </c>
    </row>
    <row r="350" spans="1:26" s="16" customFormat="1" ht="13.5" customHeight="1" x14ac:dyDescent="0.45">
      <c r="A350" s="115"/>
      <c r="B350" s="57" t="s">
        <v>101</v>
      </c>
      <c r="C350" s="19" t="s">
        <v>77</v>
      </c>
      <c r="D350" s="18"/>
      <c r="E350" s="18">
        <v>12</v>
      </c>
      <c r="F350" s="18">
        <v>1</v>
      </c>
      <c r="G350" s="18">
        <f t="shared" si="35"/>
        <v>12</v>
      </c>
      <c r="H350" s="18" t="s">
        <v>97</v>
      </c>
      <c r="I350" s="18">
        <v>13</v>
      </c>
      <c r="J350" s="18" t="s">
        <v>47</v>
      </c>
      <c r="K350" s="19"/>
      <c r="M350" s="20">
        <f t="shared" si="33"/>
        <v>13</v>
      </c>
      <c r="N350" s="20">
        <f t="shared" si="34"/>
        <v>156</v>
      </c>
    </row>
    <row r="351" spans="1:26" s="16" customFormat="1" ht="13.5" customHeight="1" x14ac:dyDescent="0.45">
      <c r="A351" s="115"/>
      <c r="B351" s="57" t="s">
        <v>104</v>
      </c>
      <c r="C351" s="19" t="s">
        <v>102</v>
      </c>
      <c r="D351" s="18"/>
      <c r="E351" s="18">
        <v>2</v>
      </c>
      <c r="F351" s="18">
        <v>4</v>
      </c>
      <c r="G351" s="18">
        <f t="shared" si="35"/>
        <v>8</v>
      </c>
      <c r="H351" s="18" t="s">
        <v>81</v>
      </c>
      <c r="I351" s="18">
        <v>40</v>
      </c>
      <c r="J351" s="18" t="s">
        <v>62</v>
      </c>
      <c r="K351" s="19"/>
      <c r="M351" s="20">
        <f t="shared" si="33"/>
        <v>40</v>
      </c>
      <c r="N351" s="20">
        <f t="shared" si="34"/>
        <v>320</v>
      </c>
    </row>
    <row r="352" spans="1:26" s="16" customFormat="1" ht="13.5" customHeight="1" x14ac:dyDescent="0.45">
      <c r="A352" s="115"/>
      <c r="B352" s="57" t="s">
        <v>106</v>
      </c>
      <c r="C352" s="19" t="s">
        <v>77</v>
      </c>
      <c r="D352" s="18"/>
      <c r="E352" s="18">
        <v>6</v>
      </c>
      <c r="F352" s="18">
        <v>1</v>
      </c>
      <c r="G352" s="18">
        <f t="shared" si="35"/>
        <v>6</v>
      </c>
      <c r="H352" s="18" t="s">
        <v>81</v>
      </c>
      <c r="I352" s="18">
        <v>100</v>
      </c>
      <c r="J352" s="18" t="s">
        <v>47</v>
      </c>
      <c r="K352" s="19"/>
      <c r="M352" s="20">
        <f t="shared" si="33"/>
        <v>100</v>
      </c>
      <c r="N352" s="20">
        <f t="shared" si="34"/>
        <v>600</v>
      </c>
    </row>
    <row r="353" spans="1:14" s="16" customFormat="1" ht="13.5" customHeight="1" x14ac:dyDescent="0.45">
      <c r="A353" s="115"/>
      <c r="B353" s="57" t="s">
        <v>107</v>
      </c>
      <c r="C353" s="19" t="s">
        <v>340</v>
      </c>
      <c r="D353" s="18" t="s">
        <v>342</v>
      </c>
      <c r="E353" s="18">
        <v>1</v>
      </c>
      <c r="F353" s="18">
        <v>22</v>
      </c>
      <c r="G353" s="18">
        <f t="shared" si="35"/>
        <v>22</v>
      </c>
      <c r="H353" s="18" t="s">
        <v>51</v>
      </c>
      <c r="I353" s="18">
        <v>40</v>
      </c>
      <c r="J353" s="18" t="s">
        <v>62</v>
      </c>
      <c r="K353" s="19"/>
      <c r="M353" s="20">
        <f t="shared" si="33"/>
        <v>40</v>
      </c>
      <c r="N353" s="20">
        <f t="shared" si="34"/>
        <v>880</v>
      </c>
    </row>
    <row r="354" spans="1:14" s="16" customFormat="1" ht="13.5" customHeight="1" x14ac:dyDescent="0.45">
      <c r="A354" s="115"/>
      <c r="B354" s="57"/>
      <c r="C354" s="19"/>
      <c r="D354" s="18"/>
      <c r="E354" s="18"/>
      <c r="F354" s="18"/>
      <c r="G354" s="18">
        <f t="shared" si="35"/>
        <v>0</v>
      </c>
      <c r="H354" s="18"/>
      <c r="I354" s="18"/>
      <c r="J354" s="18"/>
      <c r="K354" s="19"/>
      <c r="M354" s="20">
        <f t="shared" si="33"/>
        <v>0</v>
      </c>
      <c r="N354" s="20">
        <f t="shared" si="34"/>
        <v>0</v>
      </c>
    </row>
    <row r="355" spans="1:14" s="16" customFormat="1" ht="13.5" customHeight="1" x14ac:dyDescent="0.45">
      <c r="A355" s="115"/>
      <c r="B355" s="57"/>
      <c r="C355" s="19" t="s">
        <v>358</v>
      </c>
      <c r="D355" s="18"/>
      <c r="E355" s="18"/>
      <c r="F355" s="18"/>
      <c r="G355" s="18">
        <f t="shared" si="35"/>
        <v>0</v>
      </c>
      <c r="H355" s="18"/>
      <c r="I355" s="18"/>
      <c r="J355" s="18"/>
      <c r="K355" s="19"/>
      <c r="M355" s="20">
        <f t="shared" si="33"/>
        <v>0</v>
      </c>
      <c r="N355" s="20">
        <f t="shared" si="34"/>
        <v>0</v>
      </c>
    </row>
    <row r="356" spans="1:14" s="16" customFormat="1" ht="13.5" customHeight="1" x14ac:dyDescent="0.45">
      <c r="A356" s="115"/>
      <c r="B356" s="57" t="s">
        <v>138</v>
      </c>
      <c r="C356" s="19" t="s">
        <v>479</v>
      </c>
      <c r="D356" s="18"/>
      <c r="E356" s="18">
        <v>8</v>
      </c>
      <c r="F356" s="18">
        <v>1</v>
      </c>
      <c r="G356" s="18">
        <f t="shared" si="35"/>
        <v>8</v>
      </c>
      <c r="H356" s="18" t="s">
        <v>51</v>
      </c>
      <c r="I356" s="18">
        <v>40</v>
      </c>
      <c r="J356" s="18" t="s">
        <v>89</v>
      </c>
      <c r="K356" s="19"/>
      <c r="M356" s="20">
        <f t="shared" si="33"/>
        <v>40</v>
      </c>
      <c r="N356" s="20">
        <f t="shared" si="34"/>
        <v>320</v>
      </c>
    </row>
    <row r="357" spans="1:14" s="16" customFormat="1" ht="13.5" customHeight="1" x14ac:dyDescent="0.45">
      <c r="A357" s="115"/>
      <c r="B357" s="57" t="s">
        <v>343</v>
      </c>
      <c r="C357" s="19" t="s">
        <v>65</v>
      </c>
      <c r="D357" s="18"/>
      <c r="E357" s="18">
        <v>1</v>
      </c>
      <c r="F357" s="18">
        <v>1</v>
      </c>
      <c r="G357" s="18">
        <f t="shared" si="35"/>
        <v>1</v>
      </c>
      <c r="H357" s="18" t="s">
        <v>51</v>
      </c>
      <c r="I357" s="18">
        <v>20</v>
      </c>
      <c r="J357" s="18" t="s">
        <v>62</v>
      </c>
      <c r="K357" s="19"/>
      <c r="M357" s="20">
        <f t="shared" si="33"/>
        <v>20</v>
      </c>
      <c r="N357" s="20">
        <f t="shared" si="34"/>
        <v>20</v>
      </c>
    </row>
    <row r="358" spans="1:14" s="16" customFormat="1" ht="13.5" customHeight="1" x14ac:dyDescent="0.45">
      <c r="A358" s="115"/>
      <c r="B358" s="57" t="s">
        <v>344</v>
      </c>
      <c r="C358" s="19" t="s">
        <v>102</v>
      </c>
      <c r="D358" s="18"/>
      <c r="E358" s="18">
        <v>24</v>
      </c>
      <c r="F358" s="18">
        <v>1</v>
      </c>
      <c r="G358" s="18">
        <f t="shared" si="35"/>
        <v>24</v>
      </c>
      <c r="H358" s="18" t="s">
        <v>103</v>
      </c>
      <c r="I358" s="18">
        <v>30</v>
      </c>
      <c r="J358" s="18" t="s">
        <v>62</v>
      </c>
      <c r="K358" s="19"/>
      <c r="M358" s="20">
        <f t="shared" si="33"/>
        <v>30</v>
      </c>
      <c r="N358" s="20">
        <f t="shared" si="34"/>
        <v>720</v>
      </c>
    </row>
    <row r="359" spans="1:14" s="16" customFormat="1" ht="13.5" customHeight="1" x14ac:dyDescent="0.45">
      <c r="A359" s="115"/>
      <c r="B359" s="57" t="s">
        <v>345</v>
      </c>
      <c r="C359" s="19" t="s">
        <v>102</v>
      </c>
      <c r="D359" s="18"/>
      <c r="E359" s="18">
        <v>48</v>
      </c>
      <c r="F359" s="18">
        <v>1</v>
      </c>
      <c r="G359" s="18">
        <f t="shared" si="35"/>
        <v>48</v>
      </c>
      <c r="H359" s="18" t="s">
        <v>81</v>
      </c>
      <c r="I359" s="18">
        <v>60</v>
      </c>
      <c r="J359" s="18" t="s">
        <v>62</v>
      </c>
      <c r="K359" s="19"/>
      <c r="M359" s="20">
        <f t="shared" si="33"/>
        <v>60</v>
      </c>
      <c r="N359" s="20">
        <f t="shared" si="34"/>
        <v>2880</v>
      </c>
    </row>
    <row r="360" spans="1:14" s="16" customFormat="1" ht="13.5" customHeight="1" x14ac:dyDescent="0.45">
      <c r="A360" s="115"/>
      <c r="B360" s="57" t="s">
        <v>346</v>
      </c>
      <c r="C360" s="19" t="s">
        <v>102</v>
      </c>
      <c r="D360" s="18"/>
      <c r="E360" s="18">
        <v>2</v>
      </c>
      <c r="F360" s="18">
        <v>1</v>
      </c>
      <c r="G360" s="18">
        <f t="shared" si="35"/>
        <v>2</v>
      </c>
      <c r="H360" s="18" t="s">
        <v>81</v>
      </c>
      <c r="I360" s="18">
        <v>60</v>
      </c>
      <c r="J360" s="18" t="s">
        <v>62</v>
      </c>
      <c r="K360" s="19"/>
      <c r="M360" s="20">
        <f t="shared" si="33"/>
        <v>60</v>
      </c>
      <c r="N360" s="20">
        <f t="shared" si="34"/>
        <v>120</v>
      </c>
    </row>
    <row r="361" spans="1:14" s="16" customFormat="1" ht="13.5" customHeight="1" x14ac:dyDescent="0.45">
      <c r="A361" s="115"/>
      <c r="B361" s="57" t="s">
        <v>347</v>
      </c>
      <c r="C361" s="19" t="s">
        <v>77</v>
      </c>
      <c r="D361" s="18"/>
      <c r="E361" s="18">
        <v>4</v>
      </c>
      <c r="F361" s="18">
        <v>1</v>
      </c>
      <c r="G361" s="18">
        <f t="shared" si="35"/>
        <v>4</v>
      </c>
      <c r="H361" s="18" t="s">
        <v>81</v>
      </c>
      <c r="I361" s="18">
        <v>60</v>
      </c>
      <c r="J361" s="18" t="s">
        <v>47</v>
      </c>
      <c r="K361" s="19"/>
      <c r="M361" s="20">
        <f t="shared" si="33"/>
        <v>60</v>
      </c>
      <c r="N361" s="20">
        <f t="shared" si="34"/>
        <v>240</v>
      </c>
    </row>
    <row r="362" spans="1:14" s="16" customFormat="1" ht="13.5" customHeight="1" x14ac:dyDescent="0.45">
      <c r="A362" s="115"/>
      <c r="B362" s="57" t="s">
        <v>348</v>
      </c>
      <c r="C362" s="19" t="s">
        <v>70</v>
      </c>
      <c r="D362" s="18"/>
      <c r="E362" s="18">
        <v>4</v>
      </c>
      <c r="F362" s="18">
        <v>1</v>
      </c>
      <c r="G362" s="18">
        <f t="shared" si="35"/>
        <v>4</v>
      </c>
      <c r="H362" s="18" t="s">
        <v>81</v>
      </c>
      <c r="I362" s="18">
        <v>40</v>
      </c>
      <c r="J362" s="18" t="s">
        <v>62</v>
      </c>
      <c r="K362" s="19"/>
      <c r="M362" s="20">
        <f t="shared" si="33"/>
        <v>40</v>
      </c>
      <c r="N362" s="20">
        <f t="shared" si="34"/>
        <v>160</v>
      </c>
    </row>
    <row r="363" spans="1:14" s="16" customFormat="1" ht="13.5" customHeight="1" x14ac:dyDescent="0.45">
      <c r="A363" s="115"/>
      <c r="B363" s="57" t="s">
        <v>349</v>
      </c>
      <c r="C363" s="19" t="s">
        <v>70</v>
      </c>
      <c r="D363" s="18"/>
      <c r="E363" s="18">
        <v>2</v>
      </c>
      <c r="F363" s="18">
        <v>1</v>
      </c>
      <c r="G363" s="18">
        <f t="shared" si="35"/>
        <v>2</v>
      </c>
      <c r="H363" s="18" t="s">
        <v>81</v>
      </c>
      <c r="I363" s="18">
        <v>60</v>
      </c>
      <c r="J363" s="18" t="s">
        <v>62</v>
      </c>
      <c r="K363" s="19"/>
      <c r="M363" s="20">
        <f t="shared" si="33"/>
        <v>60</v>
      </c>
      <c r="N363" s="20">
        <f t="shared" si="34"/>
        <v>120</v>
      </c>
    </row>
    <row r="364" spans="1:14" s="16" customFormat="1" ht="13.5" customHeight="1" x14ac:dyDescent="0.45">
      <c r="A364" s="115"/>
      <c r="B364" s="57" t="s">
        <v>350</v>
      </c>
      <c r="C364" s="19" t="s">
        <v>70</v>
      </c>
      <c r="D364" s="18"/>
      <c r="E364" s="18">
        <v>6</v>
      </c>
      <c r="F364" s="18">
        <v>1</v>
      </c>
      <c r="G364" s="18">
        <f t="shared" si="35"/>
        <v>6</v>
      </c>
      <c r="H364" s="18" t="s">
        <v>81</v>
      </c>
      <c r="I364" s="18">
        <v>25</v>
      </c>
      <c r="J364" s="18" t="s">
        <v>62</v>
      </c>
      <c r="K364" s="19"/>
      <c r="M364" s="20">
        <f t="shared" si="33"/>
        <v>25</v>
      </c>
      <c r="N364" s="20">
        <f t="shared" si="34"/>
        <v>150</v>
      </c>
    </row>
    <row r="365" spans="1:14" s="16" customFormat="1" ht="13.5" customHeight="1" x14ac:dyDescent="0.45">
      <c r="A365" s="115"/>
      <c r="B365" s="57" t="s">
        <v>351</v>
      </c>
      <c r="C365" s="19" t="s">
        <v>102</v>
      </c>
      <c r="D365" s="18"/>
      <c r="E365" s="18">
        <v>12</v>
      </c>
      <c r="F365" s="18">
        <v>1</v>
      </c>
      <c r="G365" s="18">
        <f t="shared" si="35"/>
        <v>12</v>
      </c>
      <c r="H365" s="18" t="s">
        <v>81</v>
      </c>
      <c r="I365" s="18">
        <v>60</v>
      </c>
      <c r="J365" s="18" t="s">
        <v>62</v>
      </c>
      <c r="K365" s="19"/>
      <c r="M365" s="20">
        <f t="shared" si="33"/>
        <v>60</v>
      </c>
      <c r="N365" s="20">
        <f t="shared" si="34"/>
        <v>720</v>
      </c>
    </row>
    <row r="366" spans="1:14" s="16" customFormat="1" ht="13.5" customHeight="1" x14ac:dyDescent="0.45">
      <c r="A366" s="115"/>
      <c r="B366" s="57" t="s">
        <v>352</v>
      </c>
      <c r="C366" s="19" t="s">
        <v>70</v>
      </c>
      <c r="D366" s="18"/>
      <c r="E366" s="18">
        <v>6</v>
      </c>
      <c r="F366" s="18">
        <v>1</v>
      </c>
      <c r="G366" s="18">
        <f t="shared" si="35"/>
        <v>6</v>
      </c>
      <c r="H366" s="18" t="s">
        <v>81</v>
      </c>
      <c r="I366" s="18">
        <v>40</v>
      </c>
      <c r="J366" s="18" t="s">
        <v>62</v>
      </c>
      <c r="K366" s="19"/>
      <c r="M366" s="20">
        <f t="shared" si="33"/>
        <v>40</v>
      </c>
      <c r="N366" s="20">
        <f t="shared" si="34"/>
        <v>240</v>
      </c>
    </row>
    <row r="367" spans="1:14" s="16" customFormat="1" ht="13.5" customHeight="1" x14ac:dyDescent="0.45">
      <c r="A367" s="115"/>
      <c r="B367" s="57" t="s">
        <v>353</v>
      </c>
      <c r="C367" s="19" t="s">
        <v>70</v>
      </c>
      <c r="D367" s="18"/>
      <c r="E367" s="18">
        <v>2</v>
      </c>
      <c r="F367" s="18">
        <v>1</v>
      </c>
      <c r="G367" s="18">
        <f t="shared" si="35"/>
        <v>2</v>
      </c>
      <c r="H367" s="18" t="s">
        <v>81</v>
      </c>
      <c r="I367" s="18">
        <v>40</v>
      </c>
      <c r="J367" s="18" t="s">
        <v>62</v>
      </c>
      <c r="K367" s="19"/>
      <c r="M367" s="20">
        <f t="shared" si="33"/>
        <v>40</v>
      </c>
      <c r="N367" s="20">
        <f t="shared" si="34"/>
        <v>80</v>
      </c>
    </row>
    <row r="368" spans="1:14" s="16" customFormat="1" ht="13.5" customHeight="1" x14ac:dyDescent="0.45">
      <c r="A368" s="115"/>
      <c r="B368" s="57" t="s">
        <v>354</v>
      </c>
      <c r="C368" s="19" t="s">
        <v>70</v>
      </c>
      <c r="D368" s="18"/>
      <c r="E368" s="18">
        <v>2</v>
      </c>
      <c r="F368" s="18">
        <v>1</v>
      </c>
      <c r="G368" s="18">
        <f t="shared" si="35"/>
        <v>2</v>
      </c>
      <c r="H368" s="18" t="s">
        <v>81</v>
      </c>
      <c r="I368" s="18">
        <v>40</v>
      </c>
      <c r="J368" s="18" t="s">
        <v>62</v>
      </c>
      <c r="K368" s="19"/>
      <c r="M368" s="20">
        <f t="shared" si="33"/>
        <v>40</v>
      </c>
      <c r="N368" s="20">
        <f t="shared" si="34"/>
        <v>80</v>
      </c>
    </row>
    <row r="369" spans="1:26" s="16" customFormat="1" ht="13.5" customHeight="1" x14ac:dyDescent="0.45">
      <c r="A369" s="115"/>
      <c r="B369" s="57" t="s">
        <v>355</v>
      </c>
      <c r="C369" s="19" t="s">
        <v>67</v>
      </c>
      <c r="D369" s="18"/>
      <c r="E369" s="18">
        <v>6</v>
      </c>
      <c r="F369" s="18">
        <v>1</v>
      </c>
      <c r="G369" s="18">
        <f t="shared" si="35"/>
        <v>6</v>
      </c>
      <c r="H369" s="18" t="s">
        <v>81</v>
      </c>
      <c r="I369" s="18">
        <v>150</v>
      </c>
      <c r="J369" s="18" t="s">
        <v>62</v>
      </c>
      <c r="K369" s="19"/>
      <c r="M369" s="20">
        <f t="shared" si="33"/>
        <v>150</v>
      </c>
      <c r="N369" s="20">
        <f t="shared" si="34"/>
        <v>900</v>
      </c>
    </row>
    <row r="370" spans="1:26" s="16" customFormat="1" ht="13.5" customHeight="1" x14ac:dyDescent="0.45">
      <c r="A370" s="115"/>
      <c r="B370" s="57" t="s">
        <v>356</v>
      </c>
      <c r="C370" s="19" t="s">
        <v>102</v>
      </c>
      <c r="D370" s="18"/>
      <c r="E370" s="18">
        <v>2</v>
      </c>
      <c r="F370" s="18">
        <v>1</v>
      </c>
      <c r="G370" s="18">
        <f t="shared" si="35"/>
        <v>2</v>
      </c>
      <c r="H370" s="18" t="s">
        <v>81</v>
      </c>
      <c r="I370" s="18">
        <v>40</v>
      </c>
      <c r="J370" s="18" t="s">
        <v>62</v>
      </c>
      <c r="K370" s="19"/>
      <c r="M370" s="20">
        <f t="shared" si="33"/>
        <v>40</v>
      </c>
      <c r="N370" s="20">
        <f t="shared" si="34"/>
        <v>80</v>
      </c>
    </row>
    <row r="371" spans="1:26" s="16" customFormat="1" ht="13.5" customHeight="1" x14ac:dyDescent="0.45">
      <c r="A371" s="115"/>
      <c r="B371" s="57" t="s">
        <v>357</v>
      </c>
      <c r="C371" s="19" t="s">
        <v>102</v>
      </c>
      <c r="D371" s="18"/>
      <c r="E371" s="18">
        <v>2</v>
      </c>
      <c r="F371" s="18">
        <v>1</v>
      </c>
      <c r="G371" s="18">
        <f t="shared" si="35"/>
        <v>2</v>
      </c>
      <c r="H371" s="18" t="s">
        <v>81</v>
      </c>
      <c r="I371" s="18">
        <v>40</v>
      </c>
      <c r="J371" s="18" t="s">
        <v>62</v>
      </c>
      <c r="K371" s="19"/>
      <c r="M371" s="20">
        <f t="shared" si="33"/>
        <v>40</v>
      </c>
      <c r="N371" s="20">
        <f t="shared" si="34"/>
        <v>80</v>
      </c>
    </row>
    <row r="372" spans="1:26" s="16" customFormat="1" ht="13.5" customHeight="1" x14ac:dyDescent="0.45">
      <c r="A372" s="115"/>
      <c r="B372" s="57"/>
      <c r="C372" s="19"/>
      <c r="D372" s="18"/>
      <c r="E372" s="18"/>
      <c r="F372" s="18"/>
      <c r="G372" s="18">
        <f t="shared" si="35"/>
        <v>0</v>
      </c>
      <c r="H372" s="18"/>
      <c r="I372" s="18"/>
      <c r="J372" s="18"/>
      <c r="K372" s="19"/>
      <c r="M372" s="20">
        <f t="shared" si="33"/>
        <v>0</v>
      </c>
      <c r="N372" s="20">
        <f t="shared" si="34"/>
        <v>0</v>
      </c>
    </row>
    <row r="373" spans="1:26" s="16" customFormat="1" ht="13.5" customHeight="1" x14ac:dyDescent="0.45">
      <c r="A373" s="115"/>
      <c r="B373" s="57"/>
      <c r="C373" s="19" t="s">
        <v>612</v>
      </c>
      <c r="D373" s="18"/>
      <c r="E373" s="18"/>
      <c r="F373" s="18"/>
      <c r="G373" s="18">
        <f t="shared" si="35"/>
        <v>0</v>
      </c>
      <c r="H373" s="18"/>
      <c r="I373" s="18"/>
      <c r="J373" s="18"/>
      <c r="K373" s="19"/>
      <c r="M373" s="20">
        <f t="shared" si="33"/>
        <v>0</v>
      </c>
      <c r="N373" s="20">
        <f t="shared" si="34"/>
        <v>0</v>
      </c>
    </row>
    <row r="374" spans="1:26" s="16" customFormat="1" ht="13.5" customHeight="1" x14ac:dyDescent="0.45">
      <c r="A374" s="115"/>
      <c r="B374" s="57" t="s">
        <v>52</v>
      </c>
      <c r="C374" s="19" t="s">
        <v>568</v>
      </c>
      <c r="D374" s="18"/>
      <c r="E374" s="18">
        <v>4</v>
      </c>
      <c r="F374" s="18">
        <v>2</v>
      </c>
      <c r="G374" s="18">
        <f t="shared" si="35"/>
        <v>8</v>
      </c>
      <c r="H374" s="18" t="s">
        <v>51</v>
      </c>
      <c r="I374" s="18">
        <v>40</v>
      </c>
      <c r="J374" s="18" t="s">
        <v>601</v>
      </c>
      <c r="K374" s="19"/>
      <c r="M374" s="20">
        <f t="shared" si="33"/>
        <v>40</v>
      </c>
      <c r="N374" s="20">
        <f t="shared" si="34"/>
        <v>320</v>
      </c>
    </row>
    <row r="375" spans="1:26" s="21" customFormat="1" ht="13.5" customHeight="1" x14ac:dyDescent="0.45">
      <c r="A375" s="115"/>
      <c r="B375" s="57" t="s">
        <v>88</v>
      </c>
      <c r="C375" s="19" t="s">
        <v>102</v>
      </c>
      <c r="D375" s="18"/>
      <c r="E375" s="18">
        <v>2</v>
      </c>
      <c r="F375" s="18">
        <v>1</v>
      </c>
      <c r="G375" s="18">
        <f>E375*F375</f>
        <v>2</v>
      </c>
      <c r="H375" s="18" t="s">
        <v>81</v>
      </c>
      <c r="I375" s="18">
        <v>60</v>
      </c>
      <c r="J375" s="18" t="s">
        <v>601</v>
      </c>
      <c r="K375" s="19"/>
      <c r="L375" s="16"/>
      <c r="M375" s="20">
        <f>I375</f>
        <v>60</v>
      </c>
      <c r="N375" s="20">
        <f>G375*I375</f>
        <v>120</v>
      </c>
    </row>
    <row r="376" spans="1:26" s="16" customFormat="1" ht="13.5" customHeight="1" x14ac:dyDescent="0.45">
      <c r="A376" s="115"/>
      <c r="B376" s="57"/>
      <c r="C376" s="19"/>
      <c r="D376" s="18"/>
      <c r="E376" s="18"/>
      <c r="F376" s="18"/>
      <c r="G376" s="18">
        <f t="shared" ref="G376:G409" si="36">E376*F376</f>
        <v>0</v>
      </c>
      <c r="H376" s="18"/>
      <c r="I376" s="18"/>
      <c r="J376" s="18"/>
      <c r="K376" s="19"/>
      <c r="M376" s="20">
        <f t="shared" ref="M376:M409" si="37">I376</f>
        <v>0</v>
      </c>
      <c r="N376" s="20">
        <f t="shared" ref="N376:N409" si="38">G376*I376</f>
        <v>0</v>
      </c>
    </row>
    <row r="377" spans="1:26" s="16" customFormat="1" ht="13.5" customHeight="1" x14ac:dyDescent="0.45">
      <c r="A377" s="115"/>
      <c r="B377" s="57"/>
      <c r="C377" s="19" t="s">
        <v>597</v>
      </c>
      <c r="D377" s="18"/>
      <c r="E377" s="18"/>
      <c r="F377" s="18"/>
      <c r="G377" s="18">
        <f t="shared" si="36"/>
        <v>0</v>
      </c>
      <c r="H377" s="18"/>
      <c r="I377" s="18"/>
      <c r="J377" s="18"/>
      <c r="K377" s="19"/>
      <c r="M377" s="20">
        <f t="shared" si="37"/>
        <v>0</v>
      </c>
      <c r="N377" s="20">
        <f t="shared" si="38"/>
        <v>0</v>
      </c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s="16" customFormat="1" ht="13.5" customHeight="1" x14ac:dyDescent="0.45">
      <c r="A378" s="115"/>
      <c r="B378" s="57" t="s">
        <v>52</v>
      </c>
      <c r="C378" s="19" t="s">
        <v>50</v>
      </c>
      <c r="D378" s="18"/>
      <c r="E378" s="18">
        <v>12</v>
      </c>
      <c r="F378" s="18">
        <v>2</v>
      </c>
      <c r="G378" s="18">
        <f t="shared" si="36"/>
        <v>24</v>
      </c>
      <c r="H378" s="18" t="s">
        <v>43</v>
      </c>
      <c r="I378" s="18">
        <v>40</v>
      </c>
      <c r="J378" s="18" t="s">
        <v>62</v>
      </c>
      <c r="K378" s="19"/>
      <c r="M378" s="20">
        <f t="shared" si="37"/>
        <v>40</v>
      </c>
      <c r="N378" s="20">
        <f t="shared" si="38"/>
        <v>960</v>
      </c>
    </row>
    <row r="379" spans="1:26" s="16" customFormat="1" ht="13.5" customHeight="1" x14ac:dyDescent="0.45">
      <c r="A379" s="115"/>
      <c r="B379" s="57" t="s">
        <v>88</v>
      </c>
      <c r="C379" s="19" t="s">
        <v>50</v>
      </c>
      <c r="D379" s="18"/>
      <c r="E379" s="18">
        <v>2</v>
      </c>
      <c r="F379" s="18">
        <v>1</v>
      </c>
      <c r="G379" s="18">
        <f t="shared" si="36"/>
        <v>2</v>
      </c>
      <c r="H379" s="18" t="s">
        <v>51</v>
      </c>
      <c r="I379" s="18">
        <v>40</v>
      </c>
      <c r="J379" s="18" t="s">
        <v>62</v>
      </c>
      <c r="K379" s="19"/>
      <c r="M379" s="20">
        <f t="shared" si="37"/>
        <v>40</v>
      </c>
      <c r="N379" s="20">
        <f t="shared" si="38"/>
        <v>80</v>
      </c>
    </row>
    <row r="380" spans="1:26" s="16" customFormat="1" ht="13.5" customHeight="1" x14ac:dyDescent="0.45">
      <c r="A380" s="115"/>
      <c r="B380" s="57" t="s">
        <v>56</v>
      </c>
      <c r="C380" s="19" t="s">
        <v>70</v>
      </c>
      <c r="D380" s="18"/>
      <c r="E380" s="18">
        <v>8</v>
      </c>
      <c r="F380" s="18">
        <v>1</v>
      </c>
      <c r="G380" s="18">
        <f t="shared" si="36"/>
        <v>8</v>
      </c>
      <c r="H380" s="18" t="s">
        <v>51</v>
      </c>
      <c r="I380" s="18">
        <v>10</v>
      </c>
      <c r="J380" s="18" t="s">
        <v>62</v>
      </c>
      <c r="K380" s="19"/>
      <c r="M380" s="20">
        <f t="shared" si="37"/>
        <v>10</v>
      </c>
      <c r="N380" s="20">
        <f t="shared" si="38"/>
        <v>80</v>
      </c>
    </row>
    <row r="381" spans="1:26" s="16" customFormat="1" ht="13.5" customHeight="1" x14ac:dyDescent="0.45">
      <c r="A381" s="115"/>
      <c r="B381" s="57" t="s">
        <v>177</v>
      </c>
      <c r="C381" s="19" t="s">
        <v>70</v>
      </c>
      <c r="D381" s="18"/>
      <c r="E381" s="18">
        <v>5</v>
      </c>
      <c r="F381" s="18">
        <v>1</v>
      </c>
      <c r="G381" s="18">
        <f t="shared" si="36"/>
        <v>5</v>
      </c>
      <c r="H381" s="18" t="s">
        <v>51</v>
      </c>
      <c r="I381" s="18">
        <v>40</v>
      </c>
      <c r="J381" s="18" t="s">
        <v>62</v>
      </c>
      <c r="K381" s="19"/>
      <c r="M381" s="20">
        <f t="shared" si="37"/>
        <v>40</v>
      </c>
      <c r="N381" s="20">
        <f t="shared" si="38"/>
        <v>200</v>
      </c>
    </row>
    <row r="382" spans="1:26" s="16" customFormat="1" ht="13.5" customHeight="1" x14ac:dyDescent="0.45">
      <c r="A382" s="115"/>
      <c r="B382" s="57" t="s">
        <v>95</v>
      </c>
      <c r="C382" s="19" t="s">
        <v>50</v>
      </c>
      <c r="D382" s="18"/>
      <c r="E382" s="18">
        <v>4</v>
      </c>
      <c r="F382" s="18">
        <v>2</v>
      </c>
      <c r="G382" s="18">
        <f t="shared" si="36"/>
        <v>8</v>
      </c>
      <c r="H382" s="18" t="s">
        <v>51</v>
      </c>
      <c r="I382" s="18">
        <v>20</v>
      </c>
      <c r="J382" s="18" t="s">
        <v>62</v>
      </c>
      <c r="K382" s="19"/>
      <c r="M382" s="20">
        <f t="shared" si="37"/>
        <v>20</v>
      </c>
      <c r="N382" s="20">
        <f t="shared" si="38"/>
        <v>160</v>
      </c>
    </row>
    <row r="383" spans="1:26" s="16" customFormat="1" ht="13.5" customHeight="1" x14ac:dyDescent="0.45">
      <c r="A383" s="115"/>
      <c r="B383" s="57" t="s">
        <v>178</v>
      </c>
      <c r="C383" s="19" t="s">
        <v>163</v>
      </c>
      <c r="D383" s="18"/>
      <c r="E383" s="18">
        <v>1</v>
      </c>
      <c r="F383" s="18">
        <v>1</v>
      </c>
      <c r="G383" s="18">
        <f t="shared" si="36"/>
        <v>1</v>
      </c>
      <c r="H383" s="18" t="s">
        <v>51</v>
      </c>
      <c r="I383" s="18">
        <v>15</v>
      </c>
      <c r="J383" s="18" t="s">
        <v>62</v>
      </c>
      <c r="K383" s="19"/>
      <c r="M383" s="20">
        <f t="shared" si="37"/>
        <v>15</v>
      </c>
      <c r="N383" s="20">
        <f t="shared" si="38"/>
        <v>15</v>
      </c>
    </row>
    <row r="384" spans="1:26" s="16" customFormat="1" ht="13.5" customHeight="1" x14ac:dyDescent="0.45">
      <c r="A384" s="115"/>
      <c r="B384" s="57" t="s">
        <v>96</v>
      </c>
      <c r="C384" s="19" t="s">
        <v>102</v>
      </c>
      <c r="D384" s="18" t="s">
        <v>214</v>
      </c>
      <c r="E384" s="18">
        <v>1</v>
      </c>
      <c r="F384" s="18">
        <v>1</v>
      </c>
      <c r="G384" s="18">
        <f t="shared" si="36"/>
        <v>1</v>
      </c>
      <c r="H384" s="18" t="s">
        <v>103</v>
      </c>
      <c r="I384" s="18">
        <v>30</v>
      </c>
      <c r="J384" s="18" t="s">
        <v>62</v>
      </c>
      <c r="K384" s="19"/>
      <c r="M384" s="20">
        <f t="shared" si="37"/>
        <v>30</v>
      </c>
      <c r="N384" s="20">
        <f t="shared" si="38"/>
        <v>30</v>
      </c>
    </row>
    <row r="385" spans="1:26" s="16" customFormat="1" ht="13.5" customHeight="1" x14ac:dyDescent="0.45">
      <c r="A385" s="115"/>
      <c r="B385" s="57" t="s">
        <v>337</v>
      </c>
      <c r="C385" s="19" t="s">
        <v>70</v>
      </c>
      <c r="D385" s="18" t="s">
        <v>173</v>
      </c>
      <c r="E385" s="18">
        <v>1</v>
      </c>
      <c r="F385" s="18">
        <v>1</v>
      </c>
      <c r="G385" s="18">
        <f t="shared" si="36"/>
        <v>1</v>
      </c>
      <c r="H385" s="18" t="s">
        <v>51</v>
      </c>
      <c r="I385" s="18">
        <v>20</v>
      </c>
      <c r="J385" s="18" t="s">
        <v>62</v>
      </c>
      <c r="K385" s="19"/>
      <c r="M385" s="20">
        <f t="shared" si="37"/>
        <v>20</v>
      </c>
      <c r="N385" s="20">
        <f t="shared" si="38"/>
        <v>20</v>
      </c>
    </row>
    <row r="386" spans="1:26" s="16" customFormat="1" ht="13.5" customHeight="1" x14ac:dyDescent="0.45">
      <c r="A386" s="115"/>
      <c r="B386" s="57"/>
      <c r="C386" s="19"/>
      <c r="D386" s="18"/>
      <c r="E386" s="18"/>
      <c r="F386" s="18"/>
      <c r="G386" s="18">
        <f t="shared" si="36"/>
        <v>0</v>
      </c>
      <c r="H386" s="18"/>
      <c r="I386" s="18"/>
      <c r="J386" s="18"/>
      <c r="K386" s="19"/>
      <c r="M386" s="20">
        <f t="shared" si="37"/>
        <v>0</v>
      </c>
      <c r="N386" s="20">
        <f t="shared" si="38"/>
        <v>0</v>
      </c>
    </row>
    <row r="387" spans="1:26" s="16" customFormat="1" ht="13.5" customHeight="1" x14ac:dyDescent="0.45">
      <c r="A387" s="115"/>
      <c r="B387" s="57"/>
      <c r="C387" s="19" t="s">
        <v>614</v>
      </c>
      <c r="D387" s="18"/>
      <c r="E387" s="18"/>
      <c r="F387" s="18"/>
      <c r="G387" s="18">
        <f t="shared" si="36"/>
        <v>0</v>
      </c>
      <c r="H387" s="18"/>
      <c r="I387" s="18"/>
      <c r="J387" s="18"/>
      <c r="K387" s="19"/>
      <c r="M387" s="20">
        <f t="shared" si="37"/>
        <v>0</v>
      </c>
      <c r="N387" s="20">
        <f t="shared" si="38"/>
        <v>0</v>
      </c>
    </row>
    <row r="388" spans="1:26" s="21" customFormat="1" ht="13.5" customHeight="1" x14ac:dyDescent="0.45">
      <c r="A388" s="115"/>
      <c r="B388" s="57" t="s">
        <v>56</v>
      </c>
      <c r="C388" s="19" t="s">
        <v>57</v>
      </c>
      <c r="D388" s="18"/>
      <c r="E388" s="18">
        <v>20</v>
      </c>
      <c r="F388" s="18">
        <v>1</v>
      </c>
      <c r="G388" s="18">
        <f t="shared" si="36"/>
        <v>20</v>
      </c>
      <c r="H388" s="18" t="s">
        <v>54</v>
      </c>
      <c r="I388" s="18">
        <v>400</v>
      </c>
      <c r="J388" s="18" t="s">
        <v>62</v>
      </c>
      <c r="K388" s="19"/>
      <c r="L388" s="16"/>
      <c r="M388" s="20">
        <f t="shared" si="37"/>
        <v>400</v>
      </c>
      <c r="N388" s="20">
        <f t="shared" si="38"/>
        <v>8000</v>
      </c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s="21" customFormat="1" ht="13.5" customHeight="1" x14ac:dyDescent="0.45">
      <c r="A389" s="115"/>
      <c r="B389" s="57" t="s">
        <v>177</v>
      </c>
      <c r="C389" s="19" t="s">
        <v>77</v>
      </c>
      <c r="D389" s="18"/>
      <c r="E389" s="18">
        <v>8</v>
      </c>
      <c r="F389" s="18">
        <v>1</v>
      </c>
      <c r="G389" s="18">
        <f t="shared" si="36"/>
        <v>8</v>
      </c>
      <c r="H389" s="18" t="s">
        <v>54</v>
      </c>
      <c r="I389" s="18">
        <v>400</v>
      </c>
      <c r="J389" s="18" t="s">
        <v>47</v>
      </c>
      <c r="K389" s="19"/>
      <c r="L389" s="16"/>
      <c r="M389" s="20">
        <f t="shared" si="37"/>
        <v>400</v>
      </c>
      <c r="N389" s="20">
        <f t="shared" si="38"/>
        <v>3200</v>
      </c>
    </row>
    <row r="390" spans="1:26" s="16" customFormat="1" ht="13.5" customHeight="1" x14ac:dyDescent="0.45">
      <c r="A390" s="115"/>
      <c r="B390" s="57" t="s">
        <v>95</v>
      </c>
      <c r="C390" s="19" t="s">
        <v>171</v>
      </c>
      <c r="D390" s="18"/>
      <c r="E390" s="18">
        <v>4</v>
      </c>
      <c r="F390" s="18">
        <v>2</v>
      </c>
      <c r="G390" s="18">
        <f t="shared" si="36"/>
        <v>8</v>
      </c>
      <c r="H390" s="18" t="s">
        <v>51</v>
      </c>
      <c r="I390" s="18">
        <v>40</v>
      </c>
      <c r="J390" s="18" t="s">
        <v>62</v>
      </c>
      <c r="K390" s="19"/>
      <c r="M390" s="20">
        <f t="shared" si="37"/>
        <v>40</v>
      </c>
      <c r="N390" s="20">
        <f t="shared" si="38"/>
        <v>320</v>
      </c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s="16" customFormat="1" ht="13.5" customHeight="1" x14ac:dyDescent="0.45">
      <c r="A391" s="115"/>
      <c r="B391" s="57" t="s">
        <v>178</v>
      </c>
      <c r="C391" s="19" t="s">
        <v>171</v>
      </c>
      <c r="D391" s="18"/>
      <c r="E391" s="18">
        <v>6</v>
      </c>
      <c r="F391" s="18">
        <v>1</v>
      </c>
      <c r="G391" s="18">
        <f t="shared" si="36"/>
        <v>6</v>
      </c>
      <c r="H391" s="18" t="s">
        <v>51</v>
      </c>
      <c r="I391" s="18">
        <v>40</v>
      </c>
      <c r="J391" s="18" t="s">
        <v>62</v>
      </c>
      <c r="K391" s="19"/>
      <c r="M391" s="20">
        <f t="shared" si="37"/>
        <v>40</v>
      </c>
      <c r="N391" s="20">
        <f t="shared" si="38"/>
        <v>240</v>
      </c>
    </row>
    <row r="392" spans="1:26" s="16" customFormat="1" ht="13.5" customHeight="1" x14ac:dyDescent="0.45">
      <c r="A392" s="115"/>
      <c r="B392" s="57" t="s">
        <v>96</v>
      </c>
      <c r="C392" s="19" t="s">
        <v>77</v>
      </c>
      <c r="D392" s="18"/>
      <c r="E392" s="18">
        <v>6</v>
      </c>
      <c r="F392" s="18">
        <v>1</v>
      </c>
      <c r="G392" s="18">
        <f t="shared" si="36"/>
        <v>6</v>
      </c>
      <c r="H392" s="18" t="s">
        <v>97</v>
      </c>
      <c r="I392" s="18">
        <v>27</v>
      </c>
      <c r="J392" s="18" t="s">
        <v>47</v>
      </c>
      <c r="K392" s="19"/>
      <c r="M392" s="20">
        <f t="shared" si="37"/>
        <v>27</v>
      </c>
      <c r="N392" s="20">
        <f t="shared" si="38"/>
        <v>162</v>
      </c>
    </row>
    <row r="393" spans="1:26" s="16" customFormat="1" ht="13.5" customHeight="1" x14ac:dyDescent="0.45">
      <c r="A393" s="115"/>
      <c r="B393" s="57" t="s">
        <v>337</v>
      </c>
      <c r="C393" s="19" t="s">
        <v>77</v>
      </c>
      <c r="D393" s="18" t="s">
        <v>214</v>
      </c>
      <c r="E393" s="18">
        <v>2</v>
      </c>
      <c r="F393" s="18">
        <v>1</v>
      </c>
      <c r="G393" s="18">
        <f t="shared" si="36"/>
        <v>2</v>
      </c>
      <c r="H393" s="18" t="s">
        <v>97</v>
      </c>
      <c r="I393" s="18">
        <v>18</v>
      </c>
      <c r="J393" s="18" t="s">
        <v>47</v>
      </c>
      <c r="K393" s="19"/>
      <c r="M393" s="20">
        <f t="shared" si="37"/>
        <v>18</v>
      </c>
      <c r="N393" s="20">
        <f t="shared" si="38"/>
        <v>36</v>
      </c>
    </row>
    <row r="394" spans="1:26" s="16" customFormat="1" ht="13.5" customHeight="1" x14ac:dyDescent="0.45">
      <c r="A394" s="115"/>
      <c r="B394" s="57" t="s">
        <v>98</v>
      </c>
      <c r="C394" s="19" t="s">
        <v>163</v>
      </c>
      <c r="D394" s="18"/>
      <c r="E394" s="18">
        <v>1</v>
      </c>
      <c r="F394" s="18">
        <v>1</v>
      </c>
      <c r="G394" s="18">
        <f t="shared" si="36"/>
        <v>1</v>
      </c>
      <c r="H394" s="18" t="s">
        <v>51</v>
      </c>
      <c r="I394" s="18">
        <v>20</v>
      </c>
      <c r="J394" s="18" t="s">
        <v>62</v>
      </c>
      <c r="K394" s="19"/>
      <c r="M394" s="20">
        <f t="shared" si="37"/>
        <v>20</v>
      </c>
      <c r="N394" s="20">
        <f t="shared" si="38"/>
        <v>20</v>
      </c>
    </row>
    <row r="395" spans="1:26" s="16" customFormat="1" ht="13.5" customHeight="1" x14ac:dyDescent="0.45">
      <c r="A395" s="115"/>
      <c r="B395" s="57" t="s">
        <v>99</v>
      </c>
      <c r="C395" s="19" t="s">
        <v>70</v>
      </c>
      <c r="D395" s="18" t="s">
        <v>173</v>
      </c>
      <c r="E395" s="18">
        <v>2</v>
      </c>
      <c r="F395" s="18">
        <v>1</v>
      </c>
      <c r="G395" s="18">
        <f t="shared" si="36"/>
        <v>2</v>
      </c>
      <c r="H395" s="18" t="s">
        <v>81</v>
      </c>
      <c r="I395" s="18">
        <v>60</v>
      </c>
      <c r="J395" s="18" t="s">
        <v>62</v>
      </c>
      <c r="K395" s="19"/>
      <c r="M395" s="20">
        <f t="shared" si="37"/>
        <v>60</v>
      </c>
      <c r="N395" s="20">
        <f t="shared" si="38"/>
        <v>120</v>
      </c>
    </row>
    <row r="396" spans="1:26" s="16" customFormat="1" ht="13.5" customHeight="1" x14ac:dyDescent="0.45">
      <c r="A396" s="115"/>
      <c r="B396" s="57"/>
      <c r="C396" s="19"/>
      <c r="D396" s="18"/>
      <c r="E396" s="18"/>
      <c r="F396" s="18"/>
      <c r="G396" s="18">
        <f t="shared" si="36"/>
        <v>0</v>
      </c>
      <c r="H396" s="18"/>
      <c r="I396" s="18"/>
      <c r="J396" s="18"/>
      <c r="K396" s="19"/>
      <c r="M396" s="20">
        <f t="shared" si="37"/>
        <v>0</v>
      </c>
      <c r="N396" s="20">
        <f t="shared" si="38"/>
        <v>0</v>
      </c>
    </row>
    <row r="397" spans="1:26" s="16" customFormat="1" ht="13.5" customHeight="1" x14ac:dyDescent="0.45">
      <c r="A397" s="115"/>
      <c r="B397" s="57"/>
      <c r="C397" s="19" t="s">
        <v>595</v>
      </c>
      <c r="D397" s="18"/>
      <c r="E397" s="18"/>
      <c r="F397" s="18"/>
      <c r="G397" s="18">
        <f t="shared" si="36"/>
        <v>0</v>
      </c>
      <c r="H397" s="18"/>
      <c r="I397" s="18"/>
      <c r="J397" s="18"/>
      <c r="K397" s="19"/>
      <c r="M397" s="20">
        <f t="shared" si="37"/>
        <v>0</v>
      </c>
      <c r="N397" s="20">
        <f t="shared" si="38"/>
        <v>0</v>
      </c>
    </row>
    <row r="398" spans="1:26" s="16" customFormat="1" ht="13.5" customHeight="1" x14ac:dyDescent="0.45">
      <c r="A398" s="115"/>
      <c r="B398" s="57" t="s">
        <v>52</v>
      </c>
      <c r="C398" s="19" t="s">
        <v>70</v>
      </c>
      <c r="D398" s="18"/>
      <c r="E398" s="18">
        <v>2</v>
      </c>
      <c r="F398" s="18">
        <v>2</v>
      </c>
      <c r="G398" s="18">
        <f t="shared" si="36"/>
        <v>4</v>
      </c>
      <c r="H398" s="18" t="s">
        <v>81</v>
      </c>
      <c r="I398" s="18">
        <v>60</v>
      </c>
      <c r="J398" s="18" t="s">
        <v>62</v>
      </c>
      <c r="K398" s="19"/>
      <c r="M398" s="20">
        <f t="shared" si="37"/>
        <v>60</v>
      </c>
      <c r="N398" s="20">
        <f t="shared" si="38"/>
        <v>240</v>
      </c>
    </row>
    <row r="399" spans="1:26" s="16" customFormat="1" ht="13.5" customHeight="1" x14ac:dyDescent="0.45">
      <c r="A399" s="115"/>
      <c r="B399" s="57" t="s">
        <v>88</v>
      </c>
      <c r="C399" s="19" t="s">
        <v>70</v>
      </c>
      <c r="D399" s="18"/>
      <c r="E399" s="18">
        <v>1</v>
      </c>
      <c r="F399" s="18">
        <v>1</v>
      </c>
      <c r="G399" s="18">
        <f t="shared" si="36"/>
        <v>1</v>
      </c>
      <c r="H399" s="18" t="s">
        <v>51</v>
      </c>
      <c r="I399" s="18">
        <v>40</v>
      </c>
      <c r="J399" s="18" t="s">
        <v>62</v>
      </c>
      <c r="K399" s="19"/>
      <c r="M399" s="20">
        <f t="shared" si="37"/>
        <v>40</v>
      </c>
      <c r="N399" s="20">
        <f t="shared" si="38"/>
        <v>40</v>
      </c>
    </row>
    <row r="400" spans="1:26" s="16" customFormat="1" ht="13.5" customHeight="1" x14ac:dyDescent="0.45">
      <c r="A400" s="115"/>
      <c r="B400" s="57" t="s">
        <v>56</v>
      </c>
      <c r="C400" s="19" t="s">
        <v>70</v>
      </c>
      <c r="D400" s="18"/>
      <c r="E400" s="18">
        <v>1</v>
      </c>
      <c r="F400" s="18">
        <v>1</v>
      </c>
      <c r="G400" s="18">
        <f t="shared" si="36"/>
        <v>1</v>
      </c>
      <c r="H400" s="18" t="s">
        <v>51</v>
      </c>
      <c r="I400" s="18">
        <v>40</v>
      </c>
      <c r="J400" s="18" t="s">
        <v>62</v>
      </c>
      <c r="K400" s="19"/>
      <c r="M400" s="20">
        <f t="shared" si="37"/>
        <v>40</v>
      </c>
      <c r="N400" s="20">
        <f t="shared" si="38"/>
        <v>40</v>
      </c>
    </row>
    <row r="401" spans="1:26" s="16" customFormat="1" ht="13.5" customHeight="1" x14ac:dyDescent="0.45">
      <c r="A401" s="115"/>
      <c r="B401" s="57" t="s">
        <v>177</v>
      </c>
      <c r="C401" s="19" t="s">
        <v>45</v>
      </c>
      <c r="D401" s="18"/>
      <c r="E401" s="18">
        <v>4</v>
      </c>
      <c r="F401" s="18">
        <v>1</v>
      </c>
      <c r="G401" s="18">
        <f t="shared" si="36"/>
        <v>4</v>
      </c>
      <c r="H401" s="18" t="s">
        <v>51</v>
      </c>
      <c r="I401" s="18">
        <v>40</v>
      </c>
      <c r="J401" s="18" t="s">
        <v>47</v>
      </c>
      <c r="K401" s="19"/>
      <c r="M401" s="20">
        <f t="shared" si="37"/>
        <v>40</v>
      </c>
      <c r="N401" s="20">
        <f t="shared" si="38"/>
        <v>160</v>
      </c>
    </row>
    <row r="402" spans="1:26" s="16" customFormat="1" ht="13.5" customHeight="1" x14ac:dyDescent="0.45">
      <c r="A402" s="115"/>
      <c r="B402" s="57" t="s">
        <v>95</v>
      </c>
      <c r="C402" s="19" t="s">
        <v>45</v>
      </c>
      <c r="D402" s="18"/>
      <c r="E402" s="18">
        <v>1</v>
      </c>
      <c r="F402" s="18">
        <v>2</v>
      </c>
      <c r="G402" s="18">
        <f t="shared" si="36"/>
        <v>2</v>
      </c>
      <c r="H402" s="18" t="s">
        <v>94</v>
      </c>
      <c r="I402" s="18">
        <v>55</v>
      </c>
      <c r="J402" s="18" t="s">
        <v>47</v>
      </c>
      <c r="K402" s="19"/>
      <c r="M402" s="20">
        <f t="shared" si="37"/>
        <v>55</v>
      </c>
      <c r="N402" s="20">
        <f t="shared" si="38"/>
        <v>110</v>
      </c>
    </row>
    <row r="403" spans="1:26" s="16" customFormat="1" ht="13.5" customHeight="1" x14ac:dyDescent="0.45">
      <c r="A403" s="115"/>
      <c r="B403" s="57" t="s">
        <v>178</v>
      </c>
      <c r="C403" s="19" t="s">
        <v>77</v>
      </c>
      <c r="D403" s="18" t="s">
        <v>214</v>
      </c>
      <c r="E403" s="18">
        <v>9</v>
      </c>
      <c r="F403" s="18">
        <v>1</v>
      </c>
      <c r="G403" s="18">
        <f t="shared" si="36"/>
        <v>9</v>
      </c>
      <c r="H403" s="18" t="s">
        <v>97</v>
      </c>
      <c r="I403" s="18">
        <v>27</v>
      </c>
      <c r="J403" s="18" t="s">
        <v>47</v>
      </c>
      <c r="K403" s="19"/>
      <c r="M403" s="20">
        <f t="shared" si="37"/>
        <v>27</v>
      </c>
      <c r="N403" s="20">
        <f t="shared" si="38"/>
        <v>243</v>
      </c>
    </row>
    <row r="404" spans="1:26" s="16" customFormat="1" ht="13.5" customHeight="1" x14ac:dyDescent="0.45">
      <c r="A404" s="115"/>
      <c r="B404" s="57" t="s">
        <v>96</v>
      </c>
      <c r="C404" s="19" t="s">
        <v>77</v>
      </c>
      <c r="D404" s="18"/>
      <c r="E404" s="18">
        <v>2</v>
      </c>
      <c r="F404" s="18">
        <v>1</v>
      </c>
      <c r="G404" s="18">
        <f t="shared" si="36"/>
        <v>2</v>
      </c>
      <c r="H404" s="18" t="s">
        <v>176</v>
      </c>
      <c r="I404" s="18">
        <v>60</v>
      </c>
      <c r="J404" s="18" t="s">
        <v>47</v>
      </c>
      <c r="K404" s="19"/>
      <c r="M404" s="20">
        <f t="shared" si="37"/>
        <v>60</v>
      </c>
      <c r="N404" s="20">
        <f t="shared" si="38"/>
        <v>120</v>
      </c>
    </row>
    <row r="405" spans="1:26" s="16" customFormat="1" ht="13.5" customHeight="1" x14ac:dyDescent="0.45">
      <c r="A405" s="115"/>
      <c r="B405" s="57" t="s">
        <v>337</v>
      </c>
      <c r="C405" s="19" t="s">
        <v>45</v>
      </c>
      <c r="D405" s="18"/>
      <c r="E405" s="18">
        <v>4</v>
      </c>
      <c r="F405" s="18">
        <v>2</v>
      </c>
      <c r="G405" s="18">
        <f t="shared" si="36"/>
        <v>8</v>
      </c>
      <c r="H405" s="18" t="s">
        <v>51</v>
      </c>
      <c r="I405" s="18">
        <v>40</v>
      </c>
      <c r="J405" s="18" t="s">
        <v>47</v>
      </c>
      <c r="K405" s="19"/>
      <c r="M405" s="20">
        <f t="shared" si="37"/>
        <v>40</v>
      </c>
      <c r="N405" s="20">
        <f t="shared" si="38"/>
        <v>320</v>
      </c>
    </row>
    <row r="406" spans="1:26" s="16" customFormat="1" ht="13.5" customHeight="1" x14ac:dyDescent="0.45">
      <c r="A406" s="115"/>
      <c r="B406" s="57" t="s">
        <v>98</v>
      </c>
      <c r="C406" s="19" t="s">
        <v>163</v>
      </c>
      <c r="D406" s="18"/>
      <c r="E406" s="18">
        <v>1</v>
      </c>
      <c r="F406" s="18">
        <v>1</v>
      </c>
      <c r="G406" s="18">
        <f t="shared" si="36"/>
        <v>1</v>
      </c>
      <c r="H406" s="18" t="s">
        <v>46</v>
      </c>
      <c r="I406" s="18">
        <v>16</v>
      </c>
      <c r="J406" s="18" t="s">
        <v>62</v>
      </c>
      <c r="K406" s="19"/>
      <c r="M406" s="20">
        <f t="shared" si="37"/>
        <v>16</v>
      </c>
      <c r="N406" s="20">
        <f t="shared" si="38"/>
        <v>16</v>
      </c>
    </row>
    <row r="407" spans="1:26" s="16" customFormat="1" ht="13.5" customHeight="1" x14ac:dyDescent="0.45">
      <c r="A407" s="115"/>
      <c r="B407" s="57" t="s">
        <v>99</v>
      </c>
      <c r="C407" s="19" t="s">
        <v>70</v>
      </c>
      <c r="D407" s="18"/>
      <c r="E407" s="18">
        <v>1</v>
      </c>
      <c r="F407" s="18">
        <v>1</v>
      </c>
      <c r="G407" s="18">
        <f t="shared" si="36"/>
        <v>1</v>
      </c>
      <c r="H407" s="18" t="s">
        <v>51</v>
      </c>
      <c r="I407" s="18">
        <v>15</v>
      </c>
      <c r="J407" s="18" t="s">
        <v>62</v>
      </c>
      <c r="K407" s="19"/>
      <c r="M407" s="20">
        <f t="shared" si="37"/>
        <v>15</v>
      </c>
      <c r="N407" s="20">
        <f t="shared" si="38"/>
        <v>15</v>
      </c>
      <c r="O407" s="24"/>
    </row>
    <row r="408" spans="1:26" ht="13.5" customHeight="1" x14ac:dyDescent="0.45">
      <c r="A408" s="115"/>
      <c r="B408" s="57" t="s">
        <v>338</v>
      </c>
      <c r="C408" s="19" t="s">
        <v>57</v>
      </c>
      <c r="D408" s="18" t="s">
        <v>173</v>
      </c>
      <c r="E408" s="18">
        <v>1</v>
      </c>
      <c r="F408" s="18">
        <v>1</v>
      </c>
      <c r="G408" s="18">
        <f t="shared" si="36"/>
        <v>1</v>
      </c>
      <c r="H408" s="18" t="s">
        <v>365</v>
      </c>
      <c r="I408" s="18">
        <v>100</v>
      </c>
      <c r="J408" s="18" t="s">
        <v>62</v>
      </c>
      <c r="K408" s="19"/>
      <c r="L408" s="16"/>
      <c r="M408" s="20">
        <f t="shared" si="37"/>
        <v>100</v>
      </c>
      <c r="N408" s="20">
        <f t="shared" si="38"/>
        <v>100</v>
      </c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3.5" customHeight="1" x14ac:dyDescent="0.45">
      <c r="A409" s="115"/>
      <c r="B409" s="57" t="s">
        <v>339</v>
      </c>
      <c r="C409" s="19" t="s">
        <v>42</v>
      </c>
      <c r="D409" s="18"/>
      <c r="E409" s="18">
        <v>4</v>
      </c>
      <c r="F409" s="18">
        <v>1</v>
      </c>
      <c r="G409" s="18">
        <f t="shared" si="36"/>
        <v>4</v>
      </c>
      <c r="H409" s="18" t="s">
        <v>51</v>
      </c>
      <c r="I409" s="18">
        <v>40</v>
      </c>
      <c r="J409" s="18" t="s">
        <v>55</v>
      </c>
      <c r="K409" s="19" t="s">
        <v>596</v>
      </c>
      <c r="L409" s="16"/>
      <c r="M409" s="20">
        <f t="shared" si="37"/>
        <v>40</v>
      </c>
      <c r="N409" s="20">
        <f t="shared" si="38"/>
        <v>160</v>
      </c>
    </row>
    <row r="410" spans="1:26" ht="13.5" customHeight="1" x14ac:dyDescent="0.45">
      <c r="A410" s="16"/>
      <c r="B410" s="22"/>
      <c r="C410" s="23"/>
      <c r="D410" s="22"/>
      <c r="E410" s="22"/>
      <c r="F410" s="22"/>
      <c r="G410" s="22"/>
      <c r="H410" s="22"/>
      <c r="I410" s="22"/>
      <c r="J410" s="22"/>
      <c r="K410" s="22"/>
      <c r="L410" s="16"/>
      <c r="M410" s="14" t="s">
        <v>4</v>
      </c>
      <c r="N410" s="20">
        <f>SUM(N313:N409)</f>
        <v>48093</v>
      </c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25.5" customHeight="1" x14ac:dyDescent="0.45">
      <c r="A411" s="27" t="s">
        <v>12</v>
      </c>
      <c r="B411" s="33">
        <v>9</v>
      </c>
      <c r="C411" s="3"/>
      <c r="E411" s="3"/>
      <c r="F411" s="3"/>
      <c r="G411" s="3"/>
      <c r="H411" s="3"/>
      <c r="I411" s="3"/>
      <c r="K411" s="3"/>
    </row>
    <row r="412" spans="1:26" s="16" customFormat="1" ht="25.5" customHeight="1" x14ac:dyDescent="0.45">
      <c r="A412" s="28" t="s">
        <v>13</v>
      </c>
      <c r="B412" s="26" t="str">
        <f>'消費電力　集計 '!B15</f>
        <v>国分寺勤労青少年ホーム</v>
      </c>
      <c r="C412" s="5"/>
      <c r="D412" s="29"/>
      <c r="E412" s="3"/>
      <c r="F412" s="3"/>
      <c r="G412" s="3"/>
      <c r="H412" s="3"/>
      <c r="I412" s="3"/>
      <c r="J412" s="1"/>
      <c r="K412" s="3"/>
      <c r="L412" s="1"/>
      <c r="M412" s="1"/>
      <c r="N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s="16" customFormat="1" ht="13.5" customHeight="1" x14ac:dyDescent="0.45">
      <c r="A413" s="86" t="s">
        <v>11</v>
      </c>
      <c r="B413" s="15"/>
      <c r="C413" s="15"/>
      <c r="E413" s="17"/>
      <c r="F413" s="17"/>
      <c r="G413" s="17"/>
      <c r="H413" s="17"/>
      <c r="I413" s="17"/>
      <c r="K413" s="17"/>
    </row>
    <row r="414" spans="1:26" s="16" customFormat="1" x14ac:dyDescent="0.45">
      <c r="A414" s="111" t="s">
        <v>5</v>
      </c>
      <c r="B414" s="114" t="s">
        <v>8</v>
      </c>
      <c r="C414" s="111" t="s">
        <v>10</v>
      </c>
      <c r="D414" s="108" t="s">
        <v>28</v>
      </c>
      <c r="E414" s="110"/>
      <c r="F414" s="108" t="s">
        <v>26</v>
      </c>
      <c r="G414" s="109"/>
      <c r="H414" s="109"/>
      <c r="I414" s="110"/>
      <c r="J414" s="111" t="s">
        <v>0</v>
      </c>
      <c r="K414" s="111" t="s">
        <v>1</v>
      </c>
      <c r="L414" s="1"/>
      <c r="M414" s="112" t="s">
        <v>31</v>
      </c>
      <c r="N414" s="113"/>
    </row>
    <row r="415" spans="1:26" s="16" customFormat="1" x14ac:dyDescent="0.45">
      <c r="A415" s="111"/>
      <c r="B415" s="114"/>
      <c r="C415" s="111"/>
      <c r="D415" s="13" t="s">
        <v>9</v>
      </c>
      <c r="E415" s="13" t="s">
        <v>2</v>
      </c>
      <c r="F415" s="13" t="s">
        <v>3</v>
      </c>
      <c r="G415" s="13" t="s">
        <v>27</v>
      </c>
      <c r="H415" s="13" t="s">
        <v>6</v>
      </c>
      <c r="I415" s="13" t="s">
        <v>7</v>
      </c>
      <c r="J415" s="111"/>
      <c r="K415" s="111"/>
      <c r="L415" s="1"/>
      <c r="M415" s="14" t="s">
        <v>7</v>
      </c>
      <c r="N415" s="14" t="s">
        <v>30</v>
      </c>
    </row>
    <row r="416" spans="1:26" s="16" customFormat="1" ht="13.5" customHeight="1" x14ac:dyDescent="0.45">
      <c r="A416" s="115" t="s">
        <v>96</v>
      </c>
      <c r="B416" s="57" t="s">
        <v>52</v>
      </c>
      <c r="C416" s="19" t="s">
        <v>159</v>
      </c>
      <c r="D416" s="18"/>
      <c r="E416" s="18">
        <v>6</v>
      </c>
      <c r="F416" s="18">
        <v>4</v>
      </c>
      <c r="G416" s="18">
        <f>E416*F416</f>
        <v>24</v>
      </c>
      <c r="H416" s="18" t="s">
        <v>51</v>
      </c>
      <c r="I416" s="18">
        <v>20</v>
      </c>
      <c r="J416" s="18" t="s">
        <v>47</v>
      </c>
      <c r="K416" s="19"/>
      <c r="M416" s="20">
        <f>I416</f>
        <v>20</v>
      </c>
      <c r="N416" s="20">
        <f>G416*I416</f>
        <v>480</v>
      </c>
    </row>
    <row r="417" spans="1:26" s="16" customFormat="1" ht="13.5" customHeight="1" x14ac:dyDescent="0.45">
      <c r="A417" s="115"/>
      <c r="B417" s="57" t="s">
        <v>88</v>
      </c>
      <c r="C417" s="19" t="s">
        <v>45</v>
      </c>
      <c r="D417" s="18"/>
      <c r="E417" s="18">
        <v>8</v>
      </c>
      <c r="F417" s="18">
        <v>4</v>
      </c>
      <c r="G417" s="18">
        <f t="shared" ref="G417:G434" si="39">E417*F417</f>
        <v>32</v>
      </c>
      <c r="H417" s="18" t="s">
        <v>51</v>
      </c>
      <c r="I417" s="18">
        <v>20</v>
      </c>
      <c r="J417" s="18" t="s">
        <v>47</v>
      </c>
      <c r="K417" s="19"/>
      <c r="M417" s="20">
        <f t="shared" ref="M417:M434" si="40">I417</f>
        <v>20</v>
      </c>
      <c r="N417" s="20">
        <f t="shared" ref="N417:N434" si="41">G417*I417</f>
        <v>640</v>
      </c>
    </row>
    <row r="418" spans="1:26" s="16" customFormat="1" ht="13.5" customHeight="1" x14ac:dyDescent="0.45">
      <c r="A418" s="115"/>
      <c r="B418" s="57" t="s">
        <v>56</v>
      </c>
      <c r="C418" s="19" t="s">
        <v>45</v>
      </c>
      <c r="D418" s="18"/>
      <c r="E418" s="18">
        <v>13</v>
      </c>
      <c r="F418" s="18">
        <v>2</v>
      </c>
      <c r="G418" s="18">
        <f t="shared" si="39"/>
        <v>26</v>
      </c>
      <c r="H418" s="18" t="s">
        <v>51</v>
      </c>
      <c r="I418" s="18">
        <v>40</v>
      </c>
      <c r="J418" s="18" t="s">
        <v>47</v>
      </c>
      <c r="K418" s="19"/>
      <c r="M418" s="20">
        <f t="shared" si="40"/>
        <v>40</v>
      </c>
      <c r="N418" s="20">
        <f t="shared" si="41"/>
        <v>1040</v>
      </c>
    </row>
    <row r="419" spans="1:26" s="16" customFormat="1" ht="13.5" customHeight="1" x14ac:dyDescent="0.45">
      <c r="A419" s="115"/>
      <c r="B419" s="57" t="s">
        <v>621</v>
      </c>
      <c r="C419" s="19" t="s">
        <v>45</v>
      </c>
      <c r="D419" s="18"/>
      <c r="E419" s="18">
        <v>1</v>
      </c>
      <c r="F419" s="18">
        <v>1</v>
      </c>
      <c r="G419" s="18">
        <f t="shared" si="39"/>
        <v>1</v>
      </c>
      <c r="H419" s="18" t="s">
        <v>51</v>
      </c>
      <c r="I419" s="18">
        <v>20</v>
      </c>
      <c r="J419" s="18" t="s">
        <v>47</v>
      </c>
      <c r="K419" s="19"/>
      <c r="M419" s="20">
        <f t="shared" si="40"/>
        <v>20</v>
      </c>
      <c r="N419" s="20">
        <f t="shared" si="41"/>
        <v>20</v>
      </c>
    </row>
    <row r="420" spans="1:26" s="21" customFormat="1" ht="13.5" customHeight="1" x14ac:dyDescent="0.45">
      <c r="A420" s="115"/>
      <c r="B420" s="88" t="s">
        <v>622</v>
      </c>
      <c r="C420" s="19" t="s">
        <v>45</v>
      </c>
      <c r="D420" s="59"/>
      <c r="E420" s="18">
        <v>14</v>
      </c>
      <c r="F420" s="18">
        <v>1</v>
      </c>
      <c r="G420" s="18">
        <f t="shared" si="39"/>
        <v>14</v>
      </c>
      <c r="H420" s="18" t="s">
        <v>51</v>
      </c>
      <c r="I420" s="18">
        <v>40</v>
      </c>
      <c r="J420" s="18" t="s">
        <v>47</v>
      </c>
      <c r="K420" s="19"/>
      <c r="L420" s="16"/>
      <c r="M420" s="20">
        <f t="shared" si="40"/>
        <v>40</v>
      </c>
      <c r="N420" s="20">
        <f t="shared" si="41"/>
        <v>560</v>
      </c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s="21" customFormat="1" ht="13.5" customHeight="1" x14ac:dyDescent="0.45">
      <c r="A421" s="115"/>
      <c r="B421" s="57" t="s">
        <v>95</v>
      </c>
      <c r="C421" s="19" t="s">
        <v>65</v>
      </c>
      <c r="D421" s="18" t="s">
        <v>611</v>
      </c>
      <c r="E421" s="18">
        <v>2</v>
      </c>
      <c r="F421" s="18">
        <v>1</v>
      </c>
      <c r="G421" s="18">
        <f t="shared" si="39"/>
        <v>2</v>
      </c>
      <c r="H421" s="18" t="s">
        <v>51</v>
      </c>
      <c r="I421" s="18">
        <v>40</v>
      </c>
      <c r="J421" s="18" t="s">
        <v>62</v>
      </c>
      <c r="K421" s="19"/>
      <c r="L421" s="16"/>
      <c r="M421" s="20">
        <f t="shared" si="40"/>
        <v>40</v>
      </c>
      <c r="N421" s="20">
        <f t="shared" si="41"/>
        <v>80</v>
      </c>
    </row>
    <row r="422" spans="1:26" s="16" customFormat="1" ht="13.5" customHeight="1" x14ac:dyDescent="0.45">
      <c r="A422" s="115"/>
      <c r="B422" s="57" t="s">
        <v>623</v>
      </c>
      <c r="C422" s="19" t="s">
        <v>65</v>
      </c>
      <c r="D422" s="18"/>
      <c r="E422" s="18">
        <v>2</v>
      </c>
      <c r="F422" s="18">
        <v>1</v>
      </c>
      <c r="G422" s="18">
        <f t="shared" si="39"/>
        <v>2</v>
      </c>
      <c r="H422" s="18" t="s">
        <v>51</v>
      </c>
      <c r="I422" s="18">
        <v>20</v>
      </c>
      <c r="J422" s="18" t="s">
        <v>62</v>
      </c>
      <c r="K422" s="19"/>
      <c r="M422" s="20">
        <f t="shared" si="40"/>
        <v>20</v>
      </c>
      <c r="N422" s="20">
        <f t="shared" si="41"/>
        <v>40</v>
      </c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s="16" customFormat="1" ht="13.5" customHeight="1" x14ac:dyDescent="0.45">
      <c r="A423" s="115"/>
      <c r="B423" s="57" t="s">
        <v>178</v>
      </c>
      <c r="C423" s="19" t="s">
        <v>42</v>
      </c>
      <c r="D423" s="18"/>
      <c r="E423" s="18">
        <v>1</v>
      </c>
      <c r="F423" s="18">
        <v>1</v>
      </c>
      <c r="G423" s="18">
        <f t="shared" si="39"/>
        <v>1</v>
      </c>
      <c r="H423" s="18" t="s">
        <v>51</v>
      </c>
      <c r="I423" s="18">
        <v>40</v>
      </c>
      <c r="J423" s="18" t="s">
        <v>62</v>
      </c>
      <c r="K423" s="19"/>
      <c r="M423" s="20">
        <f t="shared" si="40"/>
        <v>40</v>
      </c>
      <c r="N423" s="20">
        <f t="shared" si="41"/>
        <v>40</v>
      </c>
    </row>
    <row r="424" spans="1:26" s="16" customFormat="1" ht="13.5" customHeight="1" x14ac:dyDescent="0.45">
      <c r="A424" s="115"/>
      <c r="B424" s="57" t="s">
        <v>624</v>
      </c>
      <c r="C424" s="19" t="s">
        <v>42</v>
      </c>
      <c r="D424" s="18"/>
      <c r="E424" s="18">
        <v>2</v>
      </c>
      <c r="F424" s="18">
        <v>1</v>
      </c>
      <c r="G424" s="18">
        <f t="shared" si="39"/>
        <v>2</v>
      </c>
      <c r="H424" s="18" t="s">
        <v>51</v>
      </c>
      <c r="I424" s="18">
        <v>20</v>
      </c>
      <c r="J424" s="18" t="s">
        <v>62</v>
      </c>
      <c r="K424" s="19"/>
      <c r="M424" s="20">
        <f t="shared" si="40"/>
        <v>20</v>
      </c>
      <c r="N424" s="20">
        <f t="shared" si="41"/>
        <v>40</v>
      </c>
    </row>
    <row r="425" spans="1:26" s="16" customFormat="1" ht="13.5" customHeight="1" x14ac:dyDescent="0.45">
      <c r="A425" s="115"/>
      <c r="B425" s="57" t="s">
        <v>98</v>
      </c>
      <c r="C425" s="19" t="s">
        <v>102</v>
      </c>
      <c r="D425" s="18" t="s">
        <v>173</v>
      </c>
      <c r="E425" s="18">
        <v>3</v>
      </c>
      <c r="F425" s="18">
        <v>1</v>
      </c>
      <c r="G425" s="18">
        <f t="shared" si="39"/>
        <v>3</v>
      </c>
      <c r="H425" s="18" t="s">
        <v>81</v>
      </c>
      <c r="I425" s="18">
        <v>60</v>
      </c>
      <c r="J425" s="18" t="s">
        <v>62</v>
      </c>
      <c r="K425" s="19"/>
      <c r="M425" s="20">
        <f t="shared" si="40"/>
        <v>60</v>
      </c>
      <c r="N425" s="20">
        <f t="shared" si="41"/>
        <v>180</v>
      </c>
    </row>
    <row r="426" spans="1:26" s="16" customFormat="1" ht="13.5" customHeight="1" x14ac:dyDescent="0.45">
      <c r="A426" s="115"/>
      <c r="B426" s="57" t="s">
        <v>99</v>
      </c>
      <c r="C426" s="19" t="s">
        <v>67</v>
      </c>
      <c r="D426" s="18"/>
      <c r="E426" s="18">
        <v>5</v>
      </c>
      <c r="F426" s="18">
        <v>1</v>
      </c>
      <c r="G426" s="18">
        <f t="shared" si="39"/>
        <v>5</v>
      </c>
      <c r="H426" s="18" t="s">
        <v>176</v>
      </c>
      <c r="I426" s="18">
        <v>150</v>
      </c>
      <c r="J426" s="18" t="s">
        <v>158</v>
      </c>
      <c r="K426" s="19"/>
      <c r="M426" s="20">
        <f t="shared" si="40"/>
        <v>150</v>
      </c>
      <c r="N426" s="20">
        <f t="shared" si="41"/>
        <v>750</v>
      </c>
    </row>
    <row r="427" spans="1:26" s="16" customFormat="1" ht="13.5" customHeight="1" x14ac:dyDescent="0.45">
      <c r="A427" s="115"/>
      <c r="B427" s="57" t="s">
        <v>338</v>
      </c>
      <c r="C427" s="19" t="s">
        <v>70</v>
      </c>
      <c r="D427" s="18" t="s">
        <v>173</v>
      </c>
      <c r="E427" s="18">
        <v>4</v>
      </c>
      <c r="F427" s="18">
        <v>1</v>
      </c>
      <c r="G427" s="18">
        <f t="shared" si="39"/>
        <v>4</v>
      </c>
      <c r="H427" s="18" t="s">
        <v>81</v>
      </c>
      <c r="I427" s="18">
        <v>60</v>
      </c>
      <c r="J427" s="18" t="s">
        <v>62</v>
      </c>
      <c r="K427" s="19"/>
      <c r="M427" s="20">
        <f t="shared" si="40"/>
        <v>60</v>
      </c>
      <c r="N427" s="20">
        <f t="shared" si="41"/>
        <v>240</v>
      </c>
    </row>
    <row r="428" spans="1:26" s="16" customFormat="1" ht="13.5" customHeight="1" x14ac:dyDescent="0.45">
      <c r="A428" s="115"/>
      <c r="B428" s="57" t="s">
        <v>339</v>
      </c>
      <c r="C428" s="19" t="s">
        <v>70</v>
      </c>
      <c r="D428" s="18"/>
      <c r="E428" s="18">
        <v>2</v>
      </c>
      <c r="F428" s="18">
        <v>3</v>
      </c>
      <c r="G428" s="18">
        <f t="shared" si="39"/>
        <v>6</v>
      </c>
      <c r="H428" s="18" t="s">
        <v>81</v>
      </c>
      <c r="I428" s="18">
        <v>40</v>
      </c>
      <c r="J428" s="18" t="s">
        <v>62</v>
      </c>
      <c r="K428" s="19"/>
      <c r="M428" s="20">
        <f t="shared" si="40"/>
        <v>40</v>
      </c>
      <c r="N428" s="20">
        <f t="shared" si="41"/>
        <v>240</v>
      </c>
    </row>
    <row r="429" spans="1:26" s="16" customFormat="1" ht="13.5" customHeight="1" x14ac:dyDescent="0.45">
      <c r="A429" s="115"/>
      <c r="B429" s="57" t="s">
        <v>101</v>
      </c>
      <c r="C429" s="19" t="s">
        <v>70</v>
      </c>
      <c r="D429" s="18"/>
      <c r="E429" s="18">
        <v>5</v>
      </c>
      <c r="F429" s="18">
        <v>1</v>
      </c>
      <c r="G429" s="18">
        <f t="shared" si="39"/>
        <v>5</v>
      </c>
      <c r="H429" s="18" t="s">
        <v>81</v>
      </c>
      <c r="I429" s="18">
        <v>60</v>
      </c>
      <c r="J429" s="18" t="s">
        <v>62</v>
      </c>
      <c r="K429" s="19"/>
      <c r="M429" s="20">
        <f t="shared" si="40"/>
        <v>60</v>
      </c>
      <c r="N429" s="20">
        <f t="shared" si="41"/>
        <v>300</v>
      </c>
    </row>
    <row r="430" spans="1:26" s="16" customFormat="1" ht="13.5" customHeight="1" x14ac:dyDescent="0.45">
      <c r="A430" s="115"/>
      <c r="B430" s="57" t="s">
        <v>104</v>
      </c>
      <c r="C430" s="19" t="s">
        <v>70</v>
      </c>
      <c r="D430" s="18"/>
      <c r="E430" s="18">
        <v>1</v>
      </c>
      <c r="F430" s="18">
        <v>3</v>
      </c>
      <c r="G430" s="18">
        <f t="shared" si="39"/>
        <v>3</v>
      </c>
      <c r="H430" s="18" t="s">
        <v>81</v>
      </c>
      <c r="I430" s="18">
        <v>40</v>
      </c>
      <c r="J430" s="18" t="s">
        <v>62</v>
      </c>
      <c r="K430" s="19"/>
      <c r="M430" s="20">
        <f t="shared" si="40"/>
        <v>40</v>
      </c>
      <c r="N430" s="20">
        <f t="shared" si="41"/>
        <v>120</v>
      </c>
    </row>
    <row r="431" spans="1:26" s="16" customFormat="1" ht="13.5" customHeight="1" x14ac:dyDescent="0.45">
      <c r="A431" s="115"/>
      <c r="B431" s="57" t="s">
        <v>105</v>
      </c>
      <c r="C431" s="19" t="s">
        <v>77</v>
      </c>
      <c r="D431" s="18"/>
      <c r="E431" s="18">
        <v>12</v>
      </c>
      <c r="F431" s="18">
        <v>1</v>
      </c>
      <c r="G431" s="18">
        <f t="shared" si="39"/>
        <v>12</v>
      </c>
      <c r="H431" s="18" t="s">
        <v>81</v>
      </c>
      <c r="I431" s="18">
        <v>60</v>
      </c>
      <c r="J431" s="18" t="s">
        <v>47</v>
      </c>
      <c r="K431" s="19"/>
      <c r="M431" s="20">
        <f t="shared" si="40"/>
        <v>60</v>
      </c>
      <c r="N431" s="20">
        <f t="shared" si="41"/>
        <v>720</v>
      </c>
    </row>
    <row r="432" spans="1:26" s="16" customFormat="1" ht="13.5" customHeight="1" x14ac:dyDescent="0.45">
      <c r="A432" s="115"/>
      <c r="B432" s="57" t="s">
        <v>106</v>
      </c>
      <c r="C432" s="19" t="s">
        <v>77</v>
      </c>
      <c r="D432" s="18"/>
      <c r="E432" s="18">
        <v>4</v>
      </c>
      <c r="F432" s="18">
        <v>1</v>
      </c>
      <c r="G432" s="18">
        <f t="shared" si="39"/>
        <v>4</v>
      </c>
      <c r="H432" s="18" t="s">
        <v>81</v>
      </c>
      <c r="I432" s="18">
        <v>60</v>
      </c>
      <c r="J432" s="18" t="s">
        <v>47</v>
      </c>
      <c r="K432" s="19"/>
      <c r="M432" s="20">
        <f t="shared" si="40"/>
        <v>60</v>
      </c>
      <c r="N432" s="20">
        <f t="shared" si="41"/>
        <v>240</v>
      </c>
    </row>
    <row r="433" spans="1:26" s="16" customFormat="1" ht="13.5" customHeight="1" x14ac:dyDescent="0.45">
      <c r="A433" s="115"/>
      <c r="B433" s="57" t="s">
        <v>107</v>
      </c>
      <c r="C433" s="19" t="s">
        <v>77</v>
      </c>
      <c r="D433" s="18"/>
      <c r="E433" s="18">
        <v>2</v>
      </c>
      <c r="F433" s="18">
        <v>1</v>
      </c>
      <c r="G433" s="18">
        <f t="shared" si="39"/>
        <v>2</v>
      </c>
      <c r="H433" s="18" t="s">
        <v>81</v>
      </c>
      <c r="I433" s="18">
        <v>60</v>
      </c>
      <c r="J433" s="18" t="s">
        <v>47</v>
      </c>
      <c r="K433" s="19"/>
      <c r="M433" s="20">
        <f t="shared" si="40"/>
        <v>60</v>
      </c>
      <c r="N433" s="20">
        <f t="shared" si="41"/>
        <v>120</v>
      </c>
    </row>
    <row r="434" spans="1:26" s="16" customFormat="1" ht="13.5" customHeight="1" x14ac:dyDescent="0.45">
      <c r="A434" s="115"/>
      <c r="B434" s="57" t="s">
        <v>619</v>
      </c>
      <c r="C434" s="19" t="s">
        <v>77</v>
      </c>
      <c r="D434" s="18"/>
      <c r="E434" s="18">
        <v>1</v>
      </c>
      <c r="F434" s="18">
        <v>4</v>
      </c>
      <c r="G434" s="18">
        <f t="shared" si="39"/>
        <v>4</v>
      </c>
      <c r="H434" s="18" t="s">
        <v>81</v>
      </c>
      <c r="I434" s="18">
        <v>40</v>
      </c>
      <c r="J434" s="18" t="s">
        <v>47</v>
      </c>
      <c r="K434" s="19"/>
      <c r="M434" s="20">
        <f t="shared" si="40"/>
        <v>40</v>
      </c>
      <c r="N434" s="20">
        <f t="shared" si="41"/>
        <v>160</v>
      </c>
    </row>
    <row r="435" spans="1:26" ht="13.5" customHeight="1" x14ac:dyDescent="0.45">
      <c r="A435" s="16"/>
      <c r="B435" s="22"/>
      <c r="C435" s="23"/>
      <c r="D435" s="22"/>
      <c r="E435" s="22"/>
      <c r="F435" s="22"/>
      <c r="G435" s="22"/>
      <c r="H435" s="22"/>
      <c r="I435" s="22"/>
      <c r="J435" s="22"/>
      <c r="K435" s="22"/>
      <c r="L435" s="16"/>
      <c r="M435" s="14" t="s">
        <v>4</v>
      </c>
      <c r="N435" s="20">
        <f>SUM(N416:N434)</f>
        <v>6010</v>
      </c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25.5" customHeight="1" x14ac:dyDescent="0.45">
      <c r="A436" s="27" t="s">
        <v>12</v>
      </c>
      <c r="B436" s="33">
        <v>10</v>
      </c>
      <c r="C436" s="3"/>
      <c r="E436" s="3"/>
      <c r="F436" s="3"/>
      <c r="G436" s="3"/>
      <c r="H436" s="3"/>
      <c r="I436" s="3"/>
      <c r="K436" s="3"/>
    </row>
    <row r="437" spans="1:26" s="16" customFormat="1" ht="25.5" customHeight="1" x14ac:dyDescent="0.45">
      <c r="A437" s="28" t="s">
        <v>13</v>
      </c>
      <c r="B437" s="26" t="str">
        <f>'消費電力　集計 '!B18</f>
        <v>仏生山公園体育館</v>
      </c>
      <c r="C437" s="5"/>
      <c r="D437" s="29"/>
      <c r="E437" s="3"/>
      <c r="F437" s="3"/>
      <c r="G437" s="3"/>
      <c r="H437" s="3"/>
      <c r="I437" s="3"/>
      <c r="J437" s="1"/>
      <c r="K437" s="3"/>
      <c r="L437" s="1"/>
      <c r="M437" s="1"/>
      <c r="N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s="16" customFormat="1" ht="13.5" customHeight="1" x14ac:dyDescent="0.45">
      <c r="A438" s="86" t="s">
        <v>11</v>
      </c>
      <c r="B438" s="15"/>
      <c r="C438" s="15"/>
      <c r="E438" s="17"/>
      <c r="F438" s="17"/>
      <c r="G438" s="17"/>
      <c r="H438" s="17"/>
      <c r="I438" s="17"/>
      <c r="K438" s="17"/>
    </row>
    <row r="439" spans="1:26" s="16" customFormat="1" x14ac:dyDescent="0.45">
      <c r="A439" s="111" t="s">
        <v>5</v>
      </c>
      <c r="B439" s="114" t="s">
        <v>8</v>
      </c>
      <c r="C439" s="111" t="s">
        <v>10</v>
      </c>
      <c r="D439" s="108" t="s">
        <v>28</v>
      </c>
      <c r="E439" s="110"/>
      <c r="F439" s="108" t="s">
        <v>26</v>
      </c>
      <c r="G439" s="109"/>
      <c r="H439" s="109"/>
      <c r="I439" s="110"/>
      <c r="J439" s="111" t="s">
        <v>0</v>
      </c>
      <c r="K439" s="111" t="s">
        <v>1</v>
      </c>
      <c r="L439" s="1"/>
      <c r="M439" s="112" t="s">
        <v>31</v>
      </c>
      <c r="N439" s="113"/>
    </row>
    <row r="440" spans="1:26" s="16" customFormat="1" x14ac:dyDescent="0.45">
      <c r="A440" s="111"/>
      <c r="B440" s="114"/>
      <c r="C440" s="111"/>
      <c r="D440" s="13" t="s">
        <v>9</v>
      </c>
      <c r="E440" s="13" t="s">
        <v>2</v>
      </c>
      <c r="F440" s="13" t="s">
        <v>3</v>
      </c>
      <c r="G440" s="13" t="s">
        <v>27</v>
      </c>
      <c r="H440" s="13" t="s">
        <v>6</v>
      </c>
      <c r="I440" s="13" t="s">
        <v>7</v>
      </c>
      <c r="J440" s="111"/>
      <c r="K440" s="111"/>
      <c r="L440" s="1"/>
      <c r="M440" s="14" t="s">
        <v>7</v>
      </c>
      <c r="N440" s="14" t="s">
        <v>30</v>
      </c>
    </row>
    <row r="441" spans="1:26" s="16" customFormat="1" ht="13.5" customHeight="1" x14ac:dyDescent="0.45">
      <c r="A441" s="115" t="s">
        <v>337</v>
      </c>
      <c r="B441" s="57" t="s">
        <v>108</v>
      </c>
      <c r="C441" s="19" t="s">
        <v>480</v>
      </c>
      <c r="D441" s="18"/>
      <c r="E441" s="18">
        <v>8</v>
      </c>
      <c r="F441" s="18">
        <v>2</v>
      </c>
      <c r="G441" s="18">
        <f>E441*F441</f>
        <v>16</v>
      </c>
      <c r="H441" s="18" t="s">
        <v>51</v>
      </c>
      <c r="I441" s="18">
        <v>40</v>
      </c>
      <c r="J441" s="18" t="s">
        <v>62</v>
      </c>
      <c r="K441" s="19"/>
      <c r="M441" s="20">
        <f>I441</f>
        <v>40</v>
      </c>
      <c r="N441" s="20">
        <f>G441*I441</f>
        <v>640</v>
      </c>
    </row>
    <row r="442" spans="1:26" s="16" customFormat="1" ht="13.5" customHeight="1" x14ac:dyDescent="0.45">
      <c r="A442" s="115"/>
      <c r="B442" s="57" t="s">
        <v>109</v>
      </c>
      <c r="C442" s="19" t="s">
        <v>50</v>
      </c>
      <c r="D442" s="18"/>
      <c r="E442" s="18">
        <v>1</v>
      </c>
      <c r="F442" s="18">
        <v>1</v>
      </c>
      <c r="G442" s="18">
        <f t="shared" ref="G442:G452" si="42">E442*F442</f>
        <v>1</v>
      </c>
      <c r="H442" s="18" t="s">
        <v>51</v>
      </c>
      <c r="I442" s="18">
        <v>40</v>
      </c>
      <c r="J442" s="18" t="s">
        <v>62</v>
      </c>
      <c r="K442" s="19"/>
      <c r="M442" s="20">
        <f t="shared" ref="M442:M452" si="43">I442</f>
        <v>40</v>
      </c>
      <c r="N442" s="20">
        <f t="shared" ref="N442:N452" si="44">G442*I442</f>
        <v>40</v>
      </c>
    </row>
    <row r="443" spans="1:26" s="16" customFormat="1" ht="13.5" customHeight="1" x14ac:dyDescent="0.45">
      <c r="A443" s="115"/>
      <c r="B443" s="57" t="s">
        <v>110</v>
      </c>
      <c r="C443" s="19" t="s">
        <v>171</v>
      </c>
      <c r="D443" s="18"/>
      <c r="E443" s="18">
        <v>4</v>
      </c>
      <c r="F443" s="18">
        <v>3</v>
      </c>
      <c r="G443" s="18">
        <f t="shared" si="42"/>
        <v>12</v>
      </c>
      <c r="H443" s="18" t="s">
        <v>51</v>
      </c>
      <c r="I443" s="18">
        <v>40</v>
      </c>
      <c r="J443" s="18" t="s">
        <v>62</v>
      </c>
      <c r="K443" s="19"/>
      <c r="M443" s="20">
        <f t="shared" si="43"/>
        <v>40</v>
      </c>
      <c r="N443" s="20">
        <f t="shared" si="44"/>
        <v>480</v>
      </c>
    </row>
    <row r="444" spans="1:26" s="16" customFormat="1" ht="13.5" customHeight="1" x14ac:dyDescent="0.45">
      <c r="A444" s="115"/>
      <c r="B444" s="57" t="s">
        <v>111</v>
      </c>
      <c r="C444" s="19" t="s">
        <v>45</v>
      </c>
      <c r="D444" s="18"/>
      <c r="E444" s="18">
        <v>12</v>
      </c>
      <c r="F444" s="18">
        <v>3</v>
      </c>
      <c r="G444" s="18">
        <f t="shared" si="42"/>
        <v>36</v>
      </c>
      <c r="H444" s="18" t="s">
        <v>51</v>
      </c>
      <c r="I444" s="18">
        <v>40</v>
      </c>
      <c r="J444" s="18" t="s">
        <v>47</v>
      </c>
      <c r="K444" s="19"/>
      <c r="M444" s="20">
        <f t="shared" si="43"/>
        <v>40</v>
      </c>
      <c r="N444" s="20">
        <f t="shared" si="44"/>
        <v>1440</v>
      </c>
    </row>
    <row r="445" spans="1:26" s="21" customFormat="1" ht="13.5" customHeight="1" x14ac:dyDescent="0.45">
      <c r="A445" s="115"/>
      <c r="B445" s="57" t="s">
        <v>112</v>
      </c>
      <c r="C445" s="19" t="s">
        <v>159</v>
      </c>
      <c r="D445" s="18"/>
      <c r="E445" s="18">
        <v>12</v>
      </c>
      <c r="F445" s="18">
        <v>4</v>
      </c>
      <c r="G445" s="18">
        <f t="shared" si="42"/>
        <v>48</v>
      </c>
      <c r="H445" s="18" t="s">
        <v>94</v>
      </c>
      <c r="I445" s="18">
        <v>55</v>
      </c>
      <c r="J445" s="18" t="s">
        <v>47</v>
      </c>
      <c r="K445" s="19"/>
      <c r="L445" s="16"/>
      <c r="M445" s="20">
        <f t="shared" si="43"/>
        <v>55</v>
      </c>
      <c r="N445" s="20">
        <f t="shared" si="44"/>
        <v>2640</v>
      </c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s="21" customFormat="1" ht="13.5" customHeight="1" x14ac:dyDescent="0.45">
      <c r="A446" s="115"/>
      <c r="B446" s="57" t="s">
        <v>274</v>
      </c>
      <c r="C446" s="19" t="s">
        <v>77</v>
      </c>
      <c r="D446" s="18"/>
      <c r="E446" s="18">
        <v>12</v>
      </c>
      <c r="F446" s="18">
        <v>1</v>
      </c>
      <c r="G446" s="18">
        <f t="shared" si="42"/>
        <v>12</v>
      </c>
      <c r="H446" s="18" t="s">
        <v>97</v>
      </c>
      <c r="I446" s="18">
        <v>27</v>
      </c>
      <c r="J446" s="18" t="s">
        <v>47</v>
      </c>
      <c r="K446" s="19"/>
      <c r="L446" s="16"/>
      <c r="M446" s="20">
        <f t="shared" si="43"/>
        <v>27</v>
      </c>
      <c r="N446" s="20">
        <f t="shared" si="44"/>
        <v>324</v>
      </c>
    </row>
    <row r="447" spans="1:26" s="16" customFormat="1" ht="13.5" customHeight="1" x14ac:dyDescent="0.45">
      <c r="A447" s="115"/>
      <c r="B447" s="57" t="s">
        <v>241</v>
      </c>
      <c r="C447" s="19" t="s">
        <v>102</v>
      </c>
      <c r="D447" s="18"/>
      <c r="E447" s="18">
        <v>24</v>
      </c>
      <c r="F447" s="18">
        <v>1</v>
      </c>
      <c r="G447" s="18">
        <f t="shared" si="42"/>
        <v>24</v>
      </c>
      <c r="H447" s="18" t="s">
        <v>97</v>
      </c>
      <c r="I447" s="18">
        <v>13</v>
      </c>
      <c r="J447" s="18" t="s">
        <v>62</v>
      </c>
      <c r="K447" s="19"/>
      <c r="M447" s="20">
        <f t="shared" si="43"/>
        <v>13</v>
      </c>
      <c r="N447" s="20">
        <f t="shared" si="44"/>
        <v>312</v>
      </c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s="16" customFormat="1" ht="13.5" customHeight="1" x14ac:dyDescent="0.45">
      <c r="A448" s="115"/>
      <c r="B448" s="57" t="s">
        <v>119</v>
      </c>
      <c r="C448" s="19" t="s">
        <v>70</v>
      </c>
      <c r="D448" s="18"/>
      <c r="E448" s="18">
        <v>6</v>
      </c>
      <c r="F448" s="18">
        <v>1</v>
      </c>
      <c r="G448" s="18">
        <f t="shared" si="42"/>
        <v>6</v>
      </c>
      <c r="H448" s="18" t="s">
        <v>81</v>
      </c>
      <c r="I448" s="18">
        <v>40</v>
      </c>
      <c r="J448" s="18" t="s">
        <v>62</v>
      </c>
      <c r="K448" s="19"/>
      <c r="M448" s="20">
        <f t="shared" si="43"/>
        <v>40</v>
      </c>
      <c r="N448" s="20">
        <f t="shared" si="44"/>
        <v>240</v>
      </c>
    </row>
    <row r="449" spans="1:26" s="16" customFormat="1" ht="13.5" customHeight="1" x14ac:dyDescent="0.45">
      <c r="A449" s="115"/>
      <c r="B449" s="57" t="s">
        <v>120</v>
      </c>
      <c r="C449" s="19" t="s">
        <v>70</v>
      </c>
      <c r="D449" s="18"/>
      <c r="E449" s="18">
        <v>4</v>
      </c>
      <c r="F449" s="18">
        <v>1</v>
      </c>
      <c r="G449" s="18">
        <f t="shared" si="42"/>
        <v>4</v>
      </c>
      <c r="H449" s="18" t="s">
        <v>250</v>
      </c>
      <c r="I449" s="18">
        <v>150</v>
      </c>
      <c r="J449" s="18" t="s">
        <v>62</v>
      </c>
      <c r="K449" s="19"/>
      <c r="M449" s="20">
        <f t="shared" si="43"/>
        <v>150</v>
      </c>
      <c r="N449" s="20">
        <f t="shared" si="44"/>
        <v>600</v>
      </c>
      <c r="O449" s="24"/>
    </row>
    <row r="450" spans="1:26" ht="13.5" customHeight="1" x14ac:dyDescent="0.45">
      <c r="A450" s="115"/>
      <c r="B450" s="57" t="s">
        <v>242</v>
      </c>
      <c r="C450" s="19" t="s">
        <v>70</v>
      </c>
      <c r="D450" s="18"/>
      <c r="E450" s="18">
        <v>1</v>
      </c>
      <c r="F450" s="18">
        <v>1</v>
      </c>
      <c r="G450" s="18">
        <f t="shared" si="42"/>
        <v>1</v>
      </c>
      <c r="H450" s="18" t="s">
        <v>78</v>
      </c>
      <c r="I450" s="18">
        <v>60</v>
      </c>
      <c r="J450" s="18" t="s">
        <v>62</v>
      </c>
      <c r="K450" s="19"/>
      <c r="L450" s="16"/>
      <c r="M450" s="20">
        <f t="shared" si="43"/>
        <v>60</v>
      </c>
      <c r="N450" s="20">
        <f t="shared" si="44"/>
        <v>60</v>
      </c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3.5" customHeight="1" x14ac:dyDescent="0.45">
      <c r="A451" s="115"/>
      <c r="B451" s="57" t="s">
        <v>362</v>
      </c>
      <c r="C451" s="19" t="s">
        <v>57</v>
      </c>
      <c r="D451" s="18"/>
      <c r="E451" s="18">
        <v>36</v>
      </c>
      <c r="F451" s="18">
        <v>1</v>
      </c>
      <c r="G451" s="18">
        <f t="shared" si="42"/>
        <v>36</v>
      </c>
      <c r="H451" s="18" t="s">
        <v>54</v>
      </c>
      <c r="I451" s="18">
        <v>700</v>
      </c>
      <c r="J451" s="18" t="s">
        <v>55</v>
      </c>
      <c r="K451" s="19"/>
      <c r="L451" s="16"/>
      <c r="M451" s="20">
        <f t="shared" si="43"/>
        <v>700</v>
      </c>
      <c r="N451" s="20">
        <f t="shared" si="44"/>
        <v>25200</v>
      </c>
    </row>
    <row r="452" spans="1:26" s="16" customFormat="1" ht="13.5" customHeight="1" x14ac:dyDescent="0.45">
      <c r="A452" s="115"/>
      <c r="B452" s="57" t="s">
        <v>364</v>
      </c>
      <c r="C452" s="19" t="s">
        <v>57</v>
      </c>
      <c r="D452" s="18"/>
      <c r="E452" s="18">
        <v>6</v>
      </c>
      <c r="F452" s="18">
        <v>1</v>
      </c>
      <c r="G452" s="18">
        <f t="shared" si="42"/>
        <v>6</v>
      </c>
      <c r="H452" s="18" t="s">
        <v>365</v>
      </c>
      <c r="I452" s="18">
        <v>500</v>
      </c>
      <c r="J452" s="18" t="s">
        <v>55</v>
      </c>
      <c r="K452" s="19"/>
      <c r="M452" s="20">
        <f t="shared" si="43"/>
        <v>500</v>
      </c>
      <c r="N452" s="20">
        <f t="shared" si="44"/>
        <v>3000</v>
      </c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45">
      <c r="A453" s="16"/>
      <c r="B453" s="22"/>
      <c r="C453" s="23"/>
      <c r="D453" s="22"/>
      <c r="E453" s="22"/>
      <c r="F453" s="22"/>
      <c r="G453" s="22"/>
      <c r="H453" s="22"/>
      <c r="I453" s="22"/>
      <c r="J453" s="22"/>
      <c r="K453" s="22"/>
      <c r="L453" s="16"/>
      <c r="M453" s="14" t="s">
        <v>4</v>
      </c>
      <c r="N453" s="20">
        <f>SUM(N441:N452)</f>
        <v>34976</v>
      </c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25.5" customHeight="1" x14ac:dyDescent="0.45">
      <c r="A454" s="27" t="s">
        <v>12</v>
      </c>
      <c r="B454" s="33">
        <v>11</v>
      </c>
      <c r="C454" s="3"/>
      <c r="E454" s="3"/>
      <c r="F454" s="3"/>
      <c r="G454" s="3"/>
      <c r="H454" s="3"/>
      <c r="I454" s="3"/>
      <c r="K454" s="3"/>
    </row>
    <row r="455" spans="1:26" s="39" customFormat="1" ht="25.5" customHeight="1" x14ac:dyDescent="0.45">
      <c r="A455" s="28" t="s">
        <v>13</v>
      </c>
      <c r="B455" s="26" t="str">
        <f>'消費電力　集計 '!B19</f>
        <v>仏生山公園温水プール</v>
      </c>
      <c r="C455" s="5"/>
      <c r="D455" s="29"/>
      <c r="E455" s="3"/>
      <c r="F455" s="3"/>
      <c r="G455" s="3"/>
      <c r="H455" s="3"/>
      <c r="I455" s="3"/>
      <c r="J455" s="1"/>
      <c r="K455" s="3"/>
      <c r="L455" s="1"/>
      <c r="M455" s="1"/>
      <c r="N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s="39" customFormat="1" ht="13.5" customHeight="1" x14ac:dyDescent="0.45">
      <c r="A456" s="86" t="s">
        <v>11</v>
      </c>
      <c r="B456" s="15"/>
      <c r="C456" s="15"/>
      <c r="D456" s="16"/>
      <c r="E456" s="17"/>
      <c r="F456" s="17"/>
      <c r="G456" s="17"/>
      <c r="H456" s="17"/>
      <c r="I456" s="17"/>
      <c r="J456" s="16"/>
      <c r="K456" s="17"/>
      <c r="L456" s="16"/>
      <c r="M456" s="16"/>
      <c r="N456" s="16"/>
    </row>
    <row r="457" spans="1:26" s="39" customFormat="1" x14ac:dyDescent="0.45">
      <c r="A457" s="111" t="s">
        <v>5</v>
      </c>
      <c r="B457" s="114" t="s">
        <v>8</v>
      </c>
      <c r="C457" s="111" t="s">
        <v>10</v>
      </c>
      <c r="D457" s="108" t="s">
        <v>28</v>
      </c>
      <c r="E457" s="110"/>
      <c r="F457" s="108" t="s">
        <v>26</v>
      </c>
      <c r="G457" s="109"/>
      <c r="H457" s="109"/>
      <c r="I457" s="110"/>
      <c r="J457" s="111" t="s">
        <v>0</v>
      </c>
      <c r="K457" s="111" t="s">
        <v>1</v>
      </c>
      <c r="L457" s="1"/>
      <c r="M457" s="112" t="s">
        <v>31</v>
      </c>
      <c r="N457" s="113"/>
    </row>
    <row r="458" spans="1:26" s="39" customFormat="1" x14ac:dyDescent="0.45">
      <c r="A458" s="111"/>
      <c r="B458" s="114"/>
      <c r="C458" s="111"/>
      <c r="D458" s="13" t="s">
        <v>9</v>
      </c>
      <c r="E458" s="13" t="s">
        <v>2</v>
      </c>
      <c r="F458" s="13" t="s">
        <v>3</v>
      </c>
      <c r="G458" s="13" t="s">
        <v>27</v>
      </c>
      <c r="H458" s="13" t="s">
        <v>6</v>
      </c>
      <c r="I458" s="13" t="s">
        <v>7</v>
      </c>
      <c r="J458" s="111"/>
      <c r="K458" s="111"/>
      <c r="L458" s="1"/>
      <c r="M458" s="14" t="s">
        <v>7</v>
      </c>
      <c r="N458" s="14" t="s">
        <v>30</v>
      </c>
    </row>
    <row r="459" spans="1:26" s="39" customFormat="1" ht="13.5" customHeight="1" x14ac:dyDescent="0.45">
      <c r="A459" s="116" t="s">
        <v>337</v>
      </c>
      <c r="B459" s="87" t="s">
        <v>108</v>
      </c>
      <c r="C459" s="37" t="s">
        <v>159</v>
      </c>
      <c r="D459" s="38"/>
      <c r="E459" s="38">
        <v>18</v>
      </c>
      <c r="F459" s="38">
        <v>3</v>
      </c>
      <c r="G459" s="38">
        <f>E459*F459</f>
        <v>54</v>
      </c>
      <c r="H459" s="38" t="s">
        <v>94</v>
      </c>
      <c r="I459" s="38">
        <v>36</v>
      </c>
      <c r="J459" s="38" t="s">
        <v>47</v>
      </c>
      <c r="K459" s="37"/>
      <c r="M459" s="40">
        <f>I459</f>
        <v>36</v>
      </c>
      <c r="N459" s="40">
        <f>G459*I459</f>
        <v>1944</v>
      </c>
    </row>
    <row r="460" spans="1:26" s="39" customFormat="1" ht="13.5" customHeight="1" x14ac:dyDescent="0.45">
      <c r="A460" s="116"/>
      <c r="B460" s="87" t="s">
        <v>236</v>
      </c>
      <c r="C460" s="37" t="s">
        <v>481</v>
      </c>
      <c r="D460" s="38"/>
      <c r="E460" s="38">
        <v>40</v>
      </c>
      <c r="F460" s="38">
        <v>1</v>
      </c>
      <c r="G460" s="38">
        <f t="shared" ref="G460:G479" si="45">E460*F460</f>
        <v>40</v>
      </c>
      <c r="H460" s="38" t="s">
        <v>51</v>
      </c>
      <c r="I460" s="38">
        <v>20</v>
      </c>
      <c r="J460" s="38" t="s">
        <v>62</v>
      </c>
      <c r="K460" s="37"/>
      <c r="M460" s="40">
        <f t="shared" ref="M460:M479" si="46">I460</f>
        <v>20</v>
      </c>
      <c r="N460" s="40">
        <f t="shared" ref="N460:N479" si="47">G460*I460</f>
        <v>800</v>
      </c>
    </row>
    <row r="461" spans="1:26" s="39" customFormat="1" ht="13.5" customHeight="1" x14ac:dyDescent="0.45">
      <c r="A461" s="116"/>
      <c r="B461" s="87" t="s">
        <v>237</v>
      </c>
      <c r="C461" s="37" t="s">
        <v>481</v>
      </c>
      <c r="D461" s="38"/>
      <c r="E461" s="38">
        <v>10</v>
      </c>
      <c r="F461" s="38">
        <v>1</v>
      </c>
      <c r="G461" s="38">
        <f t="shared" si="45"/>
        <v>10</v>
      </c>
      <c r="H461" s="38" t="s">
        <v>51</v>
      </c>
      <c r="I461" s="38">
        <v>40</v>
      </c>
      <c r="J461" s="38" t="s">
        <v>62</v>
      </c>
      <c r="K461" s="37"/>
      <c r="M461" s="40">
        <f t="shared" si="46"/>
        <v>40</v>
      </c>
      <c r="N461" s="40">
        <f t="shared" si="47"/>
        <v>400</v>
      </c>
    </row>
    <row r="462" spans="1:26" s="39" customFormat="1" ht="13.5" customHeight="1" x14ac:dyDescent="0.45">
      <c r="A462" s="116"/>
      <c r="B462" s="87" t="s">
        <v>238</v>
      </c>
      <c r="C462" s="37" t="s">
        <v>480</v>
      </c>
      <c r="D462" s="38"/>
      <c r="E462" s="38">
        <v>3</v>
      </c>
      <c r="F462" s="38">
        <v>2</v>
      </c>
      <c r="G462" s="38">
        <f t="shared" si="45"/>
        <v>6</v>
      </c>
      <c r="H462" s="38" t="s">
        <v>51</v>
      </c>
      <c r="I462" s="38">
        <v>40</v>
      </c>
      <c r="J462" s="38" t="s">
        <v>62</v>
      </c>
      <c r="K462" s="37"/>
      <c r="M462" s="40">
        <f t="shared" si="46"/>
        <v>40</v>
      </c>
      <c r="N462" s="40">
        <f t="shared" si="47"/>
        <v>240</v>
      </c>
    </row>
    <row r="463" spans="1:26" s="41" customFormat="1" ht="13.5" customHeight="1" x14ac:dyDescent="0.45">
      <c r="A463" s="116"/>
      <c r="B463" s="87" t="s">
        <v>239</v>
      </c>
      <c r="C463" s="37" t="s">
        <v>50</v>
      </c>
      <c r="D463" s="38"/>
      <c r="E463" s="38">
        <v>11</v>
      </c>
      <c r="F463" s="38">
        <v>1</v>
      </c>
      <c r="G463" s="38">
        <f t="shared" si="45"/>
        <v>11</v>
      </c>
      <c r="H463" s="38" t="s">
        <v>51</v>
      </c>
      <c r="I463" s="38">
        <v>40</v>
      </c>
      <c r="J463" s="38" t="s">
        <v>62</v>
      </c>
      <c r="K463" s="37"/>
      <c r="L463" s="39"/>
      <c r="M463" s="40">
        <f t="shared" si="46"/>
        <v>40</v>
      </c>
      <c r="N463" s="40">
        <f t="shared" si="47"/>
        <v>440</v>
      </c>
      <c r="P463" s="39"/>
      <c r="Q463" s="39"/>
      <c r="R463" s="39"/>
      <c r="S463" s="39"/>
      <c r="T463" s="39"/>
      <c r="U463" s="39"/>
      <c r="V463" s="39"/>
      <c r="W463" s="39"/>
      <c r="X463" s="39"/>
      <c r="Y463" s="39"/>
      <c r="Z463" s="39"/>
    </row>
    <row r="464" spans="1:26" s="41" customFormat="1" ht="13.5" customHeight="1" x14ac:dyDescent="0.45">
      <c r="A464" s="116"/>
      <c r="B464" s="87" t="s">
        <v>240</v>
      </c>
      <c r="C464" s="37" t="s">
        <v>50</v>
      </c>
      <c r="D464" s="38"/>
      <c r="E464" s="38">
        <v>3</v>
      </c>
      <c r="F464" s="38">
        <v>2</v>
      </c>
      <c r="G464" s="38">
        <f t="shared" si="45"/>
        <v>6</v>
      </c>
      <c r="H464" s="38" t="s">
        <v>51</v>
      </c>
      <c r="I464" s="38">
        <v>40</v>
      </c>
      <c r="J464" s="38" t="s">
        <v>62</v>
      </c>
      <c r="K464" s="37"/>
      <c r="L464" s="39"/>
      <c r="M464" s="40">
        <f t="shared" si="46"/>
        <v>40</v>
      </c>
      <c r="N464" s="40">
        <f t="shared" si="47"/>
        <v>240</v>
      </c>
    </row>
    <row r="465" spans="1:26" s="39" customFormat="1" ht="13.5" customHeight="1" x14ac:dyDescent="0.45">
      <c r="A465" s="116"/>
      <c r="B465" s="87" t="s">
        <v>113</v>
      </c>
      <c r="C465" s="37" t="s">
        <v>45</v>
      </c>
      <c r="D465" s="38"/>
      <c r="E465" s="38">
        <v>8</v>
      </c>
      <c r="F465" s="38">
        <v>2</v>
      </c>
      <c r="G465" s="38">
        <f t="shared" si="45"/>
        <v>16</v>
      </c>
      <c r="H465" s="38" t="s">
        <v>51</v>
      </c>
      <c r="I465" s="38">
        <v>40</v>
      </c>
      <c r="J465" s="38" t="s">
        <v>47</v>
      </c>
      <c r="K465" s="37"/>
      <c r="M465" s="40">
        <f t="shared" si="46"/>
        <v>40</v>
      </c>
      <c r="N465" s="40">
        <f t="shared" si="47"/>
        <v>640</v>
      </c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spans="1:26" s="39" customFormat="1" ht="13.5" customHeight="1" x14ac:dyDescent="0.45">
      <c r="A466" s="116"/>
      <c r="B466" s="87" t="s">
        <v>114</v>
      </c>
      <c r="C466" s="37" t="s">
        <v>45</v>
      </c>
      <c r="D466" s="38"/>
      <c r="E466" s="38">
        <v>3</v>
      </c>
      <c r="F466" s="38">
        <v>3</v>
      </c>
      <c r="G466" s="38">
        <f t="shared" si="45"/>
        <v>9</v>
      </c>
      <c r="H466" s="38" t="s">
        <v>51</v>
      </c>
      <c r="I466" s="38">
        <v>40</v>
      </c>
      <c r="J466" s="38" t="s">
        <v>47</v>
      </c>
      <c r="K466" s="37"/>
      <c r="M466" s="40">
        <f t="shared" si="46"/>
        <v>40</v>
      </c>
      <c r="N466" s="40">
        <f t="shared" si="47"/>
        <v>360</v>
      </c>
    </row>
    <row r="467" spans="1:26" s="39" customFormat="1" ht="13.5" customHeight="1" x14ac:dyDescent="0.45">
      <c r="A467" s="116"/>
      <c r="B467" s="87" t="s">
        <v>241</v>
      </c>
      <c r="C467" s="37" t="s">
        <v>77</v>
      </c>
      <c r="D467" s="38"/>
      <c r="E467" s="38">
        <v>5</v>
      </c>
      <c r="F467" s="38">
        <v>1</v>
      </c>
      <c r="G467" s="38">
        <f t="shared" si="45"/>
        <v>5</v>
      </c>
      <c r="H467" s="38" t="s">
        <v>250</v>
      </c>
      <c r="I467" s="38">
        <v>150</v>
      </c>
      <c r="J467" s="38" t="s">
        <v>47</v>
      </c>
      <c r="K467" s="37"/>
      <c r="M467" s="40">
        <f t="shared" si="46"/>
        <v>150</v>
      </c>
      <c r="N467" s="40">
        <f t="shared" si="47"/>
        <v>750</v>
      </c>
    </row>
    <row r="468" spans="1:26" s="39" customFormat="1" ht="13.5" customHeight="1" x14ac:dyDescent="0.45">
      <c r="A468" s="116"/>
      <c r="B468" s="87" t="s">
        <v>119</v>
      </c>
      <c r="C468" s="37" t="s">
        <v>77</v>
      </c>
      <c r="D468" s="38"/>
      <c r="E468" s="38">
        <v>16</v>
      </c>
      <c r="F468" s="38">
        <v>1</v>
      </c>
      <c r="G468" s="38">
        <f t="shared" si="45"/>
        <v>16</v>
      </c>
      <c r="H468" s="38" t="s">
        <v>97</v>
      </c>
      <c r="I468" s="38">
        <v>27</v>
      </c>
      <c r="J468" s="38" t="s">
        <v>47</v>
      </c>
      <c r="K468" s="37"/>
      <c r="M468" s="40">
        <f t="shared" si="46"/>
        <v>27</v>
      </c>
      <c r="N468" s="40">
        <f t="shared" si="47"/>
        <v>432</v>
      </c>
    </row>
    <row r="469" spans="1:26" s="39" customFormat="1" ht="13.5" customHeight="1" x14ac:dyDescent="0.45">
      <c r="A469" s="116"/>
      <c r="B469" s="87" t="s">
        <v>120</v>
      </c>
      <c r="C469" s="37" t="s">
        <v>77</v>
      </c>
      <c r="D469" s="38"/>
      <c r="E469" s="38">
        <v>2</v>
      </c>
      <c r="F469" s="38">
        <v>1</v>
      </c>
      <c r="G469" s="38">
        <f t="shared" si="45"/>
        <v>2</v>
      </c>
      <c r="H469" s="38" t="s">
        <v>97</v>
      </c>
      <c r="I469" s="38">
        <v>27</v>
      </c>
      <c r="J469" s="38" t="s">
        <v>47</v>
      </c>
      <c r="K469" s="37"/>
      <c r="M469" s="40">
        <f t="shared" si="46"/>
        <v>27</v>
      </c>
      <c r="N469" s="40">
        <f t="shared" si="47"/>
        <v>54</v>
      </c>
    </row>
    <row r="470" spans="1:26" s="16" customFormat="1" ht="13.5" customHeight="1" x14ac:dyDescent="0.45">
      <c r="A470" s="116"/>
      <c r="B470" s="87" t="s">
        <v>242</v>
      </c>
      <c r="C470" s="37" t="s">
        <v>70</v>
      </c>
      <c r="D470" s="38"/>
      <c r="E470" s="38">
        <v>17</v>
      </c>
      <c r="F470" s="38">
        <v>1</v>
      </c>
      <c r="G470" s="38">
        <f t="shared" si="45"/>
        <v>17</v>
      </c>
      <c r="H470" s="38" t="s">
        <v>81</v>
      </c>
      <c r="I470" s="38">
        <v>40</v>
      </c>
      <c r="J470" s="38" t="s">
        <v>62</v>
      </c>
      <c r="K470" s="37"/>
      <c r="L470" s="39"/>
      <c r="M470" s="40">
        <f t="shared" si="46"/>
        <v>40</v>
      </c>
      <c r="N470" s="40">
        <f t="shared" si="47"/>
        <v>680</v>
      </c>
      <c r="P470" s="39"/>
      <c r="Q470" s="39"/>
      <c r="R470" s="39"/>
      <c r="S470" s="39"/>
      <c r="T470" s="39"/>
      <c r="U470" s="39"/>
      <c r="V470" s="39"/>
      <c r="W470" s="39"/>
      <c r="X470" s="39"/>
      <c r="Y470" s="39"/>
      <c r="Z470" s="39"/>
    </row>
    <row r="471" spans="1:26" s="16" customFormat="1" ht="13.5" customHeight="1" x14ac:dyDescent="0.45">
      <c r="A471" s="116"/>
      <c r="B471" s="87" t="s">
        <v>121</v>
      </c>
      <c r="C471" s="37" t="s">
        <v>251</v>
      </c>
      <c r="D471" s="38"/>
      <c r="E471" s="38">
        <v>4</v>
      </c>
      <c r="F471" s="38">
        <v>1</v>
      </c>
      <c r="G471" s="38">
        <f t="shared" si="45"/>
        <v>4</v>
      </c>
      <c r="H471" s="38" t="s">
        <v>81</v>
      </c>
      <c r="I471" s="38">
        <v>60</v>
      </c>
      <c r="J471" s="38" t="s">
        <v>62</v>
      </c>
      <c r="K471" s="37"/>
      <c r="L471" s="39"/>
      <c r="M471" s="40">
        <f t="shared" si="46"/>
        <v>60</v>
      </c>
      <c r="N471" s="40">
        <f t="shared" si="47"/>
        <v>240</v>
      </c>
    </row>
    <row r="472" spans="1:26" s="16" customFormat="1" ht="13.5" customHeight="1" x14ac:dyDescent="0.45">
      <c r="A472" s="116"/>
      <c r="B472" s="87" t="s">
        <v>124</v>
      </c>
      <c r="C472" s="37" t="s">
        <v>70</v>
      </c>
      <c r="D472" s="38" t="s">
        <v>227</v>
      </c>
      <c r="E472" s="38">
        <v>7</v>
      </c>
      <c r="F472" s="38">
        <v>1</v>
      </c>
      <c r="G472" s="38">
        <f t="shared" si="45"/>
        <v>7</v>
      </c>
      <c r="H472" s="38" t="s">
        <v>51</v>
      </c>
      <c r="I472" s="38">
        <v>20</v>
      </c>
      <c r="J472" s="38" t="s">
        <v>62</v>
      </c>
      <c r="K472" s="37"/>
      <c r="L472" s="39"/>
      <c r="M472" s="40">
        <f t="shared" si="46"/>
        <v>20</v>
      </c>
      <c r="N472" s="40">
        <f t="shared" si="47"/>
        <v>140</v>
      </c>
    </row>
    <row r="473" spans="1:26" s="16" customFormat="1" ht="13.5" customHeight="1" x14ac:dyDescent="0.45">
      <c r="A473" s="116"/>
      <c r="B473" s="87" t="s">
        <v>243</v>
      </c>
      <c r="C473" s="37" t="s">
        <v>50</v>
      </c>
      <c r="D473" s="38" t="s">
        <v>48</v>
      </c>
      <c r="E473" s="38">
        <v>2</v>
      </c>
      <c r="F473" s="38">
        <v>1</v>
      </c>
      <c r="G473" s="38">
        <f t="shared" si="45"/>
        <v>2</v>
      </c>
      <c r="H473" s="38" t="s">
        <v>51</v>
      </c>
      <c r="I473" s="38">
        <v>20</v>
      </c>
      <c r="J473" s="38" t="s">
        <v>62</v>
      </c>
      <c r="K473" s="37"/>
      <c r="L473" s="39"/>
      <c r="M473" s="40">
        <f t="shared" si="46"/>
        <v>20</v>
      </c>
      <c r="N473" s="40">
        <f t="shared" si="47"/>
        <v>40</v>
      </c>
    </row>
    <row r="474" spans="1:26" s="16" customFormat="1" ht="13.5" customHeight="1" x14ac:dyDescent="0.45">
      <c r="A474" s="116"/>
      <c r="B474" s="57" t="s">
        <v>244</v>
      </c>
      <c r="C474" s="19" t="s">
        <v>159</v>
      </c>
      <c r="D474" s="18"/>
      <c r="E474" s="18">
        <v>7</v>
      </c>
      <c r="F474" s="18">
        <v>2</v>
      </c>
      <c r="G474" s="18">
        <f t="shared" si="45"/>
        <v>14</v>
      </c>
      <c r="H474" s="18" t="s">
        <v>94</v>
      </c>
      <c r="I474" s="18">
        <v>27</v>
      </c>
      <c r="J474" s="18" t="s">
        <v>47</v>
      </c>
      <c r="K474" s="19"/>
      <c r="M474" s="20">
        <f t="shared" si="46"/>
        <v>27</v>
      </c>
      <c r="N474" s="20">
        <f t="shared" si="47"/>
        <v>378</v>
      </c>
    </row>
    <row r="475" spans="1:26" s="16" customFormat="1" ht="13.5" customHeight="1" x14ac:dyDescent="0.45">
      <c r="A475" s="116"/>
      <c r="B475" s="57" t="s">
        <v>245</v>
      </c>
      <c r="C475" s="19" t="s">
        <v>159</v>
      </c>
      <c r="D475" s="18"/>
      <c r="E475" s="18">
        <v>2</v>
      </c>
      <c r="F475" s="18">
        <v>1</v>
      </c>
      <c r="G475" s="18">
        <f t="shared" si="45"/>
        <v>2</v>
      </c>
      <c r="H475" s="18" t="s">
        <v>51</v>
      </c>
      <c r="I475" s="18">
        <v>40</v>
      </c>
      <c r="J475" s="18" t="s">
        <v>47</v>
      </c>
      <c r="K475" s="19"/>
      <c r="M475" s="20">
        <f t="shared" si="46"/>
        <v>40</v>
      </c>
      <c r="N475" s="20">
        <f t="shared" si="47"/>
        <v>80</v>
      </c>
    </row>
    <row r="476" spans="1:26" s="16" customFormat="1" ht="13.5" customHeight="1" x14ac:dyDescent="0.45">
      <c r="A476" s="116"/>
      <c r="B476" s="57" t="s">
        <v>246</v>
      </c>
      <c r="C476" s="19" t="s">
        <v>159</v>
      </c>
      <c r="D476" s="18"/>
      <c r="E476" s="18">
        <v>8</v>
      </c>
      <c r="F476" s="18">
        <v>3</v>
      </c>
      <c r="G476" s="18">
        <f t="shared" si="45"/>
        <v>24</v>
      </c>
      <c r="H476" s="18" t="s">
        <v>94</v>
      </c>
      <c r="I476" s="18">
        <v>36</v>
      </c>
      <c r="J476" s="18" t="s">
        <v>47</v>
      </c>
      <c r="K476" s="19"/>
      <c r="M476" s="20">
        <f t="shared" si="46"/>
        <v>36</v>
      </c>
      <c r="N476" s="20">
        <f t="shared" si="47"/>
        <v>864</v>
      </c>
      <c r="O476" s="24"/>
    </row>
    <row r="477" spans="1:26" ht="13.5" customHeight="1" x14ac:dyDescent="0.45">
      <c r="A477" s="116"/>
      <c r="B477" s="57" t="s">
        <v>247</v>
      </c>
      <c r="C477" s="19" t="s">
        <v>159</v>
      </c>
      <c r="D477" s="18"/>
      <c r="E477" s="18">
        <v>2</v>
      </c>
      <c r="F477" s="18">
        <v>3</v>
      </c>
      <c r="G477" s="18">
        <f t="shared" si="45"/>
        <v>6</v>
      </c>
      <c r="H477" s="18" t="s">
        <v>94</v>
      </c>
      <c r="I477" s="18">
        <v>36</v>
      </c>
      <c r="J477" s="18" t="s">
        <v>47</v>
      </c>
      <c r="K477" s="19"/>
      <c r="L477" s="16"/>
      <c r="M477" s="20">
        <f t="shared" si="46"/>
        <v>36</v>
      </c>
      <c r="N477" s="20">
        <f t="shared" si="47"/>
        <v>216</v>
      </c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3.5" customHeight="1" x14ac:dyDescent="0.45">
      <c r="A478" s="116"/>
      <c r="B478" s="57" t="s">
        <v>248</v>
      </c>
      <c r="C478" s="19" t="s">
        <v>77</v>
      </c>
      <c r="D478" s="18" t="s">
        <v>214</v>
      </c>
      <c r="E478" s="18">
        <v>5</v>
      </c>
      <c r="F478" s="18">
        <v>1</v>
      </c>
      <c r="G478" s="18">
        <f t="shared" si="45"/>
        <v>5</v>
      </c>
      <c r="H478" s="18" t="s">
        <v>97</v>
      </c>
      <c r="I478" s="18">
        <v>27</v>
      </c>
      <c r="J478" s="18" t="s">
        <v>47</v>
      </c>
      <c r="K478" s="19"/>
      <c r="L478" s="16"/>
      <c r="M478" s="20">
        <f t="shared" si="46"/>
        <v>27</v>
      </c>
      <c r="N478" s="20">
        <f t="shared" si="47"/>
        <v>135</v>
      </c>
    </row>
    <row r="479" spans="1:26" s="16" customFormat="1" ht="13.5" customHeight="1" x14ac:dyDescent="0.45">
      <c r="A479" s="116"/>
      <c r="B479" s="57" t="s">
        <v>249</v>
      </c>
      <c r="C479" s="19" t="s">
        <v>70</v>
      </c>
      <c r="D479" s="18" t="s">
        <v>173</v>
      </c>
      <c r="E479" s="18">
        <v>8</v>
      </c>
      <c r="F479" s="18">
        <v>1</v>
      </c>
      <c r="G479" s="18">
        <f t="shared" si="45"/>
        <v>8</v>
      </c>
      <c r="H479" s="18" t="s">
        <v>71</v>
      </c>
      <c r="I479" s="18">
        <v>150</v>
      </c>
      <c r="J479" s="18" t="s">
        <v>62</v>
      </c>
      <c r="K479" s="19"/>
      <c r="M479" s="20">
        <f t="shared" si="46"/>
        <v>150</v>
      </c>
      <c r="N479" s="20">
        <f t="shared" si="47"/>
        <v>1200</v>
      </c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45">
      <c r="A480" s="16"/>
      <c r="B480" s="22"/>
      <c r="C480" s="23"/>
      <c r="D480" s="22"/>
      <c r="E480" s="22"/>
      <c r="F480" s="22"/>
      <c r="G480" s="22"/>
      <c r="H480" s="22"/>
      <c r="I480" s="22"/>
      <c r="J480" s="22"/>
      <c r="K480" s="22"/>
      <c r="L480" s="16"/>
      <c r="M480" s="14" t="s">
        <v>4</v>
      </c>
      <c r="N480" s="20">
        <f>SUM(N459:N479)</f>
        <v>10273</v>
      </c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25.5" customHeight="1" x14ac:dyDescent="0.45">
      <c r="A481" s="27" t="s">
        <v>12</v>
      </c>
      <c r="B481" s="33">
        <v>12</v>
      </c>
      <c r="C481" s="3"/>
      <c r="E481" s="3"/>
      <c r="F481" s="3"/>
      <c r="G481" s="3"/>
      <c r="H481" s="3"/>
      <c r="I481" s="3"/>
      <c r="K481" s="3"/>
    </row>
    <row r="482" spans="1:26" s="16" customFormat="1" ht="25.5" customHeight="1" x14ac:dyDescent="0.45">
      <c r="A482" s="28" t="s">
        <v>13</v>
      </c>
      <c r="B482" s="26" t="str">
        <f>'消費電力　集計 '!B20</f>
        <v>香川総合体育館</v>
      </c>
      <c r="C482" s="5"/>
      <c r="D482" s="29"/>
      <c r="E482" s="3"/>
      <c r="F482" s="3"/>
      <c r="G482" s="3"/>
      <c r="H482" s="3"/>
      <c r="I482" s="3"/>
      <c r="J482" s="1"/>
      <c r="K482" s="3"/>
      <c r="L482" s="1"/>
      <c r="M482" s="1"/>
      <c r="N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s="16" customFormat="1" ht="13.5" customHeight="1" x14ac:dyDescent="0.45">
      <c r="A483" s="86" t="s">
        <v>11</v>
      </c>
      <c r="B483" s="15"/>
      <c r="C483" s="15"/>
      <c r="E483" s="17"/>
      <c r="F483" s="17"/>
      <c r="G483" s="17"/>
      <c r="H483" s="17"/>
      <c r="I483" s="17"/>
      <c r="K483" s="17"/>
    </row>
    <row r="484" spans="1:26" s="16" customFormat="1" x14ac:dyDescent="0.45">
      <c r="A484" s="111" t="s">
        <v>5</v>
      </c>
      <c r="B484" s="114" t="s">
        <v>8</v>
      </c>
      <c r="C484" s="111" t="s">
        <v>10</v>
      </c>
      <c r="D484" s="108" t="s">
        <v>28</v>
      </c>
      <c r="E484" s="110"/>
      <c r="F484" s="108" t="s">
        <v>26</v>
      </c>
      <c r="G484" s="109"/>
      <c r="H484" s="109"/>
      <c r="I484" s="110"/>
      <c r="J484" s="111" t="s">
        <v>0</v>
      </c>
      <c r="K484" s="111" t="s">
        <v>1</v>
      </c>
      <c r="L484" s="1"/>
      <c r="M484" s="112" t="s">
        <v>31</v>
      </c>
      <c r="N484" s="113"/>
    </row>
    <row r="485" spans="1:26" s="16" customFormat="1" x14ac:dyDescent="0.45">
      <c r="A485" s="111"/>
      <c r="B485" s="114"/>
      <c r="C485" s="111"/>
      <c r="D485" s="13" t="s">
        <v>9</v>
      </c>
      <c r="E485" s="13" t="s">
        <v>2</v>
      </c>
      <c r="F485" s="13" t="s">
        <v>3</v>
      </c>
      <c r="G485" s="13" t="s">
        <v>27</v>
      </c>
      <c r="H485" s="13" t="s">
        <v>6</v>
      </c>
      <c r="I485" s="13" t="s">
        <v>7</v>
      </c>
      <c r="J485" s="111"/>
      <c r="K485" s="111"/>
      <c r="L485" s="1"/>
      <c r="M485" s="14" t="s">
        <v>7</v>
      </c>
      <c r="N485" s="14" t="s">
        <v>30</v>
      </c>
    </row>
    <row r="486" spans="1:26" s="16" customFormat="1" ht="13.5" customHeight="1" x14ac:dyDescent="0.45">
      <c r="A486" s="115" t="s">
        <v>337</v>
      </c>
      <c r="B486" s="57"/>
      <c r="C486" s="19" t="s">
        <v>330</v>
      </c>
      <c r="D486" s="18"/>
      <c r="E486" s="18"/>
      <c r="F486" s="18"/>
      <c r="G486" s="18">
        <f>E486*F486</f>
        <v>0</v>
      </c>
      <c r="H486" s="18"/>
      <c r="I486" s="18"/>
      <c r="J486" s="18"/>
      <c r="K486" s="19"/>
      <c r="M486" s="20">
        <f>I486</f>
        <v>0</v>
      </c>
      <c r="N486" s="20">
        <f>G486*I486</f>
        <v>0</v>
      </c>
    </row>
    <row r="487" spans="1:26" s="16" customFormat="1" ht="13.5" customHeight="1" x14ac:dyDescent="0.45">
      <c r="A487" s="115"/>
      <c r="B487" s="57" t="s">
        <v>294</v>
      </c>
      <c r="C487" s="19" t="s">
        <v>42</v>
      </c>
      <c r="D487" s="18"/>
      <c r="E487" s="18">
        <v>22</v>
      </c>
      <c r="F487" s="18">
        <v>1</v>
      </c>
      <c r="G487" s="18">
        <f>E487*F487</f>
        <v>22</v>
      </c>
      <c r="H487" s="18" t="s">
        <v>51</v>
      </c>
      <c r="I487" s="18">
        <v>30</v>
      </c>
      <c r="J487" s="18" t="s">
        <v>62</v>
      </c>
      <c r="K487" s="19"/>
      <c r="M487" s="20">
        <f>I487</f>
        <v>30</v>
      </c>
      <c r="N487" s="20">
        <f>G487*I487</f>
        <v>660</v>
      </c>
    </row>
    <row r="488" spans="1:26" s="16" customFormat="1" ht="13.5" customHeight="1" x14ac:dyDescent="0.45">
      <c r="A488" s="115"/>
      <c r="B488" s="57" t="s">
        <v>138</v>
      </c>
      <c r="C488" s="19" t="s">
        <v>42</v>
      </c>
      <c r="D488" s="18"/>
      <c r="E488" s="18">
        <v>2</v>
      </c>
      <c r="F488" s="18">
        <v>1</v>
      </c>
      <c r="G488" s="18">
        <f t="shared" ref="G488:G513" si="48">E488*F488</f>
        <v>2</v>
      </c>
      <c r="H488" s="18" t="s">
        <v>51</v>
      </c>
      <c r="I488" s="18">
        <v>40</v>
      </c>
      <c r="J488" s="18" t="s">
        <v>62</v>
      </c>
      <c r="K488" s="19"/>
      <c r="M488" s="20">
        <f t="shared" ref="M488:M513" si="49">I488</f>
        <v>40</v>
      </c>
      <c r="N488" s="20">
        <f t="shared" ref="N488:N513" si="50">G488*I488</f>
        <v>80</v>
      </c>
    </row>
    <row r="489" spans="1:26" s="16" customFormat="1" ht="13.5" customHeight="1" x14ac:dyDescent="0.45">
      <c r="A489" s="115"/>
      <c r="B489" s="57" t="s">
        <v>139</v>
      </c>
      <c r="C489" s="19" t="s">
        <v>477</v>
      </c>
      <c r="D489" s="18"/>
      <c r="E489" s="18">
        <v>16</v>
      </c>
      <c r="F489" s="18">
        <v>1</v>
      </c>
      <c r="G489" s="18">
        <f t="shared" si="48"/>
        <v>16</v>
      </c>
      <c r="H489" s="18" t="s">
        <v>51</v>
      </c>
      <c r="I489" s="18">
        <v>40</v>
      </c>
      <c r="J489" s="18" t="s">
        <v>62</v>
      </c>
      <c r="K489" s="19"/>
      <c r="M489" s="20">
        <f t="shared" si="49"/>
        <v>40</v>
      </c>
      <c r="N489" s="20">
        <f t="shared" si="50"/>
        <v>640</v>
      </c>
    </row>
    <row r="490" spans="1:26" s="16" customFormat="1" ht="13.5" customHeight="1" x14ac:dyDescent="0.45">
      <c r="A490" s="115"/>
      <c r="B490" s="57" t="s">
        <v>295</v>
      </c>
      <c r="C490" s="19" t="s">
        <v>479</v>
      </c>
      <c r="D490" s="18"/>
      <c r="E490" s="18">
        <v>58</v>
      </c>
      <c r="F490" s="18">
        <v>1</v>
      </c>
      <c r="G490" s="18">
        <f t="shared" si="48"/>
        <v>58</v>
      </c>
      <c r="H490" s="18" t="s">
        <v>51</v>
      </c>
      <c r="I490" s="18">
        <v>40</v>
      </c>
      <c r="J490" s="18" t="s">
        <v>55</v>
      </c>
      <c r="K490" s="19" t="s">
        <v>174</v>
      </c>
      <c r="M490" s="20">
        <f t="shared" si="49"/>
        <v>40</v>
      </c>
      <c r="N490" s="20">
        <f t="shared" si="50"/>
        <v>2320</v>
      </c>
    </row>
    <row r="491" spans="1:26" s="21" customFormat="1" ht="13.5" customHeight="1" x14ac:dyDescent="0.45">
      <c r="A491" s="115"/>
      <c r="B491" s="57" t="s">
        <v>296</v>
      </c>
      <c r="C491" s="19" t="s">
        <v>65</v>
      </c>
      <c r="D491" s="18"/>
      <c r="E491" s="18">
        <v>13</v>
      </c>
      <c r="F491" s="18">
        <v>1</v>
      </c>
      <c r="G491" s="18">
        <f t="shared" si="48"/>
        <v>13</v>
      </c>
      <c r="H491" s="18" t="s">
        <v>51</v>
      </c>
      <c r="I491" s="18">
        <v>40</v>
      </c>
      <c r="J491" s="18" t="s">
        <v>62</v>
      </c>
      <c r="K491" s="19"/>
      <c r="L491" s="16"/>
      <c r="M491" s="20">
        <f t="shared" si="49"/>
        <v>40</v>
      </c>
      <c r="N491" s="20">
        <f t="shared" si="50"/>
        <v>520</v>
      </c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s="21" customFormat="1" ht="13.5" customHeight="1" x14ac:dyDescent="0.45">
      <c r="A492" s="115"/>
      <c r="B492" s="57" t="s">
        <v>625</v>
      </c>
      <c r="C492" s="19" t="s">
        <v>65</v>
      </c>
      <c r="D492" s="18"/>
      <c r="E492" s="18">
        <v>4</v>
      </c>
      <c r="F492" s="18">
        <v>2</v>
      </c>
      <c r="G492" s="18">
        <f t="shared" si="48"/>
        <v>8</v>
      </c>
      <c r="H492" s="18" t="s">
        <v>51</v>
      </c>
      <c r="I492" s="18">
        <v>40</v>
      </c>
      <c r="J492" s="18" t="s">
        <v>312</v>
      </c>
      <c r="K492" s="19"/>
      <c r="L492" s="16"/>
      <c r="M492" s="20">
        <f t="shared" si="49"/>
        <v>40</v>
      </c>
      <c r="N492" s="20">
        <f t="shared" si="50"/>
        <v>320</v>
      </c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s="16" customFormat="1" ht="13.5" customHeight="1" x14ac:dyDescent="0.45">
      <c r="A493" s="115"/>
      <c r="B493" s="57" t="s">
        <v>297</v>
      </c>
      <c r="C493" s="19" t="s">
        <v>45</v>
      </c>
      <c r="D493" s="18"/>
      <c r="E493" s="18">
        <v>42</v>
      </c>
      <c r="F493" s="18">
        <v>2</v>
      </c>
      <c r="G493" s="18">
        <f t="shared" si="48"/>
        <v>84</v>
      </c>
      <c r="H493" s="18" t="s">
        <v>51</v>
      </c>
      <c r="I493" s="18">
        <v>40</v>
      </c>
      <c r="J493" s="18" t="s">
        <v>47</v>
      </c>
      <c r="K493" s="19"/>
      <c r="M493" s="20">
        <f t="shared" si="49"/>
        <v>40</v>
      </c>
      <c r="N493" s="20">
        <f t="shared" si="50"/>
        <v>3360</v>
      </c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s="16" customFormat="1" ht="13.5" customHeight="1" x14ac:dyDescent="0.45">
      <c r="A494" s="115"/>
      <c r="B494" s="57" t="s">
        <v>298</v>
      </c>
      <c r="C494" s="19" t="s">
        <v>45</v>
      </c>
      <c r="D494" s="18"/>
      <c r="E494" s="18">
        <v>4</v>
      </c>
      <c r="F494" s="18">
        <v>1</v>
      </c>
      <c r="G494" s="18">
        <f t="shared" si="48"/>
        <v>4</v>
      </c>
      <c r="H494" s="18" t="s">
        <v>51</v>
      </c>
      <c r="I494" s="18">
        <v>40</v>
      </c>
      <c r="J494" s="18" t="s">
        <v>47</v>
      </c>
      <c r="K494" s="19"/>
      <c r="M494" s="20">
        <f t="shared" si="49"/>
        <v>40</v>
      </c>
      <c r="N494" s="20">
        <f t="shared" si="50"/>
        <v>160</v>
      </c>
    </row>
    <row r="495" spans="1:26" s="16" customFormat="1" ht="13.5" customHeight="1" x14ac:dyDescent="0.45">
      <c r="A495" s="115"/>
      <c r="B495" s="57" t="s">
        <v>299</v>
      </c>
      <c r="C495" s="19" t="s">
        <v>171</v>
      </c>
      <c r="D495" s="18"/>
      <c r="E495" s="18">
        <v>10</v>
      </c>
      <c r="F495" s="18">
        <v>4</v>
      </c>
      <c r="G495" s="18">
        <f t="shared" si="48"/>
        <v>40</v>
      </c>
      <c r="H495" s="18" t="s">
        <v>51</v>
      </c>
      <c r="I495" s="18">
        <v>40</v>
      </c>
      <c r="J495" s="18" t="s">
        <v>62</v>
      </c>
      <c r="K495" s="19"/>
      <c r="M495" s="20">
        <f t="shared" si="49"/>
        <v>40</v>
      </c>
      <c r="N495" s="20">
        <f t="shared" si="50"/>
        <v>1600</v>
      </c>
    </row>
    <row r="496" spans="1:26" s="16" customFormat="1" ht="13.5" customHeight="1" x14ac:dyDescent="0.45">
      <c r="A496" s="115"/>
      <c r="B496" s="57" t="s">
        <v>384</v>
      </c>
      <c r="C496" s="19" t="s">
        <v>45</v>
      </c>
      <c r="D496" s="18"/>
      <c r="E496" s="18">
        <v>17</v>
      </c>
      <c r="F496" s="18">
        <v>6</v>
      </c>
      <c r="G496" s="18">
        <f t="shared" si="48"/>
        <v>102</v>
      </c>
      <c r="H496" s="18" t="s">
        <v>51</v>
      </c>
      <c r="I496" s="18">
        <v>30</v>
      </c>
      <c r="J496" s="18" t="s">
        <v>62</v>
      </c>
      <c r="K496" s="19"/>
      <c r="M496" s="20">
        <f t="shared" si="49"/>
        <v>30</v>
      </c>
      <c r="N496" s="20">
        <f t="shared" si="50"/>
        <v>3060</v>
      </c>
    </row>
    <row r="497" spans="1:14" s="16" customFormat="1" ht="13.5" customHeight="1" x14ac:dyDescent="0.45">
      <c r="A497" s="115"/>
      <c r="B497" s="57" t="s">
        <v>300</v>
      </c>
      <c r="C497" s="19" t="s">
        <v>171</v>
      </c>
      <c r="D497" s="18"/>
      <c r="E497" s="18">
        <v>1</v>
      </c>
      <c r="F497" s="18">
        <v>56</v>
      </c>
      <c r="G497" s="18">
        <f t="shared" si="48"/>
        <v>56</v>
      </c>
      <c r="H497" s="18" t="s">
        <v>51</v>
      </c>
      <c r="I497" s="18">
        <v>40</v>
      </c>
      <c r="J497" s="18" t="s">
        <v>62</v>
      </c>
      <c r="K497" s="19"/>
      <c r="M497" s="20">
        <f t="shared" si="49"/>
        <v>40</v>
      </c>
      <c r="N497" s="20">
        <f t="shared" si="50"/>
        <v>2240</v>
      </c>
    </row>
    <row r="498" spans="1:14" s="16" customFormat="1" ht="13.5" customHeight="1" x14ac:dyDescent="0.45">
      <c r="A498" s="115"/>
      <c r="B498" s="57" t="s">
        <v>301</v>
      </c>
      <c r="C498" s="19" t="s">
        <v>77</v>
      </c>
      <c r="D498" s="18"/>
      <c r="E498" s="18">
        <v>43</v>
      </c>
      <c r="F498" s="18">
        <v>1</v>
      </c>
      <c r="G498" s="18">
        <f t="shared" si="48"/>
        <v>43</v>
      </c>
      <c r="H498" s="18" t="s">
        <v>302</v>
      </c>
      <c r="I498" s="18">
        <v>27</v>
      </c>
      <c r="J498" s="18" t="s">
        <v>47</v>
      </c>
      <c r="K498" s="19"/>
      <c r="M498" s="20">
        <f t="shared" si="49"/>
        <v>27</v>
      </c>
      <c r="N498" s="20">
        <f t="shared" si="50"/>
        <v>1161</v>
      </c>
    </row>
    <row r="499" spans="1:14" s="16" customFormat="1" ht="13.5" customHeight="1" x14ac:dyDescent="0.45">
      <c r="A499" s="115"/>
      <c r="B499" s="57" t="s">
        <v>303</v>
      </c>
      <c r="C499" s="19" t="s">
        <v>77</v>
      </c>
      <c r="D499" s="18"/>
      <c r="E499" s="18">
        <v>3</v>
      </c>
      <c r="F499" s="18">
        <v>1</v>
      </c>
      <c r="G499" s="18">
        <f t="shared" si="48"/>
        <v>3</v>
      </c>
      <c r="H499" s="18" t="s">
        <v>81</v>
      </c>
      <c r="I499" s="18">
        <v>60</v>
      </c>
      <c r="J499" s="18" t="s">
        <v>47</v>
      </c>
      <c r="K499" s="19"/>
      <c r="M499" s="20">
        <f t="shared" si="49"/>
        <v>60</v>
      </c>
      <c r="N499" s="20">
        <f t="shared" si="50"/>
        <v>180</v>
      </c>
    </row>
    <row r="500" spans="1:14" s="16" customFormat="1" ht="13.5" customHeight="1" x14ac:dyDescent="0.45">
      <c r="A500" s="115"/>
      <c r="B500" s="57" t="s">
        <v>304</v>
      </c>
      <c r="C500" s="19" t="s">
        <v>77</v>
      </c>
      <c r="D500" s="18"/>
      <c r="E500" s="18">
        <v>6</v>
      </c>
      <c r="F500" s="18">
        <v>1</v>
      </c>
      <c r="G500" s="18">
        <f t="shared" si="48"/>
        <v>6</v>
      </c>
      <c r="H500" s="18" t="s">
        <v>81</v>
      </c>
      <c r="I500" s="18">
        <v>100</v>
      </c>
      <c r="J500" s="18" t="s">
        <v>47</v>
      </c>
      <c r="K500" s="19"/>
      <c r="M500" s="20">
        <f t="shared" si="49"/>
        <v>100</v>
      </c>
      <c r="N500" s="20">
        <f t="shared" si="50"/>
        <v>600</v>
      </c>
    </row>
    <row r="501" spans="1:14" s="16" customFormat="1" ht="13.5" customHeight="1" x14ac:dyDescent="0.45">
      <c r="A501" s="115"/>
      <c r="B501" s="57" t="s">
        <v>305</v>
      </c>
      <c r="C501" s="19" t="s">
        <v>77</v>
      </c>
      <c r="D501" s="18"/>
      <c r="E501" s="18">
        <v>18</v>
      </c>
      <c r="F501" s="18">
        <v>1</v>
      </c>
      <c r="G501" s="18">
        <f t="shared" si="48"/>
        <v>18</v>
      </c>
      <c r="H501" s="18" t="s">
        <v>81</v>
      </c>
      <c r="I501" s="18">
        <v>40</v>
      </c>
      <c r="J501" s="18" t="s">
        <v>47</v>
      </c>
      <c r="K501" s="19"/>
      <c r="M501" s="20">
        <f t="shared" si="49"/>
        <v>40</v>
      </c>
      <c r="N501" s="20">
        <f t="shared" si="50"/>
        <v>720</v>
      </c>
    </row>
    <row r="502" spans="1:14" s="16" customFormat="1" ht="13.5" customHeight="1" x14ac:dyDescent="0.45">
      <c r="A502" s="115"/>
      <c r="B502" s="57" t="s">
        <v>264</v>
      </c>
      <c r="C502" s="19" t="s">
        <v>77</v>
      </c>
      <c r="D502" s="18"/>
      <c r="E502" s="18">
        <v>13</v>
      </c>
      <c r="F502" s="18">
        <v>1</v>
      </c>
      <c r="G502" s="18">
        <f t="shared" si="48"/>
        <v>13</v>
      </c>
      <c r="H502" s="18" t="s">
        <v>306</v>
      </c>
      <c r="I502" s="18">
        <v>100</v>
      </c>
      <c r="J502" s="18" t="s">
        <v>47</v>
      </c>
      <c r="K502" s="19"/>
      <c r="M502" s="20">
        <f t="shared" si="49"/>
        <v>100</v>
      </c>
      <c r="N502" s="20">
        <f t="shared" si="50"/>
        <v>1300</v>
      </c>
    </row>
    <row r="503" spans="1:14" s="16" customFormat="1" ht="13.5" customHeight="1" x14ac:dyDescent="0.45">
      <c r="A503" s="115"/>
      <c r="B503" s="57" t="s">
        <v>307</v>
      </c>
      <c r="C503" s="19" t="s">
        <v>77</v>
      </c>
      <c r="D503" s="18"/>
      <c r="E503" s="18">
        <v>17</v>
      </c>
      <c r="F503" s="18">
        <v>1</v>
      </c>
      <c r="G503" s="18">
        <f t="shared" si="48"/>
        <v>17</v>
      </c>
      <c r="H503" s="18" t="s">
        <v>306</v>
      </c>
      <c r="I503" s="18">
        <v>210</v>
      </c>
      <c r="J503" s="18" t="s">
        <v>47</v>
      </c>
      <c r="K503" s="19"/>
      <c r="M503" s="20">
        <f t="shared" si="49"/>
        <v>210</v>
      </c>
      <c r="N503" s="20">
        <f t="shared" si="50"/>
        <v>3570</v>
      </c>
    </row>
    <row r="504" spans="1:14" s="16" customFormat="1" ht="13.5" customHeight="1" x14ac:dyDescent="0.45">
      <c r="A504" s="115"/>
      <c r="B504" s="57" t="s">
        <v>308</v>
      </c>
      <c r="C504" s="19" t="s">
        <v>70</v>
      </c>
      <c r="D504" s="18"/>
      <c r="E504" s="18">
        <v>10</v>
      </c>
      <c r="F504" s="18">
        <v>1</v>
      </c>
      <c r="G504" s="18">
        <f t="shared" si="48"/>
        <v>10</v>
      </c>
      <c r="H504" s="18" t="s">
        <v>81</v>
      </c>
      <c r="I504" s="18">
        <v>60</v>
      </c>
      <c r="J504" s="18" t="s">
        <v>62</v>
      </c>
      <c r="K504" s="19"/>
      <c r="M504" s="20">
        <f t="shared" si="49"/>
        <v>60</v>
      </c>
      <c r="N504" s="20">
        <f t="shared" si="50"/>
        <v>600</v>
      </c>
    </row>
    <row r="505" spans="1:14" s="16" customFormat="1" ht="13.5" customHeight="1" x14ac:dyDescent="0.45">
      <c r="A505" s="115"/>
      <c r="B505" s="57" t="s">
        <v>309</v>
      </c>
      <c r="C505" s="19" t="s">
        <v>70</v>
      </c>
      <c r="D505" s="18"/>
      <c r="E505" s="18">
        <v>6</v>
      </c>
      <c r="F505" s="18">
        <v>1</v>
      </c>
      <c r="G505" s="18">
        <f t="shared" si="48"/>
        <v>6</v>
      </c>
      <c r="H505" s="18" t="s">
        <v>81</v>
      </c>
      <c r="I505" s="18">
        <v>60</v>
      </c>
      <c r="J505" s="18" t="s">
        <v>62</v>
      </c>
      <c r="K505" s="19"/>
      <c r="M505" s="20">
        <f t="shared" si="49"/>
        <v>60</v>
      </c>
      <c r="N505" s="20">
        <f t="shared" si="50"/>
        <v>360</v>
      </c>
    </row>
    <row r="506" spans="1:14" s="16" customFormat="1" ht="13.5" customHeight="1" x14ac:dyDescent="0.45">
      <c r="A506" s="115"/>
      <c r="B506" s="57" t="s">
        <v>310</v>
      </c>
      <c r="C506" s="19" t="s">
        <v>70</v>
      </c>
      <c r="D506" s="18"/>
      <c r="E506" s="18">
        <v>5</v>
      </c>
      <c r="F506" s="18">
        <v>1</v>
      </c>
      <c r="G506" s="18">
        <f t="shared" si="48"/>
        <v>5</v>
      </c>
      <c r="H506" s="18" t="s">
        <v>81</v>
      </c>
      <c r="I506" s="18">
        <v>150</v>
      </c>
      <c r="J506" s="18" t="s">
        <v>62</v>
      </c>
      <c r="K506" s="19"/>
      <c r="M506" s="20">
        <f t="shared" si="49"/>
        <v>150</v>
      </c>
      <c r="N506" s="20">
        <f t="shared" si="50"/>
        <v>750</v>
      </c>
    </row>
    <row r="507" spans="1:14" s="16" customFormat="1" ht="13.5" customHeight="1" x14ac:dyDescent="0.45">
      <c r="A507" s="115"/>
      <c r="B507" s="57" t="s">
        <v>311</v>
      </c>
      <c r="C507" s="19" t="s">
        <v>70</v>
      </c>
      <c r="D507" s="18"/>
      <c r="E507" s="18">
        <v>6</v>
      </c>
      <c r="F507" s="18">
        <v>1</v>
      </c>
      <c r="G507" s="18">
        <f t="shared" si="48"/>
        <v>6</v>
      </c>
      <c r="H507" s="18" t="s">
        <v>81</v>
      </c>
      <c r="I507" s="18">
        <v>60</v>
      </c>
      <c r="J507" s="18" t="s">
        <v>312</v>
      </c>
      <c r="K507" s="19"/>
      <c r="M507" s="20">
        <f t="shared" si="49"/>
        <v>60</v>
      </c>
      <c r="N507" s="20">
        <f t="shared" si="50"/>
        <v>360</v>
      </c>
    </row>
    <row r="508" spans="1:14" s="16" customFormat="1" ht="13.5" customHeight="1" x14ac:dyDescent="0.45">
      <c r="A508" s="115"/>
      <c r="B508" s="57" t="s">
        <v>313</v>
      </c>
      <c r="C508" s="19" t="s">
        <v>70</v>
      </c>
      <c r="D508" s="18"/>
      <c r="E508" s="18">
        <v>10</v>
      </c>
      <c r="F508" s="18">
        <v>1</v>
      </c>
      <c r="G508" s="18">
        <f t="shared" si="48"/>
        <v>10</v>
      </c>
      <c r="H508" s="18" t="s">
        <v>81</v>
      </c>
      <c r="I508" s="18">
        <v>40</v>
      </c>
      <c r="J508" s="18" t="s">
        <v>62</v>
      </c>
      <c r="K508" s="19"/>
      <c r="M508" s="20">
        <f t="shared" si="49"/>
        <v>40</v>
      </c>
      <c r="N508" s="20">
        <f t="shared" si="50"/>
        <v>400</v>
      </c>
    </row>
    <row r="509" spans="1:14" s="16" customFormat="1" ht="13.5" customHeight="1" x14ac:dyDescent="0.45">
      <c r="A509" s="115"/>
      <c r="B509" s="57" t="s">
        <v>314</v>
      </c>
      <c r="C509" s="19" t="s">
        <v>70</v>
      </c>
      <c r="D509" s="18"/>
      <c r="E509" s="18">
        <v>5</v>
      </c>
      <c r="F509" s="18">
        <v>1</v>
      </c>
      <c r="G509" s="18">
        <f t="shared" si="48"/>
        <v>5</v>
      </c>
      <c r="H509" s="18" t="s">
        <v>81</v>
      </c>
      <c r="I509" s="18">
        <v>60</v>
      </c>
      <c r="J509" s="18" t="s">
        <v>62</v>
      </c>
      <c r="K509" s="19"/>
      <c r="M509" s="20">
        <f t="shared" si="49"/>
        <v>60</v>
      </c>
      <c r="N509" s="20">
        <f t="shared" si="50"/>
        <v>300</v>
      </c>
    </row>
    <row r="510" spans="1:14" s="16" customFormat="1" ht="13.5" customHeight="1" x14ac:dyDescent="0.45">
      <c r="A510" s="115"/>
      <c r="B510" s="57" t="s">
        <v>315</v>
      </c>
      <c r="C510" s="19" t="s">
        <v>70</v>
      </c>
      <c r="D510" s="18"/>
      <c r="E510" s="18">
        <v>8</v>
      </c>
      <c r="F510" s="18">
        <v>2</v>
      </c>
      <c r="G510" s="18">
        <f t="shared" si="48"/>
        <v>16</v>
      </c>
      <c r="H510" s="18" t="s">
        <v>81</v>
      </c>
      <c r="I510" s="18">
        <v>60</v>
      </c>
      <c r="J510" s="18" t="s">
        <v>62</v>
      </c>
      <c r="K510" s="19"/>
      <c r="M510" s="20">
        <f t="shared" si="49"/>
        <v>60</v>
      </c>
      <c r="N510" s="20">
        <f t="shared" si="50"/>
        <v>960</v>
      </c>
    </row>
    <row r="511" spans="1:14" s="16" customFormat="1" ht="13.5" customHeight="1" x14ac:dyDescent="0.45">
      <c r="A511" s="115"/>
      <c r="B511" s="57" t="s">
        <v>21</v>
      </c>
      <c r="C511" s="19" t="s">
        <v>70</v>
      </c>
      <c r="D511" s="18"/>
      <c r="E511" s="18">
        <v>4</v>
      </c>
      <c r="F511" s="18">
        <v>1</v>
      </c>
      <c r="G511" s="18">
        <f t="shared" si="48"/>
        <v>4</v>
      </c>
      <c r="H511" s="18" t="s">
        <v>81</v>
      </c>
      <c r="I511" s="18">
        <v>60</v>
      </c>
      <c r="J511" s="18" t="s">
        <v>62</v>
      </c>
      <c r="K511" s="19"/>
      <c r="M511" s="20">
        <f t="shared" si="49"/>
        <v>60</v>
      </c>
      <c r="N511" s="20">
        <f t="shared" si="50"/>
        <v>240</v>
      </c>
    </row>
    <row r="512" spans="1:14" s="16" customFormat="1" ht="13.5" customHeight="1" x14ac:dyDescent="0.45">
      <c r="A512" s="115"/>
      <c r="B512" s="57" t="s">
        <v>316</v>
      </c>
      <c r="C512" s="19" t="s">
        <v>77</v>
      </c>
      <c r="D512" s="18"/>
      <c r="E512" s="18">
        <v>8</v>
      </c>
      <c r="F512" s="18">
        <v>1</v>
      </c>
      <c r="G512" s="18">
        <f t="shared" si="48"/>
        <v>8</v>
      </c>
      <c r="H512" s="18" t="s">
        <v>71</v>
      </c>
      <c r="I512" s="18">
        <v>300</v>
      </c>
      <c r="J512" s="18" t="s">
        <v>47</v>
      </c>
      <c r="K512" s="19"/>
      <c r="M512" s="20">
        <f t="shared" si="49"/>
        <v>300</v>
      </c>
      <c r="N512" s="20">
        <f t="shared" si="50"/>
        <v>2400</v>
      </c>
    </row>
    <row r="513" spans="1:26" s="16" customFormat="1" ht="13.5" customHeight="1" x14ac:dyDescent="0.45">
      <c r="A513" s="115"/>
      <c r="B513" s="57" t="s">
        <v>317</v>
      </c>
      <c r="C513" s="19" t="s">
        <v>45</v>
      </c>
      <c r="D513" s="18"/>
      <c r="E513" s="18">
        <v>2</v>
      </c>
      <c r="F513" s="18">
        <v>1</v>
      </c>
      <c r="G513" s="18">
        <f t="shared" si="48"/>
        <v>2</v>
      </c>
      <c r="H513" s="18" t="s">
        <v>51</v>
      </c>
      <c r="I513" s="18">
        <v>40</v>
      </c>
      <c r="J513" s="18" t="s">
        <v>47</v>
      </c>
      <c r="K513" s="19"/>
      <c r="M513" s="20">
        <f t="shared" si="49"/>
        <v>40</v>
      </c>
      <c r="N513" s="20">
        <f t="shared" si="50"/>
        <v>80</v>
      </c>
    </row>
    <row r="514" spans="1:26" s="16" customFormat="1" ht="13.5" customHeight="1" x14ac:dyDescent="0.45">
      <c r="A514" s="115"/>
      <c r="B514" s="57"/>
      <c r="C514" s="19"/>
      <c r="D514" s="18"/>
      <c r="E514" s="18"/>
      <c r="F514" s="18"/>
      <c r="G514" s="18"/>
      <c r="H514" s="18"/>
      <c r="I514" s="18"/>
      <c r="J514" s="18"/>
      <c r="K514" s="19"/>
      <c r="M514" s="20"/>
      <c r="N514" s="20">
        <v>0</v>
      </c>
    </row>
    <row r="515" spans="1:26" s="16" customFormat="1" ht="13.5" customHeight="1" x14ac:dyDescent="0.45">
      <c r="A515" s="115"/>
      <c r="B515" s="57"/>
      <c r="C515" s="19" t="s">
        <v>331</v>
      </c>
      <c r="D515" s="18"/>
      <c r="E515" s="18"/>
      <c r="F515" s="18"/>
      <c r="G515" s="18"/>
      <c r="H515" s="18"/>
      <c r="I515" s="18"/>
      <c r="J515" s="18"/>
      <c r="K515" s="19"/>
      <c r="M515" s="20">
        <v>0</v>
      </c>
      <c r="N515" s="20">
        <v>0</v>
      </c>
    </row>
    <row r="516" spans="1:26" s="16" customFormat="1" ht="13.5" customHeight="1" x14ac:dyDescent="0.45">
      <c r="A516" s="115"/>
      <c r="B516" s="57" t="s">
        <v>318</v>
      </c>
      <c r="C516" s="19" t="s">
        <v>65</v>
      </c>
      <c r="D516" s="18"/>
      <c r="E516" s="18">
        <v>2</v>
      </c>
      <c r="F516" s="18">
        <v>1</v>
      </c>
      <c r="G516" s="18">
        <f t="shared" ref="G516:G528" si="51">E516*F516</f>
        <v>2</v>
      </c>
      <c r="H516" s="18" t="s">
        <v>46</v>
      </c>
      <c r="I516" s="18">
        <v>32</v>
      </c>
      <c r="J516" s="18" t="s">
        <v>62</v>
      </c>
      <c r="K516" s="19"/>
      <c r="M516" s="20">
        <f t="shared" ref="M516:M528" si="52">I516</f>
        <v>32</v>
      </c>
      <c r="N516" s="20">
        <f t="shared" ref="N516:N528" si="53">G516*I516</f>
        <v>64</v>
      </c>
    </row>
    <row r="517" spans="1:26" s="16" customFormat="1" ht="13.5" customHeight="1" x14ac:dyDescent="0.45">
      <c r="A517" s="115"/>
      <c r="B517" s="57" t="s">
        <v>319</v>
      </c>
      <c r="C517" s="19" t="s">
        <v>65</v>
      </c>
      <c r="D517" s="18"/>
      <c r="E517" s="18">
        <v>11</v>
      </c>
      <c r="F517" s="18">
        <v>1</v>
      </c>
      <c r="G517" s="18">
        <f t="shared" si="51"/>
        <v>11</v>
      </c>
      <c r="H517" s="18" t="s">
        <v>46</v>
      </c>
      <c r="I517" s="18">
        <v>32</v>
      </c>
      <c r="J517" s="18" t="s">
        <v>62</v>
      </c>
      <c r="K517" s="19"/>
      <c r="M517" s="20">
        <f t="shared" si="52"/>
        <v>32</v>
      </c>
      <c r="N517" s="20">
        <f t="shared" si="53"/>
        <v>352</v>
      </c>
    </row>
    <row r="518" spans="1:26" s="16" customFormat="1" ht="13.5" customHeight="1" x14ac:dyDescent="0.45">
      <c r="A518" s="115"/>
      <c r="B518" s="57" t="s">
        <v>320</v>
      </c>
      <c r="C518" s="19" t="s">
        <v>479</v>
      </c>
      <c r="D518" s="18"/>
      <c r="E518" s="18">
        <v>4</v>
      </c>
      <c r="F518" s="18">
        <v>2</v>
      </c>
      <c r="G518" s="18">
        <f t="shared" si="51"/>
        <v>8</v>
      </c>
      <c r="H518" s="18" t="s">
        <v>46</v>
      </c>
      <c r="I518" s="18">
        <v>32</v>
      </c>
      <c r="J518" s="18" t="s">
        <v>55</v>
      </c>
      <c r="K518" s="19" t="s">
        <v>174</v>
      </c>
      <c r="M518" s="20">
        <f t="shared" si="52"/>
        <v>32</v>
      </c>
      <c r="N518" s="20">
        <f t="shared" si="53"/>
        <v>256</v>
      </c>
    </row>
    <row r="519" spans="1:26" s="16" customFormat="1" ht="13.5" customHeight="1" x14ac:dyDescent="0.45">
      <c r="A519" s="115"/>
      <c r="B519" s="57" t="s">
        <v>321</v>
      </c>
      <c r="C519" s="19" t="s">
        <v>45</v>
      </c>
      <c r="D519" s="18"/>
      <c r="E519" s="18">
        <v>13</v>
      </c>
      <c r="F519" s="18">
        <v>3</v>
      </c>
      <c r="G519" s="18">
        <f t="shared" si="51"/>
        <v>39</v>
      </c>
      <c r="H519" s="18" t="s">
        <v>46</v>
      </c>
      <c r="I519" s="18">
        <v>32</v>
      </c>
      <c r="J519" s="18" t="s">
        <v>47</v>
      </c>
      <c r="K519" s="19"/>
      <c r="M519" s="20">
        <f t="shared" si="52"/>
        <v>32</v>
      </c>
      <c r="N519" s="20">
        <f t="shared" si="53"/>
        <v>1248</v>
      </c>
    </row>
    <row r="520" spans="1:26" s="16" customFormat="1" ht="13.5" customHeight="1" x14ac:dyDescent="0.45">
      <c r="A520" s="115"/>
      <c r="B520" s="57" t="s">
        <v>322</v>
      </c>
      <c r="C520" s="19" t="s">
        <v>77</v>
      </c>
      <c r="D520" s="18"/>
      <c r="E520" s="18">
        <v>3</v>
      </c>
      <c r="F520" s="18">
        <v>1</v>
      </c>
      <c r="G520" s="18">
        <f t="shared" si="51"/>
        <v>3</v>
      </c>
      <c r="H520" s="18" t="s">
        <v>192</v>
      </c>
      <c r="I520" s="18">
        <v>32</v>
      </c>
      <c r="J520" s="18" t="s">
        <v>47</v>
      </c>
      <c r="K520" s="19"/>
      <c r="M520" s="20">
        <f t="shared" si="52"/>
        <v>32</v>
      </c>
      <c r="N520" s="20">
        <f t="shared" si="53"/>
        <v>96</v>
      </c>
    </row>
    <row r="521" spans="1:26" s="16" customFormat="1" ht="13.5" customHeight="1" x14ac:dyDescent="0.45">
      <c r="A521" s="115"/>
      <c r="B521" s="57" t="s">
        <v>323</v>
      </c>
      <c r="C521" s="19" t="s">
        <v>77</v>
      </c>
      <c r="D521" s="18"/>
      <c r="E521" s="18">
        <v>7</v>
      </c>
      <c r="F521" s="18">
        <v>1</v>
      </c>
      <c r="G521" s="18">
        <f t="shared" si="51"/>
        <v>7</v>
      </c>
      <c r="H521" s="18" t="s">
        <v>192</v>
      </c>
      <c r="I521" s="18">
        <v>32</v>
      </c>
      <c r="J521" s="18" t="s">
        <v>47</v>
      </c>
      <c r="K521" s="19"/>
      <c r="M521" s="20">
        <f t="shared" si="52"/>
        <v>32</v>
      </c>
      <c r="N521" s="20">
        <f t="shared" si="53"/>
        <v>224</v>
      </c>
    </row>
    <row r="522" spans="1:26" s="16" customFormat="1" ht="13.5" customHeight="1" x14ac:dyDescent="0.45">
      <c r="A522" s="115"/>
      <c r="B522" s="57" t="s">
        <v>324</v>
      </c>
      <c r="C522" s="19" t="s">
        <v>77</v>
      </c>
      <c r="D522" s="18"/>
      <c r="E522" s="18">
        <v>14</v>
      </c>
      <c r="F522" s="18">
        <v>1</v>
      </c>
      <c r="G522" s="18">
        <f t="shared" si="51"/>
        <v>14</v>
      </c>
      <c r="H522" s="18" t="s">
        <v>192</v>
      </c>
      <c r="I522" s="18">
        <v>32</v>
      </c>
      <c r="J522" s="18" t="s">
        <v>47</v>
      </c>
      <c r="K522" s="19"/>
      <c r="M522" s="20">
        <f t="shared" si="52"/>
        <v>32</v>
      </c>
      <c r="N522" s="20">
        <f t="shared" si="53"/>
        <v>448</v>
      </c>
    </row>
    <row r="523" spans="1:26" s="16" customFormat="1" ht="13.5" customHeight="1" x14ac:dyDescent="0.45">
      <c r="A523" s="115"/>
      <c r="B523" s="57" t="s">
        <v>325</v>
      </c>
      <c r="C523" s="19" t="s">
        <v>77</v>
      </c>
      <c r="D523" s="18" t="s">
        <v>270</v>
      </c>
      <c r="E523" s="18">
        <v>8</v>
      </c>
      <c r="F523" s="18">
        <v>1</v>
      </c>
      <c r="G523" s="18">
        <f t="shared" si="51"/>
        <v>8</v>
      </c>
      <c r="H523" s="18" t="s">
        <v>192</v>
      </c>
      <c r="I523" s="18">
        <v>32</v>
      </c>
      <c r="J523" s="18" t="s">
        <v>47</v>
      </c>
      <c r="K523" s="19"/>
      <c r="M523" s="20">
        <f t="shared" si="52"/>
        <v>32</v>
      </c>
      <c r="N523" s="20">
        <f t="shared" si="53"/>
        <v>256</v>
      </c>
    </row>
    <row r="524" spans="1:26" s="16" customFormat="1" ht="13.5" customHeight="1" x14ac:dyDescent="0.45">
      <c r="A524" s="115"/>
      <c r="B524" s="57" t="s">
        <v>326</v>
      </c>
      <c r="C524" s="19" t="s">
        <v>102</v>
      </c>
      <c r="D524" s="18"/>
      <c r="E524" s="18">
        <v>6</v>
      </c>
      <c r="F524" s="18">
        <v>1</v>
      </c>
      <c r="G524" s="18">
        <f t="shared" si="51"/>
        <v>6</v>
      </c>
      <c r="H524" s="18" t="s">
        <v>327</v>
      </c>
      <c r="I524" s="18">
        <v>13</v>
      </c>
      <c r="J524" s="18" t="s">
        <v>62</v>
      </c>
      <c r="K524" s="19"/>
      <c r="M524" s="20">
        <f t="shared" si="52"/>
        <v>13</v>
      </c>
      <c r="N524" s="20">
        <f t="shared" si="53"/>
        <v>78</v>
      </c>
    </row>
    <row r="525" spans="1:26" s="16" customFormat="1" ht="13.5" customHeight="1" x14ac:dyDescent="0.45">
      <c r="A525" s="115"/>
      <c r="B525" s="57" t="s">
        <v>328</v>
      </c>
      <c r="C525" s="19" t="s">
        <v>102</v>
      </c>
      <c r="D525" s="18"/>
      <c r="E525" s="18">
        <v>5</v>
      </c>
      <c r="F525" s="18">
        <v>1</v>
      </c>
      <c r="G525" s="18">
        <f t="shared" si="51"/>
        <v>5</v>
      </c>
      <c r="H525" s="18" t="s">
        <v>103</v>
      </c>
      <c r="I525" s="18">
        <v>30</v>
      </c>
      <c r="J525" s="18" t="s">
        <v>62</v>
      </c>
      <c r="K525" s="19"/>
      <c r="M525" s="20">
        <f t="shared" si="52"/>
        <v>30</v>
      </c>
      <c r="N525" s="20">
        <f t="shared" si="53"/>
        <v>150</v>
      </c>
      <c r="O525" s="24"/>
    </row>
    <row r="526" spans="1:26" ht="13.5" customHeight="1" x14ac:dyDescent="0.45">
      <c r="A526" s="115"/>
      <c r="B526" s="57" t="s">
        <v>329</v>
      </c>
      <c r="C526" s="19" t="s">
        <v>70</v>
      </c>
      <c r="D526" s="18"/>
      <c r="E526" s="18">
        <v>6</v>
      </c>
      <c r="F526" s="18">
        <v>1</v>
      </c>
      <c r="G526" s="18">
        <f t="shared" si="51"/>
        <v>6</v>
      </c>
      <c r="H526" s="18" t="s">
        <v>51</v>
      </c>
      <c r="I526" s="18">
        <v>20</v>
      </c>
      <c r="J526" s="18" t="s">
        <v>62</v>
      </c>
      <c r="K526" s="19"/>
      <c r="L526" s="16"/>
      <c r="M526" s="20">
        <f t="shared" si="52"/>
        <v>20</v>
      </c>
      <c r="N526" s="20">
        <f t="shared" si="53"/>
        <v>120</v>
      </c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3.5" customHeight="1" x14ac:dyDescent="0.45">
      <c r="A527" s="115"/>
      <c r="B527" s="57" t="s">
        <v>252</v>
      </c>
      <c r="C527" s="19" t="s">
        <v>45</v>
      </c>
      <c r="D527" s="18"/>
      <c r="E527" s="18">
        <v>7</v>
      </c>
      <c r="F527" s="18">
        <v>2</v>
      </c>
      <c r="G527" s="18">
        <f t="shared" si="51"/>
        <v>14</v>
      </c>
      <c r="H527" s="18" t="s">
        <v>46</v>
      </c>
      <c r="I527" s="18">
        <v>32</v>
      </c>
      <c r="J527" s="18" t="s">
        <v>47</v>
      </c>
      <c r="K527" s="19"/>
      <c r="L527" s="16"/>
      <c r="M527" s="20">
        <f t="shared" si="52"/>
        <v>32</v>
      </c>
      <c r="N527" s="20">
        <f t="shared" si="53"/>
        <v>448</v>
      </c>
    </row>
    <row r="528" spans="1:26" s="16" customFormat="1" ht="13.5" customHeight="1" x14ac:dyDescent="0.45">
      <c r="A528" s="115"/>
      <c r="B528" s="57" t="s">
        <v>412</v>
      </c>
      <c r="C528" s="19" t="s">
        <v>57</v>
      </c>
      <c r="D528" s="18"/>
      <c r="E528" s="18">
        <v>20</v>
      </c>
      <c r="F528" s="18">
        <v>1</v>
      </c>
      <c r="G528" s="18">
        <f t="shared" si="51"/>
        <v>20</v>
      </c>
      <c r="H528" s="18" t="s">
        <v>54</v>
      </c>
      <c r="I528" s="18">
        <v>700</v>
      </c>
      <c r="J528" s="18" t="s">
        <v>55</v>
      </c>
      <c r="K528" s="19"/>
      <c r="M528" s="20">
        <f t="shared" si="52"/>
        <v>700</v>
      </c>
      <c r="N528" s="20">
        <f t="shared" si="53"/>
        <v>14000</v>
      </c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s="16" customFormat="1" ht="13.5" customHeight="1" x14ac:dyDescent="0.45">
      <c r="A529" s="115"/>
      <c r="B529" s="57"/>
      <c r="C529" s="19"/>
      <c r="D529" s="18"/>
      <c r="E529" s="18"/>
      <c r="F529" s="18"/>
      <c r="G529" s="18"/>
      <c r="H529" s="18"/>
      <c r="I529" s="18"/>
      <c r="J529" s="18"/>
      <c r="K529" s="19"/>
      <c r="M529" s="20"/>
      <c r="N529" s="20">
        <v>0</v>
      </c>
    </row>
    <row r="530" spans="1:26" s="16" customFormat="1" ht="13.5" customHeight="1" x14ac:dyDescent="0.45">
      <c r="A530" s="115"/>
      <c r="B530" s="57"/>
      <c r="C530" s="19" t="s">
        <v>424</v>
      </c>
      <c r="D530" s="18"/>
      <c r="E530" s="18"/>
      <c r="F530" s="18"/>
      <c r="G530" s="18"/>
      <c r="H530" s="18"/>
      <c r="I530" s="18"/>
      <c r="J530" s="18"/>
      <c r="K530" s="19"/>
      <c r="M530" s="20"/>
      <c r="N530" s="20">
        <v>0</v>
      </c>
    </row>
    <row r="531" spans="1:26" ht="13.5" customHeight="1" x14ac:dyDescent="0.45">
      <c r="A531" s="115"/>
      <c r="B531" s="57" t="s">
        <v>52</v>
      </c>
      <c r="C531" s="19" t="s">
        <v>590</v>
      </c>
      <c r="D531" s="56"/>
      <c r="E531" s="18">
        <v>1</v>
      </c>
      <c r="F531" s="18">
        <v>1</v>
      </c>
      <c r="G531" s="18">
        <f>E531*F531</f>
        <v>1</v>
      </c>
      <c r="H531" s="56" t="s">
        <v>46</v>
      </c>
      <c r="I531" s="56">
        <v>32</v>
      </c>
      <c r="J531" s="18" t="s">
        <v>591</v>
      </c>
      <c r="K531" s="58"/>
      <c r="L531" s="16"/>
      <c r="M531" s="20">
        <f t="shared" ref="M531:M533" si="54">I531</f>
        <v>32</v>
      </c>
      <c r="N531" s="20">
        <f t="shared" ref="N531:N533" si="55">G531*I531</f>
        <v>32</v>
      </c>
    </row>
    <row r="532" spans="1:26" ht="13.5" customHeight="1" x14ac:dyDescent="0.45">
      <c r="A532" s="115"/>
      <c r="B532" s="57" t="s">
        <v>88</v>
      </c>
      <c r="C532" s="19" t="s">
        <v>590</v>
      </c>
      <c r="D532" s="56" t="s">
        <v>589</v>
      </c>
      <c r="E532" s="18">
        <v>1</v>
      </c>
      <c r="F532" s="18">
        <v>1</v>
      </c>
      <c r="G532" s="18">
        <f>E532*F532</f>
        <v>1</v>
      </c>
      <c r="H532" s="56" t="s">
        <v>46</v>
      </c>
      <c r="I532" s="56">
        <v>32</v>
      </c>
      <c r="J532" s="18" t="s">
        <v>591</v>
      </c>
      <c r="K532" s="58"/>
      <c r="L532" s="16"/>
      <c r="M532" s="20">
        <f t="shared" si="54"/>
        <v>32</v>
      </c>
      <c r="N532" s="20">
        <f t="shared" si="55"/>
        <v>32</v>
      </c>
    </row>
    <row r="533" spans="1:26" ht="13.5" customHeight="1" x14ac:dyDescent="0.45">
      <c r="A533" s="115"/>
      <c r="B533" s="57" t="s">
        <v>56</v>
      </c>
      <c r="C533" s="19" t="s">
        <v>77</v>
      </c>
      <c r="D533" s="56"/>
      <c r="E533" s="18">
        <v>1</v>
      </c>
      <c r="F533" s="18">
        <v>1</v>
      </c>
      <c r="G533" s="18">
        <f>E533*F533</f>
        <v>1</v>
      </c>
      <c r="H533" s="56" t="s">
        <v>81</v>
      </c>
      <c r="I533" s="56">
        <v>54</v>
      </c>
      <c r="J533" s="18" t="s">
        <v>591</v>
      </c>
      <c r="K533" s="58"/>
      <c r="L533" s="16"/>
      <c r="M533" s="20">
        <f t="shared" si="54"/>
        <v>54</v>
      </c>
      <c r="N533" s="20">
        <f t="shared" si="55"/>
        <v>54</v>
      </c>
    </row>
    <row r="534" spans="1:26" ht="13.5" customHeight="1" x14ac:dyDescent="0.45">
      <c r="A534" s="16"/>
      <c r="B534" s="22"/>
      <c r="C534" s="23"/>
      <c r="D534" s="22"/>
      <c r="E534" s="22"/>
      <c r="F534" s="22"/>
      <c r="G534" s="22"/>
      <c r="H534" s="22"/>
      <c r="I534" s="22"/>
      <c r="J534" s="22"/>
      <c r="K534" s="22"/>
      <c r="L534" s="16"/>
      <c r="M534" s="14" t="s">
        <v>4</v>
      </c>
      <c r="N534" s="20">
        <f>SUM(N486:N533)</f>
        <v>46799</v>
      </c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25.5" customHeight="1" x14ac:dyDescent="0.45">
      <c r="A535" s="27" t="s">
        <v>12</v>
      </c>
      <c r="B535" s="33">
        <v>13</v>
      </c>
      <c r="C535" s="3"/>
      <c r="E535" s="3"/>
      <c r="F535" s="3"/>
      <c r="G535" s="3"/>
      <c r="H535" s="3"/>
      <c r="I535" s="3"/>
      <c r="K535" s="3"/>
    </row>
    <row r="536" spans="1:26" s="16" customFormat="1" ht="25.5" customHeight="1" x14ac:dyDescent="0.45">
      <c r="A536" s="28" t="s">
        <v>13</v>
      </c>
      <c r="B536" s="26" t="str">
        <f>'消費電力　集計 '!B21</f>
        <v>香南体育館</v>
      </c>
      <c r="C536" s="5"/>
      <c r="D536" s="29"/>
      <c r="E536" s="3"/>
      <c r="F536" s="3"/>
      <c r="G536" s="3"/>
      <c r="H536" s="3"/>
      <c r="I536" s="3"/>
      <c r="J536" s="1"/>
      <c r="K536" s="3"/>
      <c r="L536" s="1"/>
      <c r="M536" s="1"/>
      <c r="N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s="16" customFormat="1" ht="13.5" customHeight="1" x14ac:dyDescent="0.45">
      <c r="A537" s="86" t="s">
        <v>11</v>
      </c>
      <c r="B537" s="15"/>
      <c r="C537" s="15"/>
      <c r="E537" s="17"/>
      <c r="F537" s="17"/>
      <c r="G537" s="17"/>
      <c r="H537" s="17"/>
      <c r="I537" s="17"/>
      <c r="K537" s="17"/>
    </row>
    <row r="538" spans="1:26" s="16" customFormat="1" x14ac:dyDescent="0.45">
      <c r="A538" s="111" t="s">
        <v>5</v>
      </c>
      <c r="B538" s="114" t="s">
        <v>8</v>
      </c>
      <c r="C538" s="111" t="s">
        <v>10</v>
      </c>
      <c r="D538" s="108" t="s">
        <v>28</v>
      </c>
      <c r="E538" s="110"/>
      <c r="F538" s="108" t="s">
        <v>26</v>
      </c>
      <c r="G538" s="109"/>
      <c r="H538" s="109"/>
      <c r="I538" s="110"/>
      <c r="J538" s="111" t="s">
        <v>0</v>
      </c>
      <c r="K538" s="111" t="s">
        <v>1</v>
      </c>
      <c r="L538" s="1"/>
      <c r="M538" s="112" t="s">
        <v>31</v>
      </c>
      <c r="N538" s="113"/>
    </row>
    <row r="539" spans="1:26" s="16" customFormat="1" x14ac:dyDescent="0.45">
      <c r="A539" s="111"/>
      <c r="B539" s="114"/>
      <c r="C539" s="111"/>
      <c r="D539" s="13" t="s">
        <v>9</v>
      </c>
      <c r="E539" s="13" t="s">
        <v>2</v>
      </c>
      <c r="F539" s="13" t="s">
        <v>3</v>
      </c>
      <c r="G539" s="13" t="s">
        <v>27</v>
      </c>
      <c r="H539" s="13" t="s">
        <v>6</v>
      </c>
      <c r="I539" s="13" t="s">
        <v>7</v>
      </c>
      <c r="J539" s="111"/>
      <c r="K539" s="111"/>
      <c r="L539" s="1"/>
      <c r="M539" s="14" t="s">
        <v>7</v>
      </c>
      <c r="N539" s="14" t="s">
        <v>30</v>
      </c>
    </row>
    <row r="540" spans="1:26" s="16" customFormat="1" ht="13.5" customHeight="1" x14ac:dyDescent="0.45">
      <c r="A540" s="115" t="s">
        <v>337</v>
      </c>
      <c r="B540" s="57" t="s">
        <v>276</v>
      </c>
      <c r="C540" s="19" t="s">
        <v>65</v>
      </c>
      <c r="D540" s="18"/>
      <c r="E540" s="18">
        <v>25</v>
      </c>
      <c r="F540" s="18">
        <v>2</v>
      </c>
      <c r="G540" s="18">
        <f>E540*F540</f>
        <v>50</v>
      </c>
      <c r="H540" s="18" t="s">
        <v>51</v>
      </c>
      <c r="I540" s="18">
        <v>40</v>
      </c>
      <c r="J540" s="18" t="s">
        <v>62</v>
      </c>
      <c r="K540" s="19"/>
      <c r="M540" s="20">
        <f>I540</f>
        <v>40</v>
      </c>
      <c r="N540" s="20">
        <f>G540*I540</f>
        <v>2000</v>
      </c>
    </row>
    <row r="541" spans="1:26" s="16" customFormat="1" ht="13.5" customHeight="1" x14ac:dyDescent="0.45">
      <c r="A541" s="115"/>
      <c r="B541" s="57" t="s">
        <v>236</v>
      </c>
      <c r="C541" s="19" t="s">
        <v>65</v>
      </c>
      <c r="D541" s="18"/>
      <c r="E541" s="18">
        <v>14</v>
      </c>
      <c r="F541" s="18">
        <v>1</v>
      </c>
      <c r="G541" s="18">
        <f t="shared" ref="G541:G553" si="56">E541*F541</f>
        <v>14</v>
      </c>
      <c r="H541" s="18" t="s">
        <v>51</v>
      </c>
      <c r="I541" s="18">
        <v>40</v>
      </c>
      <c r="J541" s="18" t="s">
        <v>62</v>
      </c>
      <c r="K541" s="19"/>
      <c r="M541" s="20">
        <f t="shared" ref="M541:M553" si="57">I541</f>
        <v>40</v>
      </c>
      <c r="N541" s="20">
        <f t="shared" ref="N541:N553" si="58">G541*I541</f>
        <v>560</v>
      </c>
    </row>
    <row r="542" spans="1:26" s="16" customFormat="1" ht="13.5" customHeight="1" x14ac:dyDescent="0.45">
      <c r="A542" s="115"/>
      <c r="B542" s="57" t="s">
        <v>359</v>
      </c>
      <c r="C542" s="19" t="s">
        <v>65</v>
      </c>
      <c r="D542" s="18"/>
      <c r="E542" s="18">
        <v>1</v>
      </c>
      <c r="F542" s="18">
        <v>1</v>
      </c>
      <c r="G542" s="18">
        <f t="shared" si="56"/>
        <v>1</v>
      </c>
      <c r="H542" s="18" t="s">
        <v>51</v>
      </c>
      <c r="I542" s="18">
        <v>20</v>
      </c>
      <c r="J542" s="18" t="s">
        <v>62</v>
      </c>
      <c r="K542" s="19"/>
      <c r="M542" s="20">
        <f t="shared" si="57"/>
        <v>20</v>
      </c>
      <c r="N542" s="20">
        <f t="shared" si="58"/>
        <v>20</v>
      </c>
    </row>
    <row r="543" spans="1:26" s="16" customFormat="1" ht="13.5" customHeight="1" x14ac:dyDescent="0.45">
      <c r="A543" s="115"/>
      <c r="B543" s="57" t="s">
        <v>110</v>
      </c>
      <c r="C543" s="19" t="s">
        <v>45</v>
      </c>
      <c r="D543" s="18"/>
      <c r="E543" s="18">
        <v>7</v>
      </c>
      <c r="F543" s="18">
        <v>2</v>
      </c>
      <c r="G543" s="18">
        <f t="shared" si="56"/>
        <v>14</v>
      </c>
      <c r="H543" s="18" t="s">
        <v>51</v>
      </c>
      <c r="I543" s="18">
        <v>40</v>
      </c>
      <c r="J543" s="18" t="s">
        <v>47</v>
      </c>
      <c r="K543" s="19"/>
      <c r="M543" s="20">
        <f t="shared" si="57"/>
        <v>40</v>
      </c>
      <c r="N543" s="20">
        <f t="shared" si="58"/>
        <v>560</v>
      </c>
    </row>
    <row r="544" spans="1:26" s="21" customFormat="1" ht="13.5" customHeight="1" x14ac:dyDescent="0.45">
      <c r="A544" s="115"/>
      <c r="B544" s="57" t="s">
        <v>111</v>
      </c>
      <c r="C544" s="19" t="s">
        <v>289</v>
      </c>
      <c r="D544" s="18"/>
      <c r="E544" s="18">
        <v>7</v>
      </c>
      <c r="F544" s="18">
        <v>4</v>
      </c>
      <c r="G544" s="18">
        <f t="shared" si="56"/>
        <v>28</v>
      </c>
      <c r="H544" s="18" t="s">
        <v>51</v>
      </c>
      <c r="I544" s="18">
        <v>20</v>
      </c>
      <c r="J544" s="18" t="s">
        <v>47</v>
      </c>
      <c r="K544" s="19"/>
      <c r="L544" s="16"/>
      <c r="M544" s="20">
        <f t="shared" si="57"/>
        <v>20</v>
      </c>
      <c r="N544" s="20">
        <f t="shared" si="58"/>
        <v>560</v>
      </c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s="21" customFormat="1" ht="13.5" customHeight="1" x14ac:dyDescent="0.45">
      <c r="A545" s="115"/>
      <c r="B545" s="57" t="s">
        <v>112</v>
      </c>
      <c r="C545" s="19" t="s">
        <v>360</v>
      </c>
      <c r="D545" s="18"/>
      <c r="E545" s="18">
        <v>1</v>
      </c>
      <c r="F545" s="18">
        <v>1</v>
      </c>
      <c r="G545" s="18">
        <f t="shared" si="56"/>
        <v>1</v>
      </c>
      <c r="H545" s="18" t="s">
        <v>103</v>
      </c>
      <c r="I545" s="18">
        <v>30</v>
      </c>
      <c r="J545" s="18" t="s">
        <v>62</v>
      </c>
      <c r="K545" s="19"/>
      <c r="L545" s="16"/>
      <c r="M545" s="20">
        <f t="shared" si="57"/>
        <v>30</v>
      </c>
      <c r="N545" s="20">
        <f t="shared" si="58"/>
        <v>30</v>
      </c>
    </row>
    <row r="546" spans="1:26" s="16" customFormat="1" ht="13.5" customHeight="1" x14ac:dyDescent="0.45">
      <c r="A546" s="115"/>
      <c r="B546" s="57" t="s">
        <v>241</v>
      </c>
      <c r="C546" s="19" t="s">
        <v>77</v>
      </c>
      <c r="D546" s="18"/>
      <c r="E546" s="18">
        <v>9</v>
      </c>
      <c r="F546" s="18">
        <v>1</v>
      </c>
      <c r="G546" s="18">
        <f t="shared" si="56"/>
        <v>9</v>
      </c>
      <c r="H546" s="18" t="s">
        <v>81</v>
      </c>
      <c r="I546" s="18">
        <v>60</v>
      </c>
      <c r="J546" s="18" t="s">
        <v>47</v>
      </c>
      <c r="K546" s="19"/>
      <c r="M546" s="20">
        <f t="shared" si="57"/>
        <v>60</v>
      </c>
      <c r="N546" s="20">
        <f t="shared" si="58"/>
        <v>540</v>
      </c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s="16" customFormat="1" ht="13.5" customHeight="1" x14ac:dyDescent="0.45">
      <c r="A547" s="115"/>
      <c r="B547" s="57" t="s">
        <v>119</v>
      </c>
      <c r="C547" s="19" t="s">
        <v>163</v>
      </c>
      <c r="D547" s="18"/>
      <c r="E547" s="18">
        <v>1</v>
      </c>
      <c r="F547" s="18">
        <v>1</v>
      </c>
      <c r="G547" s="18">
        <f t="shared" si="56"/>
        <v>1</v>
      </c>
      <c r="H547" s="18" t="s">
        <v>51</v>
      </c>
      <c r="I547" s="18">
        <v>15</v>
      </c>
      <c r="J547" s="18" t="s">
        <v>62</v>
      </c>
      <c r="K547" s="19"/>
      <c r="M547" s="20">
        <f t="shared" si="57"/>
        <v>15</v>
      </c>
      <c r="N547" s="20">
        <f t="shared" si="58"/>
        <v>15</v>
      </c>
    </row>
    <row r="548" spans="1:26" s="16" customFormat="1" ht="13.5" customHeight="1" x14ac:dyDescent="0.45">
      <c r="A548" s="115"/>
      <c r="B548" s="57" t="s">
        <v>120</v>
      </c>
      <c r="C548" s="19" t="s">
        <v>57</v>
      </c>
      <c r="D548" s="18"/>
      <c r="E548" s="18">
        <v>24</v>
      </c>
      <c r="F548" s="18">
        <v>1</v>
      </c>
      <c r="G548" s="18">
        <f t="shared" si="56"/>
        <v>24</v>
      </c>
      <c r="H548" s="18" t="s">
        <v>54</v>
      </c>
      <c r="I548" s="18">
        <v>400</v>
      </c>
      <c r="J548" s="18" t="s">
        <v>55</v>
      </c>
      <c r="K548" s="19"/>
      <c r="M548" s="20">
        <f t="shared" si="57"/>
        <v>400</v>
      </c>
      <c r="N548" s="20">
        <f t="shared" si="58"/>
        <v>9600</v>
      </c>
    </row>
    <row r="549" spans="1:26" s="16" customFormat="1" ht="13.5" customHeight="1" x14ac:dyDescent="0.45">
      <c r="A549" s="115"/>
      <c r="B549" s="57" t="s">
        <v>242</v>
      </c>
      <c r="C549" s="19" t="s">
        <v>361</v>
      </c>
      <c r="D549" s="18"/>
      <c r="E549" s="18">
        <v>4</v>
      </c>
      <c r="F549" s="18">
        <v>1</v>
      </c>
      <c r="G549" s="18">
        <f t="shared" si="56"/>
        <v>4</v>
      </c>
      <c r="H549" s="18" t="s">
        <v>54</v>
      </c>
      <c r="I549" s="18">
        <v>300</v>
      </c>
      <c r="J549" s="18" t="s">
        <v>55</v>
      </c>
      <c r="K549" s="19"/>
      <c r="M549" s="20">
        <f t="shared" si="57"/>
        <v>300</v>
      </c>
      <c r="N549" s="20">
        <f t="shared" si="58"/>
        <v>1200</v>
      </c>
    </row>
    <row r="550" spans="1:26" s="16" customFormat="1" ht="13.5" customHeight="1" x14ac:dyDescent="0.45">
      <c r="A550" s="115"/>
      <c r="B550" s="57" t="s">
        <v>362</v>
      </c>
      <c r="C550" s="19" t="s">
        <v>67</v>
      </c>
      <c r="D550" s="18"/>
      <c r="E550" s="18">
        <v>3</v>
      </c>
      <c r="F550" s="18">
        <v>1</v>
      </c>
      <c r="G550" s="18">
        <f t="shared" si="56"/>
        <v>3</v>
      </c>
      <c r="H550" s="18" t="s">
        <v>363</v>
      </c>
      <c r="I550" s="18">
        <v>100</v>
      </c>
      <c r="J550" s="18" t="s">
        <v>158</v>
      </c>
      <c r="K550" s="19"/>
      <c r="M550" s="20">
        <f t="shared" si="57"/>
        <v>100</v>
      </c>
      <c r="N550" s="20">
        <f t="shared" si="58"/>
        <v>300</v>
      </c>
      <c r="O550" s="24"/>
    </row>
    <row r="551" spans="1:26" ht="13.5" customHeight="1" x14ac:dyDescent="0.45">
      <c r="A551" s="115"/>
      <c r="B551" s="57" t="s">
        <v>52</v>
      </c>
      <c r="C551" s="19" t="s">
        <v>77</v>
      </c>
      <c r="D551" s="18" t="s">
        <v>48</v>
      </c>
      <c r="E551" s="18">
        <v>1</v>
      </c>
      <c r="F551" s="18">
        <v>1</v>
      </c>
      <c r="G551" s="18">
        <f t="shared" si="56"/>
        <v>1</v>
      </c>
      <c r="H551" s="18" t="s">
        <v>81</v>
      </c>
      <c r="I551" s="18">
        <v>20</v>
      </c>
      <c r="J551" s="18" t="s">
        <v>47</v>
      </c>
      <c r="K551" s="19"/>
      <c r="L551" s="16"/>
      <c r="M551" s="20">
        <f t="shared" si="57"/>
        <v>20</v>
      </c>
      <c r="N551" s="20">
        <f t="shared" si="58"/>
        <v>20</v>
      </c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3.5" customHeight="1" x14ac:dyDescent="0.45">
      <c r="A552" s="115"/>
      <c r="B552" s="57" t="s">
        <v>88</v>
      </c>
      <c r="C552" s="19" t="s">
        <v>65</v>
      </c>
      <c r="D552" s="18" t="s">
        <v>48</v>
      </c>
      <c r="E552" s="18">
        <v>5</v>
      </c>
      <c r="F552" s="18">
        <v>2</v>
      </c>
      <c r="G552" s="18">
        <f t="shared" si="56"/>
        <v>10</v>
      </c>
      <c r="H552" s="18" t="s">
        <v>51</v>
      </c>
      <c r="I552" s="18">
        <v>40</v>
      </c>
      <c r="J552" s="18" t="s">
        <v>62</v>
      </c>
      <c r="K552" s="19"/>
      <c r="L552" s="16"/>
      <c r="M552" s="20">
        <f t="shared" si="57"/>
        <v>40</v>
      </c>
      <c r="N552" s="20">
        <f t="shared" si="58"/>
        <v>400</v>
      </c>
    </row>
    <row r="553" spans="1:26" s="16" customFormat="1" ht="13.5" customHeight="1" x14ac:dyDescent="0.45">
      <c r="A553" s="115"/>
      <c r="B553" s="57" t="s">
        <v>56</v>
      </c>
      <c r="C553" s="19" t="s">
        <v>289</v>
      </c>
      <c r="D553" s="18" t="s">
        <v>48</v>
      </c>
      <c r="E553" s="18">
        <v>6</v>
      </c>
      <c r="F553" s="18">
        <v>4</v>
      </c>
      <c r="G553" s="18">
        <f t="shared" si="56"/>
        <v>24</v>
      </c>
      <c r="H553" s="18" t="s">
        <v>51</v>
      </c>
      <c r="I553" s="18">
        <v>20</v>
      </c>
      <c r="J553" s="18" t="s">
        <v>47</v>
      </c>
      <c r="K553" s="19"/>
      <c r="M553" s="20">
        <f t="shared" si="57"/>
        <v>20</v>
      </c>
      <c r="N553" s="20">
        <f t="shared" si="58"/>
        <v>480</v>
      </c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45">
      <c r="A554" s="16"/>
      <c r="B554" s="22"/>
      <c r="C554" s="23"/>
      <c r="D554" s="22"/>
      <c r="E554" s="22"/>
      <c r="F554" s="22"/>
      <c r="G554" s="22"/>
      <c r="H554" s="22"/>
      <c r="I554" s="22"/>
      <c r="J554" s="22"/>
      <c r="K554" s="22"/>
      <c r="L554" s="16"/>
      <c r="M554" s="14" t="s">
        <v>4</v>
      </c>
      <c r="N554" s="20">
        <f>SUM(N540:N553)</f>
        <v>16285</v>
      </c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25.5" customHeight="1" x14ac:dyDescent="0.45">
      <c r="A555" s="27" t="s">
        <v>12</v>
      </c>
      <c r="B555" s="25">
        <v>14</v>
      </c>
      <c r="C555" s="3"/>
      <c r="E555" s="3"/>
      <c r="F555" s="3"/>
      <c r="G555" s="3"/>
      <c r="H555" s="3"/>
      <c r="I555" s="3"/>
      <c r="K555" s="3"/>
    </row>
    <row r="556" spans="1:26" s="16" customFormat="1" ht="25.5" customHeight="1" x14ac:dyDescent="0.45">
      <c r="A556" s="28" t="s">
        <v>13</v>
      </c>
      <c r="B556" s="26" t="str">
        <f>'消費電力　集計 '!B22</f>
        <v>南部運動場</v>
      </c>
      <c r="C556" s="5"/>
      <c r="D556" s="29"/>
      <c r="E556" s="3"/>
      <c r="F556" s="3"/>
      <c r="G556" s="3"/>
      <c r="H556" s="3"/>
      <c r="I556" s="3"/>
      <c r="J556" s="1"/>
      <c r="K556" s="3"/>
      <c r="L556" s="1"/>
      <c r="M556" s="1"/>
      <c r="N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s="16" customFormat="1" ht="13.5" customHeight="1" x14ac:dyDescent="0.45">
      <c r="A557" s="86" t="s">
        <v>11</v>
      </c>
      <c r="B557" s="15"/>
      <c r="C557" s="15"/>
      <c r="E557" s="17"/>
      <c r="F557" s="17"/>
      <c r="G557" s="17"/>
      <c r="H557" s="17"/>
      <c r="I557" s="17"/>
      <c r="K557" s="17"/>
    </row>
    <row r="558" spans="1:26" s="16" customFormat="1" x14ac:dyDescent="0.45">
      <c r="A558" s="111" t="s">
        <v>5</v>
      </c>
      <c r="B558" s="114" t="s">
        <v>8</v>
      </c>
      <c r="C558" s="111" t="s">
        <v>10</v>
      </c>
      <c r="D558" s="108" t="s">
        <v>28</v>
      </c>
      <c r="E558" s="110"/>
      <c r="F558" s="108" t="s">
        <v>26</v>
      </c>
      <c r="G558" s="109"/>
      <c r="H558" s="109"/>
      <c r="I558" s="110"/>
      <c r="J558" s="111" t="s">
        <v>0</v>
      </c>
      <c r="K558" s="111" t="s">
        <v>1</v>
      </c>
      <c r="L558" s="1"/>
      <c r="M558" s="112" t="s">
        <v>31</v>
      </c>
      <c r="N558" s="113"/>
    </row>
    <row r="559" spans="1:26" s="16" customFormat="1" x14ac:dyDescent="0.45">
      <c r="A559" s="111"/>
      <c r="B559" s="114"/>
      <c r="C559" s="111"/>
      <c r="D559" s="13" t="s">
        <v>9</v>
      </c>
      <c r="E559" s="13" t="s">
        <v>2</v>
      </c>
      <c r="F559" s="13" t="s">
        <v>3</v>
      </c>
      <c r="G559" s="13" t="s">
        <v>27</v>
      </c>
      <c r="H559" s="13" t="s">
        <v>6</v>
      </c>
      <c r="I559" s="13" t="s">
        <v>7</v>
      </c>
      <c r="J559" s="111"/>
      <c r="K559" s="111"/>
      <c r="L559" s="1"/>
      <c r="M559" s="14" t="s">
        <v>7</v>
      </c>
      <c r="N559" s="14" t="s">
        <v>30</v>
      </c>
    </row>
    <row r="560" spans="1:26" s="16" customFormat="1" ht="13.5" customHeight="1" x14ac:dyDescent="0.45">
      <c r="A560" s="115" t="s">
        <v>337</v>
      </c>
      <c r="B560" s="57"/>
      <c r="C560" s="19" t="s">
        <v>272</v>
      </c>
      <c r="D560" s="18"/>
      <c r="E560" s="18"/>
      <c r="F560" s="18"/>
      <c r="G560" s="18">
        <f>E560*F560</f>
        <v>0</v>
      </c>
      <c r="H560" s="18"/>
      <c r="I560" s="18"/>
      <c r="J560" s="18"/>
      <c r="K560" s="19"/>
      <c r="M560" s="20">
        <f>I560</f>
        <v>0</v>
      </c>
      <c r="N560" s="20">
        <f>G560*I560</f>
        <v>0</v>
      </c>
    </row>
    <row r="561" spans="1:26" s="16" customFormat="1" ht="13.5" customHeight="1" x14ac:dyDescent="0.45">
      <c r="A561" s="115"/>
      <c r="B561" s="57"/>
      <c r="C561" s="19" t="s">
        <v>45</v>
      </c>
      <c r="D561" s="18"/>
      <c r="E561" s="18">
        <v>4</v>
      </c>
      <c r="F561" s="18">
        <v>2</v>
      </c>
      <c r="G561" s="18">
        <f>E561*F561</f>
        <v>8</v>
      </c>
      <c r="H561" s="18" t="s">
        <v>51</v>
      </c>
      <c r="I561" s="18">
        <v>40</v>
      </c>
      <c r="J561" s="18" t="s">
        <v>47</v>
      </c>
      <c r="K561" s="19"/>
      <c r="M561" s="20">
        <f>I561</f>
        <v>40</v>
      </c>
      <c r="N561" s="20">
        <f>G561*I561</f>
        <v>320</v>
      </c>
    </row>
    <row r="562" spans="1:26" s="16" customFormat="1" ht="13.5" customHeight="1" x14ac:dyDescent="0.45">
      <c r="A562" s="115"/>
      <c r="B562" s="57"/>
      <c r="C562" s="19" t="s">
        <v>50</v>
      </c>
      <c r="D562" s="18"/>
      <c r="E562" s="18">
        <v>2</v>
      </c>
      <c r="F562" s="18">
        <v>1</v>
      </c>
      <c r="G562" s="18">
        <f t="shared" ref="G562:G576" si="59">E562*F562</f>
        <v>2</v>
      </c>
      <c r="H562" s="18" t="s">
        <v>51</v>
      </c>
      <c r="I562" s="18">
        <v>40</v>
      </c>
      <c r="J562" s="18" t="s">
        <v>62</v>
      </c>
      <c r="K562" s="19" t="s">
        <v>226</v>
      </c>
      <c r="M562" s="20">
        <f t="shared" ref="M562:M576" si="60">I562</f>
        <v>40</v>
      </c>
      <c r="N562" s="20">
        <f t="shared" ref="N562:N576" si="61">G562*I562</f>
        <v>80</v>
      </c>
    </row>
    <row r="563" spans="1:26" s="16" customFormat="1" ht="13.5" customHeight="1" x14ac:dyDescent="0.45">
      <c r="A563" s="115"/>
      <c r="B563" s="57"/>
      <c r="C563" s="19" t="s">
        <v>77</v>
      </c>
      <c r="D563" s="18"/>
      <c r="E563" s="18">
        <v>1</v>
      </c>
      <c r="F563" s="18">
        <v>1</v>
      </c>
      <c r="G563" s="18">
        <f t="shared" si="59"/>
        <v>1</v>
      </c>
      <c r="H563" s="18" t="s">
        <v>97</v>
      </c>
      <c r="I563" s="18">
        <v>13</v>
      </c>
      <c r="J563" s="18" t="s">
        <v>47</v>
      </c>
      <c r="K563" s="19"/>
      <c r="M563" s="20">
        <f t="shared" si="60"/>
        <v>13</v>
      </c>
      <c r="N563" s="20">
        <f t="shared" si="61"/>
        <v>13</v>
      </c>
    </row>
    <row r="564" spans="1:26" s="21" customFormat="1" ht="13.5" customHeight="1" x14ac:dyDescent="0.45">
      <c r="A564" s="115"/>
      <c r="B564" s="57"/>
      <c r="C564" s="19" t="s">
        <v>70</v>
      </c>
      <c r="D564" s="18"/>
      <c r="E564" s="18">
        <v>1</v>
      </c>
      <c r="F564" s="18">
        <v>1</v>
      </c>
      <c r="G564" s="18">
        <f t="shared" si="59"/>
        <v>1</v>
      </c>
      <c r="H564" s="18" t="s">
        <v>51</v>
      </c>
      <c r="I564" s="18">
        <v>10</v>
      </c>
      <c r="J564" s="18" t="s">
        <v>62</v>
      </c>
      <c r="K564" s="19"/>
      <c r="L564" s="16"/>
      <c r="M564" s="20">
        <f t="shared" si="60"/>
        <v>10</v>
      </c>
      <c r="N564" s="20">
        <f t="shared" si="61"/>
        <v>10</v>
      </c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s="21" customFormat="1" ht="13.5" customHeight="1" x14ac:dyDescent="0.45">
      <c r="A565" s="115"/>
      <c r="B565" s="57"/>
      <c r="C565" s="19" t="s">
        <v>50</v>
      </c>
      <c r="D565" s="18"/>
      <c r="E565" s="18">
        <v>1</v>
      </c>
      <c r="F565" s="18">
        <v>2</v>
      </c>
      <c r="G565" s="18">
        <f t="shared" si="59"/>
        <v>2</v>
      </c>
      <c r="H565" s="18" t="s">
        <v>51</v>
      </c>
      <c r="I565" s="18">
        <v>20</v>
      </c>
      <c r="J565" s="18" t="s">
        <v>62</v>
      </c>
      <c r="K565" s="19"/>
      <c r="L565" s="16"/>
      <c r="M565" s="20">
        <f t="shared" si="60"/>
        <v>20</v>
      </c>
      <c r="N565" s="20">
        <f t="shared" si="61"/>
        <v>40</v>
      </c>
    </row>
    <row r="566" spans="1:26" s="16" customFormat="1" ht="13.5" customHeight="1" x14ac:dyDescent="0.45">
      <c r="A566" s="115"/>
      <c r="B566" s="57"/>
      <c r="C566" s="19" t="s">
        <v>70</v>
      </c>
      <c r="D566" s="18" t="s">
        <v>270</v>
      </c>
      <c r="E566" s="18">
        <v>1</v>
      </c>
      <c r="F566" s="18">
        <v>1</v>
      </c>
      <c r="G566" s="18">
        <f t="shared" si="59"/>
        <v>1</v>
      </c>
      <c r="H566" s="18" t="s">
        <v>97</v>
      </c>
      <c r="I566" s="18">
        <v>13</v>
      </c>
      <c r="J566" s="18" t="s">
        <v>62</v>
      </c>
      <c r="K566" s="19"/>
      <c r="M566" s="20">
        <f t="shared" si="60"/>
        <v>13</v>
      </c>
      <c r="N566" s="20">
        <f t="shared" si="61"/>
        <v>13</v>
      </c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s="16" customFormat="1" ht="13.5" customHeight="1" x14ac:dyDescent="0.45">
      <c r="A567" s="115"/>
      <c r="B567" s="57"/>
      <c r="C567" s="19"/>
      <c r="D567" s="18"/>
      <c r="E567" s="18"/>
      <c r="F567" s="18"/>
      <c r="G567" s="18">
        <f t="shared" si="59"/>
        <v>0</v>
      </c>
      <c r="H567" s="18"/>
      <c r="I567" s="18"/>
      <c r="J567" s="18"/>
      <c r="K567" s="19"/>
      <c r="M567" s="20">
        <f t="shared" si="60"/>
        <v>0</v>
      </c>
      <c r="N567" s="20">
        <f t="shared" si="61"/>
        <v>0</v>
      </c>
    </row>
    <row r="568" spans="1:26" s="16" customFormat="1" ht="13.5" customHeight="1" x14ac:dyDescent="0.45">
      <c r="A568" s="115"/>
      <c r="B568" s="57"/>
      <c r="C568" s="19" t="s">
        <v>273</v>
      </c>
      <c r="D568" s="18"/>
      <c r="E568" s="18"/>
      <c r="F568" s="18"/>
      <c r="G568" s="18">
        <f t="shared" si="59"/>
        <v>0</v>
      </c>
      <c r="H568" s="18"/>
      <c r="I568" s="18"/>
      <c r="J568" s="18"/>
      <c r="K568" s="19"/>
      <c r="M568" s="20">
        <f t="shared" si="60"/>
        <v>0</v>
      </c>
      <c r="N568" s="20">
        <f t="shared" si="61"/>
        <v>0</v>
      </c>
    </row>
    <row r="569" spans="1:26" s="16" customFormat="1" ht="13.5" customHeight="1" x14ac:dyDescent="0.45">
      <c r="A569" s="115"/>
      <c r="B569" s="57" t="s">
        <v>108</v>
      </c>
      <c r="C569" s="19" t="s">
        <v>45</v>
      </c>
      <c r="D569" s="18"/>
      <c r="E569" s="18">
        <v>3</v>
      </c>
      <c r="F569" s="18">
        <v>2</v>
      </c>
      <c r="G569" s="18">
        <f t="shared" si="59"/>
        <v>6</v>
      </c>
      <c r="H569" s="18" t="s">
        <v>51</v>
      </c>
      <c r="I569" s="18">
        <v>40</v>
      </c>
      <c r="J569" s="18" t="s">
        <v>47</v>
      </c>
      <c r="K569" s="19"/>
      <c r="M569" s="20">
        <f t="shared" si="60"/>
        <v>40</v>
      </c>
      <c r="N569" s="20">
        <f t="shared" si="61"/>
        <v>240</v>
      </c>
    </row>
    <row r="570" spans="1:26" s="16" customFormat="1" ht="13.5" customHeight="1" x14ac:dyDescent="0.45">
      <c r="A570" s="115"/>
      <c r="B570" s="57" t="s">
        <v>110</v>
      </c>
      <c r="C570" s="19" t="s">
        <v>70</v>
      </c>
      <c r="D570" s="18"/>
      <c r="E570" s="18">
        <v>2</v>
      </c>
      <c r="F570" s="18">
        <v>1</v>
      </c>
      <c r="G570" s="18">
        <f t="shared" si="59"/>
        <v>2</v>
      </c>
      <c r="H570" s="18" t="s">
        <v>81</v>
      </c>
      <c r="I570" s="18">
        <v>60</v>
      </c>
      <c r="J570" s="18" t="s">
        <v>62</v>
      </c>
      <c r="K570" s="19"/>
      <c r="M570" s="20">
        <f t="shared" si="60"/>
        <v>60</v>
      </c>
      <c r="N570" s="20">
        <f t="shared" si="61"/>
        <v>120</v>
      </c>
    </row>
    <row r="571" spans="1:26" s="16" customFormat="1" ht="13.5" customHeight="1" x14ac:dyDescent="0.45">
      <c r="A571" s="115"/>
      <c r="B571" s="57" t="s">
        <v>111</v>
      </c>
      <c r="C571" s="19" t="s">
        <v>77</v>
      </c>
      <c r="D571" s="18"/>
      <c r="E571" s="18">
        <v>10</v>
      </c>
      <c r="F571" s="18">
        <v>1</v>
      </c>
      <c r="G571" s="18">
        <f t="shared" si="59"/>
        <v>10</v>
      </c>
      <c r="H571" s="18" t="s">
        <v>97</v>
      </c>
      <c r="I571" s="18">
        <v>13</v>
      </c>
      <c r="J571" s="18" t="s">
        <v>47</v>
      </c>
      <c r="K571" s="19"/>
      <c r="M571" s="20">
        <f t="shared" si="60"/>
        <v>13</v>
      </c>
      <c r="N571" s="20">
        <f t="shared" si="61"/>
        <v>130</v>
      </c>
    </row>
    <row r="572" spans="1:26" s="16" customFormat="1" ht="13.5" customHeight="1" x14ac:dyDescent="0.45">
      <c r="A572" s="115"/>
      <c r="B572" s="57" t="s">
        <v>112</v>
      </c>
      <c r="C572" s="19" t="s">
        <v>50</v>
      </c>
      <c r="D572" s="18"/>
      <c r="E572" s="18">
        <v>6</v>
      </c>
      <c r="F572" s="18">
        <v>2</v>
      </c>
      <c r="G572" s="18">
        <f t="shared" si="59"/>
        <v>12</v>
      </c>
      <c r="H572" s="18" t="s">
        <v>51</v>
      </c>
      <c r="I572" s="18">
        <v>40</v>
      </c>
      <c r="J572" s="18" t="s">
        <v>62</v>
      </c>
      <c r="K572" s="19"/>
      <c r="M572" s="20">
        <f t="shared" si="60"/>
        <v>40</v>
      </c>
      <c r="N572" s="20">
        <f t="shared" si="61"/>
        <v>480</v>
      </c>
    </row>
    <row r="573" spans="1:26" s="16" customFormat="1" ht="13.5" customHeight="1" x14ac:dyDescent="0.45">
      <c r="A573" s="115"/>
      <c r="B573" s="57" t="s">
        <v>274</v>
      </c>
      <c r="C573" s="19" t="s">
        <v>50</v>
      </c>
      <c r="D573" s="18"/>
      <c r="E573" s="18">
        <v>2</v>
      </c>
      <c r="F573" s="18">
        <v>2</v>
      </c>
      <c r="G573" s="18">
        <f t="shared" si="59"/>
        <v>4</v>
      </c>
      <c r="H573" s="18" t="s">
        <v>51</v>
      </c>
      <c r="I573" s="18">
        <v>40</v>
      </c>
      <c r="J573" s="18" t="s">
        <v>62</v>
      </c>
      <c r="K573" s="19"/>
      <c r="M573" s="20">
        <f t="shared" si="60"/>
        <v>40</v>
      </c>
      <c r="N573" s="20">
        <f t="shared" si="61"/>
        <v>160</v>
      </c>
      <c r="O573" s="24"/>
    </row>
    <row r="574" spans="1:26" ht="13.5" customHeight="1" x14ac:dyDescent="0.45">
      <c r="A574" s="115"/>
      <c r="B574" s="57" t="s">
        <v>241</v>
      </c>
      <c r="C574" s="19" t="s">
        <v>70</v>
      </c>
      <c r="D574" s="18"/>
      <c r="E574" s="18">
        <v>2</v>
      </c>
      <c r="F574" s="18">
        <v>1</v>
      </c>
      <c r="G574" s="18">
        <f t="shared" si="59"/>
        <v>2</v>
      </c>
      <c r="H574" s="18" t="s">
        <v>51</v>
      </c>
      <c r="I574" s="18">
        <v>40</v>
      </c>
      <c r="J574" s="18" t="s">
        <v>62</v>
      </c>
      <c r="K574" s="19"/>
      <c r="L574" s="16"/>
      <c r="M574" s="20">
        <f t="shared" si="60"/>
        <v>40</v>
      </c>
      <c r="N574" s="20">
        <f t="shared" si="61"/>
        <v>80</v>
      </c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3.5" customHeight="1" x14ac:dyDescent="0.45">
      <c r="A575" s="115"/>
      <c r="B575" s="57" t="s">
        <v>119</v>
      </c>
      <c r="C575" s="19" t="s">
        <v>45</v>
      </c>
      <c r="D575" s="18"/>
      <c r="E575" s="18">
        <v>8</v>
      </c>
      <c r="F575" s="18">
        <v>2</v>
      </c>
      <c r="G575" s="18">
        <f t="shared" si="59"/>
        <v>16</v>
      </c>
      <c r="H575" s="18" t="s">
        <v>51</v>
      </c>
      <c r="I575" s="18">
        <v>40</v>
      </c>
      <c r="J575" s="18" t="s">
        <v>47</v>
      </c>
      <c r="K575" s="19"/>
      <c r="L575" s="16"/>
      <c r="M575" s="20">
        <f t="shared" si="60"/>
        <v>40</v>
      </c>
      <c r="N575" s="20">
        <f t="shared" si="61"/>
        <v>640</v>
      </c>
    </row>
    <row r="576" spans="1:26" s="16" customFormat="1" ht="13.5" customHeight="1" x14ac:dyDescent="0.45">
      <c r="A576" s="115"/>
      <c r="B576" s="57" t="s">
        <v>120</v>
      </c>
      <c r="C576" s="19" t="s">
        <v>275</v>
      </c>
      <c r="D576" s="18"/>
      <c r="E576" s="18">
        <v>1</v>
      </c>
      <c r="F576" s="18">
        <v>1</v>
      </c>
      <c r="G576" s="18">
        <f t="shared" si="59"/>
        <v>1</v>
      </c>
      <c r="H576" s="18" t="s">
        <v>78</v>
      </c>
      <c r="I576" s="18">
        <v>22</v>
      </c>
      <c r="J576" s="18" t="s">
        <v>62</v>
      </c>
      <c r="K576" s="19"/>
      <c r="M576" s="20">
        <f t="shared" si="60"/>
        <v>22</v>
      </c>
      <c r="N576" s="20">
        <f t="shared" si="61"/>
        <v>22</v>
      </c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45">
      <c r="A577" s="16"/>
      <c r="B577" s="22"/>
      <c r="C577" s="23"/>
      <c r="D577" s="22"/>
      <c r="E577" s="22"/>
      <c r="F577" s="22"/>
      <c r="G577" s="22"/>
      <c r="H577" s="22"/>
      <c r="I577" s="22"/>
      <c r="J577" s="22"/>
      <c r="K577" s="22"/>
      <c r="L577" s="16"/>
      <c r="M577" s="14" t="s">
        <v>4</v>
      </c>
      <c r="N577" s="20">
        <f>SUM(N560:N576)</f>
        <v>2348</v>
      </c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25.5" customHeight="1" x14ac:dyDescent="0.45">
      <c r="A578" s="27" t="s">
        <v>12</v>
      </c>
      <c r="B578" s="33">
        <v>15</v>
      </c>
      <c r="C578" s="3"/>
      <c r="E578" s="3"/>
      <c r="F578" s="3"/>
      <c r="G578" s="3"/>
      <c r="H578" s="3"/>
      <c r="I578" s="3"/>
      <c r="K578" s="3"/>
    </row>
    <row r="579" spans="1:26" s="39" customFormat="1" ht="25.5" customHeight="1" x14ac:dyDescent="0.45">
      <c r="A579" s="28" t="s">
        <v>13</v>
      </c>
      <c r="B579" s="26" t="str">
        <f>'消費電力　集計 '!B23</f>
        <v>健康増進温浴施設（ループしおのえ）</v>
      </c>
      <c r="C579" s="5"/>
      <c r="D579" s="29"/>
      <c r="E579" s="3"/>
      <c r="F579" s="3"/>
      <c r="G579" s="3"/>
      <c r="H579" s="3"/>
      <c r="I579" s="3"/>
      <c r="J579" s="1"/>
      <c r="K579" s="3"/>
      <c r="L579" s="1"/>
      <c r="M579" s="1"/>
      <c r="N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s="39" customFormat="1" ht="13.5" customHeight="1" x14ac:dyDescent="0.45">
      <c r="A580" s="86" t="s">
        <v>11</v>
      </c>
      <c r="B580" s="15"/>
      <c r="C580" s="15"/>
      <c r="D580" s="16"/>
      <c r="E580" s="17"/>
      <c r="F580" s="17"/>
      <c r="G580" s="17"/>
      <c r="H580" s="17"/>
      <c r="I580" s="17"/>
      <c r="J580" s="16"/>
      <c r="K580" s="17"/>
      <c r="L580" s="16"/>
      <c r="M580" s="16"/>
      <c r="N580" s="16"/>
    </row>
    <row r="581" spans="1:26" s="39" customFormat="1" x14ac:dyDescent="0.45">
      <c r="A581" s="111" t="s">
        <v>5</v>
      </c>
      <c r="B581" s="114" t="s">
        <v>8</v>
      </c>
      <c r="C581" s="111" t="s">
        <v>10</v>
      </c>
      <c r="D581" s="108" t="s">
        <v>28</v>
      </c>
      <c r="E581" s="110"/>
      <c r="F581" s="108" t="s">
        <v>26</v>
      </c>
      <c r="G581" s="109"/>
      <c r="H581" s="109"/>
      <c r="I581" s="110"/>
      <c r="J581" s="111" t="s">
        <v>0</v>
      </c>
      <c r="K581" s="111" t="s">
        <v>1</v>
      </c>
      <c r="L581" s="1"/>
      <c r="M581" s="112" t="s">
        <v>31</v>
      </c>
      <c r="N581" s="113"/>
    </row>
    <row r="582" spans="1:26" s="39" customFormat="1" x14ac:dyDescent="0.45">
      <c r="A582" s="111"/>
      <c r="B582" s="114"/>
      <c r="C582" s="111"/>
      <c r="D582" s="13" t="s">
        <v>9</v>
      </c>
      <c r="E582" s="13" t="s">
        <v>2</v>
      </c>
      <c r="F582" s="13" t="s">
        <v>3</v>
      </c>
      <c r="G582" s="13" t="s">
        <v>27</v>
      </c>
      <c r="H582" s="13" t="s">
        <v>6</v>
      </c>
      <c r="I582" s="13" t="s">
        <v>7</v>
      </c>
      <c r="J582" s="111"/>
      <c r="K582" s="111"/>
      <c r="L582" s="1"/>
      <c r="M582" s="14" t="s">
        <v>7</v>
      </c>
      <c r="N582" s="14" t="s">
        <v>30</v>
      </c>
    </row>
    <row r="583" spans="1:26" s="39" customFormat="1" ht="13.5" customHeight="1" x14ac:dyDescent="0.45">
      <c r="A583" s="116" t="s">
        <v>337</v>
      </c>
      <c r="B583" s="87" t="s">
        <v>179</v>
      </c>
      <c r="C583" s="37" t="s">
        <v>224</v>
      </c>
      <c r="D583" s="38"/>
      <c r="E583" s="38">
        <v>7</v>
      </c>
      <c r="F583" s="38">
        <v>1</v>
      </c>
      <c r="G583" s="38">
        <f>E583*F583</f>
        <v>7</v>
      </c>
      <c r="H583" s="38" t="s">
        <v>225</v>
      </c>
      <c r="I583" s="38">
        <v>850</v>
      </c>
      <c r="J583" s="38" t="s">
        <v>62</v>
      </c>
      <c r="K583" s="37"/>
      <c r="M583" s="40">
        <f>I583</f>
        <v>850</v>
      </c>
      <c r="N583" s="40">
        <f>G583*I583</f>
        <v>5950</v>
      </c>
    </row>
    <row r="584" spans="1:26" s="39" customFormat="1" ht="13.5" customHeight="1" x14ac:dyDescent="0.45">
      <c r="A584" s="116"/>
      <c r="B584" s="87" t="s">
        <v>180</v>
      </c>
      <c r="C584" s="37" t="s">
        <v>224</v>
      </c>
      <c r="D584" s="38"/>
      <c r="E584" s="38">
        <v>17</v>
      </c>
      <c r="F584" s="38">
        <v>1</v>
      </c>
      <c r="G584" s="38">
        <f t="shared" ref="G584:G622" si="62">E584*F584</f>
        <v>17</v>
      </c>
      <c r="H584" s="38" t="s">
        <v>225</v>
      </c>
      <c r="I584" s="38">
        <v>1000</v>
      </c>
      <c r="J584" s="38" t="s">
        <v>62</v>
      </c>
      <c r="K584" s="37"/>
      <c r="M584" s="40">
        <f t="shared" ref="M584:M622" si="63">I584</f>
        <v>1000</v>
      </c>
      <c r="N584" s="40">
        <f t="shared" ref="N584:N622" si="64">G584*I584</f>
        <v>17000</v>
      </c>
    </row>
    <row r="585" spans="1:26" s="39" customFormat="1" ht="13.5" customHeight="1" x14ac:dyDescent="0.45">
      <c r="A585" s="116"/>
      <c r="B585" s="87" t="s">
        <v>181</v>
      </c>
      <c r="C585" s="37" t="s">
        <v>224</v>
      </c>
      <c r="D585" s="38"/>
      <c r="E585" s="38">
        <v>64</v>
      </c>
      <c r="F585" s="38">
        <v>1</v>
      </c>
      <c r="G585" s="38">
        <f t="shared" si="62"/>
        <v>64</v>
      </c>
      <c r="H585" s="38" t="s">
        <v>225</v>
      </c>
      <c r="I585" s="38">
        <v>1250</v>
      </c>
      <c r="J585" s="38" t="s">
        <v>62</v>
      </c>
      <c r="K585" s="37"/>
      <c r="M585" s="40">
        <f t="shared" si="63"/>
        <v>1250</v>
      </c>
      <c r="N585" s="40">
        <f t="shared" si="64"/>
        <v>80000</v>
      </c>
    </row>
    <row r="586" spans="1:26" s="39" customFormat="1" ht="13.5" customHeight="1" x14ac:dyDescent="0.45">
      <c r="A586" s="116"/>
      <c r="B586" s="87" t="s">
        <v>182</v>
      </c>
      <c r="C586" s="37" t="s">
        <v>42</v>
      </c>
      <c r="D586" s="38" t="s">
        <v>227</v>
      </c>
      <c r="E586" s="38">
        <v>16</v>
      </c>
      <c r="F586" s="38">
        <v>1</v>
      </c>
      <c r="G586" s="38">
        <f t="shared" si="62"/>
        <v>16</v>
      </c>
      <c r="H586" s="38" t="s">
        <v>46</v>
      </c>
      <c r="I586" s="38">
        <v>32</v>
      </c>
      <c r="J586" s="38" t="s">
        <v>62</v>
      </c>
      <c r="K586" s="37" t="s">
        <v>226</v>
      </c>
      <c r="M586" s="40">
        <f t="shared" si="63"/>
        <v>32</v>
      </c>
      <c r="N586" s="40">
        <f t="shared" si="64"/>
        <v>512</v>
      </c>
    </row>
    <row r="587" spans="1:26" s="41" customFormat="1" ht="13.5" customHeight="1" x14ac:dyDescent="0.45">
      <c r="A587" s="116"/>
      <c r="B587" s="87" t="s">
        <v>183</v>
      </c>
      <c r="C587" s="37" t="s">
        <v>42</v>
      </c>
      <c r="D587" s="38"/>
      <c r="E587" s="38">
        <v>20</v>
      </c>
      <c r="F587" s="38">
        <v>1</v>
      </c>
      <c r="G587" s="38">
        <f t="shared" si="62"/>
        <v>20</v>
      </c>
      <c r="H587" s="38" t="s">
        <v>46</v>
      </c>
      <c r="I587" s="38">
        <v>16</v>
      </c>
      <c r="J587" s="38" t="s">
        <v>62</v>
      </c>
      <c r="K587" s="37"/>
      <c r="L587" s="39"/>
      <c r="M587" s="40">
        <f t="shared" si="63"/>
        <v>16</v>
      </c>
      <c r="N587" s="40">
        <f t="shared" si="64"/>
        <v>320</v>
      </c>
      <c r="P587" s="39"/>
      <c r="Q587" s="39"/>
      <c r="R587" s="39"/>
      <c r="S587" s="39"/>
      <c r="T587" s="39"/>
      <c r="U587" s="39"/>
      <c r="V587" s="39"/>
      <c r="W587" s="39"/>
      <c r="X587" s="39"/>
      <c r="Y587" s="39"/>
      <c r="Z587" s="39"/>
    </row>
    <row r="588" spans="1:26" s="41" customFormat="1" ht="13.5" customHeight="1" x14ac:dyDescent="0.45">
      <c r="A588" s="116"/>
      <c r="B588" s="87" t="s">
        <v>184</v>
      </c>
      <c r="C588" s="37" t="s">
        <v>480</v>
      </c>
      <c r="D588" s="38"/>
      <c r="E588" s="38">
        <v>17</v>
      </c>
      <c r="F588" s="38">
        <v>2</v>
      </c>
      <c r="G588" s="38">
        <f t="shared" si="62"/>
        <v>34</v>
      </c>
      <c r="H588" s="38" t="s">
        <v>46</v>
      </c>
      <c r="I588" s="38">
        <v>32</v>
      </c>
      <c r="J588" s="38" t="s">
        <v>62</v>
      </c>
      <c r="K588" s="37"/>
      <c r="L588" s="39"/>
      <c r="M588" s="40">
        <f t="shared" si="63"/>
        <v>32</v>
      </c>
      <c r="N588" s="40">
        <f t="shared" si="64"/>
        <v>1088</v>
      </c>
    </row>
    <row r="589" spans="1:26" s="39" customFormat="1" ht="13.5" customHeight="1" x14ac:dyDescent="0.45">
      <c r="A589" s="116"/>
      <c r="B589" s="87" t="s">
        <v>185</v>
      </c>
      <c r="C589" s="37" t="s">
        <v>65</v>
      </c>
      <c r="D589" s="38"/>
      <c r="E589" s="38">
        <v>3</v>
      </c>
      <c r="F589" s="38">
        <v>1</v>
      </c>
      <c r="G589" s="38">
        <f t="shared" si="62"/>
        <v>3</v>
      </c>
      <c r="H589" s="38" t="s">
        <v>46</v>
      </c>
      <c r="I589" s="38">
        <v>32</v>
      </c>
      <c r="J589" s="38" t="s">
        <v>62</v>
      </c>
      <c r="K589" s="37"/>
      <c r="M589" s="40">
        <f t="shared" si="63"/>
        <v>32</v>
      </c>
      <c r="N589" s="40">
        <f t="shared" si="64"/>
        <v>96</v>
      </c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spans="1:26" s="39" customFormat="1" ht="13.5" customHeight="1" x14ac:dyDescent="0.45">
      <c r="A590" s="116"/>
      <c r="B590" s="87" t="s">
        <v>186</v>
      </c>
      <c r="C590" s="37" t="s">
        <v>65</v>
      </c>
      <c r="D590" s="38"/>
      <c r="E590" s="38">
        <v>2</v>
      </c>
      <c r="F590" s="38">
        <v>1</v>
      </c>
      <c r="G590" s="38">
        <f t="shared" si="62"/>
        <v>2</v>
      </c>
      <c r="H590" s="38" t="s">
        <v>51</v>
      </c>
      <c r="I590" s="38">
        <v>20</v>
      </c>
      <c r="J590" s="38" t="s">
        <v>62</v>
      </c>
      <c r="K590" s="37"/>
      <c r="M590" s="40">
        <f t="shared" si="63"/>
        <v>20</v>
      </c>
      <c r="N590" s="40">
        <f t="shared" si="64"/>
        <v>40</v>
      </c>
    </row>
    <row r="591" spans="1:26" s="39" customFormat="1" ht="13.5" customHeight="1" x14ac:dyDescent="0.45">
      <c r="A591" s="116"/>
      <c r="B591" s="87" t="s">
        <v>187</v>
      </c>
      <c r="C591" s="37" t="s">
        <v>45</v>
      </c>
      <c r="D591" s="38"/>
      <c r="E591" s="38">
        <v>4</v>
      </c>
      <c r="F591" s="38">
        <v>2</v>
      </c>
      <c r="G591" s="38">
        <f t="shared" si="62"/>
        <v>8</v>
      </c>
      <c r="H591" s="38" t="s">
        <v>46</v>
      </c>
      <c r="I591" s="38">
        <v>32</v>
      </c>
      <c r="J591" s="38" t="s">
        <v>47</v>
      </c>
      <c r="K591" s="37"/>
      <c r="M591" s="40">
        <f t="shared" si="63"/>
        <v>32</v>
      </c>
      <c r="N591" s="40">
        <f t="shared" si="64"/>
        <v>256</v>
      </c>
    </row>
    <row r="592" spans="1:26" s="39" customFormat="1" ht="13.5" customHeight="1" x14ac:dyDescent="0.45">
      <c r="A592" s="116"/>
      <c r="B592" s="87" t="s">
        <v>188</v>
      </c>
      <c r="C592" s="37" t="s">
        <v>45</v>
      </c>
      <c r="D592" s="38"/>
      <c r="E592" s="38">
        <v>7</v>
      </c>
      <c r="F592" s="38">
        <v>1</v>
      </c>
      <c r="G592" s="38">
        <f t="shared" si="62"/>
        <v>7</v>
      </c>
      <c r="H592" s="38" t="s">
        <v>189</v>
      </c>
      <c r="I592" s="38">
        <v>85</v>
      </c>
      <c r="J592" s="38" t="s">
        <v>47</v>
      </c>
      <c r="K592" s="37"/>
      <c r="M592" s="40">
        <f t="shared" si="63"/>
        <v>85</v>
      </c>
      <c r="N592" s="40">
        <f t="shared" si="64"/>
        <v>595</v>
      </c>
    </row>
    <row r="593" spans="1:14" s="39" customFormat="1" ht="13.5" customHeight="1" x14ac:dyDescent="0.45">
      <c r="A593" s="116"/>
      <c r="B593" s="87" t="s">
        <v>190</v>
      </c>
      <c r="C593" s="37" t="s">
        <v>45</v>
      </c>
      <c r="D593" s="38"/>
      <c r="E593" s="38">
        <v>9</v>
      </c>
      <c r="F593" s="38">
        <v>2</v>
      </c>
      <c r="G593" s="38">
        <f t="shared" si="62"/>
        <v>18</v>
      </c>
      <c r="H593" s="38" t="s">
        <v>189</v>
      </c>
      <c r="I593" s="38">
        <v>85</v>
      </c>
      <c r="J593" s="38" t="s">
        <v>47</v>
      </c>
      <c r="K593" s="37"/>
      <c r="M593" s="40">
        <f t="shared" si="63"/>
        <v>85</v>
      </c>
      <c r="N593" s="40">
        <f t="shared" si="64"/>
        <v>1530</v>
      </c>
    </row>
    <row r="594" spans="1:14" s="39" customFormat="1" ht="13.5" customHeight="1" x14ac:dyDescent="0.45">
      <c r="A594" s="116"/>
      <c r="B594" s="87" t="s">
        <v>191</v>
      </c>
      <c r="C594" s="37" t="s">
        <v>70</v>
      </c>
      <c r="D594" s="38"/>
      <c r="E594" s="38">
        <v>8</v>
      </c>
      <c r="F594" s="38">
        <v>1</v>
      </c>
      <c r="G594" s="38">
        <f t="shared" si="62"/>
        <v>8</v>
      </c>
      <c r="H594" s="38" t="s">
        <v>103</v>
      </c>
      <c r="I594" s="38">
        <v>30</v>
      </c>
      <c r="J594" s="38" t="s">
        <v>62</v>
      </c>
      <c r="K594" s="37"/>
      <c r="M594" s="40">
        <f t="shared" si="63"/>
        <v>30</v>
      </c>
      <c r="N594" s="40">
        <f t="shared" si="64"/>
        <v>240</v>
      </c>
    </row>
    <row r="595" spans="1:14" s="39" customFormat="1" ht="13.5" customHeight="1" x14ac:dyDescent="0.45">
      <c r="A595" s="116"/>
      <c r="B595" s="87" t="s">
        <v>193</v>
      </c>
      <c r="C595" s="37" t="s">
        <v>70</v>
      </c>
      <c r="D595" s="38" t="s">
        <v>173</v>
      </c>
      <c r="E595" s="38">
        <v>8</v>
      </c>
      <c r="F595" s="38">
        <v>1</v>
      </c>
      <c r="G595" s="38">
        <f t="shared" si="62"/>
        <v>8</v>
      </c>
      <c r="H595" s="38" t="s">
        <v>228</v>
      </c>
      <c r="I595" s="38">
        <v>13</v>
      </c>
      <c r="J595" s="38" t="s">
        <v>62</v>
      </c>
      <c r="K595" s="37"/>
      <c r="M595" s="40">
        <f t="shared" si="63"/>
        <v>13</v>
      </c>
      <c r="N595" s="40">
        <f t="shared" si="64"/>
        <v>104</v>
      </c>
    </row>
    <row r="596" spans="1:14" s="39" customFormat="1" ht="13.5" customHeight="1" x14ac:dyDescent="0.45">
      <c r="A596" s="116"/>
      <c r="B596" s="87" t="s">
        <v>194</v>
      </c>
      <c r="C596" s="37" t="s">
        <v>70</v>
      </c>
      <c r="D596" s="38" t="s">
        <v>173</v>
      </c>
      <c r="E596" s="38">
        <v>16</v>
      </c>
      <c r="F596" s="38">
        <v>1</v>
      </c>
      <c r="G596" s="38">
        <f t="shared" si="62"/>
        <v>16</v>
      </c>
      <c r="H596" s="38" t="s">
        <v>81</v>
      </c>
      <c r="I596" s="38">
        <v>60</v>
      </c>
      <c r="J596" s="38" t="s">
        <v>62</v>
      </c>
      <c r="K596" s="37"/>
      <c r="M596" s="40">
        <f t="shared" si="63"/>
        <v>60</v>
      </c>
      <c r="N596" s="40">
        <f t="shared" si="64"/>
        <v>960</v>
      </c>
    </row>
    <row r="597" spans="1:14" s="39" customFormat="1" ht="13.5" customHeight="1" x14ac:dyDescent="0.45">
      <c r="A597" s="116"/>
      <c r="B597" s="87" t="s">
        <v>195</v>
      </c>
      <c r="C597" s="37" t="s">
        <v>77</v>
      </c>
      <c r="D597" s="38"/>
      <c r="E597" s="38">
        <v>2</v>
      </c>
      <c r="F597" s="38">
        <v>1</v>
      </c>
      <c r="G597" s="38">
        <f t="shared" si="62"/>
        <v>2</v>
      </c>
      <c r="H597" s="38" t="s">
        <v>103</v>
      </c>
      <c r="I597" s="38">
        <v>30</v>
      </c>
      <c r="J597" s="38" t="s">
        <v>62</v>
      </c>
      <c r="K597" s="37"/>
      <c r="M597" s="40">
        <f t="shared" si="63"/>
        <v>30</v>
      </c>
      <c r="N597" s="40">
        <f t="shared" si="64"/>
        <v>60</v>
      </c>
    </row>
    <row r="598" spans="1:14" s="39" customFormat="1" ht="13.5" customHeight="1" x14ac:dyDescent="0.45">
      <c r="A598" s="116"/>
      <c r="B598" s="87" t="s">
        <v>196</v>
      </c>
      <c r="C598" s="37" t="s">
        <v>70</v>
      </c>
      <c r="D598" s="38" t="s">
        <v>235</v>
      </c>
      <c r="E598" s="38">
        <v>1</v>
      </c>
      <c r="F598" s="38">
        <v>1</v>
      </c>
      <c r="G598" s="38">
        <f t="shared" si="62"/>
        <v>1</v>
      </c>
      <c r="H598" s="38" t="s">
        <v>103</v>
      </c>
      <c r="I598" s="38">
        <v>30</v>
      </c>
      <c r="J598" s="38" t="s">
        <v>62</v>
      </c>
      <c r="K598" s="37"/>
      <c r="M598" s="40">
        <f t="shared" si="63"/>
        <v>30</v>
      </c>
      <c r="N598" s="40">
        <f t="shared" si="64"/>
        <v>30</v>
      </c>
    </row>
    <row r="599" spans="1:14" s="39" customFormat="1" ht="13.5" customHeight="1" x14ac:dyDescent="0.45">
      <c r="A599" s="116"/>
      <c r="B599" s="87" t="s">
        <v>197</v>
      </c>
      <c r="C599" s="37" t="s">
        <v>163</v>
      </c>
      <c r="D599" s="38"/>
      <c r="E599" s="38">
        <v>1</v>
      </c>
      <c r="F599" s="38">
        <v>1</v>
      </c>
      <c r="G599" s="38">
        <f t="shared" si="62"/>
        <v>1</v>
      </c>
      <c r="H599" s="38" t="s">
        <v>51</v>
      </c>
      <c r="I599" s="38">
        <v>20</v>
      </c>
      <c r="J599" s="38" t="s">
        <v>62</v>
      </c>
      <c r="K599" s="37"/>
      <c r="M599" s="40">
        <f t="shared" si="63"/>
        <v>20</v>
      </c>
      <c r="N599" s="40">
        <f t="shared" si="64"/>
        <v>20</v>
      </c>
    </row>
    <row r="600" spans="1:14" s="39" customFormat="1" ht="13.5" customHeight="1" x14ac:dyDescent="0.45">
      <c r="A600" s="116"/>
      <c r="B600" s="87" t="s">
        <v>198</v>
      </c>
      <c r="C600" s="37" t="s">
        <v>77</v>
      </c>
      <c r="D600" s="38"/>
      <c r="E600" s="38">
        <v>20</v>
      </c>
      <c r="F600" s="38">
        <v>1</v>
      </c>
      <c r="G600" s="38">
        <f t="shared" si="62"/>
        <v>20</v>
      </c>
      <c r="H600" s="38" t="s">
        <v>192</v>
      </c>
      <c r="I600" s="38">
        <v>24</v>
      </c>
      <c r="J600" s="38" t="s">
        <v>47</v>
      </c>
      <c r="K600" s="37"/>
      <c r="M600" s="40">
        <f t="shared" si="63"/>
        <v>24</v>
      </c>
      <c r="N600" s="40">
        <f t="shared" si="64"/>
        <v>480</v>
      </c>
    </row>
    <row r="601" spans="1:14" s="39" customFormat="1" ht="13.5" customHeight="1" x14ac:dyDescent="0.45">
      <c r="A601" s="116"/>
      <c r="B601" s="87" t="s">
        <v>199</v>
      </c>
      <c r="C601" s="37" t="s">
        <v>77</v>
      </c>
      <c r="D601" s="38"/>
      <c r="E601" s="38">
        <v>13</v>
      </c>
      <c r="F601" s="38">
        <v>1</v>
      </c>
      <c r="G601" s="38">
        <f t="shared" si="62"/>
        <v>13</v>
      </c>
      <c r="H601" s="38" t="s">
        <v>192</v>
      </c>
      <c r="I601" s="38">
        <v>32</v>
      </c>
      <c r="J601" s="38" t="s">
        <v>47</v>
      </c>
      <c r="K601" s="37"/>
      <c r="M601" s="40">
        <f t="shared" si="63"/>
        <v>32</v>
      </c>
      <c r="N601" s="40">
        <f t="shared" si="64"/>
        <v>416</v>
      </c>
    </row>
    <row r="602" spans="1:14" s="39" customFormat="1" ht="13.5" customHeight="1" x14ac:dyDescent="0.45">
      <c r="A602" s="116"/>
      <c r="B602" s="87" t="s">
        <v>200</v>
      </c>
      <c r="C602" s="37" t="s">
        <v>77</v>
      </c>
      <c r="D602" s="38"/>
      <c r="E602" s="38">
        <v>33</v>
      </c>
      <c r="F602" s="38">
        <v>1</v>
      </c>
      <c r="G602" s="38">
        <f t="shared" si="62"/>
        <v>33</v>
      </c>
      <c r="H602" s="38" t="s">
        <v>192</v>
      </c>
      <c r="I602" s="38">
        <v>42</v>
      </c>
      <c r="J602" s="38" t="s">
        <v>47</v>
      </c>
      <c r="K602" s="37"/>
      <c r="M602" s="40">
        <f t="shared" si="63"/>
        <v>42</v>
      </c>
      <c r="N602" s="40">
        <f t="shared" si="64"/>
        <v>1386</v>
      </c>
    </row>
    <row r="603" spans="1:14" s="39" customFormat="1" ht="13.5" customHeight="1" x14ac:dyDescent="0.45">
      <c r="A603" s="116"/>
      <c r="B603" s="87" t="s">
        <v>201</v>
      </c>
      <c r="C603" s="37" t="s">
        <v>77</v>
      </c>
      <c r="D603" s="38"/>
      <c r="E603" s="38">
        <v>2</v>
      </c>
      <c r="F603" s="38">
        <v>1</v>
      </c>
      <c r="G603" s="38">
        <f t="shared" si="62"/>
        <v>2</v>
      </c>
      <c r="H603" s="38" t="s">
        <v>192</v>
      </c>
      <c r="I603" s="38">
        <v>16</v>
      </c>
      <c r="J603" s="38" t="s">
        <v>47</v>
      </c>
      <c r="K603" s="37"/>
      <c r="M603" s="40">
        <f t="shared" si="63"/>
        <v>16</v>
      </c>
      <c r="N603" s="40">
        <f t="shared" si="64"/>
        <v>32</v>
      </c>
    </row>
    <row r="604" spans="1:14" s="39" customFormat="1" ht="13.5" customHeight="1" x14ac:dyDescent="0.45">
      <c r="A604" s="116"/>
      <c r="B604" s="87" t="s">
        <v>202</v>
      </c>
      <c r="C604" s="37" t="s">
        <v>77</v>
      </c>
      <c r="D604" s="38"/>
      <c r="E604" s="38">
        <v>2</v>
      </c>
      <c r="F604" s="38">
        <v>1</v>
      </c>
      <c r="G604" s="38">
        <f t="shared" si="62"/>
        <v>2</v>
      </c>
      <c r="H604" s="38" t="s">
        <v>192</v>
      </c>
      <c r="I604" s="38">
        <v>24</v>
      </c>
      <c r="J604" s="38" t="s">
        <v>47</v>
      </c>
      <c r="K604" s="37" t="s">
        <v>229</v>
      </c>
      <c r="M604" s="40">
        <f t="shared" si="63"/>
        <v>24</v>
      </c>
      <c r="N604" s="40">
        <f t="shared" si="64"/>
        <v>48</v>
      </c>
    </row>
    <row r="605" spans="1:14" s="39" customFormat="1" ht="13.5" customHeight="1" x14ac:dyDescent="0.45">
      <c r="A605" s="116"/>
      <c r="B605" s="87" t="s">
        <v>203</v>
      </c>
      <c r="C605" s="37" t="s">
        <v>77</v>
      </c>
      <c r="D605" s="38"/>
      <c r="E605" s="38">
        <v>3</v>
      </c>
      <c r="F605" s="38">
        <v>1</v>
      </c>
      <c r="G605" s="38">
        <f t="shared" si="62"/>
        <v>3</v>
      </c>
      <c r="H605" s="38" t="s">
        <v>192</v>
      </c>
      <c r="I605" s="38">
        <v>24</v>
      </c>
      <c r="J605" s="38" t="s">
        <v>47</v>
      </c>
      <c r="K605" s="37" t="s">
        <v>229</v>
      </c>
      <c r="M605" s="40">
        <f t="shared" si="63"/>
        <v>24</v>
      </c>
      <c r="N605" s="40">
        <f t="shared" si="64"/>
        <v>72</v>
      </c>
    </row>
    <row r="606" spans="1:14" s="39" customFormat="1" ht="13.5" customHeight="1" x14ac:dyDescent="0.45">
      <c r="A606" s="116"/>
      <c r="B606" s="87" t="s">
        <v>204</v>
      </c>
      <c r="C606" s="37" t="s">
        <v>205</v>
      </c>
      <c r="D606" s="38"/>
      <c r="E606" s="38">
        <v>14</v>
      </c>
      <c r="F606" s="38">
        <v>1</v>
      </c>
      <c r="G606" s="38">
        <f t="shared" si="62"/>
        <v>14</v>
      </c>
      <c r="H606" s="38" t="s">
        <v>192</v>
      </c>
      <c r="I606" s="38">
        <v>24</v>
      </c>
      <c r="J606" s="38" t="s">
        <v>47</v>
      </c>
      <c r="K606" s="37"/>
      <c r="M606" s="40">
        <f t="shared" si="63"/>
        <v>24</v>
      </c>
      <c r="N606" s="40">
        <f t="shared" si="64"/>
        <v>336</v>
      </c>
    </row>
    <row r="607" spans="1:14" s="39" customFormat="1" ht="13.5" customHeight="1" x14ac:dyDescent="0.45">
      <c r="A607" s="116"/>
      <c r="B607" s="87" t="s">
        <v>206</v>
      </c>
      <c r="C607" s="37" t="s">
        <v>205</v>
      </c>
      <c r="D607" s="38" t="s">
        <v>235</v>
      </c>
      <c r="E607" s="38">
        <v>4</v>
      </c>
      <c r="F607" s="38">
        <v>1</v>
      </c>
      <c r="G607" s="38">
        <f t="shared" si="62"/>
        <v>4</v>
      </c>
      <c r="H607" s="38" t="s">
        <v>192</v>
      </c>
      <c r="I607" s="38">
        <v>24</v>
      </c>
      <c r="J607" s="38" t="s">
        <v>47</v>
      </c>
      <c r="K607" s="37"/>
      <c r="M607" s="40">
        <f t="shared" si="63"/>
        <v>24</v>
      </c>
      <c r="N607" s="40">
        <f t="shared" si="64"/>
        <v>96</v>
      </c>
    </row>
    <row r="608" spans="1:14" s="39" customFormat="1" ht="13.5" customHeight="1" x14ac:dyDescent="0.45">
      <c r="A608" s="116"/>
      <c r="B608" s="87" t="s">
        <v>230</v>
      </c>
      <c r="C608" s="37" t="s">
        <v>205</v>
      </c>
      <c r="D608" s="38" t="s">
        <v>235</v>
      </c>
      <c r="E608" s="38">
        <v>4</v>
      </c>
      <c r="F608" s="38">
        <v>1</v>
      </c>
      <c r="G608" s="38">
        <f t="shared" si="62"/>
        <v>4</v>
      </c>
      <c r="H608" s="38" t="s">
        <v>192</v>
      </c>
      <c r="I608" s="38">
        <v>32</v>
      </c>
      <c r="J608" s="38" t="s">
        <v>47</v>
      </c>
      <c r="K608" s="37"/>
      <c r="M608" s="40">
        <f t="shared" si="63"/>
        <v>32</v>
      </c>
      <c r="N608" s="40">
        <f t="shared" si="64"/>
        <v>128</v>
      </c>
    </row>
    <row r="609" spans="1:26" s="39" customFormat="1" ht="13.5" customHeight="1" x14ac:dyDescent="0.45">
      <c r="A609" s="116"/>
      <c r="B609" s="87" t="s">
        <v>207</v>
      </c>
      <c r="C609" s="37" t="s">
        <v>205</v>
      </c>
      <c r="D609" s="38" t="s">
        <v>235</v>
      </c>
      <c r="E609" s="38">
        <v>15</v>
      </c>
      <c r="F609" s="38">
        <v>1</v>
      </c>
      <c r="G609" s="38">
        <f t="shared" si="62"/>
        <v>15</v>
      </c>
      <c r="H609" s="38" t="s">
        <v>192</v>
      </c>
      <c r="I609" s="38">
        <v>24</v>
      </c>
      <c r="J609" s="38" t="s">
        <v>47</v>
      </c>
      <c r="K609" s="37"/>
      <c r="M609" s="40">
        <f t="shared" si="63"/>
        <v>24</v>
      </c>
      <c r="N609" s="40">
        <f t="shared" si="64"/>
        <v>360</v>
      </c>
    </row>
    <row r="610" spans="1:26" s="39" customFormat="1" ht="13.5" customHeight="1" x14ac:dyDescent="0.45">
      <c r="A610" s="116"/>
      <c r="B610" s="87" t="s">
        <v>208</v>
      </c>
      <c r="C610" s="37" t="s">
        <v>205</v>
      </c>
      <c r="D610" s="38" t="s">
        <v>235</v>
      </c>
      <c r="E610" s="38">
        <v>31</v>
      </c>
      <c r="F610" s="38">
        <v>1</v>
      </c>
      <c r="G610" s="38">
        <f t="shared" si="62"/>
        <v>31</v>
      </c>
      <c r="H610" s="38" t="s">
        <v>209</v>
      </c>
      <c r="I610" s="38">
        <v>150</v>
      </c>
      <c r="J610" s="38" t="s">
        <v>47</v>
      </c>
      <c r="K610" s="37"/>
      <c r="M610" s="40">
        <f t="shared" si="63"/>
        <v>150</v>
      </c>
      <c r="N610" s="40">
        <f t="shared" si="64"/>
        <v>4650</v>
      </c>
    </row>
    <row r="611" spans="1:26" s="39" customFormat="1" ht="13.5" customHeight="1" x14ac:dyDescent="0.45">
      <c r="A611" s="116"/>
      <c r="B611" s="87" t="s">
        <v>210</v>
      </c>
      <c r="C611" s="37" t="s">
        <v>57</v>
      </c>
      <c r="D611" s="38"/>
      <c r="E611" s="38">
        <v>31</v>
      </c>
      <c r="F611" s="38">
        <v>1</v>
      </c>
      <c r="G611" s="38">
        <f t="shared" si="62"/>
        <v>31</v>
      </c>
      <c r="H611" s="38" t="s">
        <v>54</v>
      </c>
      <c r="I611" s="38">
        <v>400</v>
      </c>
      <c r="J611" s="38" t="s">
        <v>62</v>
      </c>
      <c r="K611" s="37" t="s">
        <v>231</v>
      </c>
      <c r="M611" s="40">
        <f t="shared" si="63"/>
        <v>400</v>
      </c>
      <c r="N611" s="40">
        <f t="shared" si="64"/>
        <v>12400</v>
      </c>
    </row>
    <row r="612" spans="1:26" s="39" customFormat="1" ht="13.5" customHeight="1" x14ac:dyDescent="0.45">
      <c r="A612" s="116"/>
      <c r="B612" s="87" t="s">
        <v>211</v>
      </c>
      <c r="C612" s="37" t="s">
        <v>67</v>
      </c>
      <c r="D612" s="38" t="s">
        <v>173</v>
      </c>
      <c r="E612" s="38">
        <v>12</v>
      </c>
      <c r="F612" s="38">
        <v>1</v>
      </c>
      <c r="G612" s="38">
        <f t="shared" si="62"/>
        <v>12</v>
      </c>
      <c r="H612" s="38" t="s">
        <v>232</v>
      </c>
      <c r="I612" s="38">
        <v>150</v>
      </c>
      <c r="J612" s="38" t="s">
        <v>62</v>
      </c>
      <c r="K612" s="37"/>
      <c r="M612" s="40">
        <f t="shared" si="63"/>
        <v>150</v>
      </c>
      <c r="N612" s="40">
        <f t="shared" si="64"/>
        <v>1800</v>
      </c>
    </row>
    <row r="613" spans="1:26" s="39" customFormat="1" ht="13.5" customHeight="1" x14ac:dyDescent="0.45">
      <c r="A613" s="116"/>
      <c r="B613" s="87" t="s">
        <v>212</v>
      </c>
      <c r="C613" s="37" t="s">
        <v>67</v>
      </c>
      <c r="D613" s="38" t="s">
        <v>173</v>
      </c>
      <c r="E613" s="38">
        <v>6</v>
      </c>
      <c r="F613" s="38">
        <v>1</v>
      </c>
      <c r="G613" s="38">
        <f t="shared" si="62"/>
        <v>6</v>
      </c>
      <c r="H613" s="38" t="s">
        <v>232</v>
      </c>
      <c r="I613" s="38">
        <v>70</v>
      </c>
      <c r="J613" s="38" t="s">
        <v>62</v>
      </c>
      <c r="K613" s="37"/>
      <c r="M613" s="40">
        <f t="shared" si="63"/>
        <v>70</v>
      </c>
      <c r="N613" s="40">
        <f t="shared" si="64"/>
        <v>420</v>
      </c>
    </row>
    <row r="614" spans="1:26" s="39" customFormat="1" ht="13.5" customHeight="1" x14ac:dyDescent="0.45">
      <c r="A614" s="116"/>
      <c r="B614" s="87" t="s">
        <v>213</v>
      </c>
      <c r="C614" s="37" t="s">
        <v>70</v>
      </c>
      <c r="D614" s="38" t="s">
        <v>214</v>
      </c>
      <c r="E614" s="38">
        <v>31</v>
      </c>
      <c r="F614" s="38">
        <v>1</v>
      </c>
      <c r="G614" s="38">
        <f t="shared" si="62"/>
        <v>31</v>
      </c>
      <c r="H614" s="38" t="s">
        <v>81</v>
      </c>
      <c r="I614" s="38">
        <v>40</v>
      </c>
      <c r="J614" s="38" t="s">
        <v>62</v>
      </c>
      <c r="K614" s="37"/>
      <c r="M614" s="40">
        <f t="shared" si="63"/>
        <v>40</v>
      </c>
      <c r="N614" s="40">
        <f t="shared" si="64"/>
        <v>1240</v>
      </c>
    </row>
    <row r="615" spans="1:26" s="39" customFormat="1" ht="13.5" customHeight="1" x14ac:dyDescent="0.45">
      <c r="A615" s="116"/>
      <c r="B615" s="87" t="s">
        <v>215</v>
      </c>
      <c r="C615" s="37" t="s">
        <v>45</v>
      </c>
      <c r="D615" s="38"/>
      <c r="E615" s="38">
        <v>5</v>
      </c>
      <c r="F615" s="38">
        <v>2</v>
      </c>
      <c r="G615" s="38">
        <f t="shared" si="62"/>
        <v>10</v>
      </c>
      <c r="H615" s="38" t="s">
        <v>46</v>
      </c>
      <c r="I615" s="38">
        <v>32</v>
      </c>
      <c r="J615" s="38" t="s">
        <v>47</v>
      </c>
      <c r="K615" s="37"/>
      <c r="M615" s="40">
        <f t="shared" si="63"/>
        <v>32</v>
      </c>
      <c r="N615" s="40">
        <f t="shared" si="64"/>
        <v>320</v>
      </c>
    </row>
    <row r="616" spans="1:26" s="39" customFormat="1" ht="13.5" customHeight="1" x14ac:dyDescent="0.45">
      <c r="A616" s="116"/>
      <c r="B616" s="87" t="s">
        <v>216</v>
      </c>
      <c r="C616" s="37" t="s">
        <v>217</v>
      </c>
      <c r="D616" s="38" t="s">
        <v>173</v>
      </c>
      <c r="E616" s="38">
        <v>6</v>
      </c>
      <c r="F616" s="38">
        <v>1</v>
      </c>
      <c r="G616" s="38">
        <f t="shared" si="62"/>
        <v>6</v>
      </c>
      <c r="H616" s="38" t="s">
        <v>192</v>
      </c>
      <c r="I616" s="38">
        <v>32</v>
      </c>
      <c r="J616" s="38" t="s">
        <v>47</v>
      </c>
      <c r="K616" s="37"/>
      <c r="M616" s="40">
        <f t="shared" si="63"/>
        <v>32</v>
      </c>
      <c r="N616" s="40">
        <f t="shared" si="64"/>
        <v>192</v>
      </c>
    </row>
    <row r="617" spans="1:26" s="39" customFormat="1" ht="13.5" customHeight="1" x14ac:dyDescent="0.45">
      <c r="A617" s="116"/>
      <c r="B617" s="87" t="s">
        <v>218</v>
      </c>
      <c r="C617" s="37" t="s">
        <v>70</v>
      </c>
      <c r="D617" s="38"/>
      <c r="E617" s="38">
        <v>1</v>
      </c>
      <c r="F617" s="38">
        <v>1</v>
      </c>
      <c r="G617" s="38">
        <f t="shared" si="62"/>
        <v>1</v>
      </c>
      <c r="H617" s="38" t="s">
        <v>81</v>
      </c>
      <c r="I617" s="38">
        <v>40</v>
      </c>
      <c r="J617" s="38" t="s">
        <v>62</v>
      </c>
      <c r="K617" s="37"/>
      <c r="M617" s="40">
        <f t="shared" si="63"/>
        <v>40</v>
      </c>
      <c r="N617" s="40">
        <f t="shared" si="64"/>
        <v>40</v>
      </c>
    </row>
    <row r="618" spans="1:26" s="39" customFormat="1" ht="13.5" customHeight="1" x14ac:dyDescent="0.45">
      <c r="A618" s="116"/>
      <c r="B618" s="87" t="s">
        <v>219</v>
      </c>
      <c r="C618" s="37" t="s">
        <v>77</v>
      </c>
      <c r="D618" s="38" t="s">
        <v>235</v>
      </c>
      <c r="E618" s="38">
        <v>52</v>
      </c>
      <c r="F618" s="38">
        <v>1</v>
      </c>
      <c r="G618" s="38">
        <f t="shared" si="62"/>
        <v>52</v>
      </c>
      <c r="H618" s="38" t="s">
        <v>192</v>
      </c>
      <c r="I618" s="38">
        <v>42</v>
      </c>
      <c r="J618" s="38" t="s">
        <v>47</v>
      </c>
      <c r="K618" s="37"/>
      <c r="M618" s="40">
        <f t="shared" si="63"/>
        <v>42</v>
      </c>
      <c r="N618" s="40">
        <f t="shared" si="64"/>
        <v>2184</v>
      </c>
    </row>
    <row r="619" spans="1:26" s="16" customFormat="1" ht="13.5" customHeight="1" x14ac:dyDescent="0.45">
      <c r="A619" s="116"/>
      <c r="B619" s="87" t="s">
        <v>220</v>
      </c>
      <c r="C619" s="37" t="s">
        <v>57</v>
      </c>
      <c r="D619" s="38"/>
      <c r="E619" s="38">
        <v>1</v>
      </c>
      <c r="F619" s="38">
        <v>1</v>
      </c>
      <c r="G619" s="38">
        <f t="shared" si="62"/>
        <v>1</v>
      </c>
      <c r="H619" s="38" t="s">
        <v>54</v>
      </c>
      <c r="I619" s="38">
        <v>400</v>
      </c>
      <c r="J619" s="38" t="s">
        <v>62</v>
      </c>
      <c r="K619" s="37"/>
      <c r="L619" s="39"/>
      <c r="M619" s="40">
        <f t="shared" si="63"/>
        <v>400</v>
      </c>
      <c r="N619" s="40">
        <f t="shared" si="64"/>
        <v>400</v>
      </c>
      <c r="O619" s="24"/>
      <c r="P619" s="39"/>
      <c r="Q619" s="39"/>
      <c r="R619" s="39"/>
      <c r="S619" s="39"/>
      <c r="T619" s="39"/>
      <c r="U619" s="39"/>
      <c r="V619" s="39"/>
      <c r="W619" s="39"/>
      <c r="X619" s="39"/>
      <c r="Y619" s="39"/>
      <c r="Z619" s="39"/>
    </row>
    <row r="620" spans="1:26" ht="13.5" customHeight="1" x14ac:dyDescent="0.45">
      <c r="A620" s="116"/>
      <c r="B620" s="87" t="s">
        <v>221</v>
      </c>
      <c r="C620" s="37" t="s">
        <v>57</v>
      </c>
      <c r="D620" s="38"/>
      <c r="E620" s="38">
        <v>1</v>
      </c>
      <c r="F620" s="38">
        <v>1</v>
      </c>
      <c r="G620" s="38">
        <f t="shared" si="62"/>
        <v>1</v>
      </c>
      <c r="H620" s="38" t="s">
        <v>54</v>
      </c>
      <c r="I620" s="38">
        <v>1000</v>
      </c>
      <c r="J620" s="38" t="s">
        <v>62</v>
      </c>
      <c r="K620" s="37"/>
      <c r="L620" s="39"/>
      <c r="M620" s="40">
        <f t="shared" si="63"/>
        <v>1000</v>
      </c>
      <c r="N620" s="40">
        <f t="shared" si="64"/>
        <v>1000</v>
      </c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3.5" customHeight="1" x14ac:dyDescent="0.45">
      <c r="A621" s="116"/>
      <c r="B621" s="87" t="s">
        <v>222</v>
      </c>
      <c r="C621" s="37" t="s">
        <v>223</v>
      </c>
      <c r="D621" s="38"/>
      <c r="E621" s="38">
        <v>4</v>
      </c>
      <c r="F621" s="38">
        <v>1</v>
      </c>
      <c r="G621" s="38">
        <f t="shared" si="62"/>
        <v>4</v>
      </c>
      <c r="H621" s="38" t="s">
        <v>97</v>
      </c>
      <c r="I621" s="38">
        <v>18</v>
      </c>
      <c r="J621" s="38" t="s">
        <v>47</v>
      </c>
      <c r="K621" s="37"/>
      <c r="L621" s="39"/>
      <c r="M621" s="40">
        <f t="shared" si="63"/>
        <v>18</v>
      </c>
      <c r="N621" s="40">
        <f t="shared" si="64"/>
        <v>72</v>
      </c>
    </row>
    <row r="622" spans="1:26" s="16" customFormat="1" ht="13.5" customHeight="1" x14ac:dyDescent="0.45">
      <c r="A622" s="116"/>
      <c r="B622" s="87" t="s">
        <v>233</v>
      </c>
      <c r="C622" s="37" t="s">
        <v>480</v>
      </c>
      <c r="D622" s="38" t="s">
        <v>48</v>
      </c>
      <c r="E622" s="38">
        <v>7</v>
      </c>
      <c r="F622" s="38">
        <v>2</v>
      </c>
      <c r="G622" s="38">
        <f t="shared" si="62"/>
        <v>14</v>
      </c>
      <c r="H622" s="38" t="s">
        <v>46</v>
      </c>
      <c r="I622" s="38">
        <v>32</v>
      </c>
      <c r="J622" s="38" t="s">
        <v>62</v>
      </c>
      <c r="K622" s="37"/>
      <c r="L622" s="39"/>
      <c r="M622" s="40">
        <f t="shared" si="63"/>
        <v>32</v>
      </c>
      <c r="N622" s="40">
        <f t="shared" si="64"/>
        <v>448</v>
      </c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45">
      <c r="A623" s="16"/>
      <c r="B623" s="22"/>
      <c r="C623" s="23"/>
      <c r="D623" s="22"/>
      <c r="E623" s="22"/>
      <c r="F623" s="22"/>
      <c r="G623" s="22"/>
      <c r="H623" s="22"/>
      <c r="I623" s="22"/>
      <c r="J623" s="22"/>
      <c r="K623" s="22"/>
      <c r="L623" s="16"/>
      <c r="M623" s="14" t="s">
        <v>4</v>
      </c>
      <c r="N623" s="20">
        <f>SUM(N583:N622)</f>
        <v>137321</v>
      </c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25.5" customHeight="1" x14ac:dyDescent="0.45">
      <c r="A624" s="27" t="s">
        <v>12</v>
      </c>
      <c r="B624" s="33">
        <v>16</v>
      </c>
      <c r="C624" s="3"/>
      <c r="E624" s="3"/>
      <c r="F624" s="3"/>
      <c r="G624" s="3"/>
      <c r="H624" s="3"/>
      <c r="I624" s="3"/>
      <c r="K624" s="3"/>
    </row>
    <row r="625" spans="1:15" ht="25.5" customHeight="1" x14ac:dyDescent="0.45">
      <c r="A625" s="28" t="s">
        <v>13</v>
      </c>
      <c r="B625" s="26" t="str">
        <f>'消費電力　集計 '!B26</f>
        <v>讃岐国分寺跡史跡公園</v>
      </c>
      <c r="C625" s="5"/>
      <c r="D625" s="29"/>
      <c r="E625" s="3"/>
      <c r="F625" s="3"/>
      <c r="G625" s="3"/>
      <c r="H625" s="3"/>
      <c r="I625" s="3"/>
      <c r="K625" s="3"/>
    </row>
    <row r="626" spans="1:15" s="16" customFormat="1" ht="13.5" customHeight="1" x14ac:dyDescent="0.45">
      <c r="A626" s="86" t="s">
        <v>11</v>
      </c>
      <c r="B626" s="15"/>
      <c r="C626" s="15"/>
      <c r="E626" s="17"/>
      <c r="F626" s="17"/>
      <c r="G626" s="17"/>
      <c r="H626" s="17"/>
      <c r="I626" s="17"/>
      <c r="K626" s="17"/>
    </row>
    <row r="627" spans="1:15" ht="12" customHeight="1" x14ac:dyDescent="0.45">
      <c r="A627" s="111" t="s">
        <v>5</v>
      </c>
      <c r="B627" s="114" t="s">
        <v>8</v>
      </c>
      <c r="C627" s="111" t="s">
        <v>10</v>
      </c>
      <c r="D627" s="108" t="s">
        <v>28</v>
      </c>
      <c r="E627" s="110"/>
      <c r="F627" s="108" t="s">
        <v>26</v>
      </c>
      <c r="G627" s="109"/>
      <c r="H627" s="109"/>
      <c r="I627" s="110"/>
      <c r="J627" s="111" t="s">
        <v>0</v>
      </c>
      <c r="K627" s="111" t="s">
        <v>1</v>
      </c>
      <c r="M627" s="112" t="s">
        <v>31</v>
      </c>
      <c r="N627" s="113"/>
    </row>
    <row r="628" spans="1:15" ht="12" customHeight="1" x14ac:dyDescent="0.45">
      <c r="A628" s="111"/>
      <c r="B628" s="114"/>
      <c r="C628" s="111"/>
      <c r="D628" s="13" t="s">
        <v>9</v>
      </c>
      <c r="E628" s="13" t="s">
        <v>2</v>
      </c>
      <c r="F628" s="13" t="s">
        <v>3</v>
      </c>
      <c r="G628" s="13" t="s">
        <v>27</v>
      </c>
      <c r="H628" s="13" t="s">
        <v>6</v>
      </c>
      <c r="I628" s="13" t="s">
        <v>7</v>
      </c>
      <c r="J628" s="111"/>
      <c r="K628" s="111"/>
      <c r="M628" s="14" t="s">
        <v>7</v>
      </c>
      <c r="N628" s="14" t="s">
        <v>30</v>
      </c>
    </row>
    <row r="629" spans="1:15" s="16" customFormat="1" ht="13.5" customHeight="1" x14ac:dyDescent="0.45">
      <c r="A629" s="115" t="s">
        <v>98</v>
      </c>
      <c r="B629" s="57" t="s">
        <v>52</v>
      </c>
      <c r="C629" s="19" t="s">
        <v>53</v>
      </c>
      <c r="D629" s="18"/>
      <c r="E629" s="18">
        <v>3</v>
      </c>
      <c r="F629" s="18">
        <v>1</v>
      </c>
      <c r="G629" s="18">
        <f>E629*F629</f>
        <v>3</v>
      </c>
      <c r="H629" s="18" t="s">
        <v>54</v>
      </c>
      <c r="I629" s="18">
        <v>500</v>
      </c>
      <c r="J629" s="18" t="s">
        <v>55</v>
      </c>
      <c r="K629" s="19"/>
      <c r="M629" s="20">
        <f>I629</f>
        <v>500</v>
      </c>
      <c r="N629" s="20">
        <f>G629*I629</f>
        <v>1500</v>
      </c>
    </row>
    <row r="630" spans="1:15" s="16" customFormat="1" ht="13.5" customHeight="1" x14ac:dyDescent="0.45">
      <c r="A630" s="115"/>
      <c r="B630" s="57" t="s">
        <v>56</v>
      </c>
      <c r="C630" s="19" t="s">
        <v>57</v>
      </c>
      <c r="D630" s="18"/>
      <c r="E630" s="18">
        <v>8</v>
      </c>
      <c r="F630" s="18">
        <v>1</v>
      </c>
      <c r="G630" s="18">
        <f t="shared" ref="G630" si="65">E630*F630</f>
        <v>8</v>
      </c>
      <c r="H630" s="18" t="s">
        <v>54</v>
      </c>
      <c r="I630" s="18">
        <v>700</v>
      </c>
      <c r="J630" s="18" t="s">
        <v>58</v>
      </c>
      <c r="K630" s="19"/>
      <c r="M630" s="20">
        <f t="shared" ref="M630" si="66">I630</f>
        <v>700</v>
      </c>
      <c r="N630" s="20">
        <f t="shared" ref="N630" si="67">G630*I630</f>
        <v>5600</v>
      </c>
    </row>
    <row r="631" spans="1:15" s="16" customFormat="1" ht="13.5" customHeight="1" x14ac:dyDescent="0.45">
      <c r="B631" s="22"/>
      <c r="C631" s="23"/>
      <c r="D631" s="22"/>
      <c r="E631" s="22"/>
      <c r="F631" s="22"/>
      <c r="G631" s="22"/>
      <c r="H631" s="22"/>
      <c r="I631" s="22"/>
      <c r="J631" s="22"/>
      <c r="K631" s="22"/>
      <c r="M631" s="14" t="s">
        <v>4</v>
      </c>
      <c r="N631" s="20">
        <f>SUM(N629:N630)</f>
        <v>7100</v>
      </c>
      <c r="O631" s="24"/>
    </row>
    <row r="632" spans="1:15" ht="25.5" customHeight="1" x14ac:dyDescent="0.45">
      <c r="A632" s="27" t="s">
        <v>12</v>
      </c>
      <c r="B632" s="33">
        <v>17</v>
      </c>
      <c r="C632" s="3"/>
      <c r="E632" s="3"/>
      <c r="F632" s="3"/>
      <c r="G632" s="3"/>
      <c r="H632" s="3"/>
      <c r="I632" s="3"/>
      <c r="K632" s="3"/>
    </row>
    <row r="633" spans="1:15" ht="25.5" customHeight="1" x14ac:dyDescent="0.45">
      <c r="A633" s="28" t="s">
        <v>13</v>
      </c>
      <c r="B633" s="26" t="str">
        <f>'消費電力　集計 '!B27</f>
        <v>讃岐国分寺跡資料館</v>
      </c>
      <c r="C633" s="5"/>
      <c r="D633" s="29"/>
      <c r="E633" s="3"/>
      <c r="F633" s="3"/>
      <c r="G633" s="3"/>
      <c r="H633" s="3"/>
      <c r="I633" s="3"/>
      <c r="K633" s="3"/>
    </row>
    <row r="634" spans="1:15" s="16" customFormat="1" ht="13.5" customHeight="1" x14ac:dyDescent="0.45">
      <c r="A634" s="86" t="s">
        <v>11</v>
      </c>
      <c r="B634" s="15"/>
      <c r="C634" s="15"/>
      <c r="E634" s="17"/>
      <c r="F634" s="17"/>
      <c r="G634" s="17"/>
      <c r="H634" s="17"/>
      <c r="I634" s="17"/>
      <c r="K634" s="17"/>
    </row>
    <row r="635" spans="1:15" ht="12" customHeight="1" x14ac:dyDescent="0.45">
      <c r="A635" s="111" t="s">
        <v>5</v>
      </c>
      <c r="B635" s="114" t="s">
        <v>8</v>
      </c>
      <c r="C635" s="111" t="s">
        <v>10</v>
      </c>
      <c r="D635" s="108" t="s">
        <v>28</v>
      </c>
      <c r="E635" s="110"/>
      <c r="F635" s="108" t="s">
        <v>26</v>
      </c>
      <c r="G635" s="109"/>
      <c r="H635" s="109"/>
      <c r="I635" s="110"/>
      <c r="J635" s="111" t="s">
        <v>0</v>
      </c>
      <c r="K635" s="111" t="s">
        <v>1</v>
      </c>
      <c r="M635" s="112" t="s">
        <v>31</v>
      </c>
      <c r="N635" s="113"/>
    </row>
    <row r="636" spans="1:15" ht="12" customHeight="1" x14ac:dyDescent="0.45">
      <c r="A636" s="111"/>
      <c r="B636" s="114"/>
      <c r="C636" s="111"/>
      <c r="D636" s="13" t="s">
        <v>9</v>
      </c>
      <c r="E636" s="13" t="s">
        <v>2</v>
      </c>
      <c r="F636" s="13" t="s">
        <v>3</v>
      </c>
      <c r="G636" s="13" t="s">
        <v>27</v>
      </c>
      <c r="H636" s="13" t="s">
        <v>6</v>
      </c>
      <c r="I636" s="13" t="s">
        <v>7</v>
      </c>
      <c r="J636" s="111"/>
      <c r="K636" s="111"/>
      <c r="M636" s="14" t="s">
        <v>7</v>
      </c>
      <c r="N636" s="14" t="s">
        <v>30</v>
      </c>
    </row>
    <row r="637" spans="1:15" s="16" customFormat="1" ht="13.5" customHeight="1" x14ac:dyDescent="0.45">
      <c r="A637" s="115" t="s">
        <v>98</v>
      </c>
      <c r="B637" s="57"/>
      <c r="C637" s="19" t="s">
        <v>59</v>
      </c>
      <c r="D637" s="18"/>
      <c r="E637" s="18"/>
      <c r="F637" s="18"/>
      <c r="G637" s="18">
        <f>E637*F637</f>
        <v>0</v>
      </c>
      <c r="H637" s="18"/>
      <c r="I637" s="18"/>
      <c r="J637" s="18"/>
      <c r="K637" s="19"/>
      <c r="M637" s="20">
        <f>I637</f>
        <v>0</v>
      </c>
      <c r="N637" s="20">
        <f>G637*I637</f>
        <v>0</v>
      </c>
    </row>
    <row r="638" spans="1:15" s="39" customFormat="1" ht="13.5" customHeight="1" x14ac:dyDescent="0.45">
      <c r="A638" s="115"/>
      <c r="B638" s="87" t="s">
        <v>60</v>
      </c>
      <c r="C638" s="37" t="s">
        <v>61</v>
      </c>
      <c r="D638" s="38"/>
      <c r="E638" s="38">
        <v>20</v>
      </c>
      <c r="F638" s="38">
        <v>2</v>
      </c>
      <c r="G638" s="38">
        <f t="shared" ref="G638:G671" si="68">E638*F638</f>
        <v>40</v>
      </c>
      <c r="H638" s="38" t="s">
        <v>51</v>
      </c>
      <c r="I638" s="38">
        <v>40</v>
      </c>
      <c r="J638" s="38" t="s">
        <v>62</v>
      </c>
      <c r="K638" s="37"/>
      <c r="M638" s="40">
        <f t="shared" ref="M638:M671" si="69">I638</f>
        <v>40</v>
      </c>
      <c r="N638" s="40">
        <f t="shared" ref="N638:N671" si="70">G638*I638</f>
        <v>1600</v>
      </c>
    </row>
    <row r="639" spans="1:15" s="39" customFormat="1" ht="13.5" customHeight="1" x14ac:dyDescent="0.45">
      <c r="A639" s="115"/>
      <c r="B639" s="87" t="s">
        <v>63</v>
      </c>
      <c r="C639" s="37" t="s">
        <v>61</v>
      </c>
      <c r="D639" s="38"/>
      <c r="E639" s="38">
        <v>4</v>
      </c>
      <c r="F639" s="38">
        <v>2</v>
      </c>
      <c r="G639" s="38">
        <f t="shared" si="68"/>
        <v>8</v>
      </c>
      <c r="H639" s="38" t="s">
        <v>51</v>
      </c>
      <c r="I639" s="38">
        <v>40</v>
      </c>
      <c r="J639" s="38" t="s">
        <v>62</v>
      </c>
      <c r="K639" s="37"/>
      <c r="M639" s="40">
        <f t="shared" si="69"/>
        <v>40</v>
      </c>
      <c r="N639" s="40">
        <f t="shared" si="70"/>
        <v>320</v>
      </c>
    </row>
    <row r="640" spans="1:15" s="39" customFormat="1" ht="13.5" customHeight="1" x14ac:dyDescent="0.45">
      <c r="A640" s="115"/>
      <c r="B640" s="87" t="s">
        <v>64</v>
      </c>
      <c r="C640" s="37" t="s">
        <v>65</v>
      </c>
      <c r="D640" s="38"/>
      <c r="E640" s="38">
        <v>2</v>
      </c>
      <c r="F640" s="38">
        <v>1</v>
      </c>
      <c r="G640" s="38">
        <f t="shared" si="68"/>
        <v>2</v>
      </c>
      <c r="H640" s="38" t="s">
        <v>51</v>
      </c>
      <c r="I640" s="38">
        <v>40</v>
      </c>
      <c r="J640" s="38" t="s">
        <v>62</v>
      </c>
      <c r="K640" s="37"/>
      <c r="M640" s="40">
        <f t="shared" si="69"/>
        <v>40</v>
      </c>
      <c r="N640" s="40">
        <f t="shared" si="70"/>
        <v>80</v>
      </c>
    </row>
    <row r="641" spans="1:14" s="39" customFormat="1" ht="13.5" customHeight="1" x14ac:dyDescent="0.45">
      <c r="A641" s="115"/>
      <c r="B641" s="87" t="s">
        <v>66</v>
      </c>
      <c r="C641" s="37" t="s">
        <v>67</v>
      </c>
      <c r="D641" s="38"/>
      <c r="E641" s="38">
        <v>2</v>
      </c>
      <c r="F641" s="38">
        <v>1</v>
      </c>
      <c r="G641" s="38">
        <f t="shared" si="68"/>
        <v>2</v>
      </c>
      <c r="H641" s="38" t="s">
        <v>68</v>
      </c>
      <c r="I641" s="38">
        <v>50</v>
      </c>
      <c r="J641" s="38" t="s">
        <v>62</v>
      </c>
      <c r="K641" s="37"/>
      <c r="M641" s="40">
        <f t="shared" si="69"/>
        <v>50</v>
      </c>
      <c r="N641" s="40">
        <f t="shared" si="70"/>
        <v>100</v>
      </c>
    </row>
    <row r="642" spans="1:14" s="39" customFormat="1" ht="13.5" customHeight="1" x14ac:dyDescent="0.45">
      <c r="A642" s="115"/>
      <c r="B642" s="87" t="s">
        <v>69</v>
      </c>
      <c r="C642" s="37" t="s">
        <v>70</v>
      </c>
      <c r="D642" s="38"/>
      <c r="E642" s="38">
        <v>7</v>
      </c>
      <c r="F642" s="38">
        <v>1</v>
      </c>
      <c r="G642" s="38">
        <f t="shared" si="68"/>
        <v>7</v>
      </c>
      <c r="H642" s="38" t="s">
        <v>71</v>
      </c>
      <c r="I642" s="38">
        <v>500</v>
      </c>
      <c r="J642" s="38" t="s">
        <v>62</v>
      </c>
      <c r="K642" s="37"/>
      <c r="M642" s="40">
        <f t="shared" si="69"/>
        <v>500</v>
      </c>
      <c r="N642" s="40">
        <f t="shared" si="70"/>
        <v>3500</v>
      </c>
    </row>
    <row r="643" spans="1:14" s="39" customFormat="1" ht="13.5" customHeight="1" x14ac:dyDescent="0.45">
      <c r="A643" s="115"/>
      <c r="B643" s="87" t="s">
        <v>72</v>
      </c>
      <c r="C643" s="37" t="s">
        <v>70</v>
      </c>
      <c r="D643" s="38"/>
      <c r="E643" s="38">
        <v>8</v>
      </c>
      <c r="F643" s="38">
        <v>1</v>
      </c>
      <c r="G643" s="38">
        <f t="shared" si="68"/>
        <v>8</v>
      </c>
      <c r="H643" s="38" t="s">
        <v>73</v>
      </c>
      <c r="I643" s="38">
        <v>60</v>
      </c>
      <c r="J643" s="38" t="s">
        <v>62</v>
      </c>
      <c r="K643" s="37"/>
      <c r="M643" s="40">
        <f t="shared" si="69"/>
        <v>60</v>
      </c>
      <c r="N643" s="40">
        <f t="shared" si="70"/>
        <v>480</v>
      </c>
    </row>
    <row r="644" spans="1:14" s="41" customFormat="1" ht="13.5" customHeight="1" x14ac:dyDescent="0.45">
      <c r="A644" s="115"/>
      <c r="B644" s="87" t="s">
        <v>74</v>
      </c>
      <c r="C644" s="37" t="s">
        <v>70</v>
      </c>
      <c r="D644" s="38"/>
      <c r="E644" s="38">
        <v>12</v>
      </c>
      <c r="F644" s="38">
        <v>1</v>
      </c>
      <c r="G644" s="38">
        <f t="shared" si="68"/>
        <v>12</v>
      </c>
      <c r="H644" s="38" t="s">
        <v>73</v>
      </c>
      <c r="I644" s="38">
        <v>35</v>
      </c>
      <c r="J644" s="38" t="s">
        <v>62</v>
      </c>
      <c r="K644" s="37"/>
      <c r="L644" s="39"/>
      <c r="M644" s="40">
        <f t="shared" si="69"/>
        <v>35</v>
      </c>
      <c r="N644" s="40">
        <f t="shared" si="70"/>
        <v>420</v>
      </c>
    </row>
    <row r="645" spans="1:14" s="41" customFormat="1" ht="13.5" customHeight="1" x14ac:dyDescent="0.45">
      <c r="A645" s="115"/>
      <c r="B645" s="87" t="s">
        <v>75</v>
      </c>
      <c r="C645" s="37" t="s">
        <v>67</v>
      </c>
      <c r="D645" s="38"/>
      <c r="E645" s="38">
        <v>6</v>
      </c>
      <c r="F645" s="38">
        <v>1</v>
      </c>
      <c r="G645" s="38">
        <f t="shared" si="68"/>
        <v>6</v>
      </c>
      <c r="H645" s="38" t="s">
        <v>68</v>
      </c>
      <c r="I645" s="38">
        <v>50</v>
      </c>
      <c r="J645" s="38" t="s">
        <v>62</v>
      </c>
      <c r="K645" s="37"/>
      <c r="L645" s="39"/>
      <c r="M645" s="40">
        <f t="shared" si="69"/>
        <v>50</v>
      </c>
      <c r="N645" s="40">
        <f t="shared" si="70"/>
        <v>300</v>
      </c>
    </row>
    <row r="646" spans="1:14" s="39" customFormat="1" ht="13.5" customHeight="1" x14ac:dyDescent="0.45">
      <c r="A646" s="115"/>
      <c r="B646" s="87" t="s">
        <v>76</v>
      </c>
      <c r="C646" s="37" t="s">
        <v>77</v>
      </c>
      <c r="D646" s="38"/>
      <c r="E646" s="38">
        <v>2</v>
      </c>
      <c r="F646" s="38">
        <v>1</v>
      </c>
      <c r="G646" s="38">
        <f t="shared" si="68"/>
        <v>2</v>
      </c>
      <c r="H646" s="38" t="s">
        <v>78</v>
      </c>
      <c r="I646" s="38">
        <v>54</v>
      </c>
      <c r="J646" s="38" t="s">
        <v>47</v>
      </c>
      <c r="K646" s="37"/>
      <c r="M646" s="40">
        <f t="shared" si="69"/>
        <v>54</v>
      </c>
      <c r="N646" s="40">
        <f t="shared" si="70"/>
        <v>108</v>
      </c>
    </row>
    <row r="647" spans="1:14" s="39" customFormat="1" ht="13.5" customHeight="1" x14ac:dyDescent="0.45">
      <c r="A647" s="115"/>
      <c r="B647" s="87" t="s">
        <v>79</v>
      </c>
      <c r="C647" s="37" t="s">
        <v>77</v>
      </c>
      <c r="D647" s="38"/>
      <c r="E647" s="38">
        <v>17</v>
      </c>
      <c r="F647" s="38">
        <v>1</v>
      </c>
      <c r="G647" s="38">
        <f t="shared" si="68"/>
        <v>17</v>
      </c>
      <c r="H647" s="38" t="s">
        <v>78</v>
      </c>
      <c r="I647" s="38">
        <v>54</v>
      </c>
      <c r="J647" s="38" t="s">
        <v>47</v>
      </c>
      <c r="K647" s="37"/>
      <c r="M647" s="40">
        <f t="shared" si="69"/>
        <v>54</v>
      </c>
      <c r="N647" s="40">
        <f t="shared" si="70"/>
        <v>918</v>
      </c>
    </row>
    <row r="648" spans="1:14" s="39" customFormat="1" ht="13.5" customHeight="1" x14ac:dyDescent="0.45">
      <c r="A648" s="115"/>
      <c r="B648" s="87" t="s">
        <v>80</v>
      </c>
      <c r="C648" s="37" t="s">
        <v>77</v>
      </c>
      <c r="D648" s="38"/>
      <c r="E648" s="38">
        <v>5</v>
      </c>
      <c r="F648" s="38">
        <v>1</v>
      </c>
      <c r="G648" s="38">
        <f t="shared" si="68"/>
        <v>5</v>
      </c>
      <c r="H648" s="38" t="s">
        <v>81</v>
      </c>
      <c r="I648" s="38">
        <v>50</v>
      </c>
      <c r="J648" s="38" t="s">
        <v>47</v>
      </c>
      <c r="K648" s="37"/>
      <c r="M648" s="40">
        <f t="shared" si="69"/>
        <v>50</v>
      </c>
      <c r="N648" s="40">
        <f t="shared" si="70"/>
        <v>250</v>
      </c>
    </row>
    <row r="649" spans="1:14" s="39" customFormat="1" ht="13.5" customHeight="1" x14ac:dyDescent="0.45">
      <c r="A649" s="115"/>
      <c r="B649" s="87" t="s">
        <v>82</v>
      </c>
      <c r="C649" s="37" t="s">
        <v>70</v>
      </c>
      <c r="D649" s="38"/>
      <c r="E649" s="38">
        <v>8</v>
      </c>
      <c r="F649" s="38">
        <v>1</v>
      </c>
      <c r="G649" s="38">
        <f t="shared" si="68"/>
        <v>8</v>
      </c>
      <c r="H649" s="38" t="s">
        <v>81</v>
      </c>
      <c r="I649" s="38">
        <v>40</v>
      </c>
      <c r="J649" s="38" t="s">
        <v>62</v>
      </c>
      <c r="K649" s="37"/>
      <c r="M649" s="40">
        <f t="shared" si="69"/>
        <v>40</v>
      </c>
      <c r="N649" s="40">
        <f t="shared" si="70"/>
        <v>320</v>
      </c>
    </row>
    <row r="650" spans="1:14" s="39" customFormat="1" ht="13.5" customHeight="1" x14ac:dyDescent="0.45">
      <c r="A650" s="115"/>
      <c r="B650" s="87" t="s">
        <v>83</v>
      </c>
      <c r="C650" s="37" t="s">
        <v>77</v>
      </c>
      <c r="D650" s="38"/>
      <c r="E650" s="38">
        <v>10</v>
      </c>
      <c r="F650" s="38">
        <v>1</v>
      </c>
      <c r="G650" s="38">
        <f t="shared" si="68"/>
        <v>10</v>
      </c>
      <c r="H650" s="38" t="s">
        <v>78</v>
      </c>
      <c r="I650" s="38">
        <v>100</v>
      </c>
      <c r="J650" s="38" t="s">
        <v>47</v>
      </c>
      <c r="K650" s="37"/>
      <c r="M650" s="40">
        <f t="shared" si="69"/>
        <v>100</v>
      </c>
      <c r="N650" s="40">
        <f t="shared" si="70"/>
        <v>1000</v>
      </c>
    </row>
    <row r="651" spans="1:14" s="39" customFormat="1" ht="13.5" customHeight="1" x14ac:dyDescent="0.45">
      <c r="A651" s="115"/>
      <c r="B651" s="87" t="s">
        <v>84</v>
      </c>
      <c r="C651" s="37" t="s">
        <v>67</v>
      </c>
      <c r="D651" s="38"/>
      <c r="E651" s="38">
        <v>17</v>
      </c>
      <c r="F651" s="38">
        <v>1</v>
      </c>
      <c r="G651" s="38">
        <f t="shared" si="68"/>
        <v>17</v>
      </c>
      <c r="H651" s="38" t="s">
        <v>71</v>
      </c>
      <c r="I651" s="38">
        <v>150</v>
      </c>
      <c r="J651" s="38" t="s">
        <v>158</v>
      </c>
      <c r="K651" s="37"/>
      <c r="M651" s="40">
        <f t="shared" si="69"/>
        <v>150</v>
      </c>
      <c r="N651" s="40">
        <f t="shared" si="70"/>
        <v>2550</v>
      </c>
    </row>
    <row r="652" spans="1:14" s="39" customFormat="1" ht="13.5" customHeight="1" x14ac:dyDescent="0.45">
      <c r="A652" s="115"/>
      <c r="B652" s="87" t="s">
        <v>85</v>
      </c>
      <c r="C652" s="37" t="s">
        <v>67</v>
      </c>
      <c r="D652" s="38"/>
      <c r="E652" s="38">
        <v>12</v>
      </c>
      <c r="F652" s="38">
        <v>1</v>
      </c>
      <c r="G652" s="38">
        <f t="shared" si="68"/>
        <v>12</v>
      </c>
      <c r="H652" s="38" t="s">
        <v>71</v>
      </c>
      <c r="I652" s="38">
        <v>150</v>
      </c>
      <c r="J652" s="38" t="s">
        <v>158</v>
      </c>
      <c r="K652" s="37"/>
      <c r="M652" s="40">
        <f t="shared" si="69"/>
        <v>150</v>
      </c>
      <c r="N652" s="40">
        <f t="shared" si="70"/>
        <v>1800</v>
      </c>
    </row>
    <row r="653" spans="1:14" s="39" customFormat="1" ht="13.5" customHeight="1" x14ac:dyDescent="0.45">
      <c r="A653" s="115"/>
      <c r="B653" s="87" t="s">
        <v>86</v>
      </c>
      <c r="C653" s="37" t="s">
        <v>42</v>
      </c>
      <c r="D653" s="38"/>
      <c r="E653" s="38">
        <v>13</v>
      </c>
      <c r="F653" s="38">
        <v>1</v>
      </c>
      <c r="G653" s="38">
        <f t="shared" si="68"/>
        <v>13</v>
      </c>
      <c r="H653" s="38" t="s">
        <v>51</v>
      </c>
      <c r="I653" s="38">
        <v>40</v>
      </c>
      <c r="J653" s="38" t="s">
        <v>62</v>
      </c>
      <c r="K653" s="37"/>
      <c r="M653" s="40">
        <f t="shared" si="69"/>
        <v>40</v>
      </c>
      <c r="N653" s="40">
        <f t="shared" si="70"/>
        <v>520</v>
      </c>
    </row>
    <row r="654" spans="1:14" s="39" customFormat="1" ht="13.5" customHeight="1" x14ac:dyDescent="0.45">
      <c r="A654" s="115"/>
      <c r="B654" s="87"/>
      <c r="C654" s="37"/>
      <c r="D654" s="38"/>
      <c r="E654" s="38"/>
      <c r="F654" s="38"/>
      <c r="G654" s="38">
        <f t="shared" si="68"/>
        <v>0</v>
      </c>
      <c r="H654" s="38"/>
      <c r="I654" s="38"/>
      <c r="J654" s="38"/>
      <c r="K654" s="37"/>
      <c r="M654" s="40">
        <f t="shared" si="69"/>
        <v>0</v>
      </c>
      <c r="N654" s="40">
        <f t="shared" si="70"/>
        <v>0</v>
      </c>
    </row>
    <row r="655" spans="1:14" s="39" customFormat="1" ht="13.5" customHeight="1" x14ac:dyDescent="0.45">
      <c r="A655" s="115"/>
      <c r="B655" s="87"/>
      <c r="C655" s="37" t="s">
        <v>87</v>
      </c>
      <c r="D655" s="38"/>
      <c r="E655" s="38"/>
      <c r="F655" s="38"/>
      <c r="G655" s="38">
        <f t="shared" si="68"/>
        <v>0</v>
      </c>
      <c r="H655" s="38"/>
      <c r="I655" s="38"/>
      <c r="J655" s="38"/>
      <c r="K655" s="37"/>
      <c r="M655" s="40">
        <f t="shared" si="69"/>
        <v>0</v>
      </c>
      <c r="N655" s="40">
        <f t="shared" si="70"/>
        <v>0</v>
      </c>
    </row>
    <row r="656" spans="1:14" s="39" customFormat="1" ht="13.5" customHeight="1" x14ac:dyDescent="0.45">
      <c r="A656" s="115"/>
      <c r="B656" s="87" t="s">
        <v>52</v>
      </c>
      <c r="C656" s="37" t="s">
        <v>65</v>
      </c>
      <c r="D656" s="38"/>
      <c r="E656" s="38">
        <v>10</v>
      </c>
      <c r="F656" s="38">
        <v>2</v>
      </c>
      <c r="G656" s="38">
        <f t="shared" si="68"/>
        <v>20</v>
      </c>
      <c r="H656" s="38" t="s">
        <v>51</v>
      </c>
      <c r="I656" s="38">
        <v>40</v>
      </c>
      <c r="J656" s="38" t="s">
        <v>62</v>
      </c>
      <c r="K656" s="37"/>
      <c r="M656" s="40">
        <f t="shared" si="69"/>
        <v>40</v>
      </c>
      <c r="N656" s="40">
        <f t="shared" si="70"/>
        <v>800</v>
      </c>
    </row>
    <row r="657" spans="1:15" s="39" customFormat="1" ht="13.5" customHeight="1" x14ac:dyDescent="0.45">
      <c r="A657" s="115"/>
      <c r="B657" s="87" t="s">
        <v>88</v>
      </c>
      <c r="C657" s="37" t="s">
        <v>65</v>
      </c>
      <c r="D657" s="38" t="s">
        <v>48</v>
      </c>
      <c r="E657" s="38">
        <v>1</v>
      </c>
      <c r="F657" s="38">
        <v>2</v>
      </c>
      <c r="G657" s="38">
        <f t="shared" si="68"/>
        <v>2</v>
      </c>
      <c r="H657" s="38" t="s">
        <v>51</v>
      </c>
      <c r="I657" s="38">
        <v>40</v>
      </c>
      <c r="J657" s="38" t="s">
        <v>89</v>
      </c>
      <c r="K657" s="37"/>
      <c r="M657" s="40">
        <f t="shared" si="69"/>
        <v>40</v>
      </c>
      <c r="N657" s="40">
        <f t="shared" si="70"/>
        <v>80</v>
      </c>
    </row>
    <row r="658" spans="1:15" s="39" customFormat="1" ht="13.5" customHeight="1" x14ac:dyDescent="0.45">
      <c r="A658" s="115"/>
      <c r="B658" s="87" t="s">
        <v>90</v>
      </c>
      <c r="C658" s="37" t="s">
        <v>42</v>
      </c>
      <c r="D658" s="38"/>
      <c r="E658" s="38">
        <v>5</v>
      </c>
      <c r="F658" s="38">
        <v>1</v>
      </c>
      <c r="G658" s="38">
        <f t="shared" si="68"/>
        <v>5</v>
      </c>
      <c r="H658" s="38" t="s">
        <v>51</v>
      </c>
      <c r="I658" s="38">
        <v>40</v>
      </c>
      <c r="J658" s="38" t="s">
        <v>89</v>
      </c>
      <c r="K658" s="37"/>
      <c r="M658" s="40">
        <f t="shared" si="69"/>
        <v>40</v>
      </c>
      <c r="N658" s="40">
        <f t="shared" si="70"/>
        <v>200</v>
      </c>
    </row>
    <row r="659" spans="1:15" s="39" customFormat="1" ht="13.5" customHeight="1" x14ac:dyDescent="0.45">
      <c r="A659" s="115"/>
      <c r="B659" s="87" t="s">
        <v>91</v>
      </c>
      <c r="C659" s="37" t="s">
        <v>42</v>
      </c>
      <c r="D659" s="38"/>
      <c r="E659" s="38">
        <v>10</v>
      </c>
      <c r="F659" s="38">
        <v>1</v>
      </c>
      <c r="G659" s="38">
        <f t="shared" si="68"/>
        <v>10</v>
      </c>
      <c r="H659" s="38" t="s">
        <v>51</v>
      </c>
      <c r="I659" s="38">
        <v>20</v>
      </c>
      <c r="J659" s="38" t="s">
        <v>89</v>
      </c>
      <c r="K659" s="37"/>
      <c r="M659" s="40">
        <f t="shared" si="69"/>
        <v>20</v>
      </c>
      <c r="N659" s="40">
        <f t="shared" si="70"/>
        <v>200</v>
      </c>
    </row>
    <row r="660" spans="1:15" s="39" customFormat="1" ht="13.5" customHeight="1" x14ac:dyDescent="0.45">
      <c r="A660" s="115"/>
      <c r="B660" s="87" t="s">
        <v>92</v>
      </c>
      <c r="C660" s="37" t="s">
        <v>42</v>
      </c>
      <c r="D660" s="38"/>
      <c r="E660" s="38">
        <v>20</v>
      </c>
      <c r="F660" s="38">
        <v>1</v>
      </c>
      <c r="G660" s="38">
        <f t="shared" si="68"/>
        <v>20</v>
      </c>
      <c r="H660" s="38" t="s">
        <v>51</v>
      </c>
      <c r="I660" s="38">
        <v>10</v>
      </c>
      <c r="J660" s="38" t="s">
        <v>89</v>
      </c>
      <c r="K660" s="37"/>
      <c r="M660" s="40">
        <f t="shared" si="69"/>
        <v>10</v>
      </c>
      <c r="N660" s="40">
        <f t="shared" si="70"/>
        <v>200</v>
      </c>
    </row>
    <row r="661" spans="1:15" s="39" customFormat="1" ht="13.5" customHeight="1" x14ac:dyDescent="0.45">
      <c r="A661" s="115"/>
      <c r="B661" s="87" t="s">
        <v>93</v>
      </c>
      <c r="C661" s="37" t="s">
        <v>159</v>
      </c>
      <c r="D661" s="38"/>
      <c r="E661" s="38">
        <v>6</v>
      </c>
      <c r="F661" s="38">
        <v>2</v>
      </c>
      <c r="G661" s="38">
        <f t="shared" si="68"/>
        <v>12</v>
      </c>
      <c r="H661" s="38" t="s">
        <v>94</v>
      </c>
      <c r="I661" s="38">
        <v>36</v>
      </c>
      <c r="J661" s="38" t="s">
        <v>47</v>
      </c>
      <c r="K661" s="37"/>
      <c r="M661" s="40">
        <f t="shared" si="69"/>
        <v>36</v>
      </c>
      <c r="N661" s="40">
        <f t="shared" si="70"/>
        <v>432</v>
      </c>
    </row>
    <row r="662" spans="1:15" s="39" customFormat="1" ht="13.5" customHeight="1" x14ac:dyDescent="0.45">
      <c r="A662" s="115"/>
      <c r="B662" s="87" t="s">
        <v>95</v>
      </c>
      <c r="C662" s="37" t="s">
        <v>159</v>
      </c>
      <c r="D662" s="38"/>
      <c r="E662" s="38">
        <v>16</v>
      </c>
      <c r="F662" s="38">
        <v>3</v>
      </c>
      <c r="G662" s="38">
        <f t="shared" si="68"/>
        <v>48</v>
      </c>
      <c r="H662" s="38" t="s">
        <v>94</v>
      </c>
      <c r="I662" s="38">
        <v>36</v>
      </c>
      <c r="J662" s="38" t="s">
        <v>47</v>
      </c>
      <c r="K662" s="37"/>
      <c r="M662" s="40">
        <f t="shared" si="69"/>
        <v>36</v>
      </c>
      <c r="N662" s="40">
        <f t="shared" si="70"/>
        <v>1728</v>
      </c>
    </row>
    <row r="663" spans="1:15" s="39" customFormat="1" ht="13.5" customHeight="1" x14ac:dyDescent="0.45">
      <c r="A663" s="115"/>
      <c r="B663" s="87" t="s">
        <v>96</v>
      </c>
      <c r="C663" s="37" t="s">
        <v>77</v>
      </c>
      <c r="D663" s="38"/>
      <c r="E663" s="38">
        <v>2</v>
      </c>
      <c r="F663" s="38">
        <v>1</v>
      </c>
      <c r="G663" s="38">
        <f t="shared" si="68"/>
        <v>2</v>
      </c>
      <c r="H663" s="38" t="s">
        <v>97</v>
      </c>
      <c r="I663" s="38">
        <v>13</v>
      </c>
      <c r="J663" s="38" t="s">
        <v>47</v>
      </c>
      <c r="K663" s="37"/>
      <c r="M663" s="40">
        <f t="shared" si="69"/>
        <v>13</v>
      </c>
      <c r="N663" s="40">
        <f t="shared" si="70"/>
        <v>26</v>
      </c>
    </row>
    <row r="664" spans="1:15" s="39" customFormat="1" ht="13.5" customHeight="1" x14ac:dyDescent="0.45">
      <c r="A664" s="115"/>
      <c r="B664" s="87" t="s">
        <v>98</v>
      </c>
      <c r="C664" s="37" t="s">
        <v>77</v>
      </c>
      <c r="D664" s="38"/>
      <c r="E664" s="38">
        <v>4</v>
      </c>
      <c r="F664" s="38">
        <v>1</v>
      </c>
      <c r="G664" s="38">
        <f t="shared" si="68"/>
        <v>4</v>
      </c>
      <c r="H664" s="38" t="s">
        <v>97</v>
      </c>
      <c r="I664" s="38">
        <v>27</v>
      </c>
      <c r="J664" s="38" t="s">
        <v>47</v>
      </c>
      <c r="K664" s="37"/>
      <c r="M664" s="40">
        <f t="shared" si="69"/>
        <v>27</v>
      </c>
      <c r="N664" s="40">
        <f t="shared" si="70"/>
        <v>108</v>
      </c>
    </row>
    <row r="665" spans="1:15" s="39" customFormat="1" ht="13.5" customHeight="1" x14ac:dyDescent="0.45">
      <c r="A665" s="115"/>
      <c r="B665" s="87" t="s">
        <v>99</v>
      </c>
      <c r="C665" s="37" t="s">
        <v>77</v>
      </c>
      <c r="D665" s="38"/>
      <c r="E665" s="38">
        <v>5</v>
      </c>
      <c r="F665" s="38">
        <v>1</v>
      </c>
      <c r="G665" s="38">
        <f t="shared" si="68"/>
        <v>5</v>
      </c>
      <c r="H665" s="38" t="s">
        <v>78</v>
      </c>
      <c r="I665" s="38">
        <v>54</v>
      </c>
      <c r="J665" s="38" t="s">
        <v>47</v>
      </c>
      <c r="K665" s="37"/>
      <c r="M665" s="40">
        <f t="shared" si="69"/>
        <v>54</v>
      </c>
      <c r="N665" s="40">
        <f t="shared" si="70"/>
        <v>270</v>
      </c>
    </row>
    <row r="666" spans="1:15" s="39" customFormat="1" ht="13.5" customHeight="1" x14ac:dyDescent="0.45">
      <c r="A666" s="115"/>
      <c r="B666" s="87" t="s">
        <v>100</v>
      </c>
      <c r="C666" s="37" t="s">
        <v>77</v>
      </c>
      <c r="D666" s="38"/>
      <c r="E666" s="38">
        <v>6</v>
      </c>
      <c r="F666" s="38">
        <v>1</v>
      </c>
      <c r="G666" s="38">
        <f t="shared" si="68"/>
        <v>6</v>
      </c>
      <c r="H666" s="38" t="s">
        <v>78</v>
      </c>
      <c r="I666" s="38">
        <v>54</v>
      </c>
      <c r="J666" s="38" t="s">
        <v>47</v>
      </c>
      <c r="K666" s="37"/>
      <c r="M666" s="40">
        <f t="shared" si="69"/>
        <v>54</v>
      </c>
      <c r="N666" s="40">
        <f t="shared" si="70"/>
        <v>324</v>
      </c>
    </row>
    <row r="667" spans="1:15" s="39" customFormat="1" ht="13.5" customHeight="1" x14ac:dyDescent="0.45">
      <c r="A667" s="115"/>
      <c r="B667" s="87" t="s">
        <v>101</v>
      </c>
      <c r="C667" s="37" t="s">
        <v>102</v>
      </c>
      <c r="D667" s="38"/>
      <c r="E667" s="38">
        <v>1</v>
      </c>
      <c r="F667" s="38">
        <v>1</v>
      </c>
      <c r="G667" s="38">
        <f t="shared" si="68"/>
        <v>1</v>
      </c>
      <c r="H667" s="38" t="s">
        <v>103</v>
      </c>
      <c r="I667" s="38">
        <v>30</v>
      </c>
      <c r="J667" s="38" t="s">
        <v>62</v>
      </c>
      <c r="K667" s="37"/>
      <c r="M667" s="40">
        <f t="shared" si="69"/>
        <v>30</v>
      </c>
      <c r="N667" s="40">
        <f t="shared" si="70"/>
        <v>30</v>
      </c>
    </row>
    <row r="668" spans="1:15" s="39" customFormat="1" ht="13.5" customHeight="1" x14ac:dyDescent="0.45">
      <c r="A668" s="115"/>
      <c r="B668" s="87" t="s">
        <v>104</v>
      </c>
      <c r="C668" s="37" t="s">
        <v>53</v>
      </c>
      <c r="D668" s="38"/>
      <c r="E668" s="38">
        <v>8</v>
      </c>
      <c r="F668" s="38">
        <v>1</v>
      </c>
      <c r="G668" s="38">
        <f t="shared" si="68"/>
        <v>8</v>
      </c>
      <c r="H668" s="38" t="s">
        <v>81</v>
      </c>
      <c r="I668" s="38">
        <v>100</v>
      </c>
      <c r="J668" s="38" t="s">
        <v>55</v>
      </c>
      <c r="K668" s="37"/>
      <c r="M668" s="40">
        <f t="shared" si="69"/>
        <v>100</v>
      </c>
      <c r="N668" s="40">
        <f t="shared" si="70"/>
        <v>800</v>
      </c>
    </row>
    <row r="669" spans="1:15" s="16" customFormat="1" ht="13.5" customHeight="1" x14ac:dyDescent="0.45">
      <c r="A669" s="115"/>
      <c r="B669" s="57" t="s">
        <v>105</v>
      </c>
      <c r="C669" s="19" t="s">
        <v>70</v>
      </c>
      <c r="D669" s="18"/>
      <c r="E669" s="18">
        <v>1</v>
      </c>
      <c r="F669" s="18">
        <v>1</v>
      </c>
      <c r="G669" s="18">
        <f t="shared" si="68"/>
        <v>1</v>
      </c>
      <c r="H669" s="18" t="s">
        <v>78</v>
      </c>
      <c r="I669" s="18">
        <v>54</v>
      </c>
      <c r="J669" s="18" t="s">
        <v>62</v>
      </c>
      <c r="K669" s="19"/>
      <c r="M669" s="20">
        <f t="shared" si="69"/>
        <v>54</v>
      </c>
      <c r="N669" s="20">
        <f t="shared" si="70"/>
        <v>54</v>
      </c>
    </row>
    <row r="670" spans="1:15" s="16" customFormat="1" ht="13.5" customHeight="1" x14ac:dyDescent="0.45">
      <c r="A670" s="115"/>
      <c r="B670" s="57" t="s">
        <v>106</v>
      </c>
      <c r="C670" s="19" t="s">
        <v>70</v>
      </c>
      <c r="D670" s="18" t="s">
        <v>234</v>
      </c>
      <c r="E670" s="18">
        <v>7</v>
      </c>
      <c r="F670" s="18">
        <v>1</v>
      </c>
      <c r="G670" s="18">
        <f t="shared" si="68"/>
        <v>7</v>
      </c>
      <c r="H670" s="18" t="s">
        <v>78</v>
      </c>
      <c r="I670" s="18">
        <v>54</v>
      </c>
      <c r="J670" s="18" t="s">
        <v>62</v>
      </c>
      <c r="K670" s="19"/>
      <c r="M670" s="20">
        <f t="shared" si="69"/>
        <v>54</v>
      </c>
      <c r="N670" s="20">
        <f t="shared" si="70"/>
        <v>378</v>
      </c>
    </row>
    <row r="671" spans="1:15" s="16" customFormat="1" ht="13.5" customHeight="1" x14ac:dyDescent="0.45">
      <c r="A671" s="115"/>
      <c r="B671" s="57" t="s">
        <v>107</v>
      </c>
      <c r="C671" s="19" t="s">
        <v>70</v>
      </c>
      <c r="D671" s="18" t="s">
        <v>234</v>
      </c>
      <c r="E671" s="18">
        <v>1</v>
      </c>
      <c r="F671" s="18">
        <v>1</v>
      </c>
      <c r="G671" s="18">
        <f t="shared" si="68"/>
        <v>1</v>
      </c>
      <c r="H671" s="18" t="s">
        <v>160</v>
      </c>
      <c r="I671" s="18">
        <v>40</v>
      </c>
      <c r="J671" s="18" t="s">
        <v>62</v>
      </c>
      <c r="K671" s="19"/>
      <c r="M671" s="20">
        <f t="shared" si="69"/>
        <v>40</v>
      </c>
      <c r="N671" s="20">
        <f t="shared" si="70"/>
        <v>40</v>
      </c>
    </row>
    <row r="672" spans="1:15" s="16" customFormat="1" ht="13.5" customHeight="1" x14ac:dyDescent="0.45">
      <c r="B672" s="22"/>
      <c r="C672" s="23"/>
      <c r="D672" s="22"/>
      <c r="E672" s="22"/>
      <c r="F672" s="22"/>
      <c r="G672" s="22"/>
      <c r="H672" s="22"/>
      <c r="I672" s="22"/>
      <c r="J672" s="22"/>
      <c r="K672" s="22"/>
      <c r="M672" s="14" t="s">
        <v>4</v>
      </c>
      <c r="N672" s="20">
        <f>SUM(N637:N671)</f>
        <v>19936</v>
      </c>
      <c r="O672" s="24"/>
    </row>
    <row r="673" spans="1:14" ht="25.5" customHeight="1" x14ac:dyDescent="0.45">
      <c r="A673" s="27" t="s">
        <v>12</v>
      </c>
      <c r="B673" s="25">
        <v>18</v>
      </c>
      <c r="C673" s="3"/>
      <c r="E673" s="3"/>
      <c r="F673" s="3"/>
      <c r="G673" s="3"/>
      <c r="H673" s="3"/>
      <c r="I673" s="3"/>
      <c r="K673" s="3"/>
    </row>
    <row r="674" spans="1:14" ht="25.5" customHeight="1" x14ac:dyDescent="0.45">
      <c r="A674" s="28" t="s">
        <v>13</v>
      </c>
      <c r="B674" s="26" t="str">
        <f>'消費電力　集計 '!B28</f>
        <v>香南歴史民俗郷土館</v>
      </c>
      <c r="C674" s="5"/>
      <c r="D674" s="29"/>
      <c r="E674" s="3"/>
      <c r="F674" s="3"/>
      <c r="G674" s="3"/>
      <c r="H674" s="3"/>
      <c r="I674" s="3"/>
      <c r="K674" s="3"/>
    </row>
    <row r="675" spans="1:14" s="16" customFormat="1" ht="13.5" customHeight="1" x14ac:dyDescent="0.45">
      <c r="A675" s="86" t="s">
        <v>11</v>
      </c>
      <c r="B675" s="15"/>
      <c r="C675" s="15"/>
      <c r="E675" s="17"/>
      <c r="F675" s="17"/>
      <c r="G675" s="17"/>
      <c r="H675" s="17"/>
      <c r="I675" s="17"/>
      <c r="K675" s="17"/>
    </row>
    <row r="676" spans="1:14" x14ac:dyDescent="0.45">
      <c r="A676" s="111" t="s">
        <v>5</v>
      </c>
      <c r="B676" s="117" t="s">
        <v>8</v>
      </c>
      <c r="C676" s="119" t="s">
        <v>10</v>
      </c>
      <c r="D676" s="108" t="s">
        <v>28</v>
      </c>
      <c r="E676" s="110"/>
      <c r="F676" s="108" t="s">
        <v>26</v>
      </c>
      <c r="G676" s="109"/>
      <c r="H676" s="109"/>
      <c r="I676" s="110"/>
      <c r="J676" s="119" t="s">
        <v>0</v>
      </c>
      <c r="K676" s="119" t="s">
        <v>1</v>
      </c>
      <c r="M676" s="112" t="s">
        <v>31</v>
      </c>
      <c r="N676" s="113"/>
    </row>
    <row r="677" spans="1:14" x14ac:dyDescent="0.45">
      <c r="A677" s="111"/>
      <c r="B677" s="118"/>
      <c r="C677" s="120"/>
      <c r="D677" s="13" t="s">
        <v>9</v>
      </c>
      <c r="E677" s="13" t="s">
        <v>2</v>
      </c>
      <c r="F677" s="13" t="s">
        <v>3</v>
      </c>
      <c r="G677" s="13" t="s">
        <v>27</v>
      </c>
      <c r="H677" s="13" t="s">
        <v>6</v>
      </c>
      <c r="I677" s="13" t="s">
        <v>7</v>
      </c>
      <c r="J677" s="120"/>
      <c r="K677" s="120"/>
      <c r="M677" s="14" t="s">
        <v>7</v>
      </c>
      <c r="N677" s="14" t="s">
        <v>30</v>
      </c>
    </row>
    <row r="678" spans="1:14" s="39" customFormat="1" ht="13.5" customHeight="1" x14ac:dyDescent="0.45">
      <c r="A678" s="116" t="s">
        <v>98</v>
      </c>
      <c r="B678" s="87" t="s">
        <v>108</v>
      </c>
      <c r="C678" s="37" t="s">
        <v>42</v>
      </c>
      <c r="D678" s="38"/>
      <c r="E678" s="38">
        <v>1</v>
      </c>
      <c r="F678" s="38">
        <v>1</v>
      </c>
      <c r="G678" s="38">
        <f>E678*F678</f>
        <v>1</v>
      </c>
      <c r="H678" s="38" t="s">
        <v>51</v>
      </c>
      <c r="I678" s="38">
        <v>20</v>
      </c>
      <c r="J678" s="38" t="s">
        <v>89</v>
      </c>
      <c r="K678" s="37"/>
      <c r="M678" s="40">
        <f>I678</f>
        <v>20</v>
      </c>
      <c r="N678" s="40">
        <f>G678*I678</f>
        <v>20</v>
      </c>
    </row>
    <row r="679" spans="1:14" s="39" customFormat="1" ht="13.5" customHeight="1" x14ac:dyDescent="0.45">
      <c r="A679" s="116"/>
      <c r="B679" s="87" t="s">
        <v>109</v>
      </c>
      <c r="C679" s="37" t="s">
        <v>49</v>
      </c>
      <c r="D679" s="38" t="s">
        <v>48</v>
      </c>
      <c r="E679" s="38">
        <v>1</v>
      </c>
      <c r="F679" s="38">
        <v>1</v>
      </c>
      <c r="G679" s="38">
        <f t="shared" ref="G679:G710" si="71">E679*F679</f>
        <v>1</v>
      </c>
      <c r="H679" s="38" t="s">
        <v>51</v>
      </c>
      <c r="I679" s="38">
        <v>40</v>
      </c>
      <c r="J679" s="38" t="s">
        <v>89</v>
      </c>
      <c r="K679" s="37"/>
      <c r="M679" s="40">
        <f t="shared" ref="M679:M710" si="72">I679</f>
        <v>40</v>
      </c>
      <c r="N679" s="40">
        <f t="shared" ref="N679:N709" si="73">G679*I679</f>
        <v>40</v>
      </c>
    </row>
    <row r="680" spans="1:14" s="39" customFormat="1" ht="13.5" customHeight="1" x14ac:dyDescent="0.45">
      <c r="A680" s="116"/>
      <c r="B680" s="87" t="s">
        <v>110</v>
      </c>
      <c r="C680" s="37" t="s">
        <v>480</v>
      </c>
      <c r="D680" s="38"/>
      <c r="E680" s="38">
        <v>2</v>
      </c>
      <c r="F680" s="38">
        <v>2</v>
      </c>
      <c r="G680" s="38">
        <f t="shared" si="71"/>
        <v>4</v>
      </c>
      <c r="H680" s="38" t="s">
        <v>51</v>
      </c>
      <c r="I680" s="38">
        <v>40</v>
      </c>
      <c r="J680" s="38" t="s">
        <v>89</v>
      </c>
      <c r="K680" s="37"/>
      <c r="M680" s="40">
        <f t="shared" si="72"/>
        <v>40</v>
      </c>
      <c r="N680" s="40">
        <f t="shared" si="73"/>
        <v>160</v>
      </c>
    </row>
    <row r="681" spans="1:14" s="39" customFormat="1" ht="13.5" customHeight="1" x14ac:dyDescent="0.45">
      <c r="A681" s="116"/>
      <c r="B681" s="87" t="s">
        <v>111</v>
      </c>
      <c r="C681" s="37" t="s">
        <v>45</v>
      </c>
      <c r="D681" s="38"/>
      <c r="E681" s="38">
        <v>10</v>
      </c>
      <c r="F681" s="38">
        <v>2</v>
      </c>
      <c r="G681" s="38">
        <f t="shared" si="71"/>
        <v>20</v>
      </c>
      <c r="H681" s="38" t="s">
        <v>51</v>
      </c>
      <c r="I681" s="38">
        <v>40</v>
      </c>
      <c r="J681" s="38" t="s">
        <v>47</v>
      </c>
      <c r="K681" s="37"/>
      <c r="M681" s="40">
        <f t="shared" si="72"/>
        <v>40</v>
      </c>
      <c r="N681" s="40">
        <f t="shared" si="73"/>
        <v>800</v>
      </c>
    </row>
    <row r="682" spans="1:14" s="39" customFormat="1" ht="13.5" customHeight="1" x14ac:dyDescent="0.45">
      <c r="A682" s="116"/>
      <c r="B682" s="87" t="s">
        <v>112</v>
      </c>
      <c r="C682" s="37" t="s">
        <v>45</v>
      </c>
      <c r="D682" s="38" t="s">
        <v>48</v>
      </c>
      <c r="E682" s="38">
        <v>1</v>
      </c>
      <c r="F682" s="38">
        <v>1</v>
      </c>
      <c r="G682" s="38">
        <f t="shared" si="71"/>
        <v>1</v>
      </c>
      <c r="H682" s="38" t="s">
        <v>51</v>
      </c>
      <c r="I682" s="38">
        <v>40</v>
      </c>
      <c r="J682" s="38" t="s">
        <v>47</v>
      </c>
      <c r="K682" s="37"/>
      <c r="M682" s="40">
        <f t="shared" si="72"/>
        <v>40</v>
      </c>
      <c r="N682" s="40">
        <f t="shared" si="73"/>
        <v>40</v>
      </c>
    </row>
    <row r="683" spans="1:14" s="39" customFormat="1" ht="13.5" customHeight="1" x14ac:dyDescent="0.45">
      <c r="A683" s="116"/>
      <c r="B683" s="87" t="s">
        <v>113</v>
      </c>
      <c r="C683" s="37" t="s">
        <v>77</v>
      </c>
      <c r="D683" s="38"/>
      <c r="E683" s="38">
        <v>2</v>
      </c>
      <c r="F683" s="38">
        <v>1</v>
      </c>
      <c r="G683" s="38">
        <f t="shared" si="71"/>
        <v>2</v>
      </c>
      <c r="H683" s="38" t="s">
        <v>97</v>
      </c>
      <c r="I683" s="38">
        <v>18</v>
      </c>
      <c r="J683" s="38" t="s">
        <v>47</v>
      </c>
      <c r="K683" s="37"/>
      <c r="M683" s="40">
        <f t="shared" si="72"/>
        <v>18</v>
      </c>
      <c r="N683" s="40">
        <f t="shared" si="73"/>
        <v>36</v>
      </c>
    </row>
    <row r="684" spans="1:14" s="39" customFormat="1" ht="13.5" customHeight="1" x14ac:dyDescent="0.45">
      <c r="A684" s="116"/>
      <c r="B684" s="87" t="s">
        <v>114</v>
      </c>
      <c r="C684" s="37" t="s">
        <v>77</v>
      </c>
      <c r="D684" s="38"/>
      <c r="E684" s="38">
        <v>36</v>
      </c>
      <c r="F684" s="38">
        <v>1</v>
      </c>
      <c r="G684" s="38">
        <f t="shared" si="71"/>
        <v>36</v>
      </c>
      <c r="H684" s="38" t="s">
        <v>97</v>
      </c>
      <c r="I684" s="38">
        <v>27</v>
      </c>
      <c r="J684" s="38" t="s">
        <v>47</v>
      </c>
      <c r="K684" s="37"/>
      <c r="M684" s="40">
        <f t="shared" si="72"/>
        <v>27</v>
      </c>
      <c r="N684" s="40">
        <f t="shared" si="73"/>
        <v>972</v>
      </c>
    </row>
    <row r="685" spans="1:14" s="39" customFormat="1" ht="13.5" customHeight="1" x14ac:dyDescent="0.45">
      <c r="A685" s="116"/>
      <c r="B685" s="87" t="s">
        <v>115</v>
      </c>
      <c r="C685" s="37" t="s">
        <v>77</v>
      </c>
      <c r="D685" s="38"/>
      <c r="E685" s="38">
        <v>3</v>
      </c>
      <c r="F685" s="38">
        <v>1</v>
      </c>
      <c r="G685" s="38">
        <f t="shared" si="71"/>
        <v>3</v>
      </c>
      <c r="H685" s="38" t="s">
        <v>97</v>
      </c>
      <c r="I685" s="38">
        <v>27</v>
      </c>
      <c r="J685" s="38" t="s">
        <v>47</v>
      </c>
      <c r="K685" s="37" t="s">
        <v>116</v>
      </c>
      <c r="M685" s="40">
        <f t="shared" si="72"/>
        <v>27</v>
      </c>
      <c r="N685" s="40">
        <f t="shared" si="73"/>
        <v>81</v>
      </c>
    </row>
    <row r="686" spans="1:14" s="41" customFormat="1" ht="13.5" customHeight="1" x14ac:dyDescent="0.45">
      <c r="A686" s="116"/>
      <c r="B686" s="87" t="s">
        <v>117</v>
      </c>
      <c r="C686" s="37" t="s">
        <v>45</v>
      </c>
      <c r="D686" s="38" t="s">
        <v>48</v>
      </c>
      <c r="E686" s="38">
        <v>2</v>
      </c>
      <c r="F686" s="38">
        <v>2</v>
      </c>
      <c r="G686" s="38">
        <f t="shared" si="71"/>
        <v>4</v>
      </c>
      <c r="H686" s="38" t="s">
        <v>51</v>
      </c>
      <c r="I686" s="38">
        <v>40</v>
      </c>
      <c r="J686" s="38" t="s">
        <v>47</v>
      </c>
      <c r="K686" s="37"/>
      <c r="L686" s="39"/>
      <c r="M686" s="40">
        <f t="shared" si="72"/>
        <v>40</v>
      </c>
      <c r="N686" s="40">
        <f t="shared" si="73"/>
        <v>160</v>
      </c>
    </row>
    <row r="687" spans="1:14" s="41" customFormat="1" ht="13.5" customHeight="1" x14ac:dyDescent="0.45">
      <c r="A687" s="116"/>
      <c r="B687" s="87" t="s">
        <v>118</v>
      </c>
      <c r="C687" s="37" t="s">
        <v>45</v>
      </c>
      <c r="D687" s="38" t="s">
        <v>48</v>
      </c>
      <c r="E687" s="38">
        <v>38</v>
      </c>
      <c r="F687" s="38">
        <v>2</v>
      </c>
      <c r="G687" s="38">
        <f t="shared" si="71"/>
        <v>76</v>
      </c>
      <c r="H687" s="38" t="s">
        <v>51</v>
      </c>
      <c r="I687" s="38">
        <v>40</v>
      </c>
      <c r="J687" s="38" t="s">
        <v>47</v>
      </c>
      <c r="K687" s="37" t="s">
        <v>162</v>
      </c>
      <c r="L687" s="39"/>
      <c r="M687" s="40">
        <f t="shared" si="72"/>
        <v>40</v>
      </c>
      <c r="N687" s="40">
        <f t="shared" si="73"/>
        <v>3040</v>
      </c>
    </row>
    <row r="688" spans="1:14" s="39" customFormat="1" ht="13.5" customHeight="1" x14ac:dyDescent="0.45">
      <c r="A688" s="116"/>
      <c r="B688" s="87" t="s">
        <v>119</v>
      </c>
      <c r="C688" s="37" t="s">
        <v>45</v>
      </c>
      <c r="D688" s="38"/>
      <c r="E688" s="38">
        <v>30</v>
      </c>
      <c r="F688" s="38">
        <v>2</v>
      </c>
      <c r="G688" s="38">
        <f t="shared" si="71"/>
        <v>60</v>
      </c>
      <c r="H688" s="38" t="s">
        <v>51</v>
      </c>
      <c r="I688" s="38">
        <v>40</v>
      </c>
      <c r="J688" s="38" t="s">
        <v>47</v>
      </c>
      <c r="K688" s="37"/>
      <c r="M688" s="40">
        <f t="shared" si="72"/>
        <v>40</v>
      </c>
      <c r="N688" s="40">
        <f t="shared" si="73"/>
        <v>2400</v>
      </c>
    </row>
    <row r="689" spans="1:14" s="39" customFormat="1" ht="13.5" customHeight="1" x14ac:dyDescent="0.45">
      <c r="A689" s="116"/>
      <c r="B689" s="87" t="s">
        <v>120</v>
      </c>
      <c r="C689" s="37" t="s">
        <v>45</v>
      </c>
      <c r="D689" s="38"/>
      <c r="E689" s="38">
        <v>12</v>
      </c>
      <c r="F689" s="38">
        <v>3</v>
      </c>
      <c r="G689" s="38">
        <f t="shared" si="71"/>
        <v>36</v>
      </c>
      <c r="H689" s="38" t="s">
        <v>51</v>
      </c>
      <c r="I689" s="38">
        <v>40</v>
      </c>
      <c r="J689" s="38" t="s">
        <v>47</v>
      </c>
      <c r="K689" s="37"/>
      <c r="M689" s="40">
        <f t="shared" si="72"/>
        <v>40</v>
      </c>
      <c r="N689" s="40">
        <f t="shared" si="73"/>
        <v>1440</v>
      </c>
    </row>
    <row r="690" spans="1:14" s="39" customFormat="1" ht="13.5" customHeight="1" x14ac:dyDescent="0.45">
      <c r="A690" s="116"/>
      <c r="B690" s="87" t="s">
        <v>121</v>
      </c>
      <c r="C690" s="37" t="s">
        <v>163</v>
      </c>
      <c r="D690" s="38"/>
      <c r="E690" s="38">
        <v>1</v>
      </c>
      <c r="F690" s="38">
        <v>1</v>
      </c>
      <c r="G690" s="38">
        <f t="shared" si="71"/>
        <v>1</v>
      </c>
      <c r="H690" s="38" t="s">
        <v>51</v>
      </c>
      <c r="I690" s="38">
        <v>20</v>
      </c>
      <c r="J690" s="38" t="s">
        <v>89</v>
      </c>
      <c r="K690" s="37"/>
      <c r="M690" s="40">
        <f t="shared" si="72"/>
        <v>20</v>
      </c>
      <c r="N690" s="40">
        <f t="shared" si="73"/>
        <v>20</v>
      </c>
    </row>
    <row r="691" spans="1:14" s="39" customFormat="1" ht="13.5" customHeight="1" x14ac:dyDescent="0.45">
      <c r="A691" s="116"/>
      <c r="B691" s="87" t="s">
        <v>122</v>
      </c>
      <c r="C691" s="37" t="s">
        <v>482</v>
      </c>
      <c r="D691" s="38"/>
      <c r="E691" s="38">
        <v>10</v>
      </c>
      <c r="F691" s="38">
        <v>1</v>
      </c>
      <c r="G691" s="38">
        <f t="shared" si="71"/>
        <v>10</v>
      </c>
      <c r="H691" s="38" t="s">
        <v>51</v>
      </c>
      <c r="I691" s="38">
        <v>20</v>
      </c>
      <c r="J691" s="38" t="s">
        <v>89</v>
      </c>
      <c r="K691" s="37"/>
      <c r="M691" s="40">
        <f t="shared" si="72"/>
        <v>20</v>
      </c>
      <c r="N691" s="40">
        <f t="shared" si="73"/>
        <v>200</v>
      </c>
    </row>
    <row r="692" spans="1:14" s="39" customFormat="1" ht="13.5" customHeight="1" x14ac:dyDescent="0.45">
      <c r="A692" s="116"/>
      <c r="B692" s="87" t="s">
        <v>123</v>
      </c>
      <c r="C692" s="37" t="s">
        <v>482</v>
      </c>
      <c r="D692" s="38"/>
      <c r="E692" s="38">
        <v>2</v>
      </c>
      <c r="F692" s="38">
        <v>1</v>
      </c>
      <c r="G692" s="38">
        <f t="shared" si="71"/>
        <v>2</v>
      </c>
      <c r="H692" s="38" t="s">
        <v>51</v>
      </c>
      <c r="I692" s="38">
        <v>40</v>
      </c>
      <c r="J692" s="38" t="s">
        <v>89</v>
      </c>
      <c r="K692" s="37"/>
      <c r="M692" s="40">
        <f t="shared" si="72"/>
        <v>40</v>
      </c>
      <c r="N692" s="40">
        <f t="shared" si="73"/>
        <v>80</v>
      </c>
    </row>
    <row r="693" spans="1:14" s="39" customFormat="1" ht="13.5" customHeight="1" x14ac:dyDescent="0.45">
      <c r="A693" s="116"/>
      <c r="B693" s="87" t="s">
        <v>124</v>
      </c>
      <c r="C693" s="37" t="s">
        <v>42</v>
      </c>
      <c r="D693" s="38"/>
      <c r="E693" s="38">
        <v>2</v>
      </c>
      <c r="F693" s="38">
        <v>1</v>
      </c>
      <c r="G693" s="38">
        <f t="shared" si="71"/>
        <v>2</v>
      </c>
      <c r="H693" s="38" t="s">
        <v>51</v>
      </c>
      <c r="I693" s="38">
        <v>40</v>
      </c>
      <c r="J693" s="38" t="s">
        <v>89</v>
      </c>
      <c r="K693" s="37"/>
      <c r="M693" s="40">
        <f t="shared" si="72"/>
        <v>40</v>
      </c>
      <c r="N693" s="40">
        <f t="shared" si="73"/>
        <v>80</v>
      </c>
    </row>
    <row r="694" spans="1:14" s="16" customFormat="1" ht="13.5" customHeight="1" x14ac:dyDescent="0.45">
      <c r="A694" s="116"/>
      <c r="B694" s="57" t="s">
        <v>125</v>
      </c>
      <c r="C694" s="19" t="s">
        <v>45</v>
      </c>
      <c r="D694" s="18"/>
      <c r="E694" s="18">
        <v>3</v>
      </c>
      <c r="F694" s="18">
        <v>1</v>
      </c>
      <c r="G694" s="18">
        <f t="shared" si="71"/>
        <v>3</v>
      </c>
      <c r="H694" s="18" t="s">
        <v>51</v>
      </c>
      <c r="I694" s="18">
        <v>40</v>
      </c>
      <c r="J694" s="18" t="s">
        <v>47</v>
      </c>
      <c r="K694" s="19"/>
      <c r="M694" s="20">
        <f t="shared" si="72"/>
        <v>40</v>
      </c>
      <c r="N694" s="20">
        <f t="shared" si="73"/>
        <v>120</v>
      </c>
    </row>
    <row r="695" spans="1:14" s="16" customFormat="1" ht="13.5" customHeight="1" x14ac:dyDescent="0.45">
      <c r="A695" s="116"/>
      <c r="B695" s="57" t="s">
        <v>126</v>
      </c>
      <c r="C695" s="19" t="s">
        <v>45</v>
      </c>
      <c r="D695" s="18"/>
      <c r="E695" s="18">
        <v>6</v>
      </c>
      <c r="F695" s="18">
        <v>4</v>
      </c>
      <c r="G695" s="18">
        <f t="shared" si="71"/>
        <v>24</v>
      </c>
      <c r="H695" s="18" t="s">
        <v>94</v>
      </c>
      <c r="I695" s="18">
        <v>55</v>
      </c>
      <c r="J695" s="18" t="s">
        <v>47</v>
      </c>
      <c r="K695" s="19"/>
      <c r="M695" s="20">
        <f t="shared" si="72"/>
        <v>55</v>
      </c>
      <c r="N695" s="20">
        <f t="shared" si="73"/>
        <v>1320</v>
      </c>
    </row>
    <row r="696" spans="1:14" s="16" customFormat="1" ht="13.5" customHeight="1" x14ac:dyDescent="0.45">
      <c r="A696" s="116"/>
      <c r="B696" s="57" t="s">
        <v>164</v>
      </c>
      <c r="C696" s="19" t="s">
        <v>159</v>
      </c>
      <c r="D696" s="18"/>
      <c r="E696" s="18">
        <v>3</v>
      </c>
      <c r="F696" s="18">
        <v>4</v>
      </c>
      <c r="G696" s="18">
        <f t="shared" si="71"/>
        <v>12</v>
      </c>
      <c r="H696" s="18" t="s">
        <v>94</v>
      </c>
      <c r="I696" s="18">
        <v>55</v>
      </c>
      <c r="J696" s="18" t="s">
        <v>47</v>
      </c>
      <c r="K696" s="19"/>
      <c r="M696" s="20">
        <f t="shared" si="72"/>
        <v>55</v>
      </c>
      <c r="N696" s="20">
        <f t="shared" si="73"/>
        <v>660</v>
      </c>
    </row>
    <row r="697" spans="1:14" s="16" customFormat="1" ht="13.5" customHeight="1" x14ac:dyDescent="0.45">
      <c r="A697" s="116"/>
      <c r="B697" s="57" t="s">
        <v>127</v>
      </c>
      <c r="C697" s="19" t="s">
        <v>159</v>
      </c>
      <c r="D697" s="18"/>
      <c r="E697" s="18">
        <v>8</v>
      </c>
      <c r="F697" s="18">
        <v>2</v>
      </c>
      <c r="G697" s="18">
        <f t="shared" si="71"/>
        <v>16</v>
      </c>
      <c r="H697" s="18" t="s">
        <v>97</v>
      </c>
      <c r="I697" s="18">
        <v>27</v>
      </c>
      <c r="J697" s="18" t="s">
        <v>47</v>
      </c>
      <c r="K697" s="19"/>
      <c r="M697" s="20">
        <f t="shared" si="72"/>
        <v>27</v>
      </c>
      <c r="N697" s="20">
        <f t="shared" si="73"/>
        <v>432</v>
      </c>
    </row>
    <row r="698" spans="1:14" s="16" customFormat="1" ht="13.5" customHeight="1" x14ac:dyDescent="0.45">
      <c r="A698" s="116"/>
      <c r="B698" s="57" t="s">
        <v>128</v>
      </c>
      <c r="C698" s="19" t="s">
        <v>159</v>
      </c>
      <c r="D698" s="18"/>
      <c r="E698" s="18">
        <v>12</v>
      </c>
      <c r="F698" s="18">
        <v>2</v>
      </c>
      <c r="G698" s="18">
        <f t="shared" si="71"/>
        <v>24</v>
      </c>
      <c r="H698" s="18" t="s">
        <v>94</v>
      </c>
      <c r="I698" s="18">
        <v>36</v>
      </c>
      <c r="J698" s="18" t="s">
        <v>47</v>
      </c>
      <c r="K698" s="19"/>
      <c r="M698" s="20">
        <f t="shared" si="72"/>
        <v>36</v>
      </c>
      <c r="N698" s="20">
        <f t="shared" si="73"/>
        <v>864</v>
      </c>
    </row>
    <row r="699" spans="1:14" s="16" customFormat="1" ht="13.5" customHeight="1" x14ac:dyDescent="0.45">
      <c r="A699" s="116"/>
      <c r="B699" s="57" t="s">
        <v>129</v>
      </c>
      <c r="C699" s="19" t="s">
        <v>159</v>
      </c>
      <c r="D699" s="18"/>
      <c r="E699" s="18">
        <v>12</v>
      </c>
      <c r="F699" s="18">
        <v>3</v>
      </c>
      <c r="G699" s="18">
        <f t="shared" si="71"/>
        <v>36</v>
      </c>
      <c r="H699" s="18" t="s">
        <v>94</v>
      </c>
      <c r="I699" s="18">
        <v>36</v>
      </c>
      <c r="J699" s="18" t="s">
        <v>47</v>
      </c>
      <c r="K699" s="19"/>
      <c r="M699" s="20">
        <f t="shared" si="72"/>
        <v>36</v>
      </c>
      <c r="N699" s="20">
        <f t="shared" si="73"/>
        <v>1296</v>
      </c>
    </row>
    <row r="700" spans="1:14" s="16" customFormat="1" ht="13.5" customHeight="1" x14ac:dyDescent="0.45">
      <c r="A700" s="116"/>
      <c r="B700" s="57" t="s">
        <v>130</v>
      </c>
      <c r="C700" s="19" t="s">
        <v>102</v>
      </c>
      <c r="D700" s="18"/>
      <c r="E700" s="18">
        <v>11</v>
      </c>
      <c r="F700" s="18">
        <v>2</v>
      </c>
      <c r="G700" s="18">
        <f t="shared" si="71"/>
        <v>22</v>
      </c>
      <c r="H700" s="18" t="s">
        <v>51</v>
      </c>
      <c r="I700" s="18">
        <v>40</v>
      </c>
      <c r="J700" s="18" t="s">
        <v>62</v>
      </c>
      <c r="K700" s="19" t="s">
        <v>116</v>
      </c>
      <c r="M700" s="20">
        <f t="shared" si="72"/>
        <v>40</v>
      </c>
      <c r="N700" s="20">
        <f t="shared" si="73"/>
        <v>880</v>
      </c>
    </row>
    <row r="701" spans="1:14" s="16" customFormat="1" ht="13.5" customHeight="1" x14ac:dyDescent="0.45">
      <c r="A701" s="116"/>
      <c r="B701" s="57" t="s">
        <v>131</v>
      </c>
      <c r="C701" s="19" t="s">
        <v>102</v>
      </c>
      <c r="D701" s="18"/>
      <c r="E701" s="18">
        <v>6</v>
      </c>
      <c r="F701" s="18">
        <v>1</v>
      </c>
      <c r="G701" s="18">
        <f t="shared" si="71"/>
        <v>6</v>
      </c>
      <c r="H701" s="18" t="s">
        <v>103</v>
      </c>
      <c r="I701" s="18">
        <v>30</v>
      </c>
      <c r="J701" s="18" t="s">
        <v>62</v>
      </c>
      <c r="K701" s="19" t="s">
        <v>116</v>
      </c>
      <c r="M701" s="20">
        <f t="shared" si="72"/>
        <v>30</v>
      </c>
      <c r="N701" s="20">
        <f t="shared" si="73"/>
        <v>180</v>
      </c>
    </row>
    <row r="702" spans="1:14" s="16" customFormat="1" ht="13.5" customHeight="1" x14ac:dyDescent="0.45">
      <c r="A702" s="116"/>
      <c r="B702" s="57" t="s">
        <v>132</v>
      </c>
      <c r="C702" s="19" t="s">
        <v>53</v>
      </c>
      <c r="D702" s="18"/>
      <c r="E702" s="18">
        <v>1</v>
      </c>
      <c r="F702" s="18">
        <v>1</v>
      </c>
      <c r="G702" s="18">
        <f t="shared" si="71"/>
        <v>1</v>
      </c>
      <c r="H702" s="18" t="s">
        <v>103</v>
      </c>
      <c r="I702" s="18">
        <v>72</v>
      </c>
      <c r="J702" s="18" t="s">
        <v>133</v>
      </c>
      <c r="K702" s="19" t="s">
        <v>116</v>
      </c>
      <c r="M702" s="20">
        <f t="shared" si="72"/>
        <v>72</v>
      </c>
      <c r="N702" s="20">
        <f t="shared" si="73"/>
        <v>72</v>
      </c>
    </row>
    <row r="703" spans="1:14" s="16" customFormat="1" ht="13.5" customHeight="1" x14ac:dyDescent="0.45">
      <c r="A703" s="116"/>
      <c r="B703" s="57" t="s">
        <v>134</v>
      </c>
      <c r="C703" s="19" t="s">
        <v>77</v>
      </c>
      <c r="D703" s="18" t="s">
        <v>161</v>
      </c>
      <c r="E703" s="18">
        <v>8</v>
      </c>
      <c r="F703" s="18">
        <v>1</v>
      </c>
      <c r="G703" s="18">
        <f t="shared" si="71"/>
        <v>8</v>
      </c>
      <c r="H703" s="18" t="s">
        <v>97</v>
      </c>
      <c r="I703" s="18">
        <v>18</v>
      </c>
      <c r="J703" s="18" t="s">
        <v>47</v>
      </c>
      <c r="K703" s="19"/>
      <c r="M703" s="20">
        <f t="shared" si="72"/>
        <v>18</v>
      </c>
      <c r="N703" s="20">
        <f t="shared" si="73"/>
        <v>144</v>
      </c>
    </row>
    <row r="704" spans="1:14" s="16" customFormat="1" ht="13.5" customHeight="1" x14ac:dyDescent="0.45">
      <c r="A704" s="116"/>
      <c r="B704" s="57" t="s">
        <v>135</v>
      </c>
      <c r="C704" s="19" t="s">
        <v>70</v>
      </c>
      <c r="D704" s="18" t="s">
        <v>161</v>
      </c>
      <c r="E704" s="18">
        <v>6</v>
      </c>
      <c r="F704" s="18">
        <v>1</v>
      </c>
      <c r="G704" s="18">
        <f t="shared" si="71"/>
        <v>6</v>
      </c>
      <c r="H704" s="18" t="s">
        <v>78</v>
      </c>
      <c r="I704" s="18">
        <v>36</v>
      </c>
      <c r="J704" s="18" t="s">
        <v>62</v>
      </c>
      <c r="K704" s="19"/>
      <c r="M704" s="20">
        <f t="shared" si="72"/>
        <v>36</v>
      </c>
      <c r="N704" s="20">
        <f t="shared" si="73"/>
        <v>216</v>
      </c>
    </row>
    <row r="705" spans="1:15" s="16" customFormat="1" ht="13.5" customHeight="1" x14ac:dyDescent="0.45">
      <c r="A705" s="116"/>
      <c r="B705" s="57" t="s">
        <v>136</v>
      </c>
      <c r="C705" s="19" t="s">
        <v>77</v>
      </c>
      <c r="D705" s="18"/>
      <c r="E705" s="18">
        <v>12</v>
      </c>
      <c r="F705" s="18">
        <v>1</v>
      </c>
      <c r="G705" s="18">
        <f t="shared" si="71"/>
        <v>12</v>
      </c>
      <c r="H705" s="18" t="s">
        <v>71</v>
      </c>
      <c r="I705" s="18">
        <v>85</v>
      </c>
      <c r="J705" s="18" t="s">
        <v>47</v>
      </c>
      <c r="K705" s="19"/>
      <c r="M705" s="20">
        <f t="shared" si="72"/>
        <v>85</v>
      </c>
      <c r="N705" s="20">
        <f t="shared" si="73"/>
        <v>1020</v>
      </c>
    </row>
    <row r="706" spans="1:15" s="16" customFormat="1" ht="13.5" customHeight="1" x14ac:dyDescent="0.45">
      <c r="A706" s="116"/>
      <c r="B706" s="57" t="s">
        <v>137</v>
      </c>
      <c r="C706" s="19" t="s">
        <v>67</v>
      </c>
      <c r="D706" s="18" t="s">
        <v>173</v>
      </c>
      <c r="E706" s="18">
        <v>6</v>
      </c>
      <c r="F706" s="18">
        <v>1</v>
      </c>
      <c r="G706" s="18">
        <f t="shared" si="71"/>
        <v>6</v>
      </c>
      <c r="H706" s="18" t="s">
        <v>71</v>
      </c>
      <c r="I706" s="18">
        <v>30</v>
      </c>
      <c r="J706" s="18" t="s">
        <v>62</v>
      </c>
      <c r="K706" s="19"/>
      <c r="M706" s="20">
        <f t="shared" si="72"/>
        <v>30</v>
      </c>
      <c r="N706" s="20">
        <f t="shared" si="73"/>
        <v>180</v>
      </c>
    </row>
    <row r="707" spans="1:15" s="21" customFormat="1" ht="13.5" customHeight="1" x14ac:dyDescent="0.45">
      <c r="A707" s="116"/>
      <c r="B707" s="57" t="s">
        <v>165</v>
      </c>
      <c r="C707" s="19" t="s">
        <v>70</v>
      </c>
      <c r="D707" s="18" t="s">
        <v>161</v>
      </c>
      <c r="E707" s="18">
        <v>2</v>
      </c>
      <c r="F707" s="18">
        <v>1</v>
      </c>
      <c r="G707" s="18">
        <f t="shared" si="71"/>
        <v>2</v>
      </c>
      <c r="H707" s="18" t="s">
        <v>97</v>
      </c>
      <c r="I707" s="18">
        <v>27</v>
      </c>
      <c r="J707" s="18" t="s">
        <v>62</v>
      </c>
      <c r="K707" s="19" t="s">
        <v>116</v>
      </c>
      <c r="L707" s="16"/>
      <c r="M707" s="20">
        <f t="shared" si="72"/>
        <v>27</v>
      </c>
      <c r="N707" s="20">
        <f t="shared" si="73"/>
        <v>54</v>
      </c>
    </row>
    <row r="708" spans="1:15" s="21" customFormat="1" ht="13.5" customHeight="1" x14ac:dyDescent="0.45">
      <c r="A708" s="116"/>
      <c r="B708" s="57" t="s">
        <v>166</v>
      </c>
      <c r="C708" s="19" t="s">
        <v>170</v>
      </c>
      <c r="D708" s="18" t="s">
        <v>161</v>
      </c>
      <c r="E708" s="18">
        <v>5</v>
      </c>
      <c r="F708" s="18">
        <v>1</v>
      </c>
      <c r="G708" s="18">
        <f t="shared" si="71"/>
        <v>5</v>
      </c>
      <c r="H708" s="18" t="s">
        <v>97</v>
      </c>
      <c r="I708" s="18">
        <v>13</v>
      </c>
      <c r="J708" s="18" t="s">
        <v>47</v>
      </c>
      <c r="K708" s="19"/>
      <c r="L708" s="16"/>
      <c r="M708" s="20">
        <f t="shared" si="72"/>
        <v>13</v>
      </c>
      <c r="N708" s="20">
        <f t="shared" si="73"/>
        <v>65</v>
      </c>
    </row>
    <row r="709" spans="1:15" s="16" customFormat="1" ht="13.5" customHeight="1" x14ac:dyDescent="0.45">
      <c r="A709" s="116"/>
      <c r="B709" s="57" t="s">
        <v>167</v>
      </c>
      <c r="C709" s="19" t="s">
        <v>171</v>
      </c>
      <c r="D709" s="18"/>
      <c r="E709" s="18">
        <v>1</v>
      </c>
      <c r="F709" s="18">
        <v>5</v>
      </c>
      <c r="G709" s="18">
        <f t="shared" si="71"/>
        <v>5</v>
      </c>
      <c r="H709" s="18" t="s">
        <v>51</v>
      </c>
      <c r="I709" s="18">
        <v>20</v>
      </c>
      <c r="J709" s="18" t="s">
        <v>62</v>
      </c>
      <c r="K709" s="19"/>
      <c r="M709" s="20">
        <f t="shared" si="72"/>
        <v>20</v>
      </c>
      <c r="N709" s="20">
        <f t="shared" si="73"/>
        <v>100</v>
      </c>
    </row>
    <row r="710" spans="1:15" s="16" customFormat="1" ht="13.5" customHeight="1" x14ac:dyDescent="0.45">
      <c r="A710" s="116"/>
      <c r="B710" s="57" t="s">
        <v>168</v>
      </c>
      <c r="C710" s="19" t="s">
        <v>172</v>
      </c>
      <c r="D710" s="18"/>
      <c r="E710" s="18">
        <v>1</v>
      </c>
      <c r="F710" s="18">
        <v>16</v>
      </c>
      <c r="G710" s="18">
        <f t="shared" si="71"/>
        <v>16</v>
      </c>
      <c r="H710" s="18" t="s">
        <v>97</v>
      </c>
      <c r="I710" s="18">
        <v>27</v>
      </c>
      <c r="J710" s="18" t="s">
        <v>169</v>
      </c>
      <c r="K710" s="19"/>
      <c r="M710" s="20">
        <f t="shared" si="72"/>
        <v>27</v>
      </c>
      <c r="N710" s="20">
        <f>G710*I710</f>
        <v>432</v>
      </c>
    </row>
    <row r="711" spans="1:15" s="16" customFormat="1" ht="13.5" customHeight="1" x14ac:dyDescent="0.45">
      <c r="B711" s="22"/>
      <c r="C711" s="23"/>
      <c r="D711" s="22"/>
      <c r="E711" s="22"/>
      <c r="F711" s="22"/>
      <c r="G711" s="22"/>
      <c r="H711" s="22"/>
      <c r="I711" s="22"/>
      <c r="J711" s="22"/>
      <c r="K711" s="22"/>
      <c r="M711" s="14" t="s">
        <v>4</v>
      </c>
      <c r="N711" s="20">
        <f>SUM(N678:N710)</f>
        <v>17604</v>
      </c>
      <c r="O711" s="24"/>
    </row>
    <row r="712" spans="1:15" ht="25.5" customHeight="1" x14ac:dyDescent="0.45">
      <c r="A712" s="27" t="s">
        <v>12</v>
      </c>
      <c r="B712" s="33">
        <v>19</v>
      </c>
      <c r="C712" s="3"/>
      <c r="E712" s="3"/>
      <c r="F712" s="3"/>
      <c r="G712" s="3"/>
      <c r="H712" s="3"/>
      <c r="I712" s="3"/>
      <c r="K712" s="3"/>
    </row>
    <row r="713" spans="1:15" ht="25.5" customHeight="1" x14ac:dyDescent="0.45">
      <c r="A713" s="28" t="s">
        <v>13</v>
      </c>
      <c r="B713" s="26" t="str">
        <f>'消費電力　集計 '!B29</f>
        <v>石の民俗資料館及び石匠の里公園</v>
      </c>
      <c r="C713" s="5"/>
      <c r="D713" s="29"/>
      <c r="E713" s="3"/>
      <c r="F713" s="3"/>
      <c r="G713" s="3"/>
      <c r="H713" s="3"/>
      <c r="I713" s="3"/>
      <c r="K713" s="3"/>
    </row>
    <row r="714" spans="1:15" s="16" customFormat="1" ht="13.5" customHeight="1" x14ac:dyDescent="0.45">
      <c r="A714" s="86" t="s">
        <v>11</v>
      </c>
      <c r="B714" s="15"/>
      <c r="C714" s="15"/>
      <c r="E714" s="17"/>
      <c r="F714" s="17"/>
      <c r="G714" s="17"/>
      <c r="H714" s="17"/>
      <c r="I714" s="17"/>
      <c r="K714" s="17"/>
    </row>
    <row r="715" spans="1:15" ht="12" customHeight="1" x14ac:dyDescent="0.45">
      <c r="A715" s="111" t="s">
        <v>5</v>
      </c>
      <c r="B715" s="114" t="s">
        <v>8</v>
      </c>
      <c r="C715" s="111" t="s">
        <v>10</v>
      </c>
      <c r="D715" s="108" t="s">
        <v>28</v>
      </c>
      <c r="E715" s="110"/>
      <c r="F715" s="108" t="s">
        <v>26</v>
      </c>
      <c r="G715" s="109"/>
      <c r="H715" s="109"/>
      <c r="I715" s="110"/>
      <c r="J715" s="111" t="s">
        <v>0</v>
      </c>
      <c r="K715" s="111" t="s">
        <v>1</v>
      </c>
      <c r="M715" s="112" t="s">
        <v>31</v>
      </c>
      <c r="N715" s="113"/>
    </row>
    <row r="716" spans="1:15" ht="12" customHeight="1" x14ac:dyDescent="0.45">
      <c r="A716" s="111"/>
      <c r="B716" s="114"/>
      <c r="C716" s="111"/>
      <c r="D716" s="13" t="s">
        <v>9</v>
      </c>
      <c r="E716" s="13" t="s">
        <v>2</v>
      </c>
      <c r="F716" s="13" t="s">
        <v>3</v>
      </c>
      <c r="G716" s="13" t="s">
        <v>27</v>
      </c>
      <c r="H716" s="13" t="s">
        <v>6</v>
      </c>
      <c r="I716" s="13" t="s">
        <v>7</v>
      </c>
      <c r="J716" s="111"/>
      <c r="K716" s="111"/>
      <c r="M716" s="14" t="s">
        <v>7</v>
      </c>
      <c r="N716" s="14" t="s">
        <v>30</v>
      </c>
    </row>
    <row r="717" spans="1:15" s="16" customFormat="1" ht="13.5" customHeight="1" x14ac:dyDescent="0.45">
      <c r="A717" s="115" t="s">
        <v>98</v>
      </c>
      <c r="B717" s="57"/>
      <c r="C717" s="19" t="s">
        <v>59</v>
      </c>
      <c r="D717" s="18"/>
      <c r="E717" s="18"/>
      <c r="F717" s="18"/>
      <c r="G717" s="18">
        <f>E717*F717</f>
        <v>0</v>
      </c>
      <c r="H717" s="18"/>
      <c r="I717" s="18"/>
      <c r="J717" s="18"/>
      <c r="K717" s="19"/>
      <c r="M717" s="20">
        <f>I717</f>
        <v>0</v>
      </c>
      <c r="N717" s="20">
        <f>G717*I717</f>
        <v>0</v>
      </c>
    </row>
    <row r="718" spans="1:15" s="39" customFormat="1" ht="13.5" customHeight="1" x14ac:dyDescent="0.45">
      <c r="A718" s="115"/>
      <c r="B718" s="87" t="s">
        <v>138</v>
      </c>
      <c r="C718" s="37" t="s">
        <v>42</v>
      </c>
      <c r="D718" s="38"/>
      <c r="E718" s="38">
        <v>54</v>
      </c>
      <c r="F718" s="38">
        <v>1</v>
      </c>
      <c r="G718" s="38">
        <f>E718*F718</f>
        <v>54</v>
      </c>
      <c r="H718" s="38" t="s">
        <v>51</v>
      </c>
      <c r="I718" s="38">
        <v>40</v>
      </c>
      <c r="J718" s="38" t="s">
        <v>62</v>
      </c>
      <c r="K718" s="37"/>
      <c r="M718" s="40">
        <f>I718</f>
        <v>40</v>
      </c>
      <c r="N718" s="40">
        <f>G718*I718</f>
        <v>2160</v>
      </c>
    </row>
    <row r="719" spans="1:15" s="39" customFormat="1" ht="13.5" customHeight="1" x14ac:dyDescent="0.45">
      <c r="A719" s="115"/>
      <c r="B719" s="87" t="s">
        <v>139</v>
      </c>
      <c r="C719" s="37" t="s">
        <v>65</v>
      </c>
      <c r="D719" s="38"/>
      <c r="E719" s="38">
        <v>6</v>
      </c>
      <c r="F719" s="38">
        <v>1</v>
      </c>
      <c r="G719" s="38">
        <f t="shared" ref="G719:G749" si="74">E719*F719</f>
        <v>6</v>
      </c>
      <c r="H719" s="38" t="s">
        <v>51</v>
      </c>
      <c r="I719" s="38">
        <v>40</v>
      </c>
      <c r="J719" s="38" t="s">
        <v>62</v>
      </c>
      <c r="K719" s="37"/>
      <c r="M719" s="40">
        <f t="shared" ref="M719:M749" si="75">I719</f>
        <v>40</v>
      </c>
      <c r="N719" s="40">
        <f t="shared" ref="N719:N749" si="76">G719*I719</f>
        <v>240</v>
      </c>
    </row>
    <row r="720" spans="1:15" s="39" customFormat="1" ht="13.5" customHeight="1" x14ac:dyDescent="0.45">
      <c r="A720" s="115"/>
      <c r="B720" s="87" t="s">
        <v>140</v>
      </c>
      <c r="C720" s="37" t="s">
        <v>65</v>
      </c>
      <c r="D720" s="38"/>
      <c r="E720" s="38">
        <v>26</v>
      </c>
      <c r="F720" s="38">
        <v>1</v>
      </c>
      <c r="G720" s="38">
        <f t="shared" si="74"/>
        <v>26</v>
      </c>
      <c r="H720" s="38" t="s">
        <v>51</v>
      </c>
      <c r="I720" s="38">
        <v>40</v>
      </c>
      <c r="J720" s="38" t="s">
        <v>62</v>
      </c>
      <c r="K720" s="37" t="s">
        <v>175</v>
      </c>
      <c r="M720" s="40">
        <f t="shared" si="75"/>
        <v>40</v>
      </c>
      <c r="N720" s="40">
        <f t="shared" si="76"/>
        <v>1040</v>
      </c>
    </row>
    <row r="721" spans="1:14" s="39" customFormat="1" ht="13.5" customHeight="1" x14ac:dyDescent="0.45">
      <c r="A721" s="115"/>
      <c r="B721" s="87" t="s">
        <v>141</v>
      </c>
      <c r="C721" s="37" t="s">
        <v>65</v>
      </c>
      <c r="D721" s="38"/>
      <c r="E721" s="38">
        <v>10</v>
      </c>
      <c r="F721" s="38">
        <v>2</v>
      </c>
      <c r="G721" s="38">
        <f t="shared" si="74"/>
        <v>20</v>
      </c>
      <c r="H721" s="38" t="s">
        <v>51</v>
      </c>
      <c r="I721" s="38">
        <v>40</v>
      </c>
      <c r="J721" s="38" t="s">
        <v>62</v>
      </c>
      <c r="K721" s="37"/>
      <c r="M721" s="40">
        <f t="shared" si="75"/>
        <v>40</v>
      </c>
      <c r="N721" s="40">
        <f t="shared" si="76"/>
        <v>800</v>
      </c>
    </row>
    <row r="722" spans="1:14" s="39" customFormat="1" ht="13.5" customHeight="1" x14ac:dyDescent="0.45">
      <c r="A722" s="115"/>
      <c r="B722" s="87" t="s">
        <v>142</v>
      </c>
      <c r="C722" s="37" t="s">
        <v>42</v>
      </c>
      <c r="D722" s="38"/>
      <c r="E722" s="38">
        <v>2</v>
      </c>
      <c r="F722" s="38">
        <v>1</v>
      </c>
      <c r="G722" s="38">
        <f t="shared" si="74"/>
        <v>2</v>
      </c>
      <c r="H722" s="38" t="s">
        <v>51</v>
      </c>
      <c r="I722" s="38">
        <v>40</v>
      </c>
      <c r="J722" s="38" t="s">
        <v>55</v>
      </c>
      <c r="K722" s="37" t="s">
        <v>174</v>
      </c>
      <c r="M722" s="40">
        <f t="shared" si="75"/>
        <v>40</v>
      </c>
      <c r="N722" s="40">
        <f t="shared" si="76"/>
        <v>80</v>
      </c>
    </row>
    <row r="723" spans="1:14" s="39" customFormat="1" ht="13.5" customHeight="1" x14ac:dyDescent="0.45">
      <c r="A723" s="115"/>
      <c r="B723" s="87" t="s">
        <v>143</v>
      </c>
      <c r="C723" s="37" t="s">
        <v>45</v>
      </c>
      <c r="D723" s="38"/>
      <c r="E723" s="38">
        <v>6</v>
      </c>
      <c r="F723" s="38">
        <v>2</v>
      </c>
      <c r="G723" s="38">
        <f t="shared" si="74"/>
        <v>12</v>
      </c>
      <c r="H723" s="38" t="s">
        <v>51</v>
      </c>
      <c r="I723" s="38">
        <v>40</v>
      </c>
      <c r="J723" s="38" t="s">
        <v>47</v>
      </c>
      <c r="K723" s="37"/>
      <c r="M723" s="40">
        <f t="shared" si="75"/>
        <v>40</v>
      </c>
      <c r="N723" s="40">
        <f t="shared" si="76"/>
        <v>480</v>
      </c>
    </row>
    <row r="724" spans="1:14" s="39" customFormat="1" ht="13.5" customHeight="1" x14ac:dyDescent="0.45">
      <c r="A724" s="115"/>
      <c r="B724" s="87" t="s">
        <v>144</v>
      </c>
      <c r="C724" s="37" t="s">
        <v>145</v>
      </c>
      <c r="D724" s="38"/>
      <c r="E724" s="38">
        <v>8</v>
      </c>
      <c r="F724" s="38">
        <v>2</v>
      </c>
      <c r="G724" s="38">
        <f t="shared" si="74"/>
        <v>16</v>
      </c>
      <c r="H724" s="38" t="s">
        <v>51</v>
      </c>
      <c r="I724" s="38">
        <v>40</v>
      </c>
      <c r="J724" s="38" t="s">
        <v>47</v>
      </c>
      <c r="K724" s="37" t="s">
        <v>175</v>
      </c>
      <c r="M724" s="40">
        <f t="shared" si="75"/>
        <v>40</v>
      </c>
      <c r="N724" s="40">
        <f t="shared" si="76"/>
        <v>640</v>
      </c>
    </row>
    <row r="725" spans="1:14" s="39" customFormat="1" ht="13.5" customHeight="1" x14ac:dyDescent="0.45">
      <c r="A725" s="115"/>
      <c r="B725" s="87" t="s">
        <v>146</v>
      </c>
      <c r="C725" s="37" t="s">
        <v>45</v>
      </c>
      <c r="D725" s="38"/>
      <c r="E725" s="38">
        <v>8</v>
      </c>
      <c r="F725" s="38">
        <v>2</v>
      </c>
      <c r="G725" s="38">
        <f t="shared" si="74"/>
        <v>16</v>
      </c>
      <c r="H725" s="38" t="s">
        <v>51</v>
      </c>
      <c r="I725" s="38">
        <v>40</v>
      </c>
      <c r="J725" s="38" t="s">
        <v>47</v>
      </c>
      <c r="K725" s="37" t="s">
        <v>175</v>
      </c>
      <c r="M725" s="40">
        <f t="shared" si="75"/>
        <v>40</v>
      </c>
      <c r="N725" s="40">
        <f t="shared" si="76"/>
        <v>640</v>
      </c>
    </row>
    <row r="726" spans="1:14" s="41" customFormat="1" ht="13.5" customHeight="1" x14ac:dyDescent="0.45">
      <c r="A726" s="115"/>
      <c r="B726" s="87" t="s">
        <v>147</v>
      </c>
      <c r="C726" s="37" t="s">
        <v>45</v>
      </c>
      <c r="D726" s="38"/>
      <c r="E726" s="38">
        <v>4</v>
      </c>
      <c r="F726" s="38">
        <v>3</v>
      </c>
      <c r="G726" s="38">
        <f t="shared" si="74"/>
        <v>12</v>
      </c>
      <c r="H726" s="38" t="s">
        <v>51</v>
      </c>
      <c r="I726" s="38">
        <v>40</v>
      </c>
      <c r="J726" s="38" t="s">
        <v>47</v>
      </c>
      <c r="K726" s="37"/>
      <c r="L726" s="39"/>
      <c r="M726" s="40">
        <f t="shared" si="75"/>
        <v>40</v>
      </c>
      <c r="N726" s="40">
        <f t="shared" si="76"/>
        <v>480</v>
      </c>
    </row>
    <row r="727" spans="1:14" s="41" customFormat="1" ht="13.5" customHeight="1" x14ac:dyDescent="0.45">
      <c r="A727" s="115"/>
      <c r="B727" s="87" t="s">
        <v>148</v>
      </c>
      <c r="C727" s="37" t="s">
        <v>45</v>
      </c>
      <c r="D727" s="38"/>
      <c r="E727" s="38">
        <v>29</v>
      </c>
      <c r="F727" s="38">
        <v>3</v>
      </c>
      <c r="G727" s="38">
        <f t="shared" si="74"/>
        <v>87</v>
      </c>
      <c r="H727" s="38" t="s">
        <v>51</v>
      </c>
      <c r="I727" s="38">
        <v>40</v>
      </c>
      <c r="J727" s="38" t="s">
        <v>47</v>
      </c>
      <c r="K727" s="37"/>
      <c r="L727" s="39"/>
      <c r="M727" s="40">
        <f t="shared" si="75"/>
        <v>40</v>
      </c>
      <c r="N727" s="40">
        <f t="shared" si="76"/>
        <v>3480</v>
      </c>
    </row>
    <row r="728" spans="1:14" s="39" customFormat="1" ht="13.5" customHeight="1" x14ac:dyDescent="0.45">
      <c r="A728" s="115"/>
      <c r="B728" s="87" t="s">
        <v>149</v>
      </c>
      <c r="C728" s="37" t="s">
        <v>45</v>
      </c>
      <c r="D728" s="38"/>
      <c r="E728" s="38">
        <v>2</v>
      </c>
      <c r="F728" s="38">
        <v>1</v>
      </c>
      <c r="G728" s="38">
        <f t="shared" si="74"/>
        <v>2</v>
      </c>
      <c r="H728" s="38" t="s">
        <v>51</v>
      </c>
      <c r="I728" s="38">
        <v>40</v>
      </c>
      <c r="J728" s="38" t="s">
        <v>47</v>
      </c>
      <c r="K728" s="37"/>
      <c r="M728" s="40">
        <f t="shared" si="75"/>
        <v>40</v>
      </c>
      <c r="N728" s="40">
        <f t="shared" si="76"/>
        <v>80</v>
      </c>
    </row>
    <row r="729" spans="1:14" s="39" customFormat="1" ht="13.5" customHeight="1" x14ac:dyDescent="0.45">
      <c r="A729" s="115"/>
      <c r="B729" s="87" t="s">
        <v>150</v>
      </c>
      <c r="C729" s="37" t="s">
        <v>70</v>
      </c>
      <c r="D729" s="38"/>
      <c r="E729" s="38">
        <v>2</v>
      </c>
      <c r="F729" s="38">
        <v>1</v>
      </c>
      <c r="G729" s="38">
        <f t="shared" si="74"/>
        <v>2</v>
      </c>
      <c r="H729" s="38" t="s">
        <v>51</v>
      </c>
      <c r="I729" s="38">
        <v>20</v>
      </c>
      <c r="J729" s="38" t="s">
        <v>62</v>
      </c>
      <c r="K729" s="37"/>
      <c r="M729" s="40">
        <f t="shared" si="75"/>
        <v>20</v>
      </c>
      <c r="N729" s="40">
        <f t="shared" si="76"/>
        <v>40</v>
      </c>
    </row>
    <row r="730" spans="1:14" s="39" customFormat="1" ht="13.5" customHeight="1" x14ac:dyDescent="0.45">
      <c r="A730" s="115"/>
      <c r="B730" s="87" t="s">
        <v>151</v>
      </c>
      <c r="C730" s="37" t="s">
        <v>102</v>
      </c>
      <c r="D730" s="38"/>
      <c r="E730" s="38">
        <v>1</v>
      </c>
      <c r="F730" s="38">
        <v>1</v>
      </c>
      <c r="G730" s="38">
        <f t="shared" si="74"/>
        <v>1</v>
      </c>
      <c r="H730" s="38" t="s">
        <v>81</v>
      </c>
      <c r="I730" s="38">
        <v>40</v>
      </c>
      <c r="J730" s="38" t="s">
        <v>62</v>
      </c>
      <c r="K730" s="37"/>
      <c r="M730" s="40">
        <f t="shared" si="75"/>
        <v>40</v>
      </c>
      <c r="N730" s="40">
        <f t="shared" si="76"/>
        <v>40</v>
      </c>
    </row>
    <row r="731" spans="1:14" s="39" customFormat="1" ht="13.5" customHeight="1" x14ac:dyDescent="0.45">
      <c r="A731" s="115"/>
      <c r="B731" s="87" t="s">
        <v>152</v>
      </c>
      <c r="C731" s="37" t="s">
        <v>77</v>
      </c>
      <c r="D731" s="38"/>
      <c r="E731" s="38">
        <v>8</v>
      </c>
      <c r="F731" s="38">
        <v>1</v>
      </c>
      <c r="G731" s="38">
        <f t="shared" si="74"/>
        <v>8</v>
      </c>
      <c r="H731" s="38" t="s">
        <v>97</v>
      </c>
      <c r="I731" s="38">
        <v>13</v>
      </c>
      <c r="J731" s="38" t="s">
        <v>47</v>
      </c>
      <c r="K731" s="37"/>
      <c r="M731" s="40">
        <f t="shared" si="75"/>
        <v>13</v>
      </c>
      <c r="N731" s="40">
        <f t="shared" si="76"/>
        <v>104</v>
      </c>
    </row>
    <row r="732" spans="1:14" s="39" customFormat="1" ht="13.5" customHeight="1" x14ac:dyDescent="0.45">
      <c r="A732" s="115"/>
      <c r="B732" s="87" t="s">
        <v>153</v>
      </c>
      <c r="C732" s="37" t="s">
        <v>77</v>
      </c>
      <c r="D732" s="38"/>
      <c r="E732" s="38">
        <v>23</v>
      </c>
      <c r="F732" s="38">
        <v>1</v>
      </c>
      <c r="G732" s="38">
        <f t="shared" si="74"/>
        <v>23</v>
      </c>
      <c r="H732" s="38" t="s">
        <v>97</v>
      </c>
      <c r="I732" s="38">
        <v>27</v>
      </c>
      <c r="J732" s="38" t="s">
        <v>47</v>
      </c>
      <c r="K732" s="37"/>
      <c r="M732" s="40">
        <f t="shared" si="75"/>
        <v>27</v>
      </c>
      <c r="N732" s="40">
        <f t="shared" si="76"/>
        <v>621</v>
      </c>
    </row>
    <row r="733" spans="1:14" s="39" customFormat="1" ht="13.5" customHeight="1" x14ac:dyDescent="0.45">
      <c r="A733" s="115"/>
      <c r="B733" s="87" t="s">
        <v>107</v>
      </c>
      <c r="C733" s="37" t="s">
        <v>77</v>
      </c>
      <c r="D733" s="38"/>
      <c r="E733" s="38">
        <v>30</v>
      </c>
      <c r="F733" s="38">
        <v>1</v>
      </c>
      <c r="G733" s="38">
        <f t="shared" si="74"/>
        <v>30</v>
      </c>
      <c r="H733" s="38" t="s">
        <v>97</v>
      </c>
      <c r="I733" s="38">
        <v>13</v>
      </c>
      <c r="J733" s="38" t="s">
        <v>47</v>
      </c>
      <c r="K733" s="37"/>
      <c r="M733" s="40">
        <f t="shared" si="75"/>
        <v>13</v>
      </c>
      <c r="N733" s="40">
        <f t="shared" si="76"/>
        <v>390</v>
      </c>
    </row>
    <row r="734" spans="1:14" s="39" customFormat="1" ht="13.5" customHeight="1" x14ac:dyDescent="0.45">
      <c r="A734" s="115"/>
      <c r="B734" s="87" t="s">
        <v>154</v>
      </c>
      <c r="C734" s="37" t="s">
        <v>77</v>
      </c>
      <c r="D734" s="38"/>
      <c r="E734" s="38">
        <v>92</v>
      </c>
      <c r="F734" s="38">
        <v>1</v>
      </c>
      <c r="G734" s="38">
        <f t="shared" si="74"/>
        <v>92</v>
      </c>
      <c r="H734" s="38" t="s">
        <v>71</v>
      </c>
      <c r="I734" s="38">
        <v>85</v>
      </c>
      <c r="J734" s="38" t="s">
        <v>47</v>
      </c>
      <c r="K734" s="37"/>
      <c r="M734" s="40">
        <f t="shared" si="75"/>
        <v>85</v>
      </c>
      <c r="N734" s="40">
        <f t="shared" si="76"/>
        <v>7820</v>
      </c>
    </row>
    <row r="735" spans="1:14" s="39" customFormat="1" ht="13.5" customHeight="1" x14ac:dyDescent="0.45">
      <c r="A735" s="115"/>
      <c r="B735" s="87" t="s">
        <v>155</v>
      </c>
      <c r="C735" s="37" t="s">
        <v>77</v>
      </c>
      <c r="D735" s="38"/>
      <c r="E735" s="38">
        <v>11</v>
      </c>
      <c r="F735" s="38">
        <v>1</v>
      </c>
      <c r="G735" s="38">
        <f t="shared" si="74"/>
        <v>11</v>
      </c>
      <c r="H735" s="38" t="s">
        <v>71</v>
      </c>
      <c r="I735" s="38">
        <v>85</v>
      </c>
      <c r="J735" s="38" t="s">
        <v>47</v>
      </c>
      <c r="K735" s="37"/>
      <c r="M735" s="40">
        <f t="shared" si="75"/>
        <v>85</v>
      </c>
      <c r="N735" s="40">
        <f t="shared" si="76"/>
        <v>935</v>
      </c>
    </row>
    <row r="736" spans="1:14" s="39" customFormat="1" ht="13.5" customHeight="1" x14ac:dyDescent="0.45">
      <c r="A736" s="115"/>
      <c r="B736" s="87" t="s">
        <v>156</v>
      </c>
      <c r="C736" s="37" t="s">
        <v>77</v>
      </c>
      <c r="D736" s="38"/>
      <c r="E736" s="38">
        <v>6</v>
      </c>
      <c r="F736" s="38">
        <v>1</v>
      </c>
      <c r="G736" s="38">
        <f t="shared" si="74"/>
        <v>6</v>
      </c>
      <c r="H736" s="38" t="s">
        <v>176</v>
      </c>
      <c r="I736" s="38">
        <v>150</v>
      </c>
      <c r="J736" s="38" t="s">
        <v>47</v>
      </c>
      <c r="K736" s="37"/>
      <c r="M736" s="40">
        <f t="shared" si="75"/>
        <v>150</v>
      </c>
      <c r="N736" s="40">
        <f t="shared" si="76"/>
        <v>900</v>
      </c>
    </row>
    <row r="737" spans="1:26" s="39" customFormat="1" ht="13.5" customHeight="1" x14ac:dyDescent="0.45">
      <c r="A737" s="115"/>
      <c r="B737" s="87" t="s">
        <v>60</v>
      </c>
      <c r="C737" s="37" t="s">
        <v>70</v>
      </c>
      <c r="D737" s="38" t="s">
        <v>161</v>
      </c>
      <c r="E737" s="38">
        <v>1</v>
      </c>
      <c r="F737" s="38">
        <v>1</v>
      </c>
      <c r="G737" s="38">
        <f t="shared" si="74"/>
        <v>1</v>
      </c>
      <c r="H737" s="38" t="s">
        <v>97</v>
      </c>
      <c r="I737" s="38">
        <v>13</v>
      </c>
      <c r="J737" s="38" t="s">
        <v>62</v>
      </c>
      <c r="K737" s="37"/>
      <c r="M737" s="40">
        <f t="shared" si="75"/>
        <v>13</v>
      </c>
      <c r="N737" s="40">
        <f t="shared" si="76"/>
        <v>13</v>
      </c>
    </row>
    <row r="738" spans="1:26" s="39" customFormat="1" ht="13.5" customHeight="1" x14ac:dyDescent="0.45">
      <c r="A738" s="115"/>
      <c r="B738" s="87" t="s">
        <v>157</v>
      </c>
      <c r="C738" s="37" t="s">
        <v>70</v>
      </c>
      <c r="D738" s="38" t="s">
        <v>161</v>
      </c>
      <c r="E738" s="38">
        <v>1</v>
      </c>
      <c r="F738" s="38">
        <v>1</v>
      </c>
      <c r="G738" s="38">
        <f t="shared" si="74"/>
        <v>1</v>
      </c>
      <c r="H738" s="38" t="s">
        <v>81</v>
      </c>
      <c r="I738" s="38">
        <v>20</v>
      </c>
      <c r="J738" s="38" t="s">
        <v>62</v>
      </c>
      <c r="K738" s="37"/>
      <c r="M738" s="40">
        <f t="shared" si="75"/>
        <v>20</v>
      </c>
      <c r="N738" s="40">
        <f t="shared" si="76"/>
        <v>20</v>
      </c>
    </row>
    <row r="739" spans="1:26" s="39" customFormat="1" ht="13.5" customHeight="1" x14ac:dyDescent="0.45">
      <c r="A739" s="115"/>
      <c r="B739" s="87" t="s">
        <v>427</v>
      </c>
      <c r="C739" s="37" t="s">
        <v>45</v>
      </c>
      <c r="D739" s="38"/>
      <c r="E739" s="38">
        <v>12</v>
      </c>
      <c r="F739" s="38">
        <v>2</v>
      </c>
      <c r="G739" s="38">
        <f t="shared" si="74"/>
        <v>24</v>
      </c>
      <c r="H739" s="38" t="s">
        <v>51</v>
      </c>
      <c r="I739" s="38">
        <v>40</v>
      </c>
      <c r="J739" s="38" t="s">
        <v>47</v>
      </c>
      <c r="K739" s="37" t="s">
        <v>175</v>
      </c>
      <c r="M739" s="40">
        <f t="shared" si="75"/>
        <v>40</v>
      </c>
      <c r="N739" s="40">
        <f t="shared" si="76"/>
        <v>960</v>
      </c>
    </row>
    <row r="740" spans="1:26" s="16" customFormat="1" ht="13.5" customHeight="1" x14ac:dyDescent="0.45">
      <c r="A740" s="115"/>
      <c r="B740" s="57"/>
      <c r="C740" s="19"/>
      <c r="D740" s="18"/>
      <c r="E740" s="18"/>
      <c r="F740" s="18"/>
      <c r="G740" s="18">
        <f t="shared" si="74"/>
        <v>0</v>
      </c>
      <c r="H740" s="18"/>
      <c r="I740" s="18"/>
      <c r="J740" s="18"/>
      <c r="K740" s="19"/>
      <c r="M740" s="20">
        <f t="shared" si="75"/>
        <v>0</v>
      </c>
      <c r="N740" s="20">
        <f t="shared" si="76"/>
        <v>0</v>
      </c>
    </row>
    <row r="741" spans="1:26" s="16" customFormat="1" ht="13.5" customHeight="1" x14ac:dyDescent="0.45">
      <c r="A741" s="115"/>
      <c r="B741" s="57"/>
      <c r="C741" s="19" t="s">
        <v>424</v>
      </c>
      <c r="D741" s="18"/>
      <c r="E741" s="18"/>
      <c r="F741" s="18"/>
      <c r="G741" s="18">
        <f t="shared" si="74"/>
        <v>0</v>
      </c>
      <c r="H741" s="18"/>
      <c r="I741" s="18"/>
      <c r="J741" s="18"/>
      <c r="K741" s="19"/>
      <c r="M741" s="20">
        <f t="shared" si="75"/>
        <v>0</v>
      </c>
      <c r="N741" s="20">
        <f t="shared" si="76"/>
        <v>0</v>
      </c>
    </row>
    <row r="742" spans="1:26" s="16" customFormat="1" ht="13.5" customHeight="1" x14ac:dyDescent="0.45">
      <c r="A742" s="115"/>
      <c r="B742" s="57" t="s">
        <v>244</v>
      </c>
      <c r="C742" s="19" t="s">
        <v>102</v>
      </c>
      <c r="D742" s="18" t="s">
        <v>214</v>
      </c>
      <c r="E742" s="18">
        <v>1</v>
      </c>
      <c r="F742" s="18">
        <v>1</v>
      </c>
      <c r="G742" s="18">
        <f t="shared" si="74"/>
        <v>1</v>
      </c>
      <c r="H742" s="18" t="s">
        <v>81</v>
      </c>
      <c r="I742" s="18">
        <v>60</v>
      </c>
      <c r="J742" s="38" t="s">
        <v>62</v>
      </c>
      <c r="K742" s="19"/>
      <c r="M742" s="20">
        <f t="shared" si="75"/>
        <v>60</v>
      </c>
      <c r="N742" s="20">
        <f t="shared" si="76"/>
        <v>60</v>
      </c>
    </row>
    <row r="743" spans="1:26" s="16" customFormat="1" ht="13.5" customHeight="1" x14ac:dyDescent="0.45">
      <c r="A743" s="115"/>
      <c r="B743" s="57" t="s">
        <v>245</v>
      </c>
      <c r="C743" s="19" t="s">
        <v>70</v>
      </c>
      <c r="D743" s="18" t="s">
        <v>214</v>
      </c>
      <c r="E743" s="18">
        <v>4</v>
      </c>
      <c r="F743" s="18">
        <v>1</v>
      </c>
      <c r="G743" s="18">
        <f t="shared" si="74"/>
        <v>4</v>
      </c>
      <c r="H743" s="18" t="s">
        <v>103</v>
      </c>
      <c r="I743" s="18">
        <v>30</v>
      </c>
      <c r="J743" s="38" t="s">
        <v>62</v>
      </c>
      <c r="K743" s="19"/>
      <c r="M743" s="20">
        <f t="shared" si="75"/>
        <v>30</v>
      </c>
      <c r="N743" s="20">
        <f t="shared" si="76"/>
        <v>120</v>
      </c>
    </row>
    <row r="744" spans="1:26" s="21" customFormat="1" ht="13.5" customHeight="1" x14ac:dyDescent="0.45">
      <c r="A744" s="115"/>
      <c r="B744" s="57" t="s">
        <v>246</v>
      </c>
      <c r="C744" s="19" t="s">
        <v>70</v>
      </c>
      <c r="D744" s="18"/>
      <c r="E744" s="18">
        <v>2</v>
      </c>
      <c r="F744" s="18">
        <v>1</v>
      </c>
      <c r="G744" s="18">
        <f t="shared" si="74"/>
        <v>2</v>
      </c>
      <c r="H744" s="18" t="s">
        <v>97</v>
      </c>
      <c r="I744" s="18">
        <v>18</v>
      </c>
      <c r="J744" s="38" t="s">
        <v>62</v>
      </c>
      <c r="K744" s="19"/>
      <c r="L744" s="16"/>
      <c r="M744" s="20">
        <f t="shared" si="75"/>
        <v>18</v>
      </c>
      <c r="N744" s="20">
        <f t="shared" si="76"/>
        <v>36</v>
      </c>
    </row>
    <row r="745" spans="1:26" s="21" customFormat="1" ht="13.5" customHeight="1" x14ac:dyDescent="0.45">
      <c r="A745" s="115"/>
      <c r="B745" s="57" t="s">
        <v>247</v>
      </c>
      <c r="C745" s="19" t="s">
        <v>70</v>
      </c>
      <c r="D745" s="18"/>
      <c r="E745" s="18">
        <v>5</v>
      </c>
      <c r="F745" s="18">
        <v>1</v>
      </c>
      <c r="G745" s="18">
        <f t="shared" si="74"/>
        <v>5</v>
      </c>
      <c r="H745" s="18" t="s">
        <v>51</v>
      </c>
      <c r="I745" s="18">
        <v>40</v>
      </c>
      <c r="J745" s="38" t="s">
        <v>62</v>
      </c>
      <c r="K745" s="19"/>
      <c r="L745" s="16"/>
      <c r="M745" s="20">
        <f t="shared" si="75"/>
        <v>40</v>
      </c>
      <c r="N745" s="20">
        <f t="shared" si="76"/>
        <v>200</v>
      </c>
    </row>
    <row r="746" spans="1:26" s="16" customFormat="1" ht="13.5" customHeight="1" x14ac:dyDescent="0.45">
      <c r="A746" s="115"/>
      <c r="B746" s="57" t="s">
        <v>248</v>
      </c>
      <c r="C746" s="19" t="s">
        <v>50</v>
      </c>
      <c r="D746" s="18"/>
      <c r="E746" s="18">
        <v>1</v>
      </c>
      <c r="F746" s="18">
        <v>1</v>
      </c>
      <c r="G746" s="18">
        <f t="shared" si="74"/>
        <v>1</v>
      </c>
      <c r="H746" s="18" t="s">
        <v>51</v>
      </c>
      <c r="I746" s="18">
        <v>40</v>
      </c>
      <c r="J746" s="38" t="s">
        <v>62</v>
      </c>
      <c r="K746" s="19"/>
      <c r="M746" s="20">
        <f t="shared" si="75"/>
        <v>40</v>
      </c>
      <c r="N746" s="20">
        <f t="shared" si="76"/>
        <v>40</v>
      </c>
    </row>
    <row r="747" spans="1:26" s="16" customFormat="1" ht="13.5" customHeight="1" x14ac:dyDescent="0.45">
      <c r="A747" s="115"/>
      <c r="B747" s="57" t="s">
        <v>425</v>
      </c>
      <c r="C747" s="19" t="s">
        <v>70</v>
      </c>
      <c r="D747" s="18"/>
      <c r="E747" s="18">
        <v>1</v>
      </c>
      <c r="F747" s="18">
        <v>1</v>
      </c>
      <c r="G747" s="18">
        <f t="shared" si="74"/>
        <v>1</v>
      </c>
      <c r="H747" s="18" t="s">
        <v>51</v>
      </c>
      <c r="I747" s="18">
        <v>15</v>
      </c>
      <c r="J747" s="38" t="s">
        <v>62</v>
      </c>
      <c r="K747" s="19"/>
      <c r="M747" s="20">
        <f t="shared" si="75"/>
        <v>15</v>
      </c>
      <c r="N747" s="20">
        <f t="shared" si="76"/>
        <v>15</v>
      </c>
    </row>
    <row r="748" spans="1:26" s="16" customFormat="1" ht="13.5" customHeight="1" x14ac:dyDescent="0.45">
      <c r="A748" s="115"/>
      <c r="B748" s="57" t="s">
        <v>426</v>
      </c>
      <c r="C748" s="19" t="s">
        <v>67</v>
      </c>
      <c r="D748" s="18"/>
      <c r="E748" s="18">
        <v>1</v>
      </c>
      <c r="F748" s="18">
        <v>1</v>
      </c>
      <c r="G748" s="18">
        <f t="shared" si="74"/>
        <v>1</v>
      </c>
      <c r="H748" s="18" t="s">
        <v>176</v>
      </c>
      <c r="I748" s="18">
        <v>100</v>
      </c>
      <c r="J748" s="38" t="s">
        <v>62</v>
      </c>
      <c r="K748" s="19"/>
      <c r="M748" s="20">
        <f t="shared" si="75"/>
        <v>100</v>
      </c>
      <c r="N748" s="20">
        <f t="shared" si="76"/>
        <v>100</v>
      </c>
    </row>
    <row r="749" spans="1:26" s="16" customFormat="1" ht="13.5" customHeight="1" x14ac:dyDescent="0.45">
      <c r="A749" s="115"/>
      <c r="B749" s="57" t="s">
        <v>249</v>
      </c>
      <c r="C749" s="19" t="s">
        <v>480</v>
      </c>
      <c r="D749" s="18"/>
      <c r="E749" s="18">
        <v>2</v>
      </c>
      <c r="F749" s="18">
        <v>1</v>
      </c>
      <c r="G749" s="18">
        <f t="shared" si="74"/>
        <v>2</v>
      </c>
      <c r="H749" s="18" t="s">
        <v>51</v>
      </c>
      <c r="I749" s="18">
        <v>40</v>
      </c>
      <c r="J749" s="38" t="s">
        <v>62</v>
      </c>
      <c r="K749" s="19"/>
      <c r="M749" s="20">
        <f t="shared" si="75"/>
        <v>40</v>
      </c>
      <c r="N749" s="20">
        <f t="shared" si="76"/>
        <v>80</v>
      </c>
    </row>
    <row r="750" spans="1:26" s="16" customFormat="1" ht="13.5" customHeight="1" x14ac:dyDescent="0.45">
      <c r="B750" s="22"/>
      <c r="C750" s="23"/>
      <c r="D750" s="22"/>
      <c r="E750" s="22"/>
      <c r="F750" s="22"/>
      <c r="G750" s="22"/>
      <c r="H750" s="22"/>
      <c r="I750" s="22"/>
      <c r="J750" s="22"/>
      <c r="K750" s="22"/>
      <c r="M750" s="14" t="s">
        <v>4</v>
      </c>
      <c r="N750" s="20">
        <f>SUM(N717:N749)</f>
        <v>22614</v>
      </c>
      <c r="O750" s="24"/>
    </row>
    <row r="751" spans="1:26" ht="25.5" customHeight="1" x14ac:dyDescent="0.45">
      <c r="A751" s="27" t="s">
        <v>12</v>
      </c>
      <c r="B751" s="33">
        <v>20</v>
      </c>
      <c r="C751" s="3"/>
      <c r="E751" s="3"/>
      <c r="F751" s="3"/>
      <c r="G751" s="3"/>
      <c r="H751" s="3"/>
      <c r="I751" s="3"/>
      <c r="K751" s="3"/>
    </row>
    <row r="752" spans="1:26" s="16" customFormat="1" ht="25.5" customHeight="1" x14ac:dyDescent="0.45">
      <c r="A752" s="28" t="s">
        <v>13</v>
      </c>
      <c r="B752" s="26" t="str">
        <f>'消費電力　集計 '!B30</f>
        <v>高松国分寺ホール</v>
      </c>
      <c r="C752" s="5"/>
      <c r="D752" s="29"/>
      <c r="E752" s="3"/>
      <c r="F752" s="3"/>
      <c r="G752" s="3"/>
      <c r="H752" s="3"/>
      <c r="I752" s="3"/>
      <c r="J752" s="1"/>
      <c r="K752" s="3"/>
      <c r="L752" s="1"/>
      <c r="M752" s="1"/>
      <c r="N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s="16" customFormat="1" ht="13.5" customHeight="1" x14ac:dyDescent="0.45">
      <c r="A753" s="86" t="s">
        <v>11</v>
      </c>
      <c r="B753" s="15"/>
      <c r="C753" s="15"/>
      <c r="E753" s="17"/>
      <c r="F753" s="17"/>
      <c r="G753" s="17"/>
      <c r="H753" s="17"/>
      <c r="I753" s="17"/>
      <c r="K753" s="17"/>
    </row>
    <row r="754" spans="1:26" s="16" customFormat="1" x14ac:dyDescent="0.45">
      <c r="A754" s="111" t="s">
        <v>5</v>
      </c>
      <c r="B754" s="114" t="s">
        <v>8</v>
      </c>
      <c r="C754" s="111" t="s">
        <v>10</v>
      </c>
      <c r="D754" s="108" t="s">
        <v>28</v>
      </c>
      <c r="E754" s="110"/>
      <c r="F754" s="108" t="s">
        <v>26</v>
      </c>
      <c r="G754" s="109"/>
      <c r="H754" s="109"/>
      <c r="I754" s="110"/>
      <c r="J754" s="111" t="s">
        <v>0</v>
      </c>
      <c r="K754" s="111" t="s">
        <v>1</v>
      </c>
      <c r="L754" s="1"/>
      <c r="M754" s="112" t="s">
        <v>31</v>
      </c>
      <c r="N754" s="113"/>
    </row>
    <row r="755" spans="1:26" s="16" customFormat="1" x14ac:dyDescent="0.45">
      <c r="A755" s="111"/>
      <c r="B755" s="114"/>
      <c r="C755" s="111"/>
      <c r="D755" s="13" t="s">
        <v>9</v>
      </c>
      <c r="E755" s="13" t="s">
        <v>2</v>
      </c>
      <c r="F755" s="13" t="s">
        <v>3</v>
      </c>
      <c r="G755" s="13" t="s">
        <v>27</v>
      </c>
      <c r="H755" s="13" t="s">
        <v>6</v>
      </c>
      <c r="I755" s="13" t="s">
        <v>7</v>
      </c>
      <c r="J755" s="111"/>
      <c r="K755" s="111"/>
      <c r="L755" s="1"/>
      <c r="M755" s="14" t="s">
        <v>7</v>
      </c>
      <c r="N755" s="14" t="s">
        <v>30</v>
      </c>
    </row>
    <row r="756" spans="1:26" s="16" customFormat="1" ht="13.5" customHeight="1" x14ac:dyDescent="0.45">
      <c r="A756" s="115" t="s">
        <v>98</v>
      </c>
      <c r="B756" s="57" t="s">
        <v>626</v>
      </c>
      <c r="C756" s="19" t="s">
        <v>45</v>
      </c>
      <c r="D756" s="18"/>
      <c r="E756" s="18">
        <v>10</v>
      </c>
      <c r="F756" s="18">
        <v>2</v>
      </c>
      <c r="G756" s="18">
        <f>E756*F756</f>
        <v>20</v>
      </c>
      <c r="H756" s="18" t="s">
        <v>46</v>
      </c>
      <c r="I756" s="18">
        <v>32</v>
      </c>
      <c r="J756" s="18" t="s">
        <v>47</v>
      </c>
      <c r="K756" s="19"/>
      <c r="M756" s="20">
        <f>I756</f>
        <v>32</v>
      </c>
      <c r="N756" s="20">
        <f>G756*I756</f>
        <v>640</v>
      </c>
    </row>
    <row r="757" spans="1:26" s="16" customFormat="1" ht="13.5" customHeight="1" x14ac:dyDescent="0.45">
      <c r="A757" s="115"/>
      <c r="B757" s="57" t="s">
        <v>627</v>
      </c>
      <c r="C757" s="19" t="s">
        <v>45</v>
      </c>
      <c r="D757" s="18"/>
      <c r="E757" s="18">
        <v>8</v>
      </c>
      <c r="F757" s="18">
        <v>2</v>
      </c>
      <c r="G757" s="18">
        <f>E757*F757</f>
        <v>16</v>
      </c>
      <c r="H757" s="18" t="s">
        <v>46</v>
      </c>
      <c r="I757" s="18">
        <v>32</v>
      </c>
      <c r="J757" s="18" t="s">
        <v>47</v>
      </c>
      <c r="K757" s="19"/>
      <c r="M757" s="20">
        <f t="shared" ref="M757:M772" si="77">I757</f>
        <v>32</v>
      </c>
      <c r="N757" s="20">
        <f t="shared" ref="N757:N772" si="78">G757*I757</f>
        <v>512</v>
      </c>
    </row>
    <row r="758" spans="1:26" s="16" customFormat="1" ht="13.5" customHeight="1" x14ac:dyDescent="0.45">
      <c r="A758" s="115"/>
      <c r="B758" s="57" t="s">
        <v>628</v>
      </c>
      <c r="C758" s="19" t="s">
        <v>42</v>
      </c>
      <c r="D758" s="18"/>
      <c r="E758" s="18">
        <v>66</v>
      </c>
      <c r="F758" s="18">
        <v>1</v>
      </c>
      <c r="G758" s="18">
        <f t="shared" ref="G758:G772" si="79">E758*F758</f>
        <v>66</v>
      </c>
      <c r="H758" s="18" t="s">
        <v>46</v>
      </c>
      <c r="I758" s="18">
        <v>16</v>
      </c>
      <c r="J758" s="18" t="s">
        <v>62</v>
      </c>
      <c r="K758" s="19"/>
      <c r="M758" s="20">
        <f t="shared" si="77"/>
        <v>16</v>
      </c>
      <c r="N758" s="20">
        <f t="shared" si="78"/>
        <v>1056</v>
      </c>
    </row>
    <row r="759" spans="1:26" s="21" customFormat="1" ht="13.5" customHeight="1" x14ac:dyDescent="0.45">
      <c r="A759" s="115"/>
      <c r="B759" s="57" t="s">
        <v>629</v>
      </c>
      <c r="C759" s="19" t="s">
        <v>42</v>
      </c>
      <c r="D759" s="18"/>
      <c r="E759" s="18">
        <v>4</v>
      </c>
      <c r="F759" s="18">
        <v>1</v>
      </c>
      <c r="G759" s="18">
        <f t="shared" si="79"/>
        <v>4</v>
      </c>
      <c r="H759" s="18" t="s">
        <v>46</v>
      </c>
      <c r="I759" s="18">
        <v>32</v>
      </c>
      <c r="J759" s="18" t="s">
        <v>62</v>
      </c>
      <c r="K759" s="19"/>
      <c r="L759" s="16"/>
      <c r="M759" s="20">
        <f t="shared" si="77"/>
        <v>32</v>
      </c>
      <c r="N759" s="20">
        <f t="shared" si="78"/>
        <v>128</v>
      </c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s="21" customFormat="1" ht="13.5" customHeight="1" x14ac:dyDescent="0.45">
      <c r="A760" s="115"/>
      <c r="B760" s="57" t="s">
        <v>643</v>
      </c>
      <c r="C760" s="19" t="s">
        <v>638</v>
      </c>
      <c r="D760" s="18"/>
      <c r="E760" s="18">
        <v>3</v>
      </c>
      <c r="F760" s="18">
        <v>1</v>
      </c>
      <c r="G760" s="18">
        <f t="shared" si="79"/>
        <v>3</v>
      </c>
      <c r="H760" s="18" t="s">
        <v>46</v>
      </c>
      <c r="I760" s="18">
        <v>32</v>
      </c>
      <c r="J760" s="18" t="s">
        <v>62</v>
      </c>
      <c r="K760" s="19"/>
      <c r="L760" s="16"/>
      <c r="M760" s="20">
        <f t="shared" si="77"/>
        <v>32</v>
      </c>
      <c r="N760" s="20">
        <f t="shared" si="78"/>
        <v>96</v>
      </c>
    </row>
    <row r="761" spans="1:26" s="16" customFormat="1" ht="13.5" customHeight="1" x14ac:dyDescent="0.45">
      <c r="A761" s="115"/>
      <c r="B761" s="57" t="s">
        <v>630</v>
      </c>
      <c r="C761" s="19" t="s">
        <v>45</v>
      </c>
      <c r="D761" s="18"/>
      <c r="E761" s="18">
        <v>1</v>
      </c>
      <c r="F761" s="18">
        <v>1</v>
      </c>
      <c r="G761" s="18">
        <f t="shared" si="79"/>
        <v>1</v>
      </c>
      <c r="H761" s="18" t="s">
        <v>46</v>
      </c>
      <c r="I761" s="18">
        <v>32</v>
      </c>
      <c r="J761" s="18" t="s">
        <v>47</v>
      </c>
      <c r="K761" s="19"/>
      <c r="M761" s="20">
        <f t="shared" si="77"/>
        <v>32</v>
      </c>
      <c r="N761" s="20">
        <f t="shared" si="78"/>
        <v>32</v>
      </c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s="16" customFormat="1" ht="13.5" customHeight="1" x14ac:dyDescent="0.45">
      <c r="A762" s="115"/>
      <c r="B762" s="57" t="s">
        <v>644</v>
      </c>
      <c r="C762" s="19" t="s">
        <v>568</v>
      </c>
      <c r="D762" s="18"/>
      <c r="E762" s="18">
        <v>12</v>
      </c>
      <c r="F762" s="18">
        <v>1</v>
      </c>
      <c r="G762" s="18">
        <f>E762*F762</f>
        <v>12</v>
      </c>
      <c r="H762" s="18" t="s">
        <v>46</v>
      </c>
      <c r="I762" s="18">
        <v>32</v>
      </c>
      <c r="J762" s="18" t="s">
        <v>62</v>
      </c>
      <c r="K762" s="19"/>
      <c r="M762" s="20">
        <f>I762</f>
        <v>32</v>
      </c>
      <c r="N762" s="20">
        <f>G762*I762</f>
        <v>384</v>
      </c>
    </row>
    <row r="763" spans="1:26" s="16" customFormat="1" ht="13.5" customHeight="1" x14ac:dyDescent="0.45">
      <c r="A763" s="115"/>
      <c r="B763" s="57" t="s">
        <v>252</v>
      </c>
      <c r="C763" s="19" t="s">
        <v>45</v>
      </c>
      <c r="D763" s="18"/>
      <c r="E763" s="18">
        <v>2</v>
      </c>
      <c r="F763" s="18">
        <v>1</v>
      </c>
      <c r="G763" s="18">
        <f t="shared" si="79"/>
        <v>2</v>
      </c>
      <c r="H763" s="18" t="s">
        <v>46</v>
      </c>
      <c r="I763" s="18">
        <v>32</v>
      </c>
      <c r="J763" s="18" t="s">
        <v>47</v>
      </c>
      <c r="K763" s="19"/>
      <c r="M763" s="20">
        <f t="shared" si="77"/>
        <v>32</v>
      </c>
      <c r="N763" s="20">
        <f t="shared" si="78"/>
        <v>64</v>
      </c>
    </row>
    <row r="764" spans="1:26" s="21" customFormat="1" ht="13.5" customHeight="1" x14ac:dyDescent="0.45">
      <c r="A764" s="115"/>
      <c r="B764" s="57" t="s">
        <v>631</v>
      </c>
      <c r="C764" s="19" t="s">
        <v>50</v>
      </c>
      <c r="D764" s="18"/>
      <c r="E764" s="18">
        <v>44</v>
      </c>
      <c r="F764" s="18">
        <v>1</v>
      </c>
      <c r="G764" s="18">
        <f t="shared" si="79"/>
        <v>44</v>
      </c>
      <c r="H764" s="18" t="s">
        <v>46</v>
      </c>
      <c r="I764" s="18">
        <v>32</v>
      </c>
      <c r="J764" s="18" t="s">
        <v>62</v>
      </c>
      <c r="K764" s="19"/>
      <c r="L764" s="16"/>
      <c r="M764" s="20">
        <f t="shared" si="77"/>
        <v>32</v>
      </c>
      <c r="N764" s="20">
        <f t="shared" si="78"/>
        <v>1408</v>
      </c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s="21" customFormat="1" ht="13.5" customHeight="1" x14ac:dyDescent="0.45">
      <c r="A765" s="115"/>
      <c r="B765" s="57" t="s">
        <v>632</v>
      </c>
      <c r="C765" s="19" t="s">
        <v>50</v>
      </c>
      <c r="D765" s="18"/>
      <c r="E765" s="18">
        <v>12</v>
      </c>
      <c r="F765" s="18">
        <v>1</v>
      </c>
      <c r="G765" s="18">
        <f t="shared" si="79"/>
        <v>12</v>
      </c>
      <c r="H765" s="18" t="s">
        <v>46</v>
      </c>
      <c r="I765" s="18">
        <v>32</v>
      </c>
      <c r="J765" s="18" t="s">
        <v>62</v>
      </c>
      <c r="K765" s="19"/>
      <c r="L765" s="16"/>
      <c r="M765" s="20">
        <f t="shared" si="77"/>
        <v>32</v>
      </c>
      <c r="N765" s="20">
        <f t="shared" si="78"/>
        <v>384</v>
      </c>
    </row>
    <row r="766" spans="1:26" s="16" customFormat="1" ht="13.5" customHeight="1" x14ac:dyDescent="0.45">
      <c r="A766" s="115"/>
      <c r="B766" s="57" t="s">
        <v>82</v>
      </c>
      <c r="C766" s="37" t="s">
        <v>163</v>
      </c>
      <c r="D766" s="38"/>
      <c r="E766" s="38">
        <v>1</v>
      </c>
      <c r="F766" s="38">
        <v>1</v>
      </c>
      <c r="G766" s="38">
        <f t="shared" si="79"/>
        <v>1</v>
      </c>
      <c r="H766" s="38" t="s">
        <v>51</v>
      </c>
      <c r="I766" s="38">
        <v>20</v>
      </c>
      <c r="J766" s="38" t="s">
        <v>62</v>
      </c>
      <c r="K766" s="37"/>
      <c r="M766" s="20">
        <f t="shared" si="77"/>
        <v>20</v>
      </c>
      <c r="N766" s="20">
        <f t="shared" si="78"/>
        <v>20</v>
      </c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s="16" customFormat="1" ht="13.5" customHeight="1" x14ac:dyDescent="0.45">
      <c r="A767" s="115"/>
      <c r="B767" s="57" t="s">
        <v>633</v>
      </c>
      <c r="C767" s="37" t="s">
        <v>77</v>
      </c>
      <c r="D767" s="38"/>
      <c r="E767" s="38">
        <v>10</v>
      </c>
      <c r="F767" s="38">
        <v>1</v>
      </c>
      <c r="G767" s="38">
        <f t="shared" si="79"/>
        <v>10</v>
      </c>
      <c r="H767" s="38" t="s">
        <v>192</v>
      </c>
      <c r="I767" s="38">
        <v>16</v>
      </c>
      <c r="J767" s="38" t="s">
        <v>47</v>
      </c>
      <c r="K767" s="37"/>
      <c r="M767" s="20">
        <f t="shared" si="77"/>
        <v>16</v>
      </c>
      <c r="N767" s="20">
        <f t="shared" si="78"/>
        <v>160</v>
      </c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s="16" customFormat="1" ht="13.5" customHeight="1" x14ac:dyDescent="0.45">
      <c r="A768" s="115"/>
      <c r="B768" s="57" t="s">
        <v>634</v>
      </c>
      <c r="C768" s="37" t="s">
        <v>70</v>
      </c>
      <c r="D768" s="38"/>
      <c r="E768" s="38">
        <v>2</v>
      </c>
      <c r="F768" s="38">
        <v>2</v>
      </c>
      <c r="G768" s="38">
        <f t="shared" si="79"/>
        <v>4</v>
      </c>
      <c r="H768" s="38" t="s">
        <v>46</v>
      </c>
      <c r="I768" s="38">
        <v>32</v>
      </c>
      <c r="J768" s="38" t="s">
        <v>62</v>
      </c>
      <c r="K768" s="37"/>
      <c r="M768" s="20">
        <f t="shared" si="77"/>
        <v>32</v>
      </c>
      <c r="N768" s="20">
        <f t="shared" si="78"/>
        <v>128</v>
      </c>
    </row>
    <row r="769" spans="1:26" s="16" customFormat="1" ht="13.5" customHeight="1" x14ac:dyDescent="0.45">
      <c r="A769" s="115"/>
      <c r="B769" s="57" t="s">
        <v>635</v>
      </c>
      <c r="C769" s="37" t="s">
        <v>70</v>
      </c>
      <c r="D769" s="38"/>
      <c r="E769" s="38">
        <v>1</v>
      </c>
      <c r="F769" s="38">
        <v>1</v>
      </c>
      <c r="G769" s="38">
        <f t="shared" si="79"/>
        <v>1</v>
      </c>
      <c r="H769" s="38" t="s">
        <v>51</v>
      </c>
      <c r="I769" s="38">
        <v>20</v>
      </c>
      <c r="J769" s="38" t="s">
        <v>62</v>
      </c>
      <c r="K769" s="37"/>
      <c r="M769" s="20">
        <f t="shared" si="77"/>
        <v>20</v>
      </c>
      <c r="N769" s="20">
        <f t="shared" si="78"/>
        <v>20</v>
      </c>
      <c r="O769" s="24"/>
    </row>
    <row r="770" spans="1:26" ht="13.5" customHeight="1" x14ac:dyDescent="0.45">
      <c r="A770" s="115"/>
      <c r="B770" s="57" t="s">
        <v>636</v>
      </c>
      <c r="C770" s="37" t="s">
        <v>498</v>
      </c>
      <c r="D770" s="38"/>
      <c r="E770" s="38">
        <v>3</v>
      </c>
      <c r="F770" s="38">
        <v>1</v>
      </c>
      <c r="G770" s="38">
        <f t="shared" si="79"/>
        <v>3</v>
      </c>
      <c r="H770" s="38" t="s">
        <v>46</v>
      </c>
      <c r="I770" s="38">
        <v>32</v>
      </c>
      <c r="J770" s="38" t="s">
        <v>62</v>
      </c>
      <c r="K770" s="37"/>
      <c r="L770" s="16"/>
      <c r="M770" s="20">
        <f t="shared" si="77"/>
        <v>32</v>
      </c>
      <c r="N770" s="20">
        <f t="shared" si="78"/>
        <v>96</v>
      </c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3.5" customHeight="1" x14ac:dyDescent="0.45">
      <c r="A771" s="115"/>
      <c r="B771" s="57" t="s">
        <v>637</v>
      </c>
      <c r="C771" s="37" t="s">
        <v>70</v>
      </c>
      <c r="D771" s="38" t="s">
        <v>173</v>
      </c>
      <c r="E771" s="38">
        <v>4</v>
      </c>
      <c r="F771" s="38">
        <v>1</v>
      </c>
      <c r="G771" s="38">
        <f t="shared" si="79"/>
        <v>4</v>
      </c>
      <c r="H771" s="38" t="s">
        <v>250</v>
      </c>
      <c r="I771" s="38">
        <v>150</v>
      </c>
      <c r="J771" s="38" t="s">
        <v>62</v>
      </c>
      <c r="K771" s="37"/>
      <c r="L771" s="16"/>
      <c r="M771" s="20">
        <f t="shared" si="77"/>
        <v>150</v>
      </c>
      <c r="N771" s="20">
        <f t="shared" si="78"/>
        <v>600</v>
      </c>
    </row>
    <row r="772" spans="1:26" s="16" customFormat="1" ht="13.5" customHeight="1" x14ac:dyDescent="0.45">
      <c r="A772" s="115"/>
      <c r="B772" s="57" t="s">
        <v>98</v>
      </c>
      <c r="C772" s="37" t="s">
        <v>70</v>
      </c>
      <c r="D772" s="38" t="s">
        <v>173</v>
      </c>
      <c r="E772" s="38">
        <v>1</v>
      </c>
      <c r="F772" s="38">
        <v>1</v>
      </c>
      <c r="G772" s="38">
        <f t="shared" si="79"/>
        <v>1</v>
      </c>
      <c r="H772" s="38" t="s">
        <v>81</v>
      </c>
      <c r="I772" s="38">
        <v>60</v>
      </c>
      <c r="J772" s="38" t="s">
        <v>62</v>
      </c>
      <c r="K772" s="37"/>
      <c r="M772" s="20">
        <f t="shared" si="77"/>
        <v>60</v>
      </c>
      <c r="N772" s="20">
        <f t="shared" si="78"/>
        <v>60</v>
      </c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45">
      <c r="A773" s="16"/>
      <c r="B773" s="22"/>
      <c r="C773" s="23"/>
      <c r="D773" s="22"/>
      <c r="E773" s="22"/>
      <c r="F773" s="22"/>
      <c r="G773" s="22"/>
      <c r="H773" s="22"/>
      <c r="I773" s="22"/>
      <c r="J773" s="22"/>
      <c r="K773" s="22"/>
      <c r="L773" s="16"/>
      <c r="M773" s="14" t="s">
        <v>4</v>
      </c>
      <c r="N773" s="20">
        <f>SUM(N756:N772)</f>
        <v>5788</v>
      </c>
      <c r="O773" s="42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25.5" customHeight="1" x14ac:dyDescent="0.45">
      <c r="A774" s="27" t="s">
        <v>12</v>
      </c>
      <c r="B774" s="33">
        <v>21</v>
      </c>
      <c r="C774" s="3"/>
      <c r="E774" s="3"/>
      <c r="F774" s="3"/>
      <c r="G774" s="3"/>
      <c r="H774" s="3"/>
      <c r="I774" s="3"/>
      <c r="K774" s="3"/>
      <c r="O774" s="42"/>
    </row>
    <row r="775" spans="1:26" s="16" customFormat="1" ht="25.5" customHeight="1" x14ac:dyDescent="0.45">
      <c r="A775" s="28" t="s">
        <v>13</v>
      </c>
      <c r="B775" s="26" t="str">
        <f>'消費電力　集計 '!B31</f>
        <v>文化芸術ホール</v>
      </c>
      <c r="C775" s="5"/>
      <c r="D775" s="29"/>
      <c r="E775" s="3"/>
      <c r="F775" s="3"/>
      <c r="G775" s="3"/>
      <c r="H775" s="3"/>
      <c r="I775" s="3"/>
      <c r="J775" s="1"/>
      <c r="K775" s="3"/>
      <c r="L775" s="1"/>
      <c r="M775" s="1"/>
      <c r="N775" s="1"/>
      <c r="O775" s="42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s="16" customFormat="1" ht="13.5" customHeight="1" x14ac:dyDescent="0.45">
      <c r="A776" s="86" t="s">
        <v>11</v>
      </c>
      <c r="B776" s="15"/>
      <c r="C776" s="15"/>
      <c r="E776" s="17"/>
      <c r="F776" s="17"/>
      <c r="G776" s="17"/>
      <c r="H776" s="17"/>
      <c r="I776" s="17"/>
      <c r="K776" s="17"/>
      <c r="O776" s="42"/>
    </row>
    <row r="777" spans="1:26" s="16" customFormat="1" x14ac:dyDescent="0.45">
      <c r="A777" s="111" t="s">
        <v>5</v>
      </c>
      <c r="B777" s="114" t="s">
        <v>8</v>
      </c>
      <c r="C777" s="111" t="s">
        <v>10</v>
      </c>
      <c r="D777" s="108" t="s">
        <v>28</v>
      </c>
      <c r="E777" s="110"/>
      <c r="F777" s="108" t="s">
        <v>26</v>
      </c>
      <c r="G777" s="109"/>
      <c r="H777" s="109"/>
      <c r="I777" s="110"/>
      <c r="J777" s="111" t="s">
        <v>0</v>
      </c>
      <c r="K777" s="111" t="s">
        <v>1</v>
      </c>
      <c r="L777" s="1"/>
      <c r="M777" s="112" t="s">
        <v>31</v>
      </c>
      <c r="N777" s="113"/>
      <c r="O777" s="42"/>
    </row>
    <row r="778" spans="1:26" s="16" customFormat="1" x14ac:dyDescent="0.45">
      <c r="A778" s="111"/>
      <c r="B778" s="114"/>
      <c r="C778" s="111"/>
      <c r="D778" s="13" t="s">
        <v>9</v>
      </c>
      <c r="E778" s="13" t="s">
        <v>2</v>
      </c>
      <c r="F778" s="13" t="s">
        <v>3</v>
      </c>
      <c r="G778" s="13" t="s">
        <v>27</v>
      </c>
      <c r="H778" s="13" t="s">
        <v>6</v>
      </c>
      <c r="I778" s="13" t="s">
        <v>7</v>
      </c>
      <c r="J778" s="111"/>
      <c r="K778" s="111"/>
      <c r="L778" s="1"/>
      <c r="M778" s="14" t="s">
        <v>7</v>
      </c>
      <c r="N778" s="14" t="s">
        <v>30</v>
      </c>
      <c r="O778" s="42"/>
    </row>
    <row r="779" spans="1:26" s="16" customFormat="1" ht="13.5" customHeight="1" x14ac:dyDescent="0.45">
      <c r="A779" s="115" t="s">
        <v>98</v>
      </c>
      <c r="B779" s="57"/>
      <c r="C779" s="19" t="s">
        <v>504</v>
      </c>
      <c r="D779" s="18"/>
      <c r="E779" s="18"/>
      <c r="F779" s="18"/>
      <c r="G779" s="18">
        <f>E779*F779</f>
        <v>0</v>
      </c>
      <c r="H779" s="18"/>
      <c r="I779" s="18"/>
      <c r="J779" s="18"/>
      <c r="K779" s="19"/>
      <c r="M779" s="20">
        <f>I779</f>
        <v>0</v>
      </c>
      <c r="N779" s="20">
        <f>G779*I779</f>
        <v>0</v>
      </c>
      <c r="O779" s="42"/>
    </row>
    <row r="780" spans="1:26" s="16" customFormat="1" ht="13.5" customHeight="1" x14ac:dyDescent="0.45">
      <c r="A780" s="115"/>
      <c r="B780" s="57" t="s">
        <v>505</v>
      </c>
      <c r="C780" s="19" t="s">
        <v>65</v>
      </c>
      <c r="D780" s="18"/>
      <c r="E780" s="18">
        <v>3</v>
      </c>
      <c r="F780" s="18">
        <v>2</v>
      </c>
      <c r="G780" s="18">
        <f t="shared" ref="G780:G843" si="80">E780*F780</f>
        <v>6</v>
      </c>
      <c r="H780" s="18" t="s">
        <v>46</v>
      </c>
      <c r="I780" s="18">
        <v>32</v>
      </c>
      <c r="J780" s="18" t="s">
        <v>506</v>
      </c>
      <c r="K780" s="19"/>
      <c r="M780" s="20">
        <f t="shared" ref="M780:M801" si="81">I780</f>
        <v>32</v>
      </c>
      <c r="N780" s="20">
        <f t="shared" ref="N780:N801" si="82">G780*I780</f>
        <v>192</v>
      </c>
      <c r="O780" s="42"/>
    </row>
    <row r="781" spans="1:26" s="16" customFormat="1" ht="13.5" customHeight="1" x14ac:dyDescent="0.45">
      <c r="A781" s="115"/>
      <c r="B781" s="57" t="s">
        <v>507</v>
      </c>
      <c r="C781" s="19" t="s">
        <v>77</v>
      </c>
      <c r="D781" s="18"/>
      <c r="E781" s="18">
        <v>6</v>
      </c>
      <c r="F781" s="18">
        <v>1</v>
      </c>
      <c r="G781" s="18">
        <f t="shared" si="80"/>
        <v>6</v>
      </c>
      <c r="H781" s="18" t="s">
        <v>97</v>
      </c>
      <c r="I781" s="18">
        <v>27</v>
      </c>
      <c r="J781" s="18" t="s">
        <v>47</v>
      </c>
      <c r="K781" s="19"/>
      <c r="M781" s="20">
        <f t="shared" si="81"/>
        <v>27</v>
      </c>
      <c r="N781" s="20">
        <f t="shared" si="82"/>
        <v>162</v>
      </c>
      <c r="O781" s="42"/>
    </row>
    <row r="782" spans="1:26" s="16" customFormat="1" ht="13.5" customHeight="1" x14ac:dyDescent="0.45">
      <c r="A782" s="115"/>
      <c r="B782" s="57"/>
      <c r="C782" s="19"/>
      <c r="D782" s="18"/>
      <c r="E782" s="18"/>
      <c r="F782" s="18"/>
      <c r="G782" s="18">
        <f t="shared" si="80"/>
        <v>0</v>
      </c>
      <c r="H782" s="18"/>
      <c r="I782" s="18"/>
      <c r="J782" s="18"/>
      <c r="K782" s="19"/>
      <c r="M782" s="20"/>
      <c r="N782" s="20"/>
      <c r="O782" s="42"/>
    </row>
    <row r="783" spans="1:26" s="16" customFormat="1" ht="13.5" customHeight="1" x14ac:dyDescent="0.45">
      <c r="A783" s="115"/>
      <c r="B783" s="57"/>
      <c r="C783" s="19" t="s">
        <v>509</v>
      </c>
      <c r="D783" s="18"/>
      <c r="E783" s="18"/>
      <c r="F783" s="18"/>
      <c r="G783" s="18">
        <f t="shared" si="80"/>
        <v>0</v>
      </c>
      <c r="H783" s="18"/>
      <c r="I783" s="18"/>
      <c r="J783" s="18"/>
      <c r="K783" s="19"/>
      <c r="M783" s="20">
        <f t="shared" si="81"/>
        <v>0</v>
      </c>
      <c r="N783" s="20">
        <f t="shared" si="82"/>
        <v>0</v>
      </c>
      <c r="O783" s="42"/>
    </row>
    <row r="784" spans="1:26" s="16" customFormat="1" ht="13.5" customHeight="1" x14ac:dyDescent="0.45">
      <c r="A784" s="115"/>
      <c r="B784" s="57" t="s">
        <v>512</v>
      </c>
      <c r="C784" s="19" t="s">
        <v>510</v>
      </c>
      <c r="D784" s="18"/>
      <c r="E784" s="18">
        <v>3</v>
      </c>
      <c r="F784" s="18">
        <v>2</v>
      </c>
      <c r="G784" s="18">
        <f t="shared" si="80"/>
        <v>6</v>
      </c>
      <c r="H784" s="18" t="s">
        <v>46</v>
      </c>
      <c r="I784" s="18">
        <v>32</v>
      </c>
      <c r="J784" s="18" t="s">
        <v>511</v>
      </c>
      <c r="K784" s="19"/>
      <c r="M784" s="20">
        <f t="shared" si="81"/>
        <v>32</v>
      </c>
      <c r="N784" s="20">
        <f t="shared" si="82"/>
        <v>192</v>
      </c>
      <c r="O784" s="42"/>
    </row>
    <row r="785" spans="1:26" s="21" customFormat="1" ht="13.5" customHeight="1" x14ac:dyDescent="0.45">
      <c r="A785" s="115"/>
      <c r="B785" s="57" t="s">
        <v>507</v>
      </c>
      <c r="C785" s="19" t="s">
        <v>77</v>
      </c>
      <c r="D785" s="18"/>
      <c r="E785" s="18">
        <v>6</v>
      </c>
      <c r="F785" s="18">
        <v>1</v>
      </c>
      <c r="G785" s="18">
        <f t="shared" si="80"/>
        <v>6</v>
      </c>
      <c r="H785" s="18" t="s">
        <v>508</v>
      </c>
      <c r="I785" s="18">
        <v>27</v>
      </c>
      <c r="J785" s="18" t="s">
        <v>47</v>
      </c>
      <c r="K785" s="19"/>
      <c r="L785" s="16"/>
      <c r="M785" s="20">
        <f t="shared" si="81"/>
        <v>27</v>
      </c>
      <c r="N785" s="20">
        <f t="shared" si="82"/>
        <v>162</v>
      </c>
      <c r="O785" s="42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s="21" customFormat="1" ht="13.5" customHeight="1" x14ac:dyDescent="0.45">
      <c r="A786" s="115"/>
      <c r="B786" s="57"/>
      <c r="C786" s="19"/>
      <c r="D786" s="18"/>
      <c r="E786" s="18"/>
      <c r="F786" s="18"/>
      <c r="G786" s="18">
        <f t="shared" si="80"/>
        <v>0</v>
      </c>
      <c r="H786" s="18"/>
      <c r="I786" s="18"/>
      <c r="J786" s="18"/>
      <c r="K786" s="19"/>
      <c r="L786" s="16"/>
      <c r="M786" s="20"/>
      <c r="N786" s="20"/>
      <c r="O786" s="42"/>
    </row>
    <row r="787" spans="1:26" s="16" customFormat="1" ht="13.5" customHeight="1" x14ac:dyDescent="0.45">
      <c r="A787" s="115"/>
      <c r="B787" s="57"/>
      <c r="C787" s="19" t="s">
        <v>513</v>
      </c>
      <c r="D787" s="18"/>
      <c r="E787" s="18"/>
      <c r="F787" s="18"/>
      <c r="G787" s="18">
        <f t="shared" si="80"/>
        <v>0</v>
      </c>
      <c r="H787" s="18"/>
      <c r="I787" s="18"/>
      <c r="J787" s="18"/>
      <c r="K787" s="19"/>
      <c r="M787" s="20">
        <f t="shared" si="81"/>
        <v>0</v>
      </c>
      <c r="N787" s="20">
        <f t="shared" si="82"/>
        <v>0</v>
      </c>
      <c r="O787" s="42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s="16" customFormat="1" ht="13.5" customHeight="1" x14ac:dyDescent="0.45">
      <c r="A788" s="115"/>
      <c r="B788" s="57" t="s">
        <v>514</v>
      </c>
      <c r="C788" s="19" t="s">
        <v>65</v>
      </c>
      <c r="D788" s="18"/>
      <c r="E788" s="18">
        <v>1</v>
      </c>
      <c r="F788" s="18">
        <v>1</v>
      </c>
      <c r="G788" s="18">
        <f t="shared" si="80"/>
        <v>1</v>
      </c>
      <c r="H788" s="18" t="s">
        <v>46</v>
      </c>
      <c r="I788" s="18">
        <v>32</v>
      </c>
      <c r="J788" s="18" t="s">
        <v>511</v>
      </c>
      <c r="K788" s="19"/>
      <c r="M788" s="20">
        <f t="shared" si="81"/>
        <v>32</v>
      </c>
      <c r="N788" s="20">
        <f t="shared" si="82"/>
        <v>32</v>
      </c>
      <c r="O788" s="42"/>
    </row>
    <row r="789" spans="1:26" s="16" customFormat="1" ht="13.5" customHeight="1" x14ac:dyDescent="0.45">
      <c r="A789" s="115"/>
      <c r="B789" s="57" t="s">
        <v>442</v>
      </c>
      <c r="C789" s="19" t="s">
        <v>42</v>
      </c>
      <c r="D789" s="18"/>
      <c r="E789" s="18">
        <v>4</v>
      </c>
      <c r="F789" s="18">
        <v>1</v>
      </c>
      <c r="G789" s="18">
        <f t="shared" si="80"/>
        <v>4</v>
      </c>
      <c r="H789" s="18" t="s">
        <v>46</v>
      </c>
      <c r="I789" s="18">
        <v>32</v>
      </c>
      <c r="J789" s="18" t="s">
        <v>511</v>
      </c>
      <c r="K789" s="19"/>
      <c r="M789" s="20">
        <f t="shared" si="81"/>
        <v>32</v>
      </c>
      <c r="N789" s="20">
        <f t="shared" si="82"/>
        <v>128</v>
      </c>
      <c r="O789" s="42"/>
    </row>
    <row r="790" spans="1:26" s="16" customFormat="1" ht="13.5" customHeight="1" x14ac:dyDescent="0.45">
      <c r="A790" s="115"/>
      <c r="B790" s="57" t="s">
        <v>515</v>
      </c>
      <c r="C790" s="19" t="s">
        <v>526</v>
      </c>
      <c r="D790" s="18"/>
      <c r="E790" s="18">
        <v>4</v>
      </c>
      <c r="F790" s="18">
        <v>1</v>
      </c>
      <c r="G790" s="18">
        <f t="shared" si="80"/>
        <v>4</v>
      </c>
      <c r="H790" s="18" t="s">
        <v>46</v>
      </c>
      <c r="I790" s="18">
        <v>32</v>
      </c>
      <c r="J790" s="18" t="s">
        <v>511</v>
      </c>
      <c r="K790" s="19"/>
      <c r="M790" s="20">
        <f t="shared" si="81"/>
        <v>32</v>
      </c>
      <c r="N790" s="20">
        <f t="shared" si="82"/>
        <v>128</v>
      </c>
      <c r="O790" s="42"/>
    </row>
    <row r="791" spans="1:26" s="16" customFormat="1" ht="13.5" customHeight="1" x14ac:dyDescent="0.45">
      <c r="A791" s="115"/>
      <c r="B791" s="57" t="s">
        <v>516</v>
      </c>
      <c r="C791" s="19" t="s">
        <v>45</v>
      </c>
      <c r="D791" s="18"/>
      <c r="E791" s="18">
        <v>8</v>
      </c>
      <c r="F791" s="18">
        <v>2</v>
      </c>
      <c r="G791" s="18">
        <f t="shared" si="80"/>
        <v>16</v>
      </c>
      <c r="H791" s="18" t="s">
        <v>46</v>
      </c>
      <c r="I791" s="18">
        <v>32</v>
      </c>
      <c r="J791" s="18" t="s">
        <v>47</v>
      </c>
      <c r="K791" s="19"/>
      <c r="M791" s="20">
        <f t="shared" si="81"/>
        <v>32</v>
      </c>
      <c r="N791" s="20">
        <f t="shared" si="82"/>
        <v>512</v>
      </c>
      <c r="O791" s="42"/>
    </row>
    <row r="792" spans="1:26" s="16" customFormat="1" ht="13.5" customHeight="1" x14ac:dyDescent="0.45">
      <c r="A792" s="115"/>
      <c r="B792" s="57" t="s">
        <v>517</v>
      </c>
      <c r="C792" s="19" t="s">
        <v>45</v>
      </c>
      <c r="D792" s="18"/>
      <c r="E792" s="18">
        <v>2</v>
      </c>
      <c r="F792" s="18">
        <v>2</v>
      </c>
      <c r="G792" s="18">
        <f t="shared" si="80"/>
        <v>4</v>
      </c>
      <c r="H792" s="18" t="s">
        <v>46</v>
      </c>
      <c r="I792" s="18">
        <v>32</v>
      </c>
      <c r="J792" s="18" t="s">
        <v>47</v>
      </c>
      <c r="K792" s="19"/>
      <c r="M792" s="20">
        <f t="shared" si="81"/>
        <v>32</v>
      </c>
      <c r="N792" s="20">
        <f t="shared" si="82"/>
        <v>128</v>
      </c>
      <c r="O792" s="42"/>
    </row>
    <row r="793" spans="1:26" s="16" customFormat="1" ht="13.5" customHeight="1" x14ac:dyDescent="0.45">
      <c r="A793" s="115"/>
      <c r="B793" s="57" t="s">
        <v>518</v>
      </c>
      <c r="C793" s="19" t="s">
        <v>527</v>
      </c>
      <c r="D793" s="18"/>
      <c r="E793" s="18">
        <v>2</v>
      </c>
      <c r="F793" s="18">
        <v>1</v>
      </c>
      <c r="G793" s="18">
        <f t="shared" si="80"/>
        <v>2</v>
      </c>
      <c r="H793" s="18" t="s">
        <v>51</v>
      </c>
      <c r="I793" s="18">
        <v>15</v>
      </c>
      <c r="J793" s="18" t="s">
        <v>511</v>
      </c>
      <c r="K793" s="19"/>
      <c r="M793" s="20">
        <f t="shared" si="81"/>
        <v>15</v>
      </c>
      <c r="N793" s="20">
        <f t="shared" si="82"/>
        <v>30</v>
      </c>
      <c r="O793" s="42"/>
    </row>
    <row r="794" spans="1:26" s="16" customFormat="1" ht="13.5" customHeight="1" x14ac:dyDescent="0.45">
      <c r="A794" s="115"/>
      <c r="B794" s="57" t="s">
        <v>519</v>
      </c>
      <c r="C794" s="19" t="s">
        <v>159</v>
      </c>
      <c r="D794" s="18"/>
      <c r="E794" s="18">
        <v>84</v>
      </c>
      <c r="F794" s="18">
        <v>3</v>
      </c>
      <c r="G794" s="18">
        <f t="shared" si="80"/>
        <v>252</v>
      </c>
      <c r="H794" s="18" t="s">
        <v>46</v>
      </c>
      <c r="I794" s="18">
        <v>32</v>
      </c>
      <c r="J794" s="18" t="s">
        <v>47</v>
      </c>
      <c r="K794" s="19"/>
      <c r="M794" s="20">
        <f t="shared" si="81"/>
        <v>32</v>
      </c>
      <c r="N794" s="20">
        <f t="shared" si="82"/>
        <v>8064</v>
      </c>
      <c r="O794" s="42"/>
    </row>
    <row r="795" spans="1:26" s="16" customFormat="1" ht="13.5" customHeight="1" x14ac:dyDescent="0.45">
      <c r="A795" s="115"/>
      <c r="B795" s="57" t="s">
        <v>507</v>
      </c>
      <c r="C795" s="19" t="s">
        <v>77</v>
      </c>
      <c r="D795" s="18"/>
      <c r="E795" s="18">
        <v>1</v>
      </c>
      <c r="F795" s="18">
        <v>1</v>
      </c>
      <c r="G795" s="18">
        <f t="shared" si="80"/>
        <v>1</v>
      </c>
      <c r="H795" s="18" t="s">
        <v>97</v>
      </c>
      <c r="I795" s="18">
        <v>27</v>
      </c>
      <c r="J795" s="18" t="s">
        <v>47</v>
      </c>
      <c r="K795" s="19"/>
      <c r="M795" s="20">
        <f t="shared" si="81"/>
        <v>27</v>
      </c>
      <c r="N795" s="20">
        <f t="shared" si="82"/>
        <v>27</v>
      </c>
      <c r="O795" s="42"/>
    </row>
    <row r="796" spans="1:26" s="16" customFormat="1" ht="13.5" customHeight="1" x14ac:dyDescent="0.45">
      <c r="A796" s="115"/>
      <c r="B796" s="57" t="s">
        <v>520</v>
      </c>
      <c r="C796" s="19" t="s">
        <v>77</v>
      </c>
      <c r="D796" s="18"/>
      <c r="E796" s="18">
        <v>79</v>
      </c>
      <c r="F796" s="18">
        <v>1</v>
      </c>
      <c r="G796" s="18">
        <f t="shared" si="80"/>
        <v>79</v>
      </c>
      <c r="H796" s="18" t="s">
        <v>192</v>
      </c>
      <c r="I796" s="18">
        <v>32</v>
      </c>
      <c r="J796" s="18" t="s">
        <v>47</v>
      </c>
      <c r="K796" s="19"/>
      <c r="M796" s="20">
        <f t="shared" si="81"/>
        <v>32</v>
      </c>
      <c r="N796" s="20">
        <f t="shared" si="82"/>
        <v>2528</v>
      </c>
      <c r="O796" s="42"/>
    </row>
    <row r="797" spans="1:26" s="16" customFormat="1" ht="13.5" customHeight="1" x14ac:dyDescent="0.45">
      <c r="A797" s="115"/>
      <c r="B797" s="57" t="s">
        <v>521</v>
      </c>
      <c r="C797" s="19" t="s">
        <v>77</v>
      </c>
      <c r="D797" s="18" t="s">
        <v>173</v>
      </c>
      <c r="E797" s="18">
        <v>2</v>
      </c>
      <c r="F797" s="18">
        <v>1</v>
      </c>
      <c r="G797" s="18">
        <f t="shared" si="80"/>
        <v>2</v>
      </c>
      <c r="H797" s="18" t="s">
        <v>192</v>
      </c>
      <c r="I797" s="18">
        <v>32</v>
      </c>
      <c r="J797" s="18" t="s">
        <v>47</v>
      </c>
      <c r="K797" s="19"/>
      <c r="M797" s="20">
        <f t="shared" si="81"/>
        <v>32</v>
      </c>
      <c r="N797" s="20">
        <f t="shared" si="82"/>
        <v>64</v>
      </c>
      <c r="O797" s="42"/>
    </row>
    <row r="798" spans="1:26" s="16" customFormat="1" ht="13.5" customHeight="1" x14ac:dyDescent="0.45">
      <c r="A798" s="115"/>
      <c r="B798" s="57" t="s">
        <v>522</v>
      </c>
      <c r="C798" s="19" t="s">
        <v>77</v>
      </c>
      <c r="D798" s="18" t="s">
        <v>173</v>
      </c>
      <c r="E798" s="18">
        <v>1</v>
      </c>
      <c r="F798" s="18">
        <v>1</v>
      </c>
      <c r="G798" s="18">
        <f t="shared" si="80"/>
        <v>1</v>
      </c>
      <c r="H798" s="18" t="s">
        <v>97</v>
      </c>
      <c r="I798" s="18">
        <v>27</v>
      </c>
      <c r="J798" s="18" t="s">
        <v>47</v>
      </c>
      <c r="K798" s="19"/>
      <c r="M798" s="20">
        <f t="shared" si="81"/>
        <v>27</v>
      </c>
      <c r="N798" s="20">
        <f t="shared" si="82"/>
        <v>27</v>
      </c>
      <c r="O798" s="42"/>
    </row>
    <row r="799" spans="1:26" s="16" customFormat="1" ht="13.5" customHeight="1" x14ac:dyDescent="0.45">
      <c r="A799" s="115"/>
      <c r="B799" s="57" t="s">
        <v>523</v>
      </c>
      <c r="C799" s="19" t="s">
        <v>77</v>
      </c>
      <c r="D799" s="18" t="s">
        <v>173</v>
      </c>
      <c r="E799" s="18">
        <v>2</v>
      </c>
      <c r="F799" s="18">
        <v>1</v>
      </c>
      <c r="G799" s="18">
        <f t="shared" si="80"/>
        <v>2</v>
      </c>
      <c r="H799" s="18" t="s">
        <v>192</v>
      </c>
      <c r="I799" s="18">
        <v>32</v>
      </c>
      <c r="J799" s="18" t="s">
        <v>47</v>
      </c>
      <c r="K799" s="19"/>
      <c r="M799" s="20">
        <f t="shared" si="81"/>
        <v>32</v>
      </c>
      <c r="N799" s="20">
        <f t="shared" si="82"/>
        <v>64</v>
      </c>
      <c r="O799" s="42"/>
    </row>
    <row r="800" spans="1:26" s="16" customFormat="1" ht="13.5" customHeight="1" x14ac:dyDescent="0.45">
      <c r="A800" s="115"/>
      <c r="B800" s="57" t="s">
        <v>524</v>
      </c>
      <c r="C800" s="19" t="s">
        <v>77</v>
      </c>
      <c r="D800" s="18"/>
      <c r="E800" s="18">
        <v>6</v>
      </c>
      <c r="F800" s="18">
        <v>1</v>
      </c>
      <c r="G800" s="18">
        <f t="shared" si="80"/>
        <v>6</v>
      </c>
      <c r="H800" s="18" t="s">
        <v>71</v>
      </c>
      <c r="I800" s="18">
        <v>100</v>
      </c>
      <c r="J800" s="18" t="s">
        <v>47</v>
      </c>
      <c r="K800" s="19"/>
      <c r="M800" s="20">
        <f t="shared" si="81"/>
        <v>100</v>
      </c>
      <c r="N800" s="20">
        <f t="shared" si="82"/>
        <v>600</v>
      </c>
      <c r="O800" s="42"/>
    </row>
    <row r="801" spans="1:15" s="16" customFormat="1" ht="13.5" customHeight="1" x14ac:dyDescent="0.45">
      <c r="A801" s="115"/>
      <c r="B801" s="57" t="s">
        <v>525</v>
      </c>
      <c r="C801" s="19" t="s">
        <v>67</v>
      </c>
      <c r="D801" s="18"/>
      <c r="E801" s="18">
        <v>132</v>
      </c>
      <c r="F801" s="18">
        <v>1</v>
      </c>
      <c r="G801" s="18">
        <f t="shared" si="80"/>
        <v>132</v>
      </c>
      <c r="H801" s="18" t="s">
        <v>71</v>
      </c>
      <c r="I801" s="18">
        <v>90</v>
      </c>
      <c r="J801" s="18" t="s">
        <v>158</v>
      </c>
      <c r="K801" s="19"/>
      <c r="M801" s="20">
        <f t="shared" si="81"/>
        <v>90</v>
      </c>
      <c r="N801" s="20">
        <f t="shared" si="82"/>
        <v>11880</v>
      </c>
      <c r="O801" s="42"/>
    </row>
    <row r="802" spans="1:15" s="16" customFormat="1" ht="13.5" customHeight="1" x14ac:dyDescent="0.45">
      <c r="A802" s="115"/>
      <c r="B802" s="57"/>
      <c r="C802" s="19"/>
      <c r="D802" s="18"/>
      <c r="E802" s="18"/>
      <c r="F802" s="18"/>
      <c r="G802" s="18">
        <f t="shared" si="80"/>
        <v>0</v>
      </c>
      <c r="H802" s="18"/>
      <c r="I802" s="18"/>
      <c r="J802" s="18"/>
      <c r="K802" s="19"/>
      <c r="M802" s="20"/>
      <c r="N802" s="20"/>
    </row>
    <row r="803" spans="1:15" s="16" customFormat="1" ht="13.5" customHeight="1" x14ac:dyDescent="0.45">
      <c r="A803" s="115"/>
      <c r="B803" s="57"/>
      <c r="C803" s="19" t="s">
        <v>528</v>
      </c>
      <c r="D803" s="18"/>
      <c r="E803" s="18"/>
      <c r="F803" s="18"/>
      <c r="G803" s="18">
        <f t="shared" si="80"/>
        <v>0</v>
      </c>
      <c r="H803" s="18"/>
      <c r="I803" s="18"/>
      <c r="J803" s="18"/>
      <c r="K803" s="19"/>
      <c r="M803" s="20">
        <f t="shared" ref="M803:M807" si="83">I803</f>
        <v>0</v>
      </c>
      <c r="N803" s="20">
        <f t="shared" ref="N803:N807" si="84">G803*I803</f>
        <v>0</v>
      </c>
    </row>
    <row r="804" spans="1:15" s="16" customFormat="1" ht="13.5" customHeight="1" x14ac:dyDescent="0.45">
      <c r="A804" s="115"/>
      <c r="B804" s="57" t="s">
        <v>529</v>
      </c>
      <c r="C804" s="19" t="s">
        <v>65</v>
      </c>
      <c r="D804" s="18"/>
      <c r="E804" s="18">
        <v>6</v>
      </c>
      <c r="F804" s="18">
        <v>1</v>
      </c>
      <c r="G804" s="18">
        <f t="shared" si="80"/>
        <v>6</v>
      </c>
      <c r="H804" s="18" t="s">
        <v>46</v>
      </c>
      <c r="I804" s="18">
        <v>32</v>
      </c>
      <c r="J804" s="18" t="s">
        <v>511</v>
      </c>
      <c r="K804" s="19"/>
      <c r="M804" s="20">
        <f t="shared" si="83"/>
        <v>32</v>
      </c>
      <c r="N804" s="20">
        <f t="shared" si="84"/>
        <v>192</v>
      </c>
    </row>
    <row r="805" spans="1:15" s="16" customFormat="1" ht="13.5" customHeight="1" x14ac:dyDescent="0.45">
      <c r="A805" s="115"/>
      <c r="B805" s="16" t="s">
        <v>530</v>
      </c>
      <c r="C805" s="19" t="s">
        <v>42</v>
      </c>
      <c r="D805" s="18"/>
      <c r="E805" s="18">
        <v>17</v>
      </c>
      <c r="F805" s="18">
        <v>1</v>
      </c>
      <c r="G805" s="18">
        <f t="shared" si="80"/>
        <v>17</v>
      </c>
      <c r="H805" s="18" t="s">
        <v>46</v>
      </c>
      <c r="I805" s="18">
        <v>32</v>
      </c>
      <c r="J805" s="18" t="s">
        <v>511</v>
      </c>
      <c r="K805" s="19"/>
      <c r="M805" s="20">
        <f t="shared" si="83"/>
        <v>32</v>
      </c>
      <c r="N805" s="20">
        <f t="shared" si="84"/>
        <v>544</v>
      </c>
    </row>
    <row r="806" spans="1:15" s="16" customFormat="1" ht="13.5" customHeight="1" x14ac:dyDescent="0.45">
      <c r="A806" s="115"/>
      <c r="B806" s="57" t="s">
        <v>442</v>
      </c>
      <c r="C806" s="19" t="s">
        <v>42</v>
      </c>
      <c r="D806" s="18"/>
      <c r="E806" s="18">
        <v>3</v>
      </c>
      <c r="F806" s="18">
        <v>1</v>
      </c>
      <c r="G806" s="18">
        <f t="shared" si="80"/>
        <v>3</v>
      </c>
      <c r="H806" s="18" t="s">
        <v>46</v>
      </c>
      <c r="I806" s="18">
        <v>32</v>
      </c>
      <c r="J806" s="18" t="s">
        <v>511</v>
      </c>
      <c r="K806" s="19"/>
      <c r="M806" s="20">
        <f t="shared" si="83"/>
        <v>32</v>
      </c>
      <c r="N806" s="20">
        <f t="shared" si="84"/>
        <v>96</v>
      </c>
    </row>
    <row r="807" spans="1:15" s="16" customFormat="1" ht="13.5" customHeight="1" x14ac:dyDescent="0.45">
      <c r="A807" s="115"/>
      <c r="B807" s="57" t="s">
        <v>515</v>
      </c>
      <c r="C807" s="19" t="s">
        <v>526</v>
      </c>
      <c r="D807" s="18"/>
      <c r="E807" s="18">
        <v>20</v>
      </c>
      <c r="F807" s="18">
        <v>1</v>
      </c>
      <c r="G807" s="18">
        <f t="shared" si="80"/>
        <v>20</v>
      </c>
      <c r="H807" s="18" t="s">
        <v>46</v>
      </c>
      <c r="I807" s="18">
        <v>32</v>
      </c>
      <c r="J807" s="18" t="s">
        <v>511</v>
      </c>
      <c r="K807" s="19"/>
      <c r="M807" s="20">
        <f t="shared" si="83"/>
        <v>32</v>
      </c>
      <c r="N807" s="20">
        <f t="shared" si="84"/>
        <v>640</v>
      </c>
    </row>
    <row r="808" spans="1:15" s="16" customFormat="1" ht="13.5" customHeight="1" x14ac:dyDescent="0.45">
      <c r="A808" s="115"/>
      <c r="B808" s="57" t="s">
        <v>531</v>
      </c>
      <c r="C808" s="19" t="s">
        <v>510</v>
      </c>
      <c r="D808" s="18"/>
      <c r="E808" s="18">
        <v>4</v>
      </c>
      <c r="F808" s="18">
        <v>2</v>
      </c>
      <c r="G808" s="18">
        <f t="shared" si="80"/>
        <v>8</v>
      </c>
      <c r="H808" s="18" t="s">
        <v>46</v>
      </c>
      <c r="I808" s="18">
        <v>32</v>
      </c>
      <c r="J808" s="18" t="s">
        <v>511</v>
      </c>
      <c r="K808" s="19"/>
      <c r="M808" s="20">
        <f>I808</f>
        <v>32</v>
      </c>
      <c r="N808" s="20">
        <f>G808*I808</f>
        <v>256</v>
      </c>
    </row>
    <row r="809" spans="1:15" s="16" customFormat="1" ht="13.5" customHeight="1" x14ac:dyDescent="0.45">
      <c r="A809" s="115"/>
      <c r="B809" s="57" t="s">
        <v>512</v>
      </c>
      <c r="C809" s="19" t="s">
        <v>510</v>
      </c>
      <c r="D809" s="18"/>
      <c r="E809" s="18">
        <v>19</v>
      </c>
      <c r="F809" s="18">
        <v>2</v>
      </c>
      <c r="G809" s="18">
        <f t="shared" si="80"/>
        <v>38</v>
      </c>
      <c r="H809" s="18" t="s">
        <v>46</v>
      </c>
      <c r="I809" s="18">
        <v>32</v>
      </c>
      <c r="J809" s="18" t="s">
        <v>511</v>
      </c>
      <c r="K809" s="19"/>
      <c r="M809" s="20">
        <f t="shared" ref="M809:M815" si="85">I809</f>
        <v>32</v>
      </c>
      <c r="N809" s="20">
        <f t="shared" ref="N809:N815" si="86">G809*I809</f>
        <v>1216</v>
      </c>
    </row>
    <row r="810" spans="1:15" s="16" customFormat="1" ht="13.5" customHeight="1" x14ac:dyDescent="0.45">
      <c r="A810" s="115"/>
      <c r="B810" s="57" t="s">
        <v>532</v>
      </c>
      <c r="C810" s="19" t="s">
        <v>45</v>
      </c>
      <c r="D810" s="18"/>
      <c r="E810" s="18">
        <v>4</v>
      </c>
      <c r="F810" s="18">
        <v>1</v>
      </c>
      <c r="G810" s="18">
        <f t="shared" si="80"/>
        <v>4</v>
      </c>
      <c r="H810" s="18" t="s">
        <v>46</v>
      </c>
      <c r="I810" s="18">
        <v>32</v>
      </c>
      <c r="J810" s="18" t="s">
        <v>47</v>
      </c>
      <c r="K810" s="19"/>
      <c r="M810" s="20">
        <f t="shared" si="85"/>
        <v>32</v>
      </c>
      <c r="N810" s="20">
        <f t="shared" si="86"/>
        <v>128</v>
      </c>
    </row>
    <row r="811" spans="1:15" s="16" customFormat="1" ht="13.5" customHeight="1" x14ac:dyDescent="0.45">
      <c r="A811" s="115"/>
      <c r="B811" s="57" t="s">
        <v>516</v>
      </c>
      <c r="C811" s="19" t="s">
        <v>45</v>
      </c>
      <c r="D811" s="18"/>
      <c r="E811" s="18">
        <v>62</v>
      </c>
      <c r="F811" s="18">
        <v>2</v>
      </c>
      <c r="G811" s="18">
        <f t="shared" si="80"/>
        <v>124</v>
      </c>
      <c r="H811" s="18" t="s">
        <v>46</v>
      </c>
      <c r="I811" s="18">
        <v>32</v>
      </c>
      <c r="J811" s="18" t="s">
        <v>47</v>
      </c>
      <c r="K811" s="19"/>
      <c r="M811" s="20">
        <f t="shared" si="85"/>
        <v>32</v>
      </c>
      <c r="N811" s="20">
        <f t="shared" si="86"/>
        <v>3968</v>
      </c>
    </row>
    <row r="812" spans="1:15" s="16" customFormat="1" ht="13.5" customHeight="1" x14ac:dyDescent="0.45">
      <c r="A812" s="115"/>
      <c r="B812" s="57" t="s">
        <v>533</v>
      </c>
      <c r="C812" s="19" t="s">
        <v>45</v>
      </c>
      <c r="D812" s="18"/>
      <c r="E812" s="18">
        <v>49</v>
      </c>
      <c r="F812" s="18">
        <v>2</v>
      </c>
      <c r="G812" s="18">
        <f t="shared" si="80"/>
        <v>98</v>
      </c>
      <c r="H812" s="18" t="s">
        <v>46</v>
      </c>
      <c r="I812" s="18">
        <v>32</v>
      </c>
      <c r="J812" s="18" t="s">
        <v>47</v>
      </c>
      <c r="K812" s="19"/>
      <c r="M812" s="20">
        <f t="shared" si="85"/>
        <v>32</v>
      </c>
      <c r="N812" s="20">
        <f t="shared" si="86"/>
        <v>3136</v>
      </c>
    </row>
    <row r="813" spans="1:15" s="16" customFormat="1" ht="13.5" customHeight="1" x14ac:dyDescent="0.45">
      <c r="A813" s="115"/>
      <c r="B813" s="57" t="s">
        <v>534</v>
      </c>
      <c r="C813" s="19" t="s">
        <v>45</v>
      </c>
      <c r="D813" s="18"/>
      <c r="E813" s="18">
        <v>4</v>
      </c>
      <c r="F813" s="18">
        <v>2</v>
      </c>
      <c r="G813" s="18">
        <f t="shared" si="80"/>
        <v>8</v>
      </c>
      <c r="H813" s="18" t="s">
        <v>46</v>
      </c>
      <c r="I813" s="18">
        <v>32</v>
      </c>
      <c r="J813" s="18" t="s">
        <v>47</v>
      </c>
      <c r="K813" s="19"/>
      <c r="M813" s="20">
        <f t="shared" si="85"/>
        <v>32</v>
      </c>
      <c r="N813" s="20">
        <f t="shared" si="86"/>
        <v>256</v>
      </c>
    </row>
    <row r="814" spans="1:15" s="16" customFormat="1" ht="13.5" customHeight="1" x14ac:dyDescent="0.45">
      <c r="A814" s="115"/>
      <c r="B814" s="57" t="s">
        <v>535</v>
      </c>
      <c r="C814" s="19" t="s">
        <v>45</v>
      </c>
      <c r="D814" s="18"/>
      <c r="E814" s="18">
        <v>20</v>
      </c>
      <c r="F814" s="18">
        <v>2</v>
      </c>
      <c r="G814" s="18">
        <f t="shared" si="80"/>
        <v>40</v>
      </c>
      <c r="H814" s="18" t="s">
        <v>46</v>
      </c>
      <c r="I814" s="18">
        <v>32</v>
      </c>
      <c r="J814" s="18" t="s">
        <v>47</v>
      </c>
      <c r="K814" s="19"/>
      <c r="M814" s="20">
        <f t="shared" si="85"/>
        <v>32</v>
      </c>
      <c r="N814" s="20">
        <f t="shared" si="86"/>
        <v>1280</v>
      </c>
    </row>
    <row r="815" spans="1:15" s="16" customFormat="1" ht="13.5" customHeight="1" x14ac:dyDescent="0.45">
      <c r="A815" s="115"/>
      <c r="B815" s="57" t="s">
        <v>536</v>
      </c>
      <c r="C815" s="19" t="s">
        <v>159</v>
      </c>
      <c r="D815" s="18"/>
      <c r="E815" s="18">
        <v>16</v>
      </c>
      <c r="F815" s="18">
        <v>4</v>
      </c>
      <c r="G815" s="18">
        <f t="shared" si="80"/>
        <v>64</v>
      </c>
      <c r="H815" s="18" t="s">
        <v>544</v>
      </c>
      <c r="I815" s="18">
        <v>32</v>
      </c>
      <c r="J815" s="18" t="s">
        <v>47</v>
      </c>
      <c r="K815" s="19"/>
      <c r="M815" s="20">
        <f t="shared" si="85"/>
        <v>32</v>
      </c>
      <c r="N815" s="20">
        <f t="shared" si="86"/>
        <v>2048</v>
      </c>
    </row>
    <row r="816" spans="1:15" s="16" customFormat="1" ht="13.5" customHeight="1" x14ac:dyDescent="0.45">
      <c r="A816" s="115"/>
      <c r="B816" s="57" t="s">
        <v>537</v>
      </c>
      <c r="C816" s="19" t="s">
        <v>159</v>
      </c>
      <c r="D816" s="18"/>
      <c r="E816" s="18">
        <v>6</v>
      </c>
      <c r="F816" s="18">
        <v>4</v>
      </c>
      <c r="G816" s="18">
        <f t="shared" si="80"/>
        <v>24</v>
      </c>
      <c r="H816" s="18" t="s">
        <v>94</v>
      </c>
      <c r="I816" s="18">
        <v>54</v>
      </c>
      <c r="J816" s="18" t="s">
        <v>47</v>
      </c>
      <c r="K816" s="19"/>
      <c r="M816" s="20">
        <f>I816</f>
        <v>54</v>
      </c>
      <c r="N816" s="20">
        <f>G816*I816</f>
        <v>1296</v>
      </c>
    </row>
    <row r="817" spans="1:14" s="16" customFormat="1" ht="13.5" customHeight="1" x14ac:dyDescent="0.45">
      <c r="A817" s="115"/>
      <c r="B817" s="57" t="s">
        <v>518</v>
      </c>
      <c r="C817" s="19" t="s">
        <v>527</v>
      </c>
      <c r="D817" s="18"/>
      <c r="E817" s="18">
        <v>3</v>
      </c>
      <c r="F817" s="18">
        <v>1</v>
      </c>
      <c r="G817" s="18">
        <f t="shared" si="80"/>
        <v>3</v>
      </c>
      <c r="H817" s="18" t="s">
        <v>51</v>
      </c>
      <c r="I817" s="18">
        <v>15</v>
      </c>
      <c r="J817" s="18" t="s">
        <v>511</v>
      </c>
      <c r="K817" s="19"/>
      <c r="M817" s="20">
        <f t="shared" ref="M817:M823" si="87">I817</f>
        <v>15</v>
      </c>
      <c r="N817" s="20">
        <f t="shared" ref="N817:N823" si="88">G817*I817</f>
        <v>45</v>
      </c>
    </row>
    <row r="818" spans="1:14" s="16" customFormat="1" ht="13.5" customHeight="1" x14ac:dyDescent="0.45">
      <c r="A818" s="115"/>
      <c r="B818" s="57" t="s">
        <v>538</v>
      </c>
      <c r="C818" s="19" t="s">
        <v>77</v>
      </c>
      <c r="D818" s="18"/>
      <c r="E818" s="18">
        <v>1</v>
      </c>
      <c r="F818" s="18">
        <v>1</v>
      </c>
      <c r="G818" s="18">
        <f t="shared" si="80"/>
        <v>1</v>
      </c>
      <c r="H818" s="18" t="s">
        <v>97</v>
      </c>
      <c r="I818" s="18">
        <v>13</v>
      </c>
      <c r="J818" s="18" t="s">
        <v>47</v>
      </c>
      <c r="K818" s="19"/>
      <c r="M818" s="20">
        <f t="shared" si="87"/>
        <v>13</v>
      </c>
      <c r="N818" s="20">
        <f t="shared" si="88"/>
        <v>13</v>
      </c>
    </row>
    <row r="819" spans="1:14" s="16" customFormat="1" ht="13.5" customHeight="1" x14ac:dyDescent="0.45">
      <c r="A819" s="115"/>
      <c r="B819" s="57" t="s">
        <v>507</v>
      </c>
      <c r="C819" s="19" t="s">
        <v>77</v>
      </c>
      <c r="D819" s="18"/>
      <c r="E819" s="18">
        <v>6</v>
      </c>
      <c r="F819" s="18">
        <v>1</v>
      </c>
      <c r="G819" s="18">
        <f t="shared" si="80"/>
        <v>6</v>
      </c>
      <c r="H819" s="18" t="s">
        <v>97</v>
      </c>
      <c r="I819" s="18">
        <v>27</v>
      </c>
      <c r="J819" s="18" t="s">
        <v>47</v>
      </c>
      <c r="K819" s="19"/>
      <c r="M819" s="20">
        <f t="shared" si="87"/>
        <v>27</v>
      </c>
      <c r="N819" s="20">
        <f t="shared" si="88"/>
        <v>162</v>
      </c>
    </row>
    <row r="820" spans="1:14" s="16" customFormat="1" ht="13.5" customHeight="1" x14ac:dyDescent="0.45">
      <c r="A820" s="115"/>
      <c r="B820" s="57" t="s">
        <v>520</v>
      </c>
      <c r="C820" s="19" t="s">
        <v>77</v>
      </c>
      <c r="D820" s="18"/>
      <c r="E820" s="18">
        <v>154</v>
      </c>
      <c r="F820" s="18">
        <v>1</v>
      </c>
      <c r="G820" s="18">
        <f t="shared" si="80"/>
        <v>154</v>
      </c>
      <c r="H820" s="18" t="s">
        <v>192</v>
      </c>
      <c r="I820" s="18">
        <v>32</v>
      </c>
      <c r="J820" s="18" t="s">
        <v>47</v>
      </c>
      <c r="K820" s="19"/>
      <c r="M820" s="20">
        <f t="shared" si="87"/>
        <v>32</v>
      </c>
      <c r="N820" s="20">
        <f t="shared" si="88"/>
        <v>4928</v>
      </c>
    </row>
    <row r="821" spans="1:14" s="16" customFormat="1" ht="13.5" customHeight="1" x14ac:dyDescent="0.45">
      <c r="A821" s="115"/>
      <c r="B821" s="57" t="s">
        <v>522</v>
      </c>
      <c r="C821" s="19" t="s">
        <v>77</v>
      </c>
      <c r="D821" s="18" t="s">
        <v>173</v>
      </c>
      <c r="E821" s="18">
        <v>12</v>
      </c>
      <c r="F821" s="18">
        <v>1</v>
      </c>
      <c r="G821" s="18">
        <f t="shared" si="80"/>
        <v>12</v>
      </c>
      <c r="H821" s="18" t="s">
        <v>97</v>
      </c>
      <c r="I821" s="18">
        <v>27</v>
      </c>
      <c r="J821" s="18" t="s">
        <v>47</v>
      </c>
      <c r="K821" s="19"/>
      <c r="M821" s="20">
        <f t="shared" si="87"/>
        <v>27</v>
      </c>
      <c r="N821" s="20">
        <f t="shared" si="88"/>
        <v>324</v>
      </c>
    </row>
    <row r="822" spans="1:14" s="16" customFormat="1" ht="13.5" customHeight="1" x14ac:dyDescent="0.45">
      <c r="A822" s="115"/>
      <c r="B822" s="57" t="s">
        <v>524</v>
      </c>
      <c r="C822" s="19" t="s">
        <v>77</v>
      </c>
      <c r="D822" s="18"/>
      <c r="E822" s="18">
        <v>12</v>
      </c>
      <c r="F822" s="18">
        <v>1</v>
      </c>
      <c r="G822" s="18">
        <f t="shared" si="80"/>
        <v>12</v>
      </c>
      <c r="H822" s="18" t="s">
        <v>71</v>
      </c>
      <c r="I822" s="18">
        <v>100</v>
      </c>
      <c r="J822" s="18" t="s">
        <v>47</v>
      </c>
      <c r="K822" s="19"/>
      <c r="M822" s="20">
        <f t="shared" si="87"/>
        <v>100</v>
      </c>
      <c r="N822" s="20">
        <f t="shared" si="88"/>
        <v>1200</v>
      </c>
    </row>
    <row r="823" spans="1:14" s="16" customFormat="1" ht="13.5" customHeight="1" x14ac:dyDescent="0.45">
      <c r="A823" s="115"/>
      <c r="B823" s="57" t="s">
        <v>539</v>
      </c>
      <c r="C823" s="19" t="s">
        <v>77</v>
      </c>
      <c r="D823" s="18"/>
      <c r="E823" s="18">
        <v>5</v>
      </c>
      <c r="F823" s="18">
        <v>1</v>
      </c>
      <c r="G823" s="18">
        <f t="shared" si="80"/>
        <v>5</v>
      </c>
      <c r="H823" s="18" t="s">
        <v>192</v>
      </c>
      <c r="I823" s="18">
        <v>32</v>
      </c>
      <c r="J823" s="18" t="s">
        <v>47</v>
      </c>
      <c r="K823" s="19"/>
      <c r="M823" s="20">
        <f t="shared" si="87"/>
        <v>32</v>
      </c>
      <c r="N823" s="20">
        <f t="shared" si="88"/>
        <v>160</v>
      </c>
    </row>
    <row r="824" spans="1:14" s="16" customFormat="1" ht="13.5" customHeight="1" x14ac:dyDescent="0.45">
      <c r="A824" s="115"/>
      <c r="B824" s="57" t="s">
        <v>553</v>
      </c>
      <c r="C824" s="19" t="s">
        <v>102</v>
      </c>
      <c r="D824" s="18"/>
      <c r="E824" s="18">
        <v>4</v>
      </c>
      <c r="F824" s="18">
        <v>1</v>
      </c>
      <c r="G824" s="18">
        <f t="shared" si="80"/>
        <v>4</v>
      </c>
      <c r="H824" s="18" t="s">
        <v>71</v>
      </c>
      <c r="I824" s="18">
        <v>500</v>
      </c>
      <c r="J824" s="18" t="s">
        <v>511</v>
      </c>
      <c r="K824" s="19"/>
      <c r="M824" s="20">
        <f>I824</f>
        <v>500</v>
      </c>
      <c r="N824" s="20">
        <f>G824*I824</f>
        <v>2000</v>
      </c>
    </row>
    <row r="825" spans="1:14" s="16" customFormat="1" ht="13.5" customHeight="1" x14ac:dyDescent="0.45">
      <c r="A825" s="115"/>
      <c r="B825" s="57" t="s">
        <v>541</v>
      </c>
      <c r="C825" s="19" t="s">
        <v>102</v>
      </c>
      <c r="D825" s="18"/>
      <c r="E825" s="18">
        <v>7</v>
      </c>
      <c r="F825" s="18">
        <v>1</v>
      </c>
      <c r="G825" s="18">
        <f t="shared" si="80"/>
        <v>7</v>
      </c>
      <c r="H825" s="18" t="s">
        <v>78</v>
      </c>
      <c r="I825" s="18">
        <v>54</v>
      </c>
      <c r="J825" s="18" t="s">
        <v>511</v>
      </c>
      <c r="K825" s="19"/>
      <c r="M825" s="20">
        <f t="shared" ref="M825:M889" si="89">I825</f>
        <v>54</v>
      </c>
      <c r="N825" s="20">
        <f t="shared" ref="N825:N889" si="90">G825*I825</f>
        <v>378</v>
      </c>
    </row>
    <row r="826" spans="1:14" s="16" customFormat="1" ht="13.5" customHeight="1" x14ac:dyDescent="0.45">
      <c r="A826" s="115"/>
      <c r="B826" s="57" t="s">
        <v>542</v>
      </c>
      <c r="C826" s="19" t="s">
        <v>70</v>
      </c>
      <c r="D826" s="18"/>
      <c r="E826" s="18">
        <v>21</v>
      </c>
      <c r="F826" s="18">
        <v>1</v>
      </c>
      <c r="G826" s="18">
        <f t="shared" si="80"/>
        <v>21</v>
      </c>
      <c r="H826" s="18" t="s">
        <v>51</v>
      </c>
      <c r="I826" s="18">
        <v>32</v>
      </c>
      <c r="J826" s="18" t="s">
        <v>511</v>
      </c>
      <c r="K826" s="19"/>
      <c r="M826" s="20">
        <f t="shared" si="89"/>
        <v>32</v>
      </c>
      <c r="N826" s="20">
        <f t="shared" si="90"/>
        <v>672</v>
      </c>
    </row>
    <row r="827" spans="1:14" s="16" customFormat="1" ht="13.5" customHeight="1" x14ac:dyDescent="0.45">
      <c r="A827" s="115"/>
      <c r="B827" s="57" t="s">
        <v>543</v>
      </c>
      <c r="C827" s="19" t="s">
        <v>42</v>
      </c>
      <c r="D827" s="18"/>
      <c r="E827" s="18">
        <v>1</v>
      </c>
      <c r="F827" s="18">
        <v>1</v>
      </c>
      <c r="G827" s="18">
        <f t="shared" si="80"/>
        <v>1</v>
      </c>
      <c r="H827" s="18" t="s">
        <v>51</v>
      </c>
      <c r="I827" s="18">
        <v>21</v>
      </c>
      <c r="J827" s="18" t="s">
        <v>511</v>
      </c>
      <c r="K827" s="19"/>
      <c r="M827" s="20">
        <f t="shared" si="89"/>
        <v>21</v>
      </c>
      <c r="N827" s="20">
        <f t="shared" si="90"/>
        <v>21</v>
      </c>
    </row>
    <row r="828" spans="1:14" s="16" customFormat="1" ht="13.5" customHeight="1" x14ac:dyDescent="0.45">
      <c r="A828" s="115"/>
      <c r="B828" s="57" t="s">
        <v>52</v>
      </c>
      <c r="C828" s="19" t="s">
        <v>70</v>
      </c>
      <c r="D828" s="18"/>
      <c r="E828" s="18">
        <v>23</v>
      </c>
      <c r="F828" s="18">
        <v>4</v>
      </c>
      <c r="G828" s="18">
        <f t="shared" si="80"/>
        <v>92</v>
      </c>
      <c r="H828" s="18" t="s">
        <v>160</v>
      </c>
      <c r="I828" s="18">
        <v>60</v>
      </c>
      <c r="J828" s="18" t="s">
        <v>511</v>
      </c>
      <c r="K828" s="19"/>
      <c r="M828" s="20">
        <f t="shared" si="89"/>
        <v>60</v>
      </c>
      <c r="N828" s="20">
        <f t="shared" si="90"/>
        <v>5520</v>
      </c>
    </row>
    <row r="829" spans="1:14" s="16" customFormat="1" ht="13.5" customHeight="1" x14ac:dyDescent="0.45">
      <c r="A829" s="115"/>
      <c r="B829" s="57"/>
      <c r="C829" s="19"/>
      <c r="D829" s="18"/>
      <c r="E829" s="18"/>
      <c r="F829" s="18"/>
      <c r="G829" s="18">
        <f t="shared" si="80"/>
        <v>0</v>
      </c>
      <c r="H829" s="18"/>
      <c r="I829" s="18"/>
      <c r="J829" s="18"/>
      <c r="K829" s="19"/>
      <c r="M829" s="20"/>
      <c r="N829" s="20"/>
    </row>
    <row r="830" spans="1:14" s="16" customFormat="1" ht="13.5" customHeight="1" x14ac:dyDescent="0.45">
      <c r="A830" s="115"/>
      <c r="B830" s="57"/>
      <c r="C830" s="19" t="s">
        <v>545</v>
      </c>
      <c r="D830" s="18"/>
      <c r="E830" s="18"/>
      <c r="F830" s="18"/>
      <c r="G830" s="18">
        <f t="shared" si="80"/>
        <v>0</v>
      </c>
      <c r="H830" s="18"/>
      <c r="I830" s="18"/>
      <c r="J830" s="18"/>
      <c r="K830" s="19"/>
      <c r="M830" s="20">
        <f t="shared" si="89"/>
        <v>0</v>
      </c>
      <c r="N830" s="20">
        <f t="shared" si="90"/>
        <v>0</v>
      </c>
    </row>
    <row r="831" spans="1:14" s="16" customFormat="1" ht="13.5" customHeight="1" x14ac:dyDescent="0.45">
      <c r="A831" s="115"/>
      <c r="B831" s="57" t="s">
        <v>530</v>
      </c>
      <c r="C831" s="19" t="s">
        <v>42</v>
      </c>
      <c r="D831" s="18"/>
      <c r="E831" s="18">
        <v>54</v>
      </c>
      <c r="F831" s="18">
        <v>1</v>
      </c>
      <c r="G831" s="18">
        <f t="shared" si="80"/>
        <v>54</v>
      </c>
      <c r="H831" s="18" t="s">
        <v>46</v>
      </c>
      <c r="I831" s="18">
        <v>32</v>
      </c>
      <c r="J831" s="18" t="s">
        <v>511</v>
      </c>
      <c r="K831" s="19"/>
      <c r="M831" s="20">
        <f t="shared" si="89"/>
        <v>32</v>
      </c>
      <c r="N831" s="20">
        <f t="shared" si="90"/>
        <v>1728</v>
      </c>
    </row>
    <row r="832" spans="1:14" s="16" customFormat="1" ht="13.5" customHeight="1" x14ac:dyDescent="0.45">
      <c r="A832" s="115"/>
      <c r="B832" s="57" t="s">
        <v>546</v>
      </c>
      <c r="C832" s="19" t="s">
        <v>42</v>
      </c>
      <c r="D832" s="18"/>
      <c r="E832" s="18">
        <v>74</v>
      </c>
      <c r="F832" s="18">
        <v>1</v>
      </c>
      <c r="G832" s="18">
        <f t="shared" si="80"/>
        <v>74</v>
      </c>
      <c r="H832" s="18" t="s">
        <v>46</v>
      </c>
      <c r="I832" s="18">
        <v>32</v>
      </c>
      <c r="J832" s="18" t="s">
        <v>511</v>
      </c>
      <c r="K832" s="19"/>
      <c r="M832" s="20">
        <f t="shared" si="89"/>
        <v>32</v>
      </c>
      <c r="N832" s="20">
        <f t="shared" si="90"/>
        <v>2368</v>
      </c>
    </row>
    <row r="833" spans="1:14" s="16" customFormat="1" ht="13.5" customHeight="1" x14ac:dyDescent="0.45">
      <c r="A833" s="115"/>
      <c r="B833" s="57" t="s">
        <v>442</v>
      </c>
      <c r="C833" s="19" t="s">
        <v>42</v>
      </c>
      <c r="D833" s="18"/>
      <c r="E833" s="18">
        <v>3</v>
      </c>
      <c r="F833" s="18">
        <v>1</v>
      </c>
      <c r="G833" s="18">
        <f t="shared" si="80"/>
        <v>3</v>
      </c>
      <c r="H833" s="18" t="s">
        <v>46</v>
      </c>
      <c r="I833" s="18">
        <v>32</v>
      </c>
      <c r="J833" s="18" t="s">
        <v>511</v>
      </c>
      <c r="K833" s="19"/>
      <c r="M833" s="20">
        <f t="shared" si="89"/>
        <v>32</v>
      </c>
      <c r="N833" s="20">
        <f t="shared" si="90"/>
        <v>96</v>
      </c>
    </row>
    <row r="834" spans="1:14" s="16" customFormat="1" ht="13.5" customHeight="1" x14ac:dyDescent="0.45">
      <c r="A834" s="115"/>
      <c r="B834" s="57" t="s">
        <v>515</v>
      </c>
      <c r="C834" s="19" t="s">
        <v>526</v>
      </c>
      <c r="D834" s="18"/>
      <c r="E834" s="18">
        <v>2</v>
      </c>
      <c r="F834" s="18">
        <v>1</v>
      </c>
      <c r="G834" s="18">
        <f t="shared" si="80"/>
        <v>2</v>
      </c>
      <c r="H834" s="18" t="s">
        <v>46</v>
      </c>
      <c r="I834" s="18">
        <v>32</v>
      </c>
      <c r="J834" s="18" t="s">
        <v>511</v>
      </c>
      <c r="K834" s="19"/>
      <c r="M834" s="20">
        <f t="shared" si="89"/>
        <v>32</v>
      </c>
      <c r="N834" s="20">
        <f t="shared" si="90"/>
        <v>64</v>
      </c>
    </row>
    <row r="835" spans="1:14" s="16" customFormat="1" ht="13.5" customHeight="1" x14ac:dyDescent="0.45">
      <c r="A835" s="115"/>
      <c r="B835" s="57" t="s">
        <v>531</v>
      </c>
      <c r="C835" s="19" t="s">
        <v>510</v>
      </c>
      <c r="D835" s="18"/>
      <c r="E835" s="18">
        <v>1</v>
      </c>
      <c r="F835" s="18">
        <v>2</v>
      </c>
      <c r="G835" s="18">
        <f t="shared" si="80"/>
        <v>2</v>
      </c>
      <c r="H835" s="18" t="s">
        <v>46</v>
      </c>
      <c r="I835" s="18">
        <v>32</v>
      </c>
      <c r="J835" s="18" t="s">
        <v>511</v>
      </c>
      <c r="K835" s="19"/>
      <c r="M835" s="20">
        <f t="shared" si="89"/>
        <v>32</v>
      </c>
      <c r="N835" s="20">
        <f t="shared" si="90"/>
        <v>64</v>
      </c>
    </row>
    <row r="836" spans="1:14" s="16" customFormat="1" ht="13.5" customHeight="1" x14ac:dyDescent="0.45">
      <c r="A836" s="115"/>
      <c r="B836" s="57" t="s">
        <v>532</v>
      </c>
      <c r="C836" s="19" t="s">
        <v>45</v>
      </c>
      <c r="D836" s="18"/>
      <c r="E836" s="18">
        <v>5</v>
      </c>
      <c r="F836" s="18">
        <v>1</v>
      </c>
      <c r="G836" s="18">
        <f t="shared" si="80"/>
        <v>5</v>
      </c>
      <c r="H836" s="18" t="s">
        <v>46</v>
      </c>
      <c r="I836" s="18">
        <v>32</v>
      </c>
      <c r="J836" s="18" t="s">
        <v>47</v>
      </c>
      <c r="K836" s="19"/>
      <c r="M836" s="20">
        <f t="shared" si="89"/>
        <v>32</v>
      </c>
      <c r="N836" s="20">
        <f t="shared" si="90"/>
        <v>160</v>
      </c>
    </row>
    <row r="837" spans="1:14" s="16" customFormat="1" ht="13.5" customHeight="1" x14ac:dyDescent="0.45">
      <c r="A837" s="115"/>
      <c r="B837" s="57" t="s">
        <v>516</v>
      </c>
      <c r="C837" s="19" t="s">
        <v>45</v>
      </c>
      <c r="D837" s="18"/>
      <c r="E837" s="18">
        <v>25</v>
      </c>
      <c r="F837" s="18">
        <v>2</v>
      </c>
      <c r="G837" s="18">
        <f t="shared" si="80"/>
        <v>50</v>
      </c>
      <c r="H837" s="18" t="s">
        <v>46</v>
      </c>
      <c r="I837" s="18">
        <v>32</v>
      </c>
      <c r="J837" s="18" t="s">
        <v>47</v>
      </c>
      <c r="K837" s="19"/>
      <c r="M837" s="20">
        <f t="shared" si="89"/>
        <v>32</v>
      </c>
      <c r="N837" s="20">
        <f t="shared" si="90"/>
        <v>1600</v>
      </c>
    </row>
    <row r="838" spans="1:14" s="16" customFormat="1" ht="13.5" customHeight="1" x14ac:dyDescent="0.45">
      <c r="A838" s="115"/>
      <c r="B838" s="57" t="s">
        <v>547</v>
      </c>
      <c r="C838" s="19" t="s">
        <v>45</v>
      </c>
      <c r="D838" s="18"/>
      <c r="E838" s="18">
        <v>7</v>
      </c>
      <c r="F838" s="18">
        <v>2</v>
      </c>
      <c r="G838" s="18">
        <f t="shared" si="80"/>
        <v>14</v>
      </c>
      <c r="H838" s="18" t="s">
        <v>46</v>
      </c>
      <c r="I838" s="18">
        <v>32</v>
      </c>
      <c r="J838" s="18" t="s">
        <v>47</v>
      </c>
      <c r="K838" s="19"/>
      <c r="M838" s="20">
        <f t="shared" si="89"/>
        <v>32</v>
      </c>
      <c r="N838" s="20">
        <f t="shared" si="90"/>
        <v>448</v>
      </c>
    </row>
    <row r="839" spans="1:14" s="16" customFormat="1" ht="13.5" customHeight="1" x14ac:dyDescent="0.45">
      <c r="A839" s="115"/>
      <c r="B839" s="16" t="s">
        <v>538</v>
      </c>
      <c r="C839" s="19" t="s">
        <v>77</v>
      </c>
      <c r="D839" s="18"/>
      <c r="E839" s="18">
        <v>33</v>
      </c>
      <c r="F839" s="18">
        <v>1</v>
      </c>
      <c r="G839" s="18">
        <f t="shared" si="80"/>
        <v>33</v>
      </c>
      <c r="H839" s="18" t="s">
        <v>97</v>
      </c>
      <c r="I839" s="18">
        <v>13</v>
      </c>
      <c r="J839" s="18" t="s">
        <v>47</v>
      </c>
      <c r="K839" s="19"/>
      <c r="M839" s="20">
        <f t="shared" si="89"/>
        <v>13</v>
      </c>
      <c r="N839" s="20">
        <f t="shared" si="90"/>
        <v>429</v>
      </c>
    </row>
    <row r="840" spans="1:14" s="16" customFormat="1" ht="13.5" customHeight="1" x14ac:dyDescent="0.45">
      <c r="A840" s="115"/>
      <c r="B840" s="57" t="s">
        <v>507</v>
      </c>
      <c r="C840" s="19" t="s">
        <v>77</v>
      </c>
      <c r="D840" s="18"/>
      <c r="E840" s="18">
        <v>2</v>
      </c>
      <c r="F840" s="18">
        <v>1</v>
      </c>
      <c r="G840" s="18">
        <f t="shared" si="80"/>
        <v>2</v>
      </c>
      <c r="H840" s="18" t="s">
        <v>97</v>
      </c>
      <c r="I840" s="18">
        <v>27</v>
      </c>
      <c r="J840" s="18" t="s">
        <v>47</v>
      </c>
      <c r="K840" s="19"/>
      <c r="M840" s="20">
        <f t="shared" si="89"/>
        <v>27</v>
      </c>
      <c r="N840" s="20">
        <f t="shared" si="90"/>
        <v>54</v>
      </c>
    </row>
    <row r="841" spans="1:14" s="16" customFormat="1" ht="13.5" customHeight="1" x14ac:dyDescent="0.45">
      <c r="A841" s="115"/>
      <c r="B841" s="57" t="s">
        <v>520</v>
      </c>
      <c r="C841" s="19" t="s">
        <v>77</v>
      </c>
      <c r="D841" s="18"/>
      <c r="E841" s="18">
        <v>113</v>
      </c>
      <c r="F841" s="18">
        <v>1</v>
      </c>
      <c r="G841" s="18">
        <f t="shared" si="80"/>
        <v>113</v>
      </c>
      <c r="H841" s="18" t="s">
        <v>192</v>
      </c>
      <c r="I841" s="18">
        <v>32</v>
      </c>
      <c r="J841" s="18" t="s">
        <v>47</v>
      </c>
      <c r="K841" s="19"/>
      <c r="M841" s="20">
        <f t="shared" si="89"/>
        <v>32</v>
      </c>
      <c r="N841" s="20">
        <f t="shared" si="90"/>
        <v>3616</v>
      </c>
    </row>
    <row r="842" spans="1:14" s="16" customFormat="1" ht="13.5" customHeight="1" x14ac:dyDescent="0.45">
      <c r="A842" s="115"/>
      <c r="B842" s="57" t="s">
        <v>548</v>
      </c>
      <c r="C842" s="19" t="s">
        <v>77</v>
      </c>
      <c r="D842" s="18"/>
      <c r="E842" s="18">
        <v>4</v>
      </c>
      <c r="F842" s="18">
        <v>1</v>
      </c>
      <c r="G842" s="18">
        <f t="shared" si="80"/>
        <v>4</v>
      </c>
      <c r="H842" s="18" t="s">
        <v>71</v>
      </c>
      <c r="I842" s="18">
        <v>75</v>
      </c>
      <c r="J842" s="18" t="s">
        <v>47</v>
      </c>
      <c r="K842" s="19"/>
      <c r="M842" s="20">
        <f t="shared" si="89"/>
        <v>75</v>
      </c>
      <c r="N842" s="20">
        <f t="shared" si="90"/>
        <v>300</v>
      </c>
    </row>
    <row r="843" spans="1:14" s="16" customFormat="1" ht="13.5" customHeight="1" x14ac:dyDescent="0.45">
      <c r="A843" s="115"/>
      <c r="B843" s="57" t="s">
        <v>549</v>
      </c>
      <c r="C843" s="19" t="s">
        <v>77</v>
      </c>
      <c r="D843" s="18"/>
      <c r="E843" s="18">
        <v>6</v>
      </c>
      <c r="F843" s="18">
        <v>1</v>
      </c>
      <c r="G843" s="18">
        <f t="shared" si="80"/>
        <v>6</v>
      </c>
      <c r="H843" s="18" t="s">
        <v>71</v>
      </c>
      <c r="I843" s="18">
        <v>90</v>
      </c>
      <c r="J843" s="18" t="s">
        <v>47</v>
      </c>
      <c r="K843" s="19"/>
      <c r="M843" s="20">
        <f t="shared" si="89"/>
        <v>90</v>
      </c>
      <c r="N843" s="20">
        <f t="shared" si="90"/>
        <v>540</v>
      </c>
    </row>
    <row r="844" spans="1:14" s="16" customFormat="1" ht="13.5" customHeight="1" x14ac:dyDescent="0.45">
      <c r="A844" s="115"/>
      <c r="B844" s="57" t="s">
        <v>524</v>
      </c>
      <c r="C844" s="19" t="s">
        <v>77</v>
      </c>
      <c r="D844" s="18"/>
      <c r="E844" s="18">
        <v>27</v>
      </c>
      <c r="F844" s="18">
        <v>1</v>
      </c>
      <c r="G844" s="18">
        <f t="shared" ref="G844:G907" si="91">E844*F844</f>
        <v>27</v>
      </c>
      <c r="H844" s="18" t="s">
        <v>71</v>
      </c>
      <c r="I844" s="18">
        <v>100</v>
      </c>
      <c r="J844" s="18" t="s">
        <v>47</v>
      </c>
      <c r="K844" s="19"/>
      <c r="M844" s="20">
        <f t="shared" si="89"/>
        <v>100</v>
      </c>
      <c r="N844" s="20">
        <f t="shared" si="90"/>
        <v>2700</v>
      </c>
    </row>
    <row r="845" spans="1:14" s="16" customFormat="1" ht="13.5" customHeight="1" x14ac:dyDescent="0.45">
      <c r="A845" s="115"/>
      <c r="B845" s="57" t="s">
        <v>550</v>
      </c>
      <c r="C845" s="19" t="s">
        <v>70</v>
      </c>
      <c r="D845" s="18"/>
      <c r="E845" s="18">
        <v>3</v>
      </c>
      <c r="F845" s="18">
        <v>1</v>
      </c>
      <c r="G845" s="18">
        <f t="shared" si="91"/>
        <v>3</v>
      </c>
      <c r="H845" s="18" t="s">
        <v>365</v>
      </c>
      <c r="I845" s="18">
        <v>40</v>
      </c>
      <c r="J845" s="18" t="s">
        <v>511</v>
      </c>
      <c r="K845" s="19"/>
      <c r="M845" s="20">
        <f t="shared" si="89"/>
        <v>40</v>
      </c>
      <c r="N845" s="20">
        <f t="shared" si="90"/>
        <v>120</v>
      </c>
    </row>
    <row r="846" spans="1:14" s="16" customFormat="1" ht="13.5" customHeight="1" x14ac:dyDescent="0.45">
      <c r="A846" s="115"/>
      <c r="B846" s="57" t="s">
        <v>542</v>
      </c>
      <c r="C846" s="19" t="s">
        <v>70</v>
      </c>
      <c r="D846" s="18"/>
      <c r="E846" s="18">
        <v>1</v>
      </c>
      <c r="F846" s="18">
        <v>1</v>
      </c>
      <c r="G846" s="18">
        <f t="shared" si="91"/>
        <v>1</v>
      </c>
      <c r="H846" s="18" t="s">
        <v>51</v>
      </c>
      <c r="I846" s="18">
        <v>32</v>
      </c>
      <c r="J846" s="18" t="s">
        <v>511</v>
      </c>
      <c r="K846" s="19"/>
      <c r="M846" s="20">
        <f t="shared" si="89"/>
        <v>32</v>
      </c>
      <c r="N846" s="20">
        <f t="shared" si="90"/>
        <v>32</v>
      </c>
    </row>
    <row r="847" spans="1:14" s="16" customFormat="1" ht="13.5" customHeight="1" x14ac:dyDescent="0.45">
      <c r="A847" s="115"/>
      <c r="B847" s="57" t="s">
        <v>551</v>
      </c>
      <c r="C847" s="19" t="s">
        <v>57</v>
      </c>
      <c r="D847" s="18"/>
      <c r="E847" s="18">
        <v>13</v>
      </c>
      <c r="F847" s="18">
        <v>1</v>
      </c>
      <c r="G847" s="18">
        <f t="shared" si="91"/>
        <v>13</v>
      </c>
      <c r="H847" s="18" t="s">
        <v>71</v>
      </c>
      <c r="I847" s="18">
        <v>250</v>
      </c>
      <c r="J847" s="18" t="s">
        <v>511</v>
      </c>
      <c r="K847" s="19"/>
      <c r="M847" s="20">
        <f t="shared" si="89"/>
        <v>250</v>
      </c>
      <c r="N847" s="20">
        <f t="shared" si="90"/>
        <v>3250</v>
      </c>
    </row>
    <row r="848" spans="1:14" s="16" customFormat="1" ht="13.5" customHeight="1" x14ac:dyDescent="0.45">
      <c r="A848" s="115"/>
      <c r="B848" s="57" t="s">
        <v>52</v>
      </c>
      <c r="C848" s="19" t="s">
        <v>70</v>
      </c>
      <c r="D848" s="18"/>
      <c r="E848" s="18">
        <v>48</v>
      </c>
      <c r="F848" s="18">
        <v>4</v>
      </c>
      <c r="G848" s="18">
        <f t="shared" si="91"/>
        <v>192</v>
      </c>
      <c r="H848" s="18" t="s">
        <v>160</v>
      </c>
      <c r="I848" s="18">
        <v>60</v>
      </c>
      <c r="J848" s="18" t="s">
        <v>511</v>
      </c>
      <c r="K848" s="19"/>
      <c r="M848" s="20">
        <f t="shared" si="89"/>
        <v>60</v>
      </c>
      <c r="N848" s="20">
        <f t="shared" si="90"/>
        <v>11520</v>
      </c>
    </row>
    <row r="849" spans="1:14" s="16" customFormat="1" ht="13.5" customHeight="1" x14ac:dyDescent="0.45">
      <c r="A849" s="115"/>
      <c r="B849" s="57"/>
      <c r="C849" s="19"/>
      <c r="D849" s="18"/>
      <c r="E849" s="18"/>
      <c r="F849" s="18"/>
      <c r="G849" s="18">
        <f t="shared" si="91"/>
        <v>0</v>
      </c>
      <c r="H849" s="18"/>
      <c r="I849" s="18"/>
      <c r="J849" s="18"/>
      <c r="K849" s="19"/>
      <c r="M849" s="20"/>
      <c r="N849" s="20"/>
    </row>
    <row r="850" spans="1:14" s="16" customFormat="1" ht="13.5" customHeight="1" x14ac:dyDescent="0.45">
      <c r="A850" s="115"/>
      <c r="B850" s="57"/>
      <c r="C850" s="19" t="s">
        <v>552</v>
      </c>
      <c r="D850" s="18"/>
      <c r="E850" s="18"/>
      <c r="F850" s="18"/>
      <c r="G850" s="18">
        <f t="shared" si="91"/>
        <v>0</v>
      </c>
      <c r="H850" s="18"/>
      <c r="I850" s="18"/>
      <c r="J850" s="18"/>
      <c r="K850" s="19"/>
      <c r="M850" s="20">
        <f t="shared" si="89"/>
        <v>0</v>
      </c>
      <c r="N850" s="20">
        <f t="shared" si="90"/>
        <v>0</v>
      </c>
    </row>
    <row r="851" spans="1:14" s="16" customFormat="1" ht="13.5" customHeight="1" x14ac:dyDescent="0.45">
      <c r="A851" s="115"/>
      <c r="B851" s="57" t="s">
        <v>530</v>
      </c>
      <c r="C851" s="19" t="s">
        <v>42</v>
      </c>
      <c r="D851" s="18"/>
      <c r="E851" s="18">
        <v>2</v>
      </c>
      <c r="F851" s="18">
        <v>1</v>
      </c>
      <c r="G851" s="18">
        <f t="shared" si="91"/>
        <v>2</v>
      </c>
      <c r="H851" s="18" t="s">
        <v>46</v>
      </c>
      <c r="I851" s="18">
        <v>32</v>
      </c>
      <c r="J851" s="18" t="s">
        <v>511</v>
      </c>
      <c r="K851" s="19"/>
      <c r="M851" s="20">
        <f t="shared" si="89"/>
        <v>32</v>
      </c>
      <c r="N851" s="20">
        <f t="shared" si="90"/>
        <v>64</v>
      </c>
    </row>
    <row r="852" spans="1:14" s="16" customFormat="1" ht="13.5" customHeight="1" x14ac:dyDescent="0.45">
      <c r="A852" s="115"/>
      <c r="B852" s="57" t="s">
        <v>442</v>
      </c>
      <c r="C852" s="19" t="s">
        <v>42</v>
      </c>
      <c r="D852" s="18"/>
      <c r="E852" s="18">
        <v>1</v>
      </c>
      <c r="F852" s="18">
        <v>1</v>
      </c>
      <c r="G852" s="18">
        <f t="shared" si="91"/>
        <v>1</v>
      </c>
      <c r="H852" s="18" t="s">
        <v>46</v>
      </c>
      <c r="I852" s="18">
        <v>32</v>
      </c>
      <c r="J852" s="18" t="s">
        <v>511</v>
      </c>
      <c r="K852" s="19"/>
      <c r="M852" s="20">
        <f t="shared" si="89"/>
        <v>32</v>
      </c>
      <c r="N852" s="20">
        <f t="shared" si="90"/>
        <v>32</v>
      </c>
    </row>
    <row r="853" spans="1:14" s="16" customFormat="1" ht="13.5" customHeight="1" x14ac:dyDescent="0.45">
      <c r="A853" s="115"/>
      <c r="B853" s="57" t="s">
        <v>515</v>
      </c>
      <c r="C853" s="19" t="s">
        <v>526</v>
      </c>
      <c r="D853" s="18"/>
      <c r="E853" s="18">
        <v>2</v>
      </c>
      <c r="F853" s="18">
        <v>1</v>
      </c>
      <c r="G853" s="18">
        <f t="shared" si="91"/>
        <v>2</v>
      </c>
      <c r="H853" s="18" t="s">
        <v>46</v>
      </c>
      <c r="I853" s="18">
        <v>32</v>
      </c>
      <c r="J853" s="18" t="s">
        <v>511</v>
      </c>
      <c r="K853" s="19"/>
      <c r="M853" s="20">
        <f t="shared" si="89"/>
        <v>32</v>
      </c>
      <c r="N853" s="20">
        <f t="shared" si="90"/>
        <v>64</v>
      </c>
    </row>
    <row r="854" spans="1:14" s="16" customFormat="1" ht="13.5" customHeight="1" x14ac:dyDescent="0.45">
      <c r="A854" s="115"/>
      <c r="B854" s="57" t="s">
        <v>512</v>
      </c>
      <c r="C854" s="19" t="s">
        <v>510</v>
      </c>
      <c r="D854" s="18"/>
      <c r="E854" s="18">
        <v>8</v>
      </c>
      <c r="F854" s="18">
        <v>2</v>
      </c>
      <c r="G854" s="18">
        <f t="shared" si="91"/>
        <v>16</v>
      </c>
      <c r="H854" s="18" t="s">
        <v>46</v>
      </c>
      <c r="I854" s="18">
        <v>32</v>
      </c>
      <c r="J854" s="18" t="s">
        <v>511</v>
      </c>
      <c r="K854" s="19"/>
      <c r="M854" s="20">
        <f t="shared" si="89"/>
        <v>32</v>
      </c>
      <c r="N854" s="20">
        <f t="shared" si="90"/>
        <v>512</v>
      </c>
    </row>
    <row r="855" spans="1:14" s="16" customFormat="1" ht="13.5" customHeight="1" x14ac:dyDescent="0.45">
      <c r="A855" s="115"/>
      <c r="B855" s="57" t="s">
        <v>532</v>
      </c>
      <c r="C855" s="19" t="s">
        <v>45</v>
      </c>
      <c r="D855" s="18"/>
      <c r="E855" s="18">
        <v>5</v>
      </c>
      <c r="F855" s="18">
        <v>1</v>
      </c>
      <c r="G855" s="18">
        <f t="shared" si="91"/>
        <v>5</v>
      </c>
      <c r="H855" s="18" t="s">
        <v>46</v>
      </c>
      <c r="I855" s="18">
        <v>32</v>
      </c>
      <c r="J855" s="18" t="s">
        <v>47</v>
      </c>
      <c r="K855" s="19"/>
      <c r="M855" s="20">
        <f t="shared" si="89"/>
        <v>32</v>
      </c>
      <c r="N855" s="20">
        <f t="shared" si="90"/>
        <v>160</v>
      </c>
    </row>
    <row r="856" spans="1:14" s="16" customFormat="1" ht="13.5" customHeight="1" x14ac:dyDescent="0.45">
      <c r="A856" s="115"/>
      <c r="B856" s="57" t="s">
        <v>516</v>
      </c>
      <c r="C856" s="19" t="s">
        <v>45</v>
      </c>
      <c r="D856" s="18"/>
      <c r="E856" s="18">
        <v>27</v>
      </c>
      <c r="F856" s="18">
        <v>2</v>
      </c>
      <c r="G856" s="18">
        <f t="shared" si="91"/>
        <v>54</v>
      </c>
      <c r="H856" s="18" t="s">
        <v>46</v>
      </c>
      <c r="I856" s="18">
        <v>32</v>
      </c>
      <c r="J856" s="18" t="s">
        <v>47</v>
      </c>
      <c r="K856" s="19"/>
      <c r="M856" s="20">
        <f t="shared" si="89"/>
        <v>32</v>
      </c>
      <c r="N856" s="20">
        <f t="shared" si="90"/>
        <v>1728</v>
      </c>
    </row>
    <row r="857" spans="1:14" s="16" customFormat="1" ht="13.5" customHeight="1" x14ac:dyDescent="0.45">
      <c r="A857" s="115"/>
      <c r="B857" s="57" t="s">
        <v>518</v>
      </c>
      <c r="C857" s="19" t="s">
        <v>527</v>
      </c>
      <c r="D857" s="18"/>
      <c r="E857" s="18">
        <v>1</v>
      </c>
      <c r="F857" s="18">
        <v>1</v>
      </c>
      <c r="G857" s="18">
        <f t="shared" si="91"/>
        <v>1</v>
      </c>
      <c r="H857" s="18" t="s">
        <v>51</v>
      </c>
      <c r="I857" s="18">
        <v>15</v>
      </c>
      <c r="J857" s="18" t="s">
        <v>511</v>
      </c>
      <c r="K857" s="19"/>
      <c r="M857" s="20">
        <f t="shared" si="89"/>
        <v>15</v>
      </c>
      <c r="N857" s="20">
        <f t="shared" si="90"/>
        <v>15</v>
      </c>
    </row>
    <row r="858" spans="1:14" s="16" customFormat="1" ht="13.5" customHeight="1" x14ac:dyDescent="0.45">
      <c r="A858" s="115"/>
      <c r="B858" s="57" t="s">
        <v>507</v>
      </c>
      <c r="C858" s="19" t="s">
        <v>77</v>
      </c>
      <c r="D858" s="18"/>
      <c r="E858" s="18">
        <v>3</v>
      </c>
      <c r="F858" s="18">
        <v>1</v>
      </c>
      <c r="G858" s="18">
        <f t="shared" si="91"/>
        <v>3</v>
      </c>
      <c r="H858" s="18" t="s">
        <v>97</v>
      </c>
      <c r="I858" s="18">
        <v>27</v>
      </c>
      <c r="J858" s="18" t="s">
        <v>47</v>
      </c>
      <c r="K858" s="19"/>
      <c r="M858" s="20">
        <f t="shared" si="89"/>
        <v>27</v>
      </c>
      <c r="N858" s="20">
        <f t="shared" si="90"/>
        <v>81</v>
      </c>
    </row>
    <row r="859" spans="1:14" s="16" customFormat="1" ht="13.5" customHeight="1" x14ac:dyDescent="0.45">
      <c r="A859" s="115"/>
      <c r="B859" s="57" t="s">
        <v>520</v>
      </c>
      <c r="C859" s="19" t="s">
        <v>77</v>
      </c>
      <c r="D859" s="18"/>
      <c r="E859" s="18">
        <v>40</v>
      </c>
      <c r="F859" s="18">
        <v>1</v>
      </c>
      <c r="G859" s="18">
        <f t="shared" si="91"/>
        <v>40</v>
      </c>
      <c r="H859" s="18" t="s">
        <v>97</v>
      </c>
      <c r="I859" s="18">
        <v>32</v>
      </c>
      <c r="J859" s="18" t="s">
        <v>47</v>
      </c>
      <c r="K859" s="19"/>
      <c r="M859" s="20">
        <f t="shared" si="89"/>
        <v>32</v>
      </c>
      <c r="N859" s="20">
        <f t="shared" si="90"/>
        <v>1280</v>
      </c>
    </row>
    <row r="860" spans="1:14" s="16" customFormat="1" ht="13.5" customHeight="1" x14ac:dyDescent="0.45">
      <c r="A860" s="115"/>
      <c r="B860" s="57" t="s">
        <v>522</v>
      </c>
      <c r="C860" s="19" t="s">
        <v>77</v>
      </c>
      <c r="D860" s="18" t="s">
        <v>173</v>
      </c>
      <c r="E860" s="18">
        <v>1</v>
      </c>
      <c r="F860" s="18">
        <v>1</v>
      </c>
      <c r="G860" s="18">
        <f t="shared" si="91"/>
        <v>1</v>
      </c>
      <c r="H860" s="18" t="s">
        <v>192</v>
      </c>
      <c r="I860" s="18">
        <v>27</v>
      </c>
      <c r="J860" s="18" t="s">
        <v>47</v>
      </c>
      <c r="K860" s="19"/>
      <c r="M860" s="20">
        <f t="shared" si="89"/>
        <v>27</v>
      </c>
      <c r="N860" s="20">
        <f t="shared" si="90"/>
        <v>27</v>
      </c>
    </row>
    <row r="861" spans="1:14" s="16" customFormat="1" ht="13.5" customHeight="1" x14ac:dyDescent="0.45">
      <c r="A861" s="115"/>
      <c r="B861" s="57" t="s">
        <v>540</v>
      </c>
      <c r="C861" s="19" t="s">
        <v>102</v>
      </c>
      <c r="D861" s="18"/>
      <c r="E861" s="18">
        <v>6</v>
      </c>
      <c r="F861" s="18">
        <v>1</v>
      </c>
      <c r="G861" s="18">
        <f t="shared" si="91"/>
        <v>6</v>
      </c>
      <c r="H861" s="18" t="s">
        <v>71</v>
      </c>
      <c r="I861" s="18">
        <v>100</v>
      </c>
      <c r="J861" s="18" t="s">
        <v>511</v>
      </c>
      <c r="K861" s="19"/>
      <c r="M861" s="20">
        <f t="shared" si="89"/>
        <v>100</v>
      </c>
      <c r="N861" s="20">
        <f t="shared" si="90"/>
        <v>600</v>
      </c>
    </row>
    <row r="862" spans="1:14" s="16" customFormat="1" ht="13.5" customHeight="1" x14ac:dyDescent="0.45">
      <c r="A862" s="115"/>
      <c r="B862" s="57" t="s">
        <v>553</v>
      </c>
      <c r="C862" s="19" t="s">
        <v>102</v>
      </c>
      <c r="D862" s="18"/>
      <c r="E862" s="18">
        <v>14</v>
      </c>
      <c r="F862" s="18">
        <v>1</v>
      </c>
      <c r="G862" s="18">
        <f t="shared" si="91"/>
        <v>14</v>
      </c>
      <c r="H862" s="18" t="s">
        <v>71</v>
      </c>
      <c r="I862" s="18">
        <v>500</v>
      </c>
      <c r="J862" s="18" t="s">
        <v>511</v>
      </c>
      <c r="K862" s="19"/>
      <c r="M862" s="20">
        <f t="shared" si="89"/>
        <v>500</v>
      </c>
      <c r="N862" s="20">
        <f t="shared" si="90"/>
        <v>7000</v>
      </c>
    </row>
    <row r="863" spans="1:14" s="16" customFormat="1" ht="13.5" customHeight="1" x14ac:dyDescent="0.45">
      <c r="A863" s="115"/>
      <c r="B863" s="16" t="s">
        <v>543</v>
      </c>
      <c r="C863" s="19" t="s">
        <v>42</v>
      </c>
      <c r="D863" s="18"/>
      <c r="E863" s="18">
        <v>4</v>
      </c>
      <c r="F863" s="18">
        <v>1</v>
      </c>
      <c r="G863" s="18">
        <f t="shared" si="91"/>
        <v>4</v>
      </c>
      <c r="H863" s="18" t="s">
        <v>51</v>
      </c>
      <c r="I863" s="18">
        <v>21</v>
      </c>
      <c r="J863" s="18" t="s">
        <v>511</v>
      </c>
      <c r="K863" s="19"/>
      <c r="M863" s="20">
        <f t="shared" si="89"/>
        <v>21</v>
      </c>
      <c r="N863" s="20">
        <f t="shared" si="90"/>
        <v>84</v>
      </c>
    </row>
    <row r="864" spans="1:14" s="16" customFormat="1" ht="13.5" customHeight="1" x14ac:dyDescent="0.45">
      <c r="A864" s="115"/>
      <c r="B864" s="57" t="s">
        <v>542</v>
      </c>
      <c r="C864" s="19" t="s">
        <v>70</v>
      </c>
      <c r="D864" s="18"/>
      <c r="E864" s="18">
        <v>2</v>
      </c>
      <c r="F864" s="18">
        <v>1</v>
      </c>
      <c r="G864" s="18">
        <f t="shared" si="91"/>
        <v>2</v>
      </c>
      <c r="H864" s="18" t="s">
        <v>51</v>
      </c>
      <c r="I864" s="18">
        <v>32</v>
      </c>
      <c r="J864" s="18" t="s">
        <v>511</v>
      </c>
      <c r="K864" s="19"/>
      <c r="M864" s="20">
        <f t="shared" si="89"/>
        <v>32</v>
      </c>
      <c r="N864" s="20">
        <f t="shared" si="90"/>
        <v>64</v>
      </c>
    </row>
    <row r="865" spans="1:14" s="16" customFormat="1" ht="13.5" customHeight="1" x14ac:dyDescent="0.45">
      <c r="A865" s="115"/>
      <c r="B865" s="57" t="s">
        <v>88</v>
      </c>
      <c r="C865" s="19" t="s">
        <v>70</v>
      </c>
      <c r="D865" s="18"/>
      <c r="E865" s="18">
        <v>77</v>
      </c>
      <c r="F865" s="18">
        <v>6</v>
      </c>
      <c r="G865" s="18">
        <f t="shared" si="91"/>
        <v>462</v>
      </c>
      <c r="H865" s="18" t="s">
        <v>160</v>
      </c>
      <c r="I865" s="18">
        <v>60</v>
      </c>
      <c r="J865" s="18" t="s">
        <v>511</v>
      </c>
      <c r="K865" s="19"/>
      <c r="M865" s="20">
        <f t="shared" si="89"/>
        <v>60</v>
      </c>
      <c r="N865" s="20">
        <f t="shared" si="90"/>
        <v>27720</v>
      </c>
    </row>
    <row r="866" spans="1:14" s="16" customFormat="1" ht="13.5" customHeight="1" x14ac:dyDescent="0.45">
      <c r="A866" s="115"/>
      <c r="B866" s="57"/>
      <c r="C866" s="19"/>
      <c r="D866" s="18"/>
      <c r="E866" s="18"/>
      <c r="F866" s="18"/>
      <c r="G866" s="18">
        <f t="shared" si="91"/>
        <v>0</v>
      </c>
      <c r="H866" s="18"/>
      <c r="I866" s="18"/>
      <c r="J866" s="18"/>
      <c r="K866" s="19"/>
      <c r="M866" s="20"/>
      <c r="N866" s="20"/>
    </row>
    <row r="867" spans="1:14" s="16" customFormat="1" ht="13.5" customHeight="1" x14ac:dyDescent="0.45">
      <c r="A867" s="115"/>
      <c r="B867" s="57"/>
      <c r="C867" s="19" t="s">
        <v>556</v>
      </c>
      <c r="D867" s="18"/>
      <c r="E867" s="18"/>
      <c r="F867" s="18"/>
      <c r="G867" s="18">
        <f t="shared" si="91"/>
        <v>0</v>
      </c>
      <c r="H867" s="18"/>
      <c r="I867" s="18"/>
      <c r="J867" s="18"/>
      <c r="K867" s="19"/>
      <c r="M867" s="20">
        <f t="shared" si="89"/>
        <v>0</v>
      </c>
      <c r="N867" s="20">
        <f t="shared" si="90"/>
        <v>0</v>
      </c>
    </row>
    <row r="868" spans="1:14" s="16" customFormat="1" ht="13.5" customHeight="1" x14ac:dyDescent="0.45">
      <c r="A868" s="115"/>
      <c r="B868" s="57" t="s">
        <v>529</v>
      </c>
      <c r="C868" s="19" t="s">
        <v>65</v>
      </c>
      <c r="D868" s="18"/>
      <c r="E868" s="18">
        <v>2</v>
      </c>
      <c r="F868" s="18">
        <v>1</v>
      </c>
      <c r="G868" s="18">
        <f t="shared" si="91"/>
        <v>2</v>
      </c>
      <c r="H868" s="18" t="s">
        <v>46</v>
      </c>
      <c r="I868" s="18">
        <v>32</v>
      </c>
      <c r="J868" s="18" t="s">
        <v>511</v>
      </c>
      <c r="K868" s="19"/>
      <c r="M868" s="20">
        <f t="shared" si="89"/>
        <v>32</v>
      </c>
      <c r="N868" s="20">
        <f t="shared" si="90"/>
        <v>64</v>
      </c>
    </row>
    <row r="869" spans="1:14" s="16" customFormat="1" ht="13.5" customHeight="1" x14ac:dyDescent="0.45">
      <c r="A869" s="115"/>
      <c r="B869" s="57" t="s">
        <v>530</v>
      </c>
      <c r="C869" s="19" t="s">
        <v>42</v>
      </c>
      <c r="D869" s="18"/>
      <c r="E869" s="18">
        <v>41</v>
      </c>
      <c r="F869" s="18">
        <v>1</v>
      </c>
      <c r="G869" s="18">
        <f t="shared" si="91"/>
        <v>41</v>
      </c>
      <c r="H869" s="18" t="s">
        <v>46</v>
      </c>
      <c r="I869" s="18">
        <v>32</v>
      </c>
      <c r="J869" s="18" t="s">
        <v>511</v>
      </c>
      <c r="K869" s="19"/>
      <c r="M869" s="20">
        <f t="shared" si="89"/>
        <v>32</v>
      </c>
      <c r="N869" s="20">
        <f t="shared" si="90"/>
        <v>1312</v>
      </c>
    </row>
    <row r="870" spans="1:14" s="16" customFormat="1" ht="13.5" customHeight="1" x14ac:dyDescent="0.45">
      <c r="A870" s="115"/>
      <c r="B870" s="57" t="s">
        <v>442</v>
      </c>
      <c r="C870" s="19" t="s">
        <v>42</v>
      </c>
      <c r="D870" s="18"/>
      <c r="E870" s="18">
        <v>8</v>
      </c>
      <c r="F870" s="18">
        <v>1</v>
      </c>
      <c r="G870" s="18">
        <f t="shared" si="91"/>
        <v>8</v>
      </c>
      <c r="H870" s="18" t="s">
        <v>46</v>
      </c>
      <c r="I870" s="18">
        <v>32</v>
      </c>
      <c r="J870" s="18" t="s">
        <v>511</v>
      </c>
      <c r="K870" s="19"/>
      <c r="M870" s="20">
        <f t="shared" si="89"/>
        <v>32</v>
      </c>
      <c r="N870" s="20">
        <f t="shared" si="90"/>
        <v>256</v>
      </c>
    </row>
    <row r="871" spans="1:14" s="16" customFormat="1" ht="13.5" customHeight="1" x14ac:dyDescent="0.45">
      <c r="A871" s="115"/>
      <c r="B871" s="57" t="s">
        <v>515</v>
      </c>
      <c r="C871" s="19" t="s">
        <v>526</v>
      </c>
      <c r="D871" s="18"/>
      <c r="E871" s="18">
        <v>10</v>
      </c>
      <c r="F871" s="18">
        <v>1</v>
      </c>
      <c r="G871" s="18">
        <f t="shared" si="91"/>
        <v>10</v>
      </c>
      <c r="H871" s="18" t="s">
        <v>46</v>
      </c>
      <c r="I871" s="18">
        <v>32</v>
      </c>
      <c r="J871" s="18" t="s">
        <v>511</v>
      </c>
      <c r="K871" s="19"/>
      <c r="M871" s="20">
        <f t="shared" si="89"/>
        <v>32</v>
      </c>
      <c r="N871" s="20">
        <f t="shared" si="90"/>
        <v>320</v>
      </c>
    </row>
    <row r="872" spans="1:14" s="16" customFormat="1" ht="13.5" customHeight="1" x14ac:dyDescent="0.45">
      <c r="A872" s="115"/>
      <c r="B872" s="57" t="s">
        <v>512</v>
      </c>
      <c r="C872" s="19" t="s">
        <v>510</v>
      </c>
      <c r="D872" s="18"/>
      <c r="E872" s="18">
        <v>10</v>
      </c>
      <c r="F872" s="18">
        <v>2</v>
      </c>
      <c r="G872" s="18">
        <f t="shared" si="91"/>
        <v>20</v>
      </c>
      <c r="H872" s="18" t="s">
        <v>46</v>
      </c>
      <c r="I872" s="18">
        <v>32</v>
      </c>
      <c r="J872" s="18" t="s">
        <v>511</v>
      </c>
      <c r="K872" s="19"/>
      <c r="M872" s="20">
        <f t="shared" si="89"/>
        <v>32</v>
      </c>
      <c r="N872" s="20">
        <f t="shared" si="90"/>
        <v>640</v>
      </c>
    </row>
    <row r="873" spans="1:14" s="16" customFormat="1" ht="13.5" customHeight="1" x14ac:dyDescent="0.45">
      <c r="A873" s="115"/>
      <c r="B873" s="57" t="s">
        <v>516</v>
      </c>
      <c r="C873" s="19" t="s">
        <v>45</v>
      </c>
      <c r="D873" s="18"/>
      <c r="E873" s="18">
        <v>36</v>
      </c>
      <c r="F873" s="18">
        <v>2</v>
      </c>
      <c r="G873" s="18">
        <f t="shared" si="91"/>
        <v>72</v>
      </c>
      <c r="H873" s="18" t="s">
        <v>46</v>
      </c>
      <c r="I873" s="18">
        <v>32</v>
      </c>
      <c r="J873" s="18" t="s">
        <v>47</v>
      </c>
      <c r="K873" s="19"/>
      <c r="M873" s="20">
        <f t="shared" si="89"/>
        <v>32</v>
      </c>
      <c r="N873" s="20">
        <f t="shared" si="90"/>
        <v>2304</v>
      </c>
    </row>
    <row r="874" spans="1:14" s="16" customFormat="1" ht="13.5" customHeight="1" x14ac:dyDescent="0.45">
      <c r="A874" s="115"/>
      <c r="B874" s="57" t="s">
        <v>518</v>
      </c>
      <c r="C874" s="19" t="s">
        <v>527</v>
      </c>
      <c r="D874" s="18"/>
      <c r="E874" s="18">
        <v>1</v>
      </c>
      <c r="F874" s="18">
        <v>1</v>
      </c>
      <c r="G874" s="18">
        <f t="shared" si="91"/>
        <v>1</v>
      </c>
      <c r="H874" s="18" t="s">
        <v>51</v>
      </c>
      <c r="I874" s="18">
        <v>15</v>
      </c>
      <c r="J874" s="18" t="s">
        <v>511</v>
      </c>
      <c r="K874" s="19"/>
      <c r="M874" s="20">
        <f t="shared" si="89"/>
        <v>15</v>
      </c>
      <c r="N874" s="20">
        <f t="shared" si="90"/>
        <v>15</v>
      </c>
    </row>
    <row r="875" spans="1:14" s="16" customFormat="1" ht="13.5" customHeight="1" x14ac:dyDescent="0.45">
      <c r="A875" s="115"/>
      <c r="B875" s="57" t="s">
        <v>557</v>
      </c>
      <c r="C875" s="19" t="s">
        <v>77</v>
      </c>
      <c r="D875" s="18"/>
      <c r="E875" s="18">
        <v>14</v>
      </c>
      <c r="F875" s="18">
        <v>1</v>
      </c>
      <c r="G875" s="18">
        <f t="shared" si="91"/>
        <v>14</v>
      </c>
      <c r="H875" s="18" t="s">
        <v>97</v>
      </c>
      <c r="I875" s="18">
        <v>18</v>
      </c>
      <c r="J875" s="18" t="s">
        <v>577</v>
      </c>
      <c r="K875" s="19"/>
      <c r="M875" s="20">
        <f t="shared" si="89"/>
        <v>18</v>
      </c>
      <c r="N875" s="20">
        <f t="shared" si="90"/>
        <v>252</v>
      </c>
    </row>
    <row r="876" spans="1:14" s="16" customFormat="1" ht="13.5" customHeight="1" x14ac:dyDescent="0.45">
      <c r="A876" s="115"/>
      <c r="B876" s="57" t="s">
        <v>507</v>
      </c>
      <c r="C876" s="19" t="s">
        <v>77</v>
      </c>
      <c r="D876" s="18"/>
      <c r="E876" s="18">
        <v>63</v>
      </c>
      <c r="F876" s="18">
        <v>1</v>
      </c>
      <c r="G876" s="18">
        <f t="shared" si="91"/>
        <v>63</v>
      </c>
      <c r="H876" s="18" t="s">
        <v>97</v>
      </c>
      <c r="I876" s="18">
        <v>27</v>
      </c>
      <c r="J876" s="18" t="s">
        <v>47</v>
      </c>
      <c r="K876" s="19"/>
      <c r="M876" s="20">
        <f t="shared" si="89"/>
        <v>27</v>
      </c>
      <c r="N876" s="20">
        <f t="shared" si="90"/>
        <v>1701</v>
      </c>
    </row>
    <row r="877" spans="1:14" s="16" customFormat="1" ht="13.5" customHeight="1" x14ac:dyDescent="0.45">
      <c r="A877" s="115"/>
      <c r="B877" s="57" t="s">
        <v>520</v>
      </c>
      <c r="C877" s="19" t="s">
        <v>77</v>
      </c>
      <c r="D877" s="18"/>
      <c r="E877" s="18">
        <v>198</v>
      </c>
      <c r="F877" s="18">
        <v>1</v>
      </c>
      <c r="G877" s="18">
        <f t="shared" si="91"/>
        <v>198</v>
      </c>
      <c r="H877" s="18" t="s">
        <v>192</v>
      </c>
      <c r="I877" s="18">
        <v>32</v>
      </c>
      <c r="J877" s="18" t="s">
        <v>47</v>
      </c>
      <c r="K877" s="19"/>
      <c r="M877" s="20">
        <f t="shared" si="89"/>
        <v>32</v>
      </c>
      <c r="N877" s="20">
        <f t="shared" si="90"/>
        <v>6336</v>
      </c>
    </row>
    <row r="878" spans="1:14" s="16" customFormat="1" ht="13.5" customHeight="1" x14ac:dyDescent="0.45">
      <c r="A878" s="115"/>
      <c r="B878" s="57" t="s">
        <v>522</v>
      </c>
      <c r="C878" s="19" t="s">
        <v>77</v>
      </c>
      <c r="D878" s="18" t="s">
        <v>173</v>
      </c>
      <c r="E878" s="18">
        <v>6</v>
      </c>
      <c r="F878" s="18">
        <v>1</v>
      </c>
      <c r="G878" s="18">
        <f t="shared" si="91"/>
        <v>6</v>
      </c>
      <c r="H878" s="18" t="s">
        <v>97</v>
      </c>
      <c r="I878" s="18">
        <v>27</v>
      </c>
      <c r="J878" s="18" t="s">
        <v>47</v>
      </c>
      <c r="K878" s="19"/>
      <c r="M878" s="20">
        <f t="shared" si="89"/>
        <v>27</v>
      </c>
      <c r="N878" s="20">
        <f t="shared" si="90"/>
        <v>162</v>
      </c>
    </row>
    <row r="879" spans="1:14" s="16" customFormat="1" ht="13.5" customHeight="1" x14ac:dyDescent="0.45">
      <c r="A879" s="115"/>
      <c r="B879" s="57" t="s">
        <v>548</v>
      </c>
      <c r="C879" s="19" t="s">
        <v>77</v>
      </c>
      <c r="D879" s="18"/>
      <c r="E879" s="18">
        <v>4</v>
      </c>
      <c r="F879" s="18">
        <v>1</v>
      </c>
      <c r="G879" s="18">
        <f t="shared" si="91"/>
        <v>4</v>
      </c>
      <c r="H879" s="18" t="s">
        <v>71</v>
      </c>
      <c r="I879" s="18">
        <v>75</v>
      </c>
      <c r="J879" s="18" t="s">
        <v>47</v>
      </c>
      <c r="K879" s="19"/>
      <c r="M879" s="20">
        <f t="shared" si="89"/>
        <v>75</v>
      </c>
      <c r="N879" s="20">
        <f t="shared" si="90"/>
        <v>300</v>
      </c>
    </row>
    <row r="880" spans="1:14" s="16" customFormat="1" ht="13.5" customHeight="1" x14ac:dyDescent="0.45">
      <c r="A880" s="115"/>
      <c r="B880" s="57" t="s">
        <v>524</v>
      </c>
      <c r="C880" s="19" t="s">
        <v>77</v>
      </c>
      <c r="D880" s="18"/>
      <c r="E880" s="18">
        <v>13</v>
      </c>
      <c r="F880" s="18">
        <v>1</v>
      </c>
      <c r="G880" s="18">
        <f t="shared" si="91"/>
        <v>13</v>
      </c>
      <c r="H880" s="18" t="s">
        <v>71</v>
      </c>
      <c r="I880" s="18">
        <v>100</v>
      </c>
      <c r="J880" s="18" t="s">
        <v>47</v>
      </c>
      <c r="K880" s="19"/>
      <c r="M880" s="20">
        <f t="shared" si="89"/>
        <v>100</v>
      </c>
      <c r="N880" s="20">
        <f t="shared" si="90"/>
        <v>1300</v>
      </c>
    </row>
    <row r="881" spans="1:14" s="16" customFormat="1" ht="13.5" customHeight="1" x14ac:dyDescent="0.45">
      <c r="A881" s="115"/>
      <c r="B881" s="57" t="s">
        <v>558</v>
      </c>
      <c r="C881" s="19" t="s">
        <v>77</v>
      </c>
      <c r="D881" s="18"/>
      <c r="E881" s="18">
        <v>3</v>
      </c>
      <c r="F881" s="18">
        <v>1</v>
      </c>
      <c r="G881" s="18">
        <f t="shared" si="91"/>
        <v>3</v>
      </c>
      <c r="H881" s="18" t="s">
        <v>97</v>
      </c>
      <c r="I881" s="18">
        <v>50</v>
      </c>
      <c r="J881" s="18" t="s">
        <v>47</v>
      </c>
      <c r="K881" s="19"/>
      <c r="M881" s="20">
        <f t="shared" si="89"/>
        <v>50</v>
      </c>
      <c r="N881" s="20">
        <f t="shared" si="90"/>
        <v>150</v>
      </c>
    </row>
    <row r="882" spans="1:14" s="16" customFormat="1" ht="13.5" customHeight="1" x14ac:dyDescent="0.45">
      <c r="A882" s="115"/>
      <c r="B882" s="57" t="s">
        <v>559</v>
      </c>
      <c r="C882" s="19" t="s">
        <v>77</v>
      </c>
      <c r="D882" s="18"/>
      <c r="E882" s="18">
        <v>4</v>
      </c>
      <c r="F882" s="18">
        <v>1</v>
      </c>
      <c r="G882" s="18">
        <f t="shared" si="91"/>
        <v>4</v>
      </c>
      <c r="H882" s="18" t="s">
        <v>97</v>
      </c>
      <c r="I882" s="18">
        <v>40</v>
      </c>
      <c r="J882" s="18" t="s">
        <v>47</v>
      </c>
      <c r="K882" s="19"/>
      <c r="M882" s="20">
        <f t="shared" si="89"/>
        <v>40</v>
      </c>
      <c r="N882" s="20">
        <f t="shared" si="90"/>
        <v>160</v>
      </c>
    </row>
    <row r="883" spans="1:14" s="16" customFormat="1" ht="13.5" customHeight="1" x14ac:dyDescent="0.45">
      <c r="A883" s="115"/>
      <c r="B883" s="57" t="s">
        <v>540</v>
      </c>
      <c r="C883" s="19" t="s">
        <v>102</v>
      </c>
      <c r="D883" s="18"/>
      <c r="E883" s="18">
        <v>9</v>
      </c>
      <c r="F883" s="18">
        <v>1</v>
      </c>
      <c r="G883" s="18">
        <f t="shared" si="91"/>
        <v>9</v>
      </c>
      <c r="H883" s="18" t="s">
        <v>71</v>
      </c>
      <c r="I883" s="18">
        <v>100</v>
      </c>
      <c r="J883" s="18" t="s">
        <v>511</v>
      </c>
      <c r="K883" s="19"/>
      <c r="M883" s="20">
        <f t="shared" si="89"/>
        <v>100</v>
      </c>
      <c r="N883" s="20">
        <f t="shared" si="90"/>
        <v>900</v>
      </c>
    </row>
    <row r="884" spans="1:14" s="16" customFormat="1" ht="13.5" customHeight="1" x14ac:dyDescent="0.45">
      <c r="A884" s="115"/>
      <c r="B884" s="57" t="s">
        <v>553</v>
      </c>
      <c r="C884" s="19" t="s">
        <v>102</v>
      </c>
      <c r="D884" s="18"/>
      <c r="E884" s="18">
        <v>18</v>
      </c>
      <c r="F884" s="18">
        <v>1</v>
      </c>
      <c r="G884" s="18">
        <f t="shared" si="91"/>
        <v>18</v>
      </c>
      <c r="H884" s="18" t="s">
        <v>71</v>
      </c>
      <c r="I884" s="18">
        <v>500</v>
      </c>
      <c r="J884" s="18" t="s">
        <v>511</v>
      </c>
      <c r="K884" s="19"/>
      <c r="M884" s="20">
        <f t="shared" si="89"/>
        <v>500</v>
      </c>
      <c r="N884" s="20">
        <f t="shared" si="90"/>
        <v>9000</v>
      </c>
    </row>
    <row r="885" spans="1:14" s="16" customFormat="1" ht="13.5" customHeight="1" x14ac:dyDescent="0.45">
      <c r="A885" s="115"/>
      <c r="B885" s="57" t="s">
        <v>550</v>
      </c>
      <c r="C885" s="19" t="s">
        <v>70</v>
      </c>
      <c r="D885" s="18"/>
      <c r="E885" s="18">
        <v>40</v>
      </c>
      <c r="F885" s="18">
        <v>1</v>
      </c>
      <c r="G885" s="18">
        <f t="shared" si="91"/>
        <v>40</v>
      </c>
      <c r="H885" s="18" t="s">
        <v>365</v>
      </c>
      <c r="I885" s="18">
        <v>40</v>
      </c>
      <c r="J885" s="18" t="s">
        <v>511</v>
      </c>
      <c r="K885" s="19"/>
      <c r="M885" s="20">
        <f t="shared" si="89"/>
        <v>40</v>
      </c>
      <c r="N885" s="20">
        <f t="shared" si="90"/>
        <v>1600</v>
      </c>
    </row>
    <row r="886" spans="1:14" s="16" customFormat="1" ht="13.5" customHeight="1" x14ac:dyDescent="0.45">
      <c r="A886" s="115"/>
      <c r="B886" s="57" t="s">
        <v>542</v>
      </c>
      <c r="C886" s="19" t="s">
        <v>70</v>
      </c>
      <c r="D886" s="18"/>
      <c r="E886" s="18">
        <v>5</v>
      </c>
      <c r="F886" s="18">
        <v>1</v>
      </c>
      <c r="G886" s="18">
        <f t="shared" si="91"/>
        <v>5</v>
      </c>
      <c r="H886" s="18" t="s">
        <v>46</v>
      </c>
      <c r="I886" s="18">
        <v>32</v>
      </c>
      <c r="J886" s="18" t="s">
        <v>511</v>
      </c>
      <c r="K886" s="19"/>
      <c r="M886" s="20">
        <f t="shared" si="89"/>
        <v>32</v>
      </c>
      <c r="N886" s="20">
        <f t="shared" si="90"/>
        <v>160</v>
      </c>
    </row>
    <row r="887" spans="1:14" s="16" customFormat="1" ht="13.5" customHeight="1" x14ac:dyDescent="0.45">
      <c r="A887" s="115"/>
      <c r="B887" s="57" t="s">
        <v>560</v>
      </c>
      <c r="C887" s="19" t="s">
        <v>57</v>
      </c>
      <c r="D887" s="18"/>
      <c r="E887" s="18">
        <v>8</v>
      </c>
      <c r="F887" s="18">
        <v>1</v>
      </c>
      <c r="G887" s="18">
        <f t="shared" si="91"/>
        <v>8</v>
      </c>
      <c r="H887" s="18" t="s">
        <v>71</v>
      </c>
      <c r="I887" s="18">
        <v>100</v>
      </c>
      <c r="J887" s="18" t="s">
        <v>511</v>
      </c>
      <c r="K887" s="19"/>
      <c r="M887" s="20">
        <f t="shared" si="89"/>
        <v>100</v>
      </c>
      <c r="N887" s="20">
        <f t="shared" si="90"/>
        <v>800</v>
      </c>
    </row>
    <row r="888" spans="1:14" s="16" customFormat="1" ht="13.5" customHeight="1" x14ac:dyDescent="0.45">
      <c r="A888" s="115"/>
      <c r="B888" s="57" t="s">
        <v>52</v>
      </c>
      <c r="C888" s="19" t="s">
        <v>70</v>
      </c>
      <c r="D888" s="18"/>
      <c r="E888" s="18">
        <v>16</v>
      </c>
      <c r="F888" s="18">
        <v>4</v>
      </c>
      <c r="G888" s="18">
        <f t="shared" si="91"/>
        <v>64</v>
      </c>
      <c r="H888" s="18" t="s">
        <v>160</v>
      </c>
      <c r="I888" s="18">
        <v>60</v>
      </c>
      <c r="J888" s="18" t="s">
        <v>511</v>
      </c>
      <c r="K888" s="19"/>
      <c r="M888" s="20">
        <f t="shared" si="89"/>
        <v>60</v>
      </c>
      <c r="N888" s="20">
        <f t="shared" si="90"/>
        <v>3840</v>
      </c>
    </row>
    <row r="889" spans="1:14" s="16" customFormat="1" ht="13.5" customHeight="1" x14ac:dyDescent="0.45">
      <c r="A889" s="115"/>
      <c r="B889" s="57" t="s">
        <v>88</v>
      </c>
      <c r="C889" s="19" t="s">
        <v>70</v>
      </c>
      <c r="D889" s="18"/>
      <c r="E889" s="18">
        <v>4</v>
      </c>
      <c r="F889" s="18">
        <v>6</v>
      </c>
      <c r="G889" s="18">
        <f t="shared" si="91"/>
        <v>24</v>
      </c>
      <c r="H889" s="18" t="s">
        <v>160</v>
      </c>
      <c r="I889" s="18">
        <v>60</v>
      </c>
      <c r="J889" s="18" t="s">
        <v>511</v>
      </c>
      <c r="K889" s="19"/>
      <c r="M889" s="20">
        <f t="shared" si="89"/>
        <v>60</v>
      </c>
      <c r="N889" s="20">
        <f t="shared" si="90"/>
        <v>1440</v>
      </c>
    </row>
    <row r="890" spans="1:14" s="16" customFormat="1" ht="13.5" customHeight="1" x14ac:dyDescent="0.45">
      <c r="A890" s="115"/>
      <c r="B890" s="57"/>
      <c r="C890" s="19"/>
      <c r="D890" s="18"/>
      <c r="E890" s="18"/>
      <c r="F890" s="18"/>
      <c r="G890" s="18">
        <f t="shared" si="91"/>
        <v>0</v>
      </c>
      <c r="H890" s="18"/>
      <c r="I890" s="18"/>
      <c r="J890" s="18"/>
      <c r="K890" s="19"/>
      <c r="M890" s="20"/>
      <c r="N890" s="20"/>
    </row>
    <row r="891" spans="1:14" s="16" customFormat="1" ht="13.5" customHeight="1" x14ac:dyDescent="0.45">
      <c r="A891" s="115"/>
      <c r="B891" s="57"/>
      <c r="C891" s="19" t="s">
        <v>561</v>
      </c>
      <c r="D891" s="18"/>
      <c r="E891" s="18"/>
      <c r="F891" s="18"/>
      <c r="G891" s="18">
        <f t="shared" si="91"/>
        <v>0</v>
      </c>
      <c r="H891" s="18"/>
      <c r="I891" s="18"/>
      <c r="J891" s="18"/>
      <c r="K891" s="19"/>
      <c r="M891" s="20">
        <f t="shared" ref="M891:M958" si="92">I891</f>
        <v>0</v>
      </c>
      <c r="N891" s="20">
        <f t="shared" ref="N891:N958" si="93">G891*I891</f>
        <v>0</v>
      </c>
    </row>
    <row r="892" spans="1:14" s="16" customFormat="1" ht="13.5" customHeight="1" x14ac:dyDescent="0.45">
      <c r="A892" s="115"/>
      <c r="B892" s="57" t="s">
        <v>529</v>
      </c>
      <c r="C892" s="19" t="s">
        <v>65</v>
      </c>
      <c r="D892" s="18"/>
      <c r="E892" s="18">
        <v>3</v>
      </c>
      <c r="F892" s="18">
        <v>1</v>
      </c>
      <c r="G892" s="18">
        <f t="shared" si="91"/>
        <v>3</v>
      </c>
      <c r="H892" s="18" t="s">
        <v>46</v>
      </c>
      <c r="I892" s="18">
        <v>32</v>
      </c>
      <c r="J892" s="18" t="s">
        <v>511</v>
      </c>
      <c r="K892" s="19"/>
      <c r="M892" s="20">
        <f t="shared" si="92"/>
        <v>32</v>
      </c>
      <c r="N892" s="20">
        <f t="shared" si="93"/>
        <v>96</v>
      </c>
    </row>
    <row r="893" spans="1:14" s="16" customFormat="1" ht="13.5" customHeight="1" x14ac:dyDescent="0.45">
      <c r="A893" s="115"/>
      <c r="B893" s="16" t="s">
        <v>505</v>
      </c>
      <c r="C893" s="19" t="s">
        <v>65</v>
      </c>
      <c r="D893" s="18"/>
      <c r="E893" s="18">
        <v>3</v>
      </c>
      <c r="F893" s="18">
        <v>2</v>
      </c>
      <c r="G893" s="18">
        <f t="shared" si="91"/>
        <v>6</v>
      </c>
      <c r="H893" s="18" t="s">
        <v>46</v>
      </c>
      <c r="I893" s="18">
        <v>32</v>
      </c>
      <c r="J893" s="18" t="s">
        <v>511</v>
      </c>
      <c r="K893" s="19"/>
      <c r="M893" s="20">
        <f t="shared" si="92"/>
        <v>32</v>
      </c>
      <c r="N893" s="20">
        <f t="shared" si="93"/>
        <v>192</v>
      </c>
    </row>
    <row r="894" spans="1:14" s="16" customFormat="1" ht="13.5" customHeight="1" x14ac:dyDescent="0.45">
      <c r="A894" s="115"/>
      <c r="B894" s="57" t="s">
        <v>530</v>
      </c>
      <c r="C894" s="19" t="s">
        <v>42</v>
      </c>
      <c r="D894" s="18"/>
      <c r="E894" s="18">
        <v>80</v>
      </c>
      <c r="F894" s="18">
        <v>1</v>
      </c>
      <c r="G894" s="18">
        <f t="shared" si="91"/>
        <v>80</v>
      </c>
      <c r="H894" s="18" t="s">
        <v>46</v>
      </c>
      <c r="I894" s="18">
        <v>32</v>
      </c>
      <c r="J894" s="18" t="s">
        <v>511</v>
      </c>
      <c r="K894" s="19"/>
      <c r="M894" s="20">
        <f t="shared" si="92"/>
        <v>32</v>
      </c>
      <c r="N894" s="20">
        <f t="shared" si="93"/>
        <v>2560</v>
      </c>
    </row>
    <row r="895" spans="1:14" s="16" customFormat="1" ht="13.5" customHeight="1" x14ac:dyDescent="0.45">
      <c r="A895" s="115"/>
      <c r="B895" s="57" t="s">
        <v>442</v>
      </c>
      <c r="C895" s="19" t="s">
        <v>42</v>
      </c>
      <c r="D895" s="18"/>
      <c r="E895" s="18">
        <v>14</v>
      </c>
      <c r="F895" s="18">
        <v>1</v>
      </c>
      <c r="G895" s="18">
        <f t="shared" si="91"/>
        <v>14</v>
      </c>
      <c r="H895" s="18" t="s">
        <v>46</v>
      </c>
      <c r="I895" s="18">
        <v>32</v>
      </c>
      <c r="J895" s="18" t="s">
        <v>511</v>
      </c>
      <c r="K895" s="19"/>
      <c r="M895" s="20">
        <f t="shared" si="92"/>
        <v>32</v>
      </c>
      <c r="N895" s="20">
        <f t="shared" si="93"/>
        <v>448</v>
      </c>
    </row>
    <row r="896" spans="1:14" s="16" customFormat="1" ht="13.5" customHeight="1" x14ac:dyDescent="0.45">
      <c r="A896" s="115"/>
      <c r="B896" s="57" t="s">
        <v>515</v>
      </c>
      <c r="C896" s="19" t="s">
        <v>526</v>
      </c>
      <c r="D896" s="18"/>
      <c r="E896" s="18">
        <v>8</v>
      </c>
      <c r="F896" s="18">
        <v>1</v>
      </c>
      <c r="G896" s="18">
        <f t="shared" si="91"/>
        <v>8</v>
      </c>
      <c r="H896" s="18" t="s">
        <v>46</v>
      </c>
      <c r="I896" s="18">
        <v>32</v>
      </c>
      <c r="J896" s="18" t="s">
        <v>511</v>
      </c>
      <c r="K896" s="19"/>
      <c r="M896" s="20">
        <f t="shared" si="92"/>
        <v>32</v>
      </c>
      <c r="N896" s="20">
        <f t="shared" si="93"/>
        <v>256</v>
      </c>
    </row>
    <row r="897" spans="1:14" s="16" customFormat="1" ht="13.5" customHeight="1" x14ac:dyDescent="0.45">
      <c r="A897" s="115"/>
      <c r="B897" s="57" t="s">
        <v>512</v>
      </c>
      <c r="C897" s="19" t="s">
        <v>510</v>
      </c>
      <c r="D897" s="18"/>
      <c r="E897" s="18">
        <v>4</v>
      </c>
      <c r="F897" s="18">
        <v>2</v>
      </c>
      <c r="G897" s="18">
        <f t="shared" si="91"/>
        <v>8</v>
      </c>
      <c r="H897" s="18" t="s">
        <v>46</v>
      </c>
      <c r="I897" s="18">
        <v>32</v>
      </c>
      <c r="J897" s="18" t="s">
        <v>511</v>
      </c>
      <c r="K897" s="19"/>
      <c r="M897" s="20">
        <f t="shared" si="92"/>
        <v>32</v>
      </c>
      <c r="N897" s="20">
        <f t="shared" si="93"/>
        <v>256</v>
      </c>
    </row>
    <row r="898" spans="1:14" s="16" customFormat="1" ht="13.5" customHeight="1" x14ac:dyDescent="0.45">
      <c r="A898" s="115"/>
      <c r="B898" s="57" t="s">
        <v>563</v>
      </c>
      <c r="C898" s="19" t="s">
        <v>526</v>
      </c>
      <c r="D898" s="18"/>
      <c r="E898" s="18">
        <v>7</v>
      </c>
      <c r="F898" s="18">
        <v>1</v>
      </c>
      <c r="G898" s="18">
        <f t="shared" si="91"/>
        <v>7</v>
      </c>
      <c r="H898" s="18" t="s">
        <v>46</v>
      </c>
      <c r="I898" s="18">
        <v>32</v>
      </c>
      <c r="J898" s="18" t="s">
        <v>511</v>
      </c>
      <c r="K898" s="19"/>
      <c r="M898" s="20">
        <f t="shared" si="92"/>
        <v>32</v>
      </c>
      <c r="N898" s="20">
        <f t="shared" si="93"/>
        <v>224</v>
      </c>
    </row>
    <row r="899" spans="1:14" s="16" customFormat="1" ht="13.5" customHeight="1" x14ac:dyDescent="0.45">
      <c r="A899" s="115"/>
      <c r="B899" s="57" t="s">
        <v>562</v>
      </c>
      <c r="C899" s="19" t="s">
        <v>526</v>
      </c>
      <c r="D899" s="18"/>
      <c r="E899" s="18">
        <v>4</v>
      </c>
      <c r="F899" s="18">
        <v>1</v>
      </c>
      <c r="G899" s="18">
        <f t="shared" si="91"/>
        <v>4</v>
      </c>
      <c r="H899" s="18" t="s">
        <v>46</v>
      </c>
      <c r="I899" s="18">
        <v>32</v>
      </c>
      <c r="J899" s="18" t="s">
        <v>511</v>
      </c>
      <c r="K899" s="19"/>
      <c r="M899" s="20">
        <f t="shared" si="92"/>
        <v>32</v>
      </c>
      <c r="N899" s="20">
        <f t="shared" si="93"/>
        <v>128</v>
      </c>
    </row>
    <row r="900" spans="1:14" s="16" customFormat="1" ht="13.5" customHeight="1" x14ac:dyDescent="0.45">
      <c r="A900" s="115"/>
      <c r="B900" s="57" t="s">
        <v>532</v>
      </c>
      <c r="C900" s="19" t="s">
        <v>45</v>
      </c>
      <c r="E900" s="18">
        <v>3</v>
      </c>
      <c r="F900" s="18">
        <v>1</v>
      </c>
      <c r="G900" s="18">
        <f t="shared" si="91"/>
        <v>3</v>
      </c>
      <c r="H900" s="18" t="s">
        <v>46</v>
      </c>
      <c r="I900" s="18">
        <v>32</v>
      </c>
      <c r="J900" s="18" t="s">
        <v>47</v>
      </c>
      <c r="K900" s="19"/>
      <c r="M900" s="20">
        <f t="shared" si="92"/>
        <v>32</v>
      </c>
      <c r="N900" s="20">
        <f t="shared" si="93"/>
        <v>96</v>
      </c>
    </row>
    <row r="901" spans="1:14" s="16" customFormat="1" ht="13.5" customHeight="1" x14ac:dyDescent="0.45">
      <c r="A901" s="115"/>
      <c r="B901" s="57" t="s">
        <v>516</v>
      </c>
      <c r="C901" s="19" t="s">
        <v>45</v>
      </c>
      <c r="D901" s="18"/>
      <c r="E901" s="18">
        <v>17</v>
      </c>
      <c r="F901" s="18">
        <v>2</v>
      </c>
      <c r="G901" s="18">
        <f t="shared" si="91"/>
        <v>34</v>
      </c>
      <c r="H901" s="18" t="s">
        <v>46</v>
      </c>
      <c r="I901" s="18">
        <v>32</v>
      </c>
      <c r="J901" s="18" t="s">
        <v>47</v>
      </c>
      <c r="K901" s="19"/>
      <c r="M901" s="20">
        <f t="shared" si="92"/>
        <v>32</v>
      </c>
      <c r="N901" s="20">
        <f t="shared" si="93"/>
        <v>1088</v>
      </c>
    </row>
    <row r="902" spans="1:14" s="16" customFormat="1" ht="13.5" customHeight="1" x14ac:dyDescent="0.45">
      <c r="A902" s="115"/>
      <c r="B902" s="57" t="s">
        <v>547</v>
      </c>
      <c r="C902" s="19" t="s">
        <v>45</v>
      </c>
      <c r="D902" s="18"/>
      <c r="E902" s="18">
        <v>5</v>
      </c>
      <c r="F902" s="18">
        <v>2</v>
      </c>
      <c r="G902" s="18">
        <f t="shared" si="91"/>
        <v>10</v>
      </c>
      <c r="H902" s="18" t="s">
        <v>46</v>
      </c>
      <c r="I902" s="18">
        <v>32</v>
      </c>
      <c r="J902" s="18" t="s">
        <v>47</v>
      </c>
      <c r="K902" s="19"/>
      <c r="M902" s="20">
        <f t="shared" si="92"/>
        <v>32</v>
      </c>
      <c r="N902" s="20">
        <f t="shared" si="93"/>
        <v>320</v>
      </c>
    </row>
    <row r="903" spans="1:14" s="16" customFormat="1" ht="13.5" customHeight="1" x14ac:dyDescent="0.45">
      <c r="A903" s="115"/>
      <c r="B903" s="57" t="s">
        <v>564</v>
      </c>
      <c r="C903" s="19" t="s">
        <v>159</v>
      </c>
      <c r="D903" s="18"/>
      <c r="E903" s="18">
        <v>54</v>
      </c>
      <c r="F903" s="18">
        <v>4</v>
      </c>
      <c r="G903" s="18">
        <f t="shared" si="91"/>
        <v>216</v>
      </c>
      <c r="H903" s="18" t="s">
        <v>94</v>
      </c>
      <c r="I903" s="18">
        <v>55</v>
      </c>
      <c r="J903" s="18" t="s">
        <v>47</v>
      </c>
      <c r="K903" s="19"/>
      <c r="M903" s="20">
        <f t="shared" si="92"/>
        <v>55</v>
      </c>
      <c r="N903" s="20">
        <f t="shared" si="93"/>
        <v>11880</v>
      </c>
    </row>
    <row r="904" spans="1:14" s="16" customFormat="1" ht="13.5" customHeight="1" x14ac:dyDescent="0.45">
      <c r="A904" s="115"/>
      <c r="B904" s="16" t="s">
        <v>518</v>
      </c>
      <c r="C904" s="19" t="s">
        <v>527</v>
      </c>
      <c r="D904" s="18"/>
      <c r="E904" s="18">
        <v>3</v>
      </c>
      <c r="F904" s="18">
        <v>1</v>
      </c>
      <c r="G904" s="18">
        <f t="shared" si="91"/>
        <v>3</v>
      </c>
      <c r="H904" s="18" t="s">
        <v>51</v>
      </c>
      <c r="I904" s="18">
        <v>15</v>
      </c>
      <c r="J904" s="18" t="s">
        <v>511</v>
      </c>
      <c r="K904" s="19"/>
      <c r="M904" s="20">
        <f t="shared" si="92"/>
        <v>15</v>
      </c>
      <c r="N904" s="20">
        <f t="shared" si="93"/>
        <v>45</v>
      </c>
    </row>
    <row r="905" spans="1:14" s="16" customFormat="1" ht="13.5" customHeight="1" x14ac:dyDescent="0.45">
      <c r="A905" s="115"/>
      <c r="B905" s="57" t="s">
        <v>557</v>
      </c>
      <c r="C905" s="19" t="s">
        <v>77</v>
      </c>
      <c r="D905" s="18"/>
      <c r="E905" s="18">
        <v>8</v>
      </c>
      <c r="F905" s="18">
        <v>1</v>
      </c>
      <c r="G905" s="18">
        <f t="shared" si="91"/>
        <v>8</v>
      </c>
      <c r="H905" s="18" t="s">
        <v>97</v>
      </c>
      <c r="I905" s="18">
        <v>18</v>
      </c>
      <c r="J905" s="18" t="s">
        <v>47</v>
      </c>
      <c r="K905" s="19"/>
      <c r="M905" s="20">
        <f t="shared" si="92"/>
        <v>18</v>
      </c>
      <c r="N905" s="20">
        <f t="shared" si="93"/>
        <v>144</v>
      </c>
    </row>
    <row r="906" spans="1:14" s="16" customFormat="1" ht="13.5" customHeight="1" x14ac:dyDescent="0.45">
      <c r="A906" s="115"/>
      <c r="B906" s="57" t="s">
        <v>507</v>
      </c>
      <c r="C906" s="19" t="s">
        <v>77</v>
      </c>
      <c r="D906" s="18"/>
      <c r="E906" s="18">
        <v>90</v>
      </c>
      <c r="F906" s="18">
        <v>1</v>
      </c>
      <c r="G906" s="18">
        <f t="shared" si="91"/>
        <v>90</v>
      </c>
      <c r="H906" s="18" t="s">
        <v>97</v>
      </c>
      <c r="I906" s="18">
        <v>27</v>
      </c>
      <c r="J906" s="18" t="s">
        <v>47</v>
      </c>
      <c r="K906" s="19"/>
      <c r="M906" s="20">
        <f t="shared" si="92"/>
        <v>27</v>
      </c>
      <c r="N906" s="20">
        <f t="shared" si="93"/>
        <v>2430</v>
      </c>
    </row>
    <row r="907" spans="1:14" s="16" customFormat="1" ht="13.5" customHeight="1" x14ac:dyDescent="0.45">
      <c r="A907" s="115"/>
      <c r="B907" s="57" t="s">
        <v>520</v>
      </c>
      <c r="C907" s="19" t="s">
        <v>77</v>
      </c>
      <c r="D907" s="18"/>
      <c r="E907" s="18">
        <v>153</v>
      </c>
      <c r="F907" s="18">
        <v>1</v>
      </c>
      <c r="G907" s="18">
        <f t="shared" si="91"/>
        <v>153</v>
      </c>
      <c r="H907" s="18" t="s">
        <v>192</v>
      </c>
      <c r="I907" s="18">
        <v>32</v>
      </c>
      <c r="J907" s="18" t="s">
        <v>47</v>
      </c>
      <c r="K907" s="19"/>
      <c r="M907" s="20">
        <f t="shared" si="92"/>
        <v>32</v>
      </c>
      <c r="N907" s="20">
        <f t="shared" si="93"/>
        <v>4896</v>
      </c>
    </row>
    <row r="908" spans="1:14" s="16" customFormat="1" ht="13.5" customHeight="1" x14ac:dyDescent="0.45">
      <c r="A908" s="115"/>
      <c r="B908" s="57" t="s">
        <v>565</v>
      </c>
      <c r="C908" s="19" t="s">
        <v>77</v>
      </c>
      <c r="D908" s="18" t="s">
        <v>173</v>
      </c>
      <c r="E908" s="18">
        <v>3</v>
      </c>
      <c r="F908" s="18">
        <v>1</v>
      </c>
      <c r="G908" s="18">
        <f t="shared" ref="G908:G971" si="94">E908*F908</f>
        <v>3</v>
      </c>
      <c r="H908" s="18" t="s">
        <v>192</v>
      </c>
      <c r="I908" s="18">
        <v>32</v>
      </c>
      <c r="J908" s="18" t="s">
        <v>47</v>
      </c>
      <c r="K908" s="19"/>
      <c r="M908" s="20">
        <f t="shared" si="92"/>
        <v>32</v>
      </c>
      <c r="N908" s="20">
        <f t="shared" si="93"/>
        <v>96</v>
      </c>
    </row>
    <row r="909" spans="1:14" s="16" customFormat="1" ht="13.5" customHeight="1" x14ac:dyDescent="0.45">
      <c r="A909" s="115"/>
      <c r="B909" s="57" t="s">
        <v>548</v>
      </c>
      <c r="C909" s="19" t="s">
        <v>77</v>
      </c>
      <c r="D909" s="18"/>
      <c r="E909" s="18">
        <v>15</v>
      </c>
      <c r="F909" s="18">
        <v>1</v>
      </c>
      <c r="G909" s="18">
        <f t="shared" si="94"/>
        <v>15</v>
      </c>
      <c r="H909" s="18" t="s">
        <v>71</v>
      </c>
      <c r="I909" s="18">
        <v>75</v>
      </c>
      <c r="J909" s="18" t="s">
        <v>47</v>
      </c>
      <c r="K909" s="19"/>
      <c r="M909" s="20">
        <f t="shared" si="92"/>
        <v>75</v>
      </c>
      <c r="N909" s="20">
        <f t="shared" si="93"/>
        <v>1125</v>
      </c>
    </row>
    <row r="910" spans="1:14" s="16" customFormat="1" ht="13.5" customHeight="1" x14ac:dyDescent="0.45">
      <c r="A910" s="115"/>
      <c r="B910" s="57" t="s">
        <v>524</v>
      </c>
      <c r="C910" s="19" t="s">
        <v>77</v>
      </c>
      <c r="D910" s="18"/>
      <c r="E910" s="18">
        <v>37</v>
      </c>
      <c r="F910" s="18">
        <v>1</v>
      </c>
      <c r="G910" s="18">
        <f t="shared" si="94"/>
        <v>37</v>
      </c>
      <c r="H910" s="18" t="s">
        <v>71</v>
      </c>
      <c r="I910" s="18">
        <v>100</v>
      </c>
      <c r="J910" s="18" t="s">
        <v>47</v>
      </c>
      <c r="K910" s="19"/>
      <c r="M910" s="20">
        <f t="shared" si="92"/>
        <v>100</v>
      </c>
      <c r="N910" s="20">
        <f t="shared" si="93"/>
        <v>3700</v>
      </c>
    </row>
    <row r="911" spans="1:14" s="16" customFormat="1" ht="13.5" customHeight="1" x14ac:dyDescent="0.45">
      <c r="A911" s="115"/>
      <c r="B911" s="57" t="s">
        <v>539</v>
      </c>
      <c r="C911" s="19" t="s">
        <v>77</v>
      </c>
      <c r="D911" s="18"/>
      <c r="E911" s="18">
        <v>3</v>
      </c>
      <c r="F911" s="18">
        <v>1</v>
      </c>
      <c r="G911" s="18">
        <f t="shared" si="94"/>
        <v>3</v>
      </c>
      <c r="H911" s="18" t="s">
        <v>192</v>
      </c>
      <c r="I911" s="18">
        <v>32</v>
      </c>
      <c r="J911" s="18" t="s">
        <v>47</v>
      </c>
      <c r="K911" s="19"/>
      <c r="M911" s="20">
        <f t="shared" si="92"/>
        <v>32</v>
      </c>
      <c r="N911" s="20">
        <f t="shared" si="93"/>
        <v>96</v>
      </c>
    </row>
    <row r="912" spans="1:14" s="16" customFormat="1" ht="13.5" customHeight="1" x14ac:dyDescent="0.45">
      <c r="A912" s="115"/>
      <c r="B912" s="57" t="s">
        <v>540</v>
      </c>
      <c r="C912" s="19" t="s">
        <v>102</v>
      </c>
      <c r="D912" s="18"/>
      <c r="E912" s="18">
        <v>4</v>
      </c>
      <c r="F912" s="18">
        <v>1</v>
      </c>
      <c r="G912" s="18">
        <f t="shared" si="94"/>
        <v>4</v>
      </c>
      <c r="H912" s="18" t="s">
        <v>71</v>
      </c>
      <c r="I912" s="18">
        <v>100</v>
      </c>
      <c r="J912" s="18" t="s">
        <v>511</v>
      </c>
      <c r="K912" s="19"/>
      <c r="M912" s="20">
        <f t="shared" si="92"/>
        <v>100</v>
      </c>
      <c r="N912" s="20">
        <f t="shared" si="93"/>
        <v>400</v>
      </c>
    </row>
    <row r="913" spans="1:14" s="16" customFormat="1" ht="13.5" customHeight="1" x14ac:dyDescent="0.45">
      <c r="A913" s="115"/>
      <c r="B913" s="57" t="s">
        <v>566</v>
      </c>
      <c r="C913" s="19" t="s">
        <v>70</v>
      </c>
      <c r="D913" s="18"/>
      <c r="E913" s="18">
        <v>2</v>
      </c>
      <c r="F913" s="18">
        <v>1</v>
      </c>
      <c r="G913" s="18">
        <f t="shared" si="94"/>
        <v>2</v>
      </c>
      <c r="H913" s="18" t="s">
        <v>81</v>
      </c>
      <c r="I913" s="18">
        <v>100</v>
      </c>
      <c r="J913" s="18" t="s">
        <v>511</v>
      </c>
      <c r="K913" s="19"/>
      <c r="M913" s="20">
        <f t="shared" si="92"/>
        <v>100</v>
      </c>
      <c r="N913" s="20">
        <f t="shared" si="93"/>
        <v>200</v>
      </c>
    </row>
    <row r="914" spans="1:14" s="16" customFormat="1" ht="13.5" customHeight="1" x14ac:dyDescent="0.45">
      <c r="A914" s="115"/>
      <c r="B914" s="16" t="s">
        <v>550</v>
      </c>
      <c r="C914" s="19" t="s">
        <v>70</v>
      </c>
      <c r="D914" s="18"/>
      <c r="E914" s="18">
        <v>17</v>
      </c>
      <c r="F914" s="18">
        <v>1</v>
      </c>
      <c r="G914" s="18">
        <f t="shared" si="94"/>
        <v>17</v>
      </c>
      <c r="H914" s="18" t="s">
        <v>365</v>
      </c>
      <c r="I914" s="18">
        <v>40</v>
      </c>
      <c r="J914" s="18" t="s">
        <v>511</v>
      </c>
      <c r="K914" s="19"/>
      <c r="M914" s="20">
        <f t="shared" si="92"/>
        <v>40</v>
      </c>
      <c r="N914" s="20">
        <f t="shared" si="93"/>
        <v>680</v>
      </c>
    </row>
    <row r="915" spans="1:14" s="16" customFormat="1" ht="13.5" customHeight="1" x14ac:dyDescent="0.45">
      <c r="A915" s="115"/>
      <c r="B915" s="57" t="s">
        <v>542</v>
      </c>
      <c r="C915" s="19" t="s">
        <v>70</v>
      </c>
      <c r="D915" s="18"/>
      <c r="E915" s="18">
        <v>1</v>
      </c>
      <c r="F915" s="18">
        <v>1</v>
      </c>
      <c r="G915" s="18">
        <f t="shared" si="94"/>
        <v>1</v>
      </c>
      <c r="H915" s="18" t="s">
        <v>51</v>
      </c>
      <c r="I915" s="18">
        <v>32</v>
      </c>
      <c r="J915" s="18" t="s">
        <v>511</v>
      </c>
      <c r="K915" s="19"/>
      <c r="M915" s="20">
        <f t="shared" si="92"/>
        <v>32</v>
      </c>
      <c r="N915" s="20">
        <f t="shared" si="93"/>
        <v>32</v>
      </c>
    </row>
    <row r="916" spans="1:14" s="16" customFormat="1" ht="13.5" customHeight="1" x14ac:dyDescent="0.45">
      <c r="A916" s="115"/>
      <c r="B916" s="57" t="s">
        <v>543</v>
      </c>
      <c r="C916" s="19" t="s">
        <v>42</v>
      </c>
      <c r="D916" s="18"/>
      <c r="E916" s="18">
        <v>4</v>
      </c>
      <c r="F916" s="18">
        <v>1</v>
      </c>
      <c r="G916" s="18">
        <f t="shared" si="94"/>
        <v>4</v>
      </c>
      <c r="H916" s="18" t="s">
        <v>51</v>
      </c>
      <c r="I916" s="18">
        <v>20</v>
      </c>
      <c r="J916" s="18" t="s">
        <v>511</v>
      </c>
      <c r="K916" s="19"/>
      <c r="M916" s="20">
        <f t="shared" si="92"/>
        <v>20</v>
      </c>
      <c r="N916" s="20">
        <f t="shared" si="93"/>
        <v>80</v>
      </c>
    </row>
    <row r="917" spans="1:14" s="16" customFormat="1" ht="13.5" customHeight="1" x14ac:dyDescent="0.45">
      <c r="A917" s="115"/>
      <c r="B917" s="16" t="s">
        <v>52</v>
      </c>
      <c r="C917" s="19" t="s">
        <v>70</v>
      </c>
      <c r="D917" s="18"/>
      <c r="E917" s="18">
        <v>8</v>
      </c>
      <c r="F917" s="18">
        <v>4</v>
      </c>
      <c r="G917" s="18">
        <f t="shared" si="94"/>
        <v>32</v>
      </c>
      <c r="H917" s="57" t="s">
        <v>160</v>
      </c>
      <c r="I917" s="16">
        <v>60</v>
      </c>
      <c r="J917" s="18" t="s">
        <v>511</v>
      </c>
      <c r="K917" s="19"/>
      <c r="M917" s="20">
        <f t="shared" si="92"/>
        <v>60</v>
      </c>
      <c r="N917" s="20">
        <f t="shared" si="93"/>
        <v>1920</v>
      </c>
    </row>
    <row r="918" spans="1:14" s="16" customFormat="1" ht="13.5" customHeight="1" x14ac:dyDescent="0.45">
      <c r="A918" s="115"/>
      <c r="B918" s="57" t="s">
        <v>88</v>
      </c>
      <c r="C918" s="19" t="s">
        <v>70</v>
      </c>
      <c r="D918" s="18"/>
      <c r="E918" s="18">
        <v>2</v>
      </c>
      <c r="F918" s="18">
        <v>6</v>
      </c>
      <c r="G918" s="18">
        <f t="shared" si="94"/>
        <v>12</v>
      </c>
      <c r="H918" s="18" t="s">
        <v>160</v>
      </c>
      <c r="I918" s="18">
        <v>60</v>
      </c>
      <c r="J918" s="18" t="s">
        <v>511</v>
      </c>
      <c r="K918" s="19"/>
      <c r="M918" s="20">
        <f t="shared" si="92"/>
        <v>60</v>
      </c>
      <c r="N918" s="20">
        <f t="shared" si="93"/>
        <v>720</v>
      </c>
    </row>
    <row r="919" spans="1:14" s="16" customFormat="1" ht="13.5" customHeight="1" x14ac:dyDescent="0.45">
      <c r="A919" s="115"/>
      <c r="B919" s="57"/>
      <c r="C919" s="19"/>
      <c r="D919" s="18"/>
      <c r="E919" s="18"/>
      <c r="F919" s="18"/>
      <c r="G919" s="18">
        <f t="shared" si="94"/>
        <v>0</v>
      </c>
      <c r="H919" s="18"/>
      <c r="I919" s="18"/>
      <c r="J919" s="18"/>
      <c r="K919" s="19"/>
      <c r="M919" s="20"/>
      <c r="N919" s="20"/>
    </row>
    <row r="920" spans="1:14" s="16" customFormat="1" ht="13.5" customHeight="1" x14ac:dyDescent="0.45">
      <c r="A920" s="115"/>
      <c r="B920" s="57"/>
      <c r="C920" s="19" t="s">
        <v>573</v>
      </c>
      <c r="D920" s="18"/>
      <c r="E920" s="18"/>
      <c r="F920" s="18"/>
      <c r="G920" s="18">
        <f t="shared" si="94"/>
        <v>0</v>
      </c>
      <c r="H920" s="18"/>
      <c r="I920" s="18"/>
      <c r="J920" s="18"/>
      <c r="K920" s="19"/>
      <c r="M920" s="20">
        <f t="shared" si="92"/>
        <v>0</v>
      </c>
      <c r="N920" s="20">
        <f t="shared" si="93"/>
        <v>0</v>
      </c>
    </row>
    <row r="921" spans="1:14" s="16" customFormat="1" ht="13.5" customHeight="1" x14ac:dyDescent="0.45">
      <c r="A921" s="115"/>
      <c r="B921" s="57" t="s">
        <v>529</v>
      </c>
      <c r="C921" s="19" t="s">
        <v>65</v>
      </c>
      <c r="D921" s="18"/>
      <c r="E921" s="18">
        <v>8</v>
      </c>
      <c r="F921" s="18">
        <v>1</v>
      </c>
      <c r="G921" s="18">
        <f t="shared" si="94"/>
        <v>8</v>
      </c>
      <c r="H921" s="18" t="s">
        <v>46</v>
      </c>
      <c r="I921" s="18">
        <v>32</v>
      </c>
      <c r="J921" s="18" t="s">
        <v>511</v>
      </c>
      <c r="K921" s="19"/>
      <c r="M921" s="20">
        <f t="shared" si="92"/>
        <v>32</v>
      </c>
      <c r="N921" s="20">
        <f t="shared" si="93"/>
        <v>256</v>
      </c>
    </row>
    <row r="922" spans="1:14" s="16" customFormat="1" ht="13.5" customHeight="1" x14ac:dyDescent="0.45">
      <c r="A922" s="115"/>
      <c r="B922" s="16" t="s">
        <v>574</v>
      </c>
      <c r="C922" s="19" t="s">
        <v>42</v>
      </c>
      <c r="D922" s="18"/>
      <c r="E922" s="18">
        <v>1</v>
      </c>
      <c r="F922" s="18">
        <v>1</v>
      </c>
      <c r="G922" s="18">
        <f t="shared" si="94"/>
        <v>1</v>
      </c>
      <c r="H922" s="18" t="s">
        <v>51</v>
      </c>
      <c r="I922" s="18">
        <v>20</v>
      </c>
      <c r="J922" s="18" t="s">
        <v>511</v>
      </c>
      <c r="K922" s="19"/>
      <c r="M922" s="20">
        <f t="shared" si="92"/>
        <v>20</v>
      </c>
      <c r="N922" s="20">
        <f t="shared" si="93"/>
        <v>20</v>
      </c>
    </row>
    <row r="923" spans="1:14" s="16" customFormat="1" ht="13.5" customHeight="1" x14ac:dyDescent="0.45">
      <c r="A923" s="115"/>
      <c r="B923" s="57" t="s">
        <v>530</v>
      </c>
      <c r="C923" s="19" t="s">
        <v>42</v>
      </c>
      <c r="D923" s="18"/>
      <c r="E923" s="18">
        <v>24</v>
      </c>
      <c r="F923" s="18">
        <v>1</v>
      </c>
      <c r="G923" s="18">
        <f t="shared" si="94"/>
        <v>24</v>
      </c>
      <c r="H923" s="18" t="s">
        <v>46</v>
      </c>
      <c r="I923" s="18">
        <v>32</v>
      </c>
      <c r="J923" s="18" t="s">
        <v>511</v>
      </c>
      <c r="K923" s="19"/>
      <c r="M923" s="20">
        <f t="shared" si="92"/>
        <v>32</v>
      </c>
      <c r="N923" s="20">
        <f t="shared" si="93"/>
        <v>768</v>
      </c>
    </row>
    <row r="924" spans="1:14" s="16" customFormat="1" ht="13.5" customHeight="1" x14ac:dyDescent="0.45">
      <c r="A924" s="115"/>
      <c r="B924" s="57" t="s">
        <v>531</v>
      </c>
      <c r="C924" s="19" t="s">
        <v>526</v>
      </c>
      <c r="D924" s="18"/>
      <c r="E924" s="18">
        <v>6</v>
      </c>
      <c r="F924" s="18">
        <v>2</v>
      </c>
      <c r="G924" s="18">
        <f t="shared" si="94"/>
        <v>12</v>
      </c>
      <c r="H924" s="18" t="s">
        <v>46</v>
      </c>
      <c r="I924" s="18">
        <v>32</v>
      </c>
      <c r="J924" s="18" t="s">
        <v>511</v>
      </c>
      <c r="K924" s="19"/>
      <c r="M924" s="20">
        <f t="shared" si="92"/>
        <v>32</v>
      </c>
      <c r="N924" s="20">
        <f t="shared" si="93"/>
        <v>384</v>
      </c>
    </row>
    <row r="925" spans="1:14" s="16" customFormat="1" ht="13.5" customHeight="1" x14ac:dyDescent="0.45">
      <c r="A925" s="115"/>
      <c r="B925" s="57" t="s">
        <v>563</v>
      </c>
      <c r="C925" s="19" t="s">
        <v>526</v>
      </c>
      <c r="D925" s="18"/>
      <c r="E925" s="18">
        <v>15</v>
      </c>
      <c r="F925" s="18">
        <v>1</v>
      </c>
      <c r="G925" s="18">
        <f t="shared" si="94"/>
        <v>15</v>
      </c>
      <c r="H925" s="18" t="s">
        <v>46</v>
      </c>
      <c r="I925" s="18">
        <v>32</v>
      </c>
      <c r="J925" s="18" t="s">
        <v>511</v>
      </c>
      <c r="K925" s="19"/>
      <c r="M925" s="20">
        <f t="shared" si="92"/>
        <v>32</v>
      </c>
      <c r="N925" s="20">
        <f t="shared" si="93"/>
        <v>480</v>
      </c>
    </row>
    <row r="926" spans="1:14" s="16" customFormat="1" ht="13.5" customHeight="1" x14ac:dyDescent="0.45">
      <c r="A926" s="115"/>
      <c r="B926" s="57" t="s">
        <v>547</v>
      </c>
      <c r="C926" s="19" t="s">
        <v>45</v>
      </c>
      <c r="D926" s="18"/>
      <c r="E926" s="18">
        <v>7</v>
      </c>
      <c r="F926" s="18">
        <v>2</v>
      </c>
      <c r="G926" s="18">
        <f t="shared" si="94"/>
        <v>14</v>
      </c>
      <c r="H926" s="18" t="s">
        <v>46</v>
      </c>
      <c r="I926" s="18">
        <v>32</v>
      </c>
      <c r="J926" s="18" t="s">
        <v>47</v>
      </c>
      <c r="K926" s="19"/>
      <c r="M926" s="20">
        <f t="shared" si="92"/>
        <v>32</v>
      </c>
      <c r="N926" s="20">
        <f t="shared" si="93"/>
        <v>448</v>
      </c>
    </row>
    <row r="927" spans="1:14" s="16" customFormat="1" ht="13.5" customHeight="1" x14ac:dyDescent="0.45">
      <c r="A927" s="115"/>
      <c r="B927" s="57" t="s">
        <v>507</v>
      </c>
      <c r="C927" s="19" t="s">
        <v>77</v>
      </c>
      <c r="D927" s="18"/>
      <c r="E927" s="18">
        <v>15</v>
      </c>
      <c r="F927" s="18">
        <v>1</v>
      </c>
      <c r="G927" s="18">
        <f t="shared" si="94"/>
        <v>15</v>
      </c>
      <c r="H927" s="18" t="s">
        <v>97</v>
      </c>
      <c r="I927" s="18">
        <v>27</v>
      </c>
      <c r="J927" s="18" t="s">
        <v>47</v>
      </c>
      <c r="K927" s="19"/>
      <c r="M927" s="20">
        <f t="shared" si="92"/>
        <v>27</v>
      </c>
      <c r="N927" s="20">
        <f t="shared" si="93"/>
        <v>405</v>
      </c>
    </row>
    <row r="928" spans="1:14" s="16" customFormat="1" ht="13.5" customHeight="1" x14ac:dyDescent="0.45">
      <c r="A928" s="115"/>
      <c r="B928" s="57" t="s">
        <v>520</v>
      </c>
      <c r="C928" s="19" t="s">
        <v>77</v>
      </c>
      <c r="D928" s="18"/>
      <c r="E928" s="18">
        <v>14</v>
      </c>
      <c r="F928" s="18">
        <v>1</v>
      </c>
      <c r="G928" s="18">
        <f t="shared" si="94"/>
        <v>14</v>
      </c>
      <c r="H928" s="18" t="s">
        <v>192</v>
      </c>
      <c r="I928" s="18">
        <v>32</v>
      </c>
      <c r="J928" s="18" t="s">
        <v>47</v>
      </c>
      <c r="K928" s="19"/>
      <c r="M928" s="20">
        <f t="shared" si="92"/>
        <v>32</v>
      </c>
      <c r="N928" s="20">
        <f t="shared" si="93"/>
        <v>448</v>
      </c>
    </row>
    <row r="929" spans="1:14" s="16" customFormat="1" ht="13.5" customHeight="1" x14ac:dyDescent="0.45">
      <c r="A929" s="115"/>
      <c r="B929" s="57" t="s">
        <v>548</v>
      </c>
      <c r="C929" s="19" t="s">
        <v>77</v>
      </c>
      <c r="D929" s="18"/>
      <c r="E929" s="18">
        <v>4</v>
      </c>
      <c r="F929" s="18">
        <v>1</v>
      </c>
      <c r="G929" s="18">
        <f t="shared" si="94"/>
        <v>4</v>
      </c>
      <c r="H929" s="18" t="s">
        <v>71</v>
      </c>
      <c r="I929" s="18">
        <v>75</v>
      </c>
      <c r="J929" s="18" t="s">
        <v>47</v>
      </c>
      <c r="K929" s="19"/>
      <c r="M929" s="20">
        <f t="shared" si="92"/>
        <v>75</v>
      </c>
      <c r="N929" s="20">
        <f t="shared" si="93"/>
        <v>300</v>
      </c>
    </row>
    <row r="930" spans="1:14" s="16" customFormat="1" ht="13.5" customHeight="1" x14ac:dyDescent="0.45">
      <c r="A930" s="115"/>
      <c r="B930" s="57" t="s">
        <v>524</v>
      </c>
      <c r="C930" s="19" t="s">
        <v>77</v>
      </c>
      <c r="D930" s="18"/>
      <c r="E930" s="18">
        <v>7</v>
      </c>
      <c r="F930" s="18">
        <v>1</v>
      </c>
      <c r="G930" s="18">
        <f t="shared" si="94"/>
        <v>7</v>
      </c>
      <c r="H930" s="18" t="s">
        <v>71</v>
      </c>
      <c r="I930" s="18">
        <v>100</v>
      </c>
      <c r="J930" s="18" t="s">
        <v>47</v>
      </c>
      <c r="K930" s="19"/>
      <c r="M930" s="20">
        <f t="shared" si="92"/>
        <v>100</v>
      </c>
      <c r="N930" s="20">
        <f t="shared" si="93"/>
        <v>700</v>
      </c>
    </row>
    <row r="931" spans="1:14" s="16" customFormat="1" ht="13.5" customHeight="1" x14ac:dyDescent="0.45">
      <c r="A931" s="115"/>
      <c r="B931" s="57" t="s">
        <v>575</v>
      </c>
      <c r="C931" s="19" t="s">
        <v>67</v>
      </c>
      <c r="D931" s="18"/>
      <c r="E931" s="18">
        <v>4</v>
      </c>
      <c r="F931" s="18">
        <v>1</v>
      </c>
      <c r="G931" s="18">
        <f t="shared" si="94"/>
        <v>4</v>
      </c>
      <c r="H931" s="18" t="s">
        <v>71</v>
      </c>
      <c r="I931" s="18">
        <v>65</v>
      </c>
      <c r="J931" s="18" t="s">
        <v>511</v>
      </c>
      <c r="K931" s="19"/>
      <c r="M931" s="20">
        <f t="shared" si="92"/>
        <v>65</v>
      </c>
      <c r="N931" s="20">
        <f t="shared" si="93"/>
        <v>260</v>
      </c>
    </row>
    <row r="932" spans="1:14" s="16" customFormat="1" ht="13.5" customHeight="1" x14ac:dyDescent="0.45">
      <c r="A932" s="115"/>
      <c r="B932" s="57"/>
      <c r="C932" s="19"/>
      <c r="D932" s="18"/>
      <c r="E932" s="18"/>
      <c r="F932" s="18"/>
      <c r="G932" s="18">
        <f t="shared" si="94"/>
        <v>0</v>
      </c>
      <c r="H932" s="18"/>
      <c r="I932" s="18"/>
      <c r="J932" s="18"/>
      <c r="K932" s="19"/>
      <c r="M932" s="20"/>
      <c r="N932" s="20"/>
    </row>
    <row r="933" spans="1:14" s="16" customFormat="1" ht="13.5" customHeight="1" x14ac:dyDescent="0.45">
      <c r="A933" s="115"/>
      <c r="B933" s="57"/>
      <c r="C933" s="19" t="s">
        <v>576</v>
      </c>
      <c r="D933" s="18"/>
      <c r="E933" s="18"/>
      <c r="F933" s="18"/>
      <c r="G933" s="18">
        <f t="shared" si="94"/>
        <v>0</v>
      </c>
      <c r="H933" s="18"/>
      <c r="I933" s="18"/>
      <c r="J933" s="18"/>
      <c r="K933" s="19"/>
      <c r="M933" s="20">
        <f t="shared" si="92"/>
        <v>0</v>
      </c>
      <c r="N933" s="20">
        <f t="shared" si="93"/>
        <v>0</v>
      </c>
    </row>
    <row r="934" spans="1:14" s="16" customFormat="1" ht="13.5" customHeight="1" x14ac:dyDescent="0.45">
      <c r="A934" s="115"/>
      <c r="B934" s="57" t="s">
        <v>529</v>
      </c>
      <c r="C934" s="19" t="s">
        <v>65</v>
      </c>
      <c r="D934" s="18"/>
      <c r="E934" s="18">
        <v>21</v>
      </c>
      <c r="F934" s="18">
        <v>1</v>
      </c>
      <c r="G934" s="18">
        <f t="shared" si="94"/>
        <v>21</v>
      </c>
      <c r="H934" s="18" t="s">
        <v>46</v>
      </c>
      <c r="I934" s="18">
        <v>32</v>
      </c>
      <c r="J934" s="18" t="s">
        <v>511</v>
      </c>
      <c r="K934" s="19"/>
      <c r="M934" s="20">
        <f t="shared" si="92"/>
        <v>32</v>
      </c>
      <c r="N934" s="20">
        <f t="shared" si="93"/>
        <v>672</v>
      </c>
    </row>
    <row r="935" spans="1:14" s="16" customFormat="1" ht="13.5" customHeight="1" x14ac:dyDescent="0.45">
      <c r="A935" s="115"/>
      <c r="B935" s="57" t="s">
        <v>578</v>
      </c>
      <c r="C935" s="19" t="s">
        <v>65</v>
      </c>
      <c r="D935" s="18"/>
      <c r="E935" s="18">
        <v>2</v>
      </c>
      <c r="F935" s="18">
        <v>2</v>
      </c>
      <c r="G935" s="18">
        <f t="shared" si="94"/>
        <v>4</v>
      </c>
      <c r="H935" s="18" t="s">
        <v>46</v>
      </c>
      <c r="I935" s="18">
        <v>32</v>
      </c>
      <c r="J935" s="18" t="s">
        <v>511</v>
      </c>
      <c r="K935" s="19"/>
      <c r="M935" s="20">
        <f t="shared" si="92"/>
        <v>32</v>
      </c>
      <c r="N935" s="20">
        <f t="shared" si="93"/>
        <v>128</v>
      </c>
    </row>
    <row r="936" spans="1:14" s="16" customFormat="1" ht="13.5" customHeight="1" x14ac:dyDescent="0.45">
      <c r="A936" s="115"/>
      <c r="B936" s="57" t="s">
        <v>530</v>
      </c>
      <c r="C936" s="19" t="s">
        <v>42</v>
      </c>
      <c r="D936" s="18"/>
      <c r="E936" s="18">
        <v>23</v>
      </c>
      <c r="F936" s="18">
        <v>1</v>
      </c>
      <c r="G936" s="18">
        <f t="shared" si="94"/>
        <v>23</v>
      </c>
      <c r="H936" s="18" t="s">
        <v>46</v>
      </c>
      <c r="I936" s="18">
        <v>32</v>
      </c>
      <c r="J936" s="18" t="s">
        <v>511</v>
      </c>
      <c r="K936" s="19"/>
      <c r="M936" s="20">
        <f t="shared" si="92"/>
        <v>32</v>
      </c>
      <c r="N936" s="20">
        <f t="shared" si="93"/>
        <v>736</v>
      </c>
    </row>
    <row r="937" spans="1:14" s="16" customFormat="1" ht="13.5" customHeight="1" x14ac:dyDescent="0.45">
      <c r="A937" s="115"/>
      <c r="B937" s="57" t="s">
        <v>442</v>
      </c>
      <c r="C937" s="19" t="s">
        <v>42</v>
      </c>
      <c r="D937" s="18"/>
      <c r="E937" s="18">
        <v>17</v>
      </c>
      <c r="F937" s="18">
        <v>1</v>
      </c>
      <c r="G937" s="18">
        <f t="shared" si="94"/>
        <v>17</v>
      </c>
      <c r="H937" s="18" t="s">
        <v>46</v>
      </c>
      <c r="I937" s="18">
        <v>32</v>
      </c>
      <c r="J937" s="18" t="s">
        <v>511</v>
      </c>
      <c r="K937" s="19"/>
      <c r="M937" s="20">
        <f t="shared" si="92"/>
        <v>32</v>
      </c>
      <c r="N937" s="20">
        <f t="shared" si="93"/>
        <v>544</v>
      </c>
    </row>
    <row r="938" spans="1:14" s="16" customFormat="1" ht="13.5" customHeight="1" x14ac:dyDescent="0.45">
      <c r="A938" s="115"/>
      <c r="B938" s="57" t="s">
        <v>515</v>
      </c>
      <c r="C938" s="19" t="s">
        <v>526</v>
      </c>
      <c r="D938" s="18"/>
      <c r="E938" s="18">
        <v>65</v>
      </c>
      <c r="F938" s="18">
        <v>1</v>
      </c>
      <c r="G938" s="18">
        <f t="shared" si="94"/>
        <v>65</v>
      </c>
      <c r="H938" s="18" t="s">
        <v>46</v>
      </c>
      <c r="I938" s="18">
        <v>32</v>
      </c>
      <c r="J938" s="18" t="s">
        <v>511</v>
      </c>
      <c r="K938" s="19"/>
      <c r="M938" s="20">
        <f t="shared" si="92"/>
        <v>32</v>
      </c>
      <c r="N938" s="20">
        <f t="shared" si="93"/>
        <v>2080</v>
      </c>
    </row>
    <row r="939" spans="1:14" s="16" customFormat="1" ht="13.5" customHeight="1" x14ac:dyDescent="0.45">
      <c r="A939" s="115"/>
      <c r="B939" s="57" t="s">
        <v>531</v>
      </c>
      <c r="C939" s="19" t="s">
        <v>510</v>
      </c>
      <c r="D939" s="18"/>
      <c r="E939" s="18">
        <v>10</v>
      </c>
      <c r="F939" s="18">
        <v>2</v>
      </c>
      <c r="G939" s="18">
        <f t="shared" si="94"/>
        <v>20</v>
      </c>
      <c r="H939" s="18" t="s">
        <v>46</v>
      </c>
      <c r="I939" s="18">
        <v>32</v>
      </c>
      <c r="J939" s="18" t="s">
        <v>511</v>
      </c>
      <c r="K939" s="19"/>
      <c r="M939" s="20">
        <f t="shared" si="92"/>
        <v>32</v>
      </c>
      <c r="N939" s="20">
        <f t="shared" si="93"/>
        <v>640</v>
      </c>
    </row>
    <row r="940" spans="1:14" s="16" customFormat="1" ht="13.5" customHeight="1" x14ac:dyDescent="0.45">
      <c r="A940" s="115"/>
      <c r="B940" s="89" t="s">
        <v>512</v>
      </c>
      <c r="C940" s="19" t="s">
        <v>510</v>
      </c>
      <c r="D940" s="18"/>
      <c r="E940" s="18">
        <v>8</v>
      </c>
      <c r="F940" s="18">
        <v>2</v>
      </c>
      <c r="G940" s="18">
        <f t="shared" si="94"/>
        <v>16</v>
      </c>
      <c r="H940" s="18" t="s">
        <v>46</v>
      </c>
      <c r="I940" s="18">
        <v>32</v>
      </c>
      <c r="J940" s="18" t="s">
        <v>511</v>
      </c>
      <c r="K940" s="19"/>
      <c r="M940" s="20">
        <f t="shared" si="92"/>
        <v>32</v>
      </c>
      <c r="N940" s="20">
        <f t="shared" si="93"/>
        <v>512</v>
      </c>
    </row>
    <row r="941" spans="1:14" s="16" customFormat="1" ht="13.5" customHeight="1" x14ac:dyDescent="0.45">
      <c r="A941" s="115"/>
      <c r="B941" s="57" t="s">
        <v>563</v>
      </c>
      <c r="C941" s="19" t="s">
        <v>526</v>
      </c>
      <c r="D941" s="18"/>
      <c r="E941" s="18">
        <v>85</v>
      </c>
      <c r="F941" s="18">
        <v>1</v>
      </c>
      <c r="G941" s="18">
        <f t="shared" si="94"/>
        <v>85</v>
      </c>
      <c r="H941" s="18" t="s">
        <v>46</v>
      </c>
      <c r="I941" s="18">
        <v>32</v>
      </c>
      <c r="J941" s="18" t="s">
        <v>511</v>
      </c>
      <c r="K941" s="19"/>
      <c r="M941" s="20">
        <f t="shared" si="92"/>
        <v>32</v>
      </c>
      <c r="N941" s="20">
        <f t="shared" si="93"/>
        <v>2720</v>
      </c>
    </row>
    <row r="942" spans="1:14" s="16" customFormat="1" ht="13.5" customHeight="1" x14ac:dyDescent="0.45">
      <c r="A942" s="115"/>
      <c r="B942" s="57" t="s">
        <v>516</v>
      </c>
      <c r="C942" s="19" t="s">
        <v>45</v>
      </c>
      <c r="D942" s="18"/>
      <c r="E942" s="18">
        <v>6</v>
      </c>
      <c r="F942" s="18">
        <v>2</v>
      </c>
      <c r="G942" s="18">
        <f t="shared" si="94"/>
        <v>12</v>
      </c>
      <c r="H942" s="18" t="s">
        <v>46</v>
      </c>
      <c r="I942" s="18">
        <v>32</v>
      </c>
      <c r="J942" s="18" t="s">
        <v>47</v>
      </c>
      <c r="K942" s="19"/>
      <c r="M942" s="20">
        <f t="shared" si="92"/>
        <v>32</v>
      </c>
      <c r="N942" s="20">
        <f t="shared" si="93"/>
        <v>384</v>
      </c>
    </row>
    <row r="943" spans="1:14" s="16" customFormat="1" ht="13.5" customHeight="1" x14ac:dyDescent="0.45">
      <c r="A943" s="115"/>
      <c r="B943" s="57" t="s">
        <v>547</v>
      </c>
      <c r="C943" s="19" t="s">
        <v>45</v>
      </c>
      <c r="D943" s="18"/>
      <c r="E943" s="18">
        <v>11</v>
      </c>
      <c r="F943" s="18">
        <v>2</v>
      </c>
      <c r="G943" s="18">
        <f t="shared" si="94"/>
        <v>22</v>
      </c>
      <c r="H943" s="18" t="s">
        <v>46</v>
      </c>
      <c r="I943" s="18">
        <v>32</v>
      </c>
      <c r="J943" s="18" t="s">
        <v>47</v>
      </c>
      <c r="K943" s="19"/>
      <c r="M943" s="20">
        <f t="shared" si="92"/>
        <v>32</v>
      </c>
      <c r="N943" s="20">
        <f t="shared" si="93"/>
        <v>704</v>
      </c>
    </row>
    <row r="944" spans="1:14" s="16" customFormat="1" ht="13.5" customHeight="1" x14ac:dyDescent="0.45">
      <c r="A944" s="115"/>
      <c r="B944" s="57" t="s">
        <v>534</v>
      </c>
      <c r="C944" s="19" t="s">
        <v>45</v>
      </c>
      <c r="D944" s="18"/>
      <c r="E944" s="18">
        <v>8</v>
      </c>
      <c r="F944" s="18">
        <v>2</v>
      </c>
      <c r="G944" s="18">
        <f t="shared" si="94"/>
        <v>16</v>
      </c>
      <c r="H944" s="18" t="s">
        <v>46</v>
      </c>
      <c r="I944" s="18">
        <v>32</v>
      </c>
      <c r="J944" s="18" t="s">
        <v>47</v>
      </c>
      <c r="K944" s="19"/>
      <c r="M944" s="20">
        <f t="shared" si="92"/>
        <v>32</v>
      </c>
      <c r="N944" s="20">
        <f t="shared" si="93"/>
        <v>512</v>
      </c>
    </row>
    <row r="945" spans="1:14" s="16" customFormat="1" ht="13.5" customHeight="1" x14ac:dyDescent="0.45">
      <c r="A945" s="115"/>
      <c r="B945" s="57" t="s">
        <v>564</v>
      </c>
      <c r="C945" s="19" t="s">
        <v>159</v>
      </c>
      <c r="D945" s="18"/>
      <c r="E945" s="18">
        <v>60</v>
      </c>
      <c r="F945" s="18">
        <v>4</v>
      </c>
      <c r="G945" s="18">
        <f t="shared" si="94"/>
        <v>240</v>
      </c>
      <c r="H945" s="18" t="s">
        <v>94</v>
      </c>
      <c r="I945" s="18">
        <v>55</v>
      </c>
      <c r="J945" s="18" t="s">
        <v>47</v>
      </c>
      <c r="K945" s="19"/>
      <c r="M945" s="20">
        <f t="shared" si="92"/>
        <v>55</v>
      </c>
      <c r="N945" s="20">
        <f t="shared" si="93"/>
        <v>13200</v>
      </c>
    </row>
    <row r="946" spans="1:14" s="16" customFormat="1" ht="13.5" customHeight="1" x14ac:dyDescent="0.45">
      <c r="A946" s="115"/>
      <c r="B946" s="57" t="s">
        <v>518</v>
      </c>
      <c r="C946" s="19" t="s">
        <v>527</v>
      </c>
      <c r="D946" s="18"/>
      <c r="E946" s="18">
        <v>2</v>
      </c>
      <c r="F946" s="18">
        <v>1</v>
      </c>
      <c r="G946" s="18">
        <f t="shared" si="94"/>
        <v>2</v>
      </c>
      <c r="H946" s="18" t="s">
        <v>51</v>
      </c>
      <c r="I946" s="18">
        <v>15</v>
      </c>
      <c r="J946" s="18" t="s">
        <v>511</v>
      </c>
      <c r="K946" s="19"/>
      <c r="M946" s="20">
        <f t="shared" si="92"/>
        <v>15</v>
      </c>
      <c r="N946" s="20">
        <f t="shared" si="93"/>
        <v>30</v>
      </c>
    </row>
    <row r="947" spans="1:14" s="16" customFormat="1" ht="13.5" customHeight="1" x14ac:dyDescent="0.45">
      <c r="A947" s="115"/>
      <c r="B947" s="57" t="s">
        <v>507</v>
      </c>
      <c r="C947" s="19" t="s">
        <v>77</v>
      </c>
      <c r="D947" s="18"/>
      <c r="E947" s="18">
        <v>8</v>
      </c>
      <c r="F947" s="18">
        <v>1</v>
      </c>
      <c r="G947" s="18">
        <f t="shared" si="94"/>
        <v>8</v>
      </c>
      <c r="H947" s="18" t="s">
        <v>97</v>
      </c>
      <c r="I947" s="18">
        <v>27</v>
      </c>
      <c r="J947" s="18" t="s">
        <v>47</v>
      </c>
      <c r="K947" s="19"/>
      <c r="M947" s="20">
        <f t="shared" si="92"/>
        <v>27</v>
      </c>
      <c r="N947" s="20">
        <f t="shared" si="93"/>
        <v>216</v>
      </c>
    </row>
    <row r="948" spans="1:14" s="16" customFormat="1" ht="13.5" customHeight="1" x14ac:dyDescent="0.45">
      <c r="A948" s="115"/>
      <c r="B948" s="57" t="s">
        <v>520</v>
      </c>
      <c r="C948" s="19" t="s">
        <v>77</v>
      </c>
      <c r="D948" s="18"/>
      <c r="E948" s="18">
        <v>78</v>
      </c>
      <c r="F948" s="18">
        <v>1</v>
      </c>
      <c r="G948" s="18">
        <f t="shared" si="94"/>
        <v>78</v>
      </c>
      <c r="H948" s="18" t="s">
        <v>192</v>
      </c>
      <c r="I948" s="18">
        <v>32</v>
      </c>
      <c r="J948" s="18" t="s">
        <v>47</v>
      </c>
      <c r="K948" s="19"/>
      <c r="M948" s="20">
        <f t="shared" si="92"/>
        <v>32</v>
      </c>
      <c r="N948" s="20">
        <f t="shared" si="93"/>
        <v>2496</v>
      </c>
    </row>
    <row r="949" spans="1:14" s="16" customFormat="1" ht="13.5" customHeight="1" x14ac:dyDescent="0.45">
      <c r="A949" s="115"/>
      <c r="B949" s="57" t="s">
        <v>549</v>
      </c>
      <c r="C949" s="19" t="s">
        <v>77</v>
      </c>
      <c r="D949" s="18"/>
      <c r="E949" s="18">
        <v>14</v>
      </c>
      <c r="F949" s="18">
        <v>1</v>
      </c>
      <c r="G949" s="18">
        <f t="shared" si="94"/>
        <v>14</v>
      </c>
      <c r="H949" s="18" t="s">
        <v>71</v>
      </c>
      <c r="I949" s="18">
        <v>90</v>
      </c>
      <c r="J949" s="18" t="s">
        <v>47</v>
      </c>
      <c r="K949" s="19"/>
      <c r="M949" s="20">
        <f t="shared" si="92"/>
        <v>90</v>
      </c>
      <c r="N949" s="20">
        <f t="shared" si="93"/>
        <v>1260</v>
      </c>
    </row>
    <row r="950" spans="1:14" s="16" customFormat="1" ht="13.5" customHeight="1" x14ac:dyDescent="0.45">
      <c r="A950" s="115"/>
      <c r="B950" s="57" t="s">
        <v>67</v>
      </c>
      <c r="C950" s="19" t="s">
        <v>67</v>
      </c>
      <c r="D950" s="18" t="s">
        <v>173</v>
      </c>
      <c r="E950" s="18">
        <v>2</v>
      </c>
      <c r="F950" s="18">
        <v>1</v>
      </c>
      <c r="G950" s="18">
        <f t="shared" si="94"/>
        <v>2</v>
      </c>
      <c r="H950" s="18" t="s">
        <v>579</v>
      </c>
      <c r="I950" s="18">
        <v>35</v>
      </c>
      <c r="J950" s="18" t="s">
        <v>62</v>
      </c>
      <c r="K950" s="19"/>
      <c r="M950" s="20">
        <f t="shared" si="92"/>
        <v>35</v>
      </c>
      <c r="N950" s="20">
        <f t="shared" si="93"/>
        <v>70</v>
      </c>
    </row>
    <row r="951" spans="1:14" s="16" customFormat="1" ht="13.5" customHeight="1" x14ac:dyDescent="0.45">
      <c r="A951" s="115"/>
      <c r="B951" s="57"/>
      <c r="C951" s="19"/>
      <c r="D951" s="18"/>
      <c r="E951" s="18"/>
      <c r="F951" s="18"/>
      <c r="G951" s="18">
        <f t="shared" si="94"/>
        <v>0</v>
      </c>
      <c r="H951" s="18"/>
      <c r="I951" s="18"/>
      <c r="J951" s="18"/>
      <c r="K951" s="19"/>
      <c r="M951" s="20"/>
      <c r="N951" s="20"/>
    </row>
    <row r="952" spans="1:14" s="16" customFormat="1" ht="13.5" customHeight="1" x14ac:dyDescent="0.45">
      <c r="A952" s="115"/>
      <c r="B952" s="57"/>
      <c r="C952" s="19" t="s">
        <v>580</v>
      </c>
      <c r="D952" s="18"/>
      <c r="E952" s="18"/>
      <c r="F952" s="18"/>
      <c r="G952" s="18">
        <f t="shared" si="94"/>
        <v>0</v>
      </c>
      <c r="H952" s="18"/>
      <c r="I952" s="18"/>
      <c r="J952" s="18"/>
      <c r="K952" s="19"/>
      <c r="M952" s="20">
        <f t="shared" si="92"/>
        <v>0</v>
      </c>
      <c r="N952" s="20">
        <f t="shared" si="93"/>
        <v>0</v>
      </c>
    </row>
    <row r="953" spans="1:14" s="16" customFormat="1" ht="13.5" customHeight="1" x14ac:dyDescent="0.45">
      <c r="A953" s="115"/>
      <c r="B953" s="57" t="s">
        <v>442</v>
      </c>
      <c r="C953" s="19" t="s">
        <v>42</v>
      </c>
      <c r="D953" s="18"/>
      <c r="E953" s="18">
        <v>3</v>
      </c>
      <c r="F953" s="18">
        <v>1</v>
      </c>
      <c r="G953" s="18">
        <f t="shared" si="94"/>
        <v>3</v>
      </c>
      <c r="H953" s="18" t="s">
        <v>46</v>
      </c>
      <c r="I953" s="18">
        <v>32</v>
      </c>
      <c r="J953" s="18" t="s">
        <v>62</v>
      </c>
      <c r="K953" s="19"/>
      <c r="M953" s="20">
        <f t="shared" si="92"/>
        <v>32</v>
      </c>
      <c r="N953" s="20">
        <f t="shared" si="93"/>
        <v>96</v>
      </c>
    </row>
    <row r="954" spans="1:14" s="16" customFormat="1" ht="13.5" customHeight="1" x14ac:dyDescent="0.45">
      <c r="A954" s="115"/>
      <c r="B954" s="57" t="s">
        <v>515</v>
      </c>
      <c r="C954" s="19" t="s">
        <v>526</v>
      </c>
      <c r="D954" s="18"/>
      <c r="E954" s="18">
        <v>1</v>
      </c>
      <c r="F954" s="18">
        <v>1</v>
      </c>
      <c r="G954" s="18">
        <f t="shared" si="94"/>
        <v>1</v>
      </c>
      <c r="H954" s="18" t="s">
        <v>46</v>
      </c>
      <c r="I954" s="18">
        <v>32</v>
      </c>
      <c r="J954" s="18" t="s">
        <v>62</v>
      </c>
      <c r="K954" s="19"/>
      <c r="M954" s="20">
        <f t="shared" si="92"/>
        <v>32</v>
      </c>
      <c r="N954" s="20">
        <f t="shared" si="93"/>
        <v>32</v>
      </c>
    </row>
    <row r="955" spans="1:14" s="16" customFormat="1" ht="13.5" customHeight="1" x14ac:dyDescent="0.45">
      <c r="A955" s="115"/>
      <c r="B955" s="57" t="s">
        <v>512</v>
      </c>
      <c r="C955" s="19" t="s">
        <v>510</v>
      </c>
      <c r="D955" s="18"/>
      <c r="E955" s="18">
        <v>18</v>
      </c>
      <c r="F955" s="18">
        <v>2</v>
      </c>
      <c r="G955" s="18">
        <f t="shared" si="94"/>
        <v>36</v>
      </c>
      <c r="H955" s="18" t="s">
        <v>46</v>
      </c>
      <c r="I955" s="18">
        <v>32</v>
      </c>
      <c r="J955" s="18" t="s">
        <v>62</v>
      </c>
      <c r="K955" s="19"/>
      <c r="M955" s="20">
        <f t="shared" si="92"/>
        <v>32</v>
      </c>
      <c r="N955" s="20">
        <f t="shared" si="93"/>
        <v>1152</v>
      </c>
    </row>
    <row r="956" spans="1:14" s="16" customFormat="1" ht="13.5" customHeight="1" x14ac:dyDescent="0.45">
      <c r="A956" s="115"/>
      <c r="B956" s="57" t="s">
        <v>563</v>
      </c>
      <c r="C956" s="19" t="s">
        <v>526</v>
      </c>
      <c r="D956" s="18"/>
      <c r="E956" s="18">
        <v>2</v>
      </c>
      <c r="F956" s="18">
        <v>1</v>
      </c>
      <c r="G956" s="18">
        <f t="shared" si="94"/>
        <v>2</v>
      </c>
      <c r="H956" s="18" t="s">
        <v>46</v>
      </c>
      <c r="I956" s="18">
        <v>32</v>
      </c>
      <c r="J956" s="18" t="s">
        <v>62</v>
      </c>
      <c r="K956" s="19"/>
      <c r="M956" s="20">
        <f t="shared" si="92"/>
        <v>32</v>
      </c>
      <c r="N956" s="20">
        <f t="shared" si="93"/>
        <v>64</v>
      </c>
    </row>
    <row r="957" spans="1:14" s="16" customFormat="1" ht="13.5" customHeight="1" x14ac:dyDescent="0.45">
      <c r="A957" s="115"/>
      <c r="B957" s="57"/>
      <c r="C957" s="19"/>
      <c r="D957" s="18"/>
      <c r="E957" s="18"/>
      <c r="F957" s="18"/>
      <c r="G957" s="18">
        <f t="shared" si="94"/>
        <v>0</v>
      </c>
      <c r="H957" s="18"/>
      <c r="I957" s="18"/>
      <c r="J957" s="18"/>
      <c r="K957" s="19"/>
      <c r="M957" s="20"/>
      <c r="N957" s="20"/>
    </row>
    <row r="958" spans="1:14" s="16" customFormat="1" ht="13.5" customHeight="1" x14ac:dyDescent="0.45">
      <c r="A958" s="115"/>
      <c r="B958" s="57"/>
      <c r="C958" s="19" t="s">
        <v>581</v>
      </c>
      <c r="D958" s="18"/>
      <c r="E958" s="18"/>
      <c r="F958" s="18"/>
      <c r="G958" s="18">
        <f t="shared" si="94"/>
        <v>0</v>
      </c>
      <c r="H958" s="18"/>
      <c r="I958" s="18"/>
      <c r="J958" s="18"/>
      <c r="K958" s="19"/>
      <c r="M958" s="20">
        <f t="shared" si="92"/>
        <v>0</v>
      </c>
      <c r="N958" s="20">
        <f t="shared" si="93"/>
        <v>0</v>
      </c>
    </row>
    <row r="959" spans="1:14" s="16" customFormat="1" ht="13.5" customHeight="1" x14ac:dyDescent="0.45">
      <c r="A959" s="115"/>
      <c r="B959" s="57" t="s">
        <v>529</v>
      </c>
      <c r="C959" s="19" t="s">
        <v>65</v>
      </c>
      <c r="D959" s="18"/>
      <c r="E959" s="18">
        <v>3</v>
      </c>
      <c r="F959" s="18">
        <v>1</v>
      </c>
      <c r="G959" s="18">
        <f t="shared" si="94"/>
        <v>3</v>
      </c>
      <c r="H959" s="18" t="s">
        <v>46</v>
      </c>
      <c r="I959" s="18">
        <v>32</v>
      </c>
      <c r="J959" s="18" t="s">
        <v>511</v>
      </c>
      <c r="K959" s="19"/>
      <c r="M959" s="20">
        <f t="shared" ref="M959:M983" si="95">I959</f>
        <v>32</v>
      </c>
      <c r="N959" s="20">
        <f t="shared" ref="N959:N983" si="96">G959*I959</f>
        <v>96</v>
      </c>
    </row>
    <row r="960" spans="1:14" s="16" customFormat="1" ht="13.5" customHeight="1" x14ac:dyDescent="0.45">
      <c r="A960" s="115"/>
      <c r="B960" s="57" t="s">
        <v>505</v>
      </c>
      <c r="C960" s="19" t="s">
        <v>65</v>
      </c>
      <c r="D960" s="18"/>
      <c r="E960" s="18">
        <v>10</v>
      </c>
      <c r="F960" s="18">
        <v>2</v>
      </c>
      <c r="G960" s="18">
        <f t="shared" si="94"/>
        <v>20</v>
      </c>
      <c r="H960" s="18" t="s">
        <v>46</v>
      </c>
      <c r="I960" s="18">
        <v>32</v>
      </c>
      <c r="J960" s="18" t="s">
        <v>511</v>
      </c>
      <c r="K960" s="19"/>
      <c r="M960" s="20">
        <f t="shared" si="95"/>
        <v>32</v>
      </c>
      <c r="N960" s="20">
        <f t="shared" si="96"/>
        <v>640</v>
      </c>
    </row>
    <row r="961" spans="1:14" s="16" customFormat="1" ht="13.5" customHeight="1" x14ac:dyDescent="0.45">
      <c r="A961" s="115"/>
      <c r="B961" s="57" t="s">
        <v>530</v>
      </c>
      <c r="C961" s="19" t="s">
        <v>42</v>
      </c>
      <c r="D961" s="18"/>
      <c r="E961" s="18">
        <v>23</v>
      </c>
      <c r="F961" s="18">
        <v>1</v>
      </c>
      <c r="G961" s="18">
        <f t="shared" si="94"/>
        <v>23</v>
      </c>
      <c r="H961" s="18" t="s">
        <v>46</v>
      </c>
      <c r="I961" s="18">
        <v>32</v>
      </c>
      <c r="J961" s="18" t="s">
        <v>511</v>
      </c>
      <c r="K961" s="19"/>
      <c r="M961" s="20">
        <f t="shared" si="95"/>
        <v>32</v>
      </c>
      <c r="N961" s="20">
        <f t="shared" si="96"/>
        <v>736</v>
      </c>
    </row>
    <row r="962" spans="1:14" s="16" customFormat="1" ht="13.5" customHeight="1" x14ac:dyDescent="0.45">
      <c r="A962" s="115"/>
      <c r="B962" s="57" t="s">
        <v>442</v>
      </c>
      <c r="C962" s="19" t="s">
        <v>42</v>
      </c>
      <c r="D962" s="18"/>
      <c r="E962" s="18">
        <v>37</v>
      </c>
      <c r="F962" s="18">
        <v>1</v>
      </c>
      <c r="G962" s="18">
        <f t="shared" si="94"/>
        <v>37</v>
      </c>
      <c r="H962" s="18" t="s">
        <v>46</v>
      </c>
      <c r="I962" s="18">
        <v>32</v>
      </c>
      <c r="J962" s="18" t="s">
        <v>511</v>
      </c>
      <c r="K962" s="19"/>
      <c r="M962" s="20">
        <f t="shared" si="95"/>
        <v>32</v>
      </c>
      <c r="N962" s="20">
        <f t="shared" si="96"/>
        <v>1184</v>
      </c>
    </row>
    <row r="963" spans="1:14" s="16" customFormat="1" ht="13.5" customHeight="1" x14ac:dyDescent="0.45">
      <c r="A963" s="115"/>
      <c r="B963" s="57" t="s">
        <v>515</v>
      </c>
      <c r="C963" s="19" t="s">
        <v>526</v>
      </c>
      <c r="D963" s="18"/>
      <c r="E963" s="18">
        <v>9</v>
      </c>
      <c r="F963" s="18">
        <v>1</v>
      </c>
      <c r="G963" s="18">
        <f t="shared" si="94"/>
        <v>9</v>
      </c>
      <c r="H963" s="18" t="s">
        <v>46</v>
      </c>
      <c r="I963" s="18">
        <v>32</v>
      </c>
      <c r="J963" s="18" t="s">
        <v>511</v>
      </c>
      <c r="K963" s="19"/>
      <c r="M963" s="20">
        <f t="shared" si="95"/>
        <v>32</v>
      </c>
      <c r="N963" s="20">
        <f t="shared" si="96"/>
        <v>288</v>
      </c>
    </row>
    <row r="964" spans="1:14" s="16" customFormat="1" ht="13.5" customHeight="1" x14ac:dyDescent="0.45">
      <c r="A964" s="115"/>
      <c r="B964" s="57" t="s">
        <v>531</v>
      </c>
      <c r="C964" s="19" t="s">
        <v>510</v>
      </c>
      <c r="D964" s="18"/>
      <c r="E964" s="18">
        <v>2</v>
      </c>
      <c r="F964" s="18">
        <v>2</v>
      </c>
      <c r="G964" s="18">
        <f t="shared" si="94"/>
        <v>4</v>
      </c>
      <c r="H964" s="18" t="s">
        <v>46</v>
      </c>
      <c r="I964" s="18">
        <v>32</v>
      </c>
      <c r="J964" s="18" t="s">
        <v>511</v>
      </c>
      <c r="K964" s="19"/>
      <c r="M964" s="20">
        <f t="shared" si="95"/>
        <v>32</v>
      </c>
      <c r="N964" s="20">
        <f t="shared" si="96"/>
        <v>128</v>
      </c>
    </row>
    <row r="965" spans="1:14" s="16" customFormat="1" ht="13.5" customHeight="1" x14ac:dyDescent="0.45">
      <c r="A965" s="115"/>
      <c r="B965" s="57" t="s">
        <v>512</v>
      </c>
      <c r="C965" s="19" t="s">
        <v>510</v>
      </c>
      <c r="D965" s="18"/>
      <c r="E965" s="18">
        <v>40</v>
      </c>
      <c r="F965" s="18">
        <v>2</v>
      </c>
      <c r="G965" s="18">
        <f t="shared" si="94"/>
        <v>80</v>
      </c>
      <c r="H965" s="18" t="s">
        <v>46</v>
      </c>
      <c r="I965" s="18">
        <v>32</v>
      </c>
      <c r="J965" s="18" t="s">
        <v>511</v>
      </c>
      <c r="K965" s="19"/>
      <c r="M965" s="20">
        <f t="shared" si="95"/>
        <v>32</v>
      </c>
      <c r="N965" s="20">
        <f t="shared" si="96"/>
        <v>2560</v>
      </c>
    </row>
    <row r="966" spans="1:14" s="16" customFormat="1" ht="13.5" customHeight="1" x14ac:dyDescent="0.45">
      <c r="A966" s="115"/>
      <c r="B966" s="57" t="s">
        <v>562</v>
      </c>
      <c r="C966" s="19" t="s">
        <v>526</v>
      </c>
      <c r="D966" s="18" t="s">
        <v>586</v>
      </c>
      <c r="E966" s="18">
        <v>1</v>
      </c>
      <c r="F966" s="18">
        <v>1</v>
      </c>
      <c r="G966" s="18">
        <f t="shared" si="94"/>
        <v>1</v>
      </c>
      <c r="H966" s="18" t="s">
        <v>46</v>
      </c>
      <c r="I966" s="18">
        <v>32</v>
      </c>
      <c r="J966" s="18" t="s">
        <v>511</v>
      </c>
      <c r="K966" s="19"/>
      <c r="M966" s="20">
        <f t="shared" si="95"/>
        <v>32</v>
      </c>
      <c r="N966" s="20">
        <f t="shared" si="96"/>
        <v>32</v>
      </c>
    </row>
    <row r="967" spans="1:14" s="16" customFormat="1" ht="13.5" customHeight="1" x14ac:dyDescent="0.45">
      <c r="A967" s="115"/>
      <c r="B967" s="57" t="s">
        <v>532</v>
      </c>
      <c r="C967" s="19" t="s">
        <v>45</v>
      </c>
      <c r="D967" s="18"/>
      <c r="E967" s="18">
        <v>4</v>
      </c>
      <c r="F967" s="18">
        <v>1</v>
      </c>
      <c r="G967" s="18">
        <f t="shared" si="94"/>
        <v>4</v>
      </c>
      <c r="H967" s="18" t="s">
        <v>46</v>
      </c>
      <c r="I967" s="18">
        <v>32</v>
      </c>
      <c r="J967" s="18" t="s">
        <v>47</v>
      </c>
      <c r="K967" s="19"/>
      <c r="M967" s="20">
        <f t="shared" si="95"/>
        <v>32</v>
      </c>
      <c r="N967" s="20">
        <f t="shared" si="96"/>
        <v>128</v>
      </c>
    </row>
    <row r="968" spans="1:14" s="16" customFormat="1" ht="13.5" customHeight="1" x14ac:dyDescent="0.45">
      <c r="A968" s="115"/>
      <c r="B968" s="57" t="s">
        <v>583</v>
      </c>
      <c r="C968" s="19" t="s">
        <v>159</v>
      </c>
      <c r="D968" s="18"/>
      <c r="E968" s="18">
        <v>16</v>
      </c>
      <c r="F968" s="18">
        <v>4</v>
      </c>
      <c r="G968" s="18">
        <f t="shared" si="94"/>
        <v>64</v>
      </c>
      <c r="H968" s="18" t="s">
        <v>544</v>
      </c>
      <c r="I968" s="18">
        <v>32</v>
      </c>
      <c r="J968" s="18" t="s">
        <v>47</v>
      </c>
      <c r="K968" s="19"/>
      <c r="M968" s="20">
        <f t="shared" si="95"/>
        <v>32</v>
      </c>
      <c r="N968" s="20">
        <f t="shared" si="96"/>
        <v>2048</v>
      </c>
    </row>
    <row r="969" spans="1:14" s="16" customFormat="1" ht="13.5" customHeight="1" x14ac:dyDescent="0.45">
      <c r="A969" s="115"/>
      <c r="B969" s="57" t="s">
        <v>584</v>
      </c>
      <c r="C969" s="19" t="s">
        <v>159</v>
      </c>
      <c r="D969" s="18"/>
      <c r="E969" s="18">
        <v>16</v>
      </c>
      <c r="F969" s="18">
        <v>3</v>
      </c>
      <c r="G969" s="18">
        <f t="shared" si="94"/>
        <v>48</v>
      </c>
      <c r="H969" s="18" t="s">
        <v>94</v>
      </c>
      <c r="I969" s="18">
        <v>55</v>
      </c>
      <c r="J969" s="18" t="s">
        <v>47</v>
      </c>
      <c r="K969" s="19"/>
      <c r="M969" s="20">
        <f t="shared" si="95"/>
        <v>55</v>
      </c>
      <c r="N969" s="20">
        <f t="shared" si="96"/>
        <v>2640</v>
      </c>
    </row>
    <row r="970" spans="1:14" s="16" customFormat="1" ht="13.5" customHeight="1" x14ac:dyDescent="0.45">
      <c r="A970" s="115"/>
      <c r="B970" s="57" t="s">
        <v>582</v>
      </c>
      <c r="C970" s="19" t="s">
        <v>159</v>
      </c>
      <c r="D970" s="18"/>
      <c r="E970" s="18">
        <v>12</v>
      </c>
      <c r="F970" s="18">
        <v>4</v>
      </c>
      <c r="G970" s="18">
        <f t="shared" si="94"/>
        <v>48</v>
      </c>
      <c r="H970" s="18" t="s">
        <v>94</v>
      </c>
      <c r="I970" s="18">
        <v>55</v>
      </c>
      <c r="J970" s="18" t="s">
        <v>47</v>
      </c>
      <c r="K970" s="19"/>
      <c r="M970" s="20">
        <f t="shared" si="95"/>
        <v>55</v>
      </c>
      <c r="N970" s="20">
        <f t="shared" si="96"/>
        <v>2640</v>
      </c>
    </row>
    <row r="971" spans="1:14" s="16" customFormat="1" ht="13.5" customHeight="1" x14ac:dyDescent="0.45">
      <c r="A971" s="115"/>
      <c r="B971" s="57" t="s">
        <v>534</v>
      </c>
      <c r="C971" s="19" t="s">
        <v>45</v>
      </c>
      <c r="D971" s="18"/>
      <c r="E971" s="18">
        <v>4</v>
      </c>
      <c r="F971" s="18">
        <v>2</v>
      </c>
      <c r="G971" s="18">
        <f t="shared" si="94"/>
        <v>8</v>
      </c>
      <c r="H971" s="18" t="s">
        <v>46</v>
      </c>
      <c r="I971" s="18">
        <v>32</v>
      </c>
      <c r="J971" s="18" t="s">
        <v>47</v>
      </c>
      <c r="K971" s="19"/>
      <c r="M971" s="20">
        <f t="shared" si="95"/>
        <v>32</v>
      </c>
      <c r="N971" s="20">
        <f t="shared" si="96"/>
        <v>256</v>
      </c>
    </row>
    <row r="972" spans="1:14" s="16" customFormat="1" ht="13.5" customHeight="1" x14ac:dyDescent="0.45">
      <c r="A972" s="115"/>
      <c r="B972" s="57" t="s">
        <v>585</v>
      </c>
      <c r="C972" s="19" t="s">
        <v>45</v>
      </c>
      <c r="D972" s="18"/>
      <c r="E972" s="18">
        <v>2</v>
      </c>
      <c r="F972" s="18">
        <v>2</v>
      </c>
      <c r="G972" s="18">
        <f t="shared" ref="G972:G983" si="97">E972*F972</f>
        <v>4</v>
      </c>
      <c r="H972" s="18" t="s">
        <v>46</v>
      </c>
      <c r="I972" s="18">
        <v>16</v>
      </c>
      <c r="J972" s="18" t="s">
        <v>47</v>
      </c>
      <c r="K972" s="19"/>
      <c r="M972" s="20">
        <f t="shared" si="95"/>
        <v>16</v>
      </c>
      <c r="N972" s="20">
        <f t="shared" si="96"/>
        <v>64</v>
      </c>
    </row>
    <row r="973" spans="1:14" s="16" customFormat="1" ht="13.5" customHeight="1" x14ac:dyDescent="0.45">
      <c r="A973" s="115"/>
      <c r="B973" s="57" t="s">
        <v>536</v>
      </c>
      <c r="C973" s="19" t="s">
        <v>159</v>
      </c>
      <c r="D973" s="18"/>
      <c r="E973" s="18">
        <v>15</v>
      </c>
      <c r="F973" s="18">
        <v>4</v>
      </c>
      <c r="G973" s="18">
        <f t="shared" si="97"/>
        <v>60</v>
      </c>
      <c r="H973" s="18" t="s">
        <v>544</v>
      </c>
      <c r="I973" s="18">
        <v>32</v>
      </c>
      <c r="J973" s="18" t="s">
        <v>47</v>
      </c>
      <c r="K973" s="19"/>
      <c r="M973" s="20">
        <f t="shared" si="95"/>
        <v>32</v>
      </c>
      <c r="N973" s="20">
        <f t="shared" si="96"/>
        <v>1920</v>
      </c>
    </row>
    <row r="974" spans="1:14" s="16" customFormat="1" ht="13.5" customHeight="1" x14ac:dyDescent="0.45">
      <c r="A974" s="115"/>
      <c r="B974" s="57" t="s">
        <v>518</v>
      </c>
      <c r="C974" s="19" t="s">
        <v>527</v>
      </c>
      <c r="D974" s="18"/>
      <c r="E974" s="18">
        <v>4</v>
      </c>
      <c r="F974" s="18">
        <v>1</v>
      </c>
      <c r="G974" s="18">
        <f t="shared" si="97"/>
        <v>4</v>
      </c>
      <c r="H974" s="18" t="s">
        <v>51</v>
      </c>
      <c r="I974" s="18">
        <v>15</v>
      </c>
      <c r="J974" s="18" t="s">
        <v>511</v>
      </c>
      <c r="K974" s="19"/>
      <c r="M974" s="20">
        <f t="shared" si="95"/>
        <v>15</v>
      </c>
      <c r="N974" s="20">
        <f t="shared" si="96"/>
        <v>60</v>
      </c>
    </row>
    <row r="975" spans="1:14" s="16" customFormat="1" ht="13.5" customHeight="1" x14ac:dyDescent="0.45">
      <c r="A975" s="115"/>
      <c r="B975" s="57" t="s">
        <v>507</v>
      </c>
      <c r="C975" s="19" t="s">
        <v>77</v>
      </c>
      <c r="D975" s="18"/>
      <c r="E975" s="18">
        <v>22</v>
      </c>
      <c r="F975" s="18">
        <v>1</v>
      </c>
      <c r="G975" s="18">
        <f t="shared" si="97"/>
        <v>22</v>
      </c>
      <c r="H975" s="18" t="s">
        <v>97</v>
      </c>
      <c r="I975" s="18">
        <v>27</v>
      </c>
      <c r="J975" s="18" t="s">
        <v>47</v>
      </c>
      <c r="K975" s="19"/>
      <c r="M975" s="20">
        <f t="shared" si="95"/>
        <v>27</v>
      </c>
      <c r="N975" s="20">
        <f t="shared" si="96"/>
        <v>594</v>
      </c>
    </row>
    <row r="976" spans="1:14" s="16" customFormat="1" ht="13.5" customHeight="1" x14ac:dyDescent="0.45">
      <c r="A976" s="115"/>
      <c r="B976" s="57" t="s">
        <v>520</v>
      </c>
      <c r="C976" s="19" t="s">
        <v>77</v>
      </c>
      <c r="D976" s="18"/>
      <c r="E976" s="18">
        <v>204</v>
      </c>
      <c r="F976" s="18">
        <v>1</v>
      </c>
      <c r="G976" s="18">
        <f t="shared" si="97"/>
        <v>204</v>
      </c>
      <c r="H976" s="18" t="s">
        <v>192</v>
      </c>
      <c r="I976" s="18">
        <v>32</v>
      </c>
      <c r="J976" s="18" t="s">
        <v>47</v>
      </c>
      <c r="K976" s="19"/>
      <c r="M976" s="20">
        <f t="shared" si="95"/>
        <v>32</v>
      </c>
      <c r="N976" s="20">
        <f t="shared" si="96"/>
        <v>6528</v>
      </c>
    </row>
    <row r="977" spans="1:26" s="16" customFormat="1" ht="13.5" customHeight="1" x14ac:dyDescent="0.45">
      <c r="A977" s="115"/>
      <c r="B977" s="57" t="s">
        <v>565</v>
      </c>
      <c r="C977" s="19" t="s">
        <v>77</v>
      </c>
      <c r="D977" s="18" t="s">
        <v>173</v>
      </c>
      <c r="E977" s="18">
        <v>12</v>
      </c>
      <c r="F977" s="18">
        <v>1</v>
      </c>
      <c r="G977" s="18">
        <f t="shared" si="97"/>
        <v>12</v>
      </c>
      <c r="H977" s="18" t="s">
        <v>97</v>
      </c>
      <c r="I977" s="18">
        <v>32</v>
      </c>
      <c r="J977" s="18" t="s">
        <v>47</v>
      </c>
      <c r="K977" s="19"/>
      <c r="M977" s="20">
        <f t="shared" si="95"/>
        <v>32</v>
      </c>
      <c r="N977" s="20">
        <f t="shared" si="96"/>
        <v>384</v>
      </c>
    </row>
    <row r="978" spans="1:26" s="16" customFormat="1" ht="13.5" customHeight="1" x14ac:dyDescent="0.45">
      <c r="A978" s="115"/>
      <c r="B978" s="57" t="s">
        <v>539</v>
      </c>
      <c r="C978" s="19" t="s">
        <v>77</v>
      </c>
      <c r="D978" s="18"/>
      <c r="E978" s="18">
        <v>10</v>
      </c>
      <c r="F978" s="18">
        <v>1</v>
      </c>
      <c r="G978" s="18">
        <f t="shared" si="97"/>
        <v>10</v>
      </c>
      <c r="H978" s="18" t="s">
        <v>192</v>
      </c>
      <c r="I978" s="18">
        <v>32</v>
      </c>
      <c r="J978" s="18" t="s">
        <v>47</v>
      </c>
      <c r="K978" s="19"/>
      <c r="M978" s="20">
        <f t="shared" si="95"/>
        <v>32</v>
      </c>
      <c r="N978" s="20">
        <f t="shared" si="96"/>
        <v>320</v>
      </c>
    </row>
    <row r="979" spans="1:26" s="16" customFormat="1" ht="13.5" customHeight="1" x14ac:dyDescent="0.45">
      <c r="A979" s="115"/>
      <c r="B979" s="57" t="s">
        <v>542</v>
      </c>
      <c r="C979" s="19" t="s">
        <v>70</v>
      </c>
      <c r="D979" s="18"/>
      <c r="E979" s="18">
        <v>5</v>
      </c>
      <c r="F979" s="18">
        <v>1</v>
      </c>
      <c r="G979" s="18">
        <f t="shared" si="97"/>
        <v>5</v>
      </c>
      <c r="H979" s="18" t="s">
        <v>51</v>
      </c>
      <c r="I979" s="18">
        <v>32</v>
      </c>
      <c r="J979" s="18" t="s">
        <v>511</v>
      </c>
      <c r="K979" s="19"/>
      <c r="M979" s="20">
        <f t="shared" si="95"/>
        <v>32</v>
      </c>
      <c r="N979" s="20">
        <f t="shared" si="96"/>
        <v>160</v>
      </c>
    </row>
    <row r="980" spans="1:26" s="16" customFormat="1" ht="13.5" customHeight="1" x14ac:dyDescent="0.45">
      <c r="A980" s="115"/>
      <c r="B980" s="57"/>
      <c r="C980" s="19"/>
      <c r="D980" s="18"/>
      <c r="E980" s="18"/>
      <c r="F980" s="18"/>
      <c r="G980" s="18">
        <f t="shared" si="97"/>
        <v>0</v>
      </c>
      <c r="H980" s="18"/>
      <c r="I980" s="18"/>
      <c r="J980" s="18"/>
      <c r="K980" s="19"/>
      <c r="M980" s="20"/>
      <c r="N980" s="20"/>
      <c r="O980" s="24"/>
    </row>
    <row r="981" spans="1:26" ht="13.5" customHeight="1" x14ac:dyDescent="0.45">
      <c r="A981" s="115"/>
      <c r="B981" s="57"/>
      <c r="C981" s="19" t="s">
        <v>587</v>
      </c>
      <c r="D981" s="18"/>
      <c r="E981" s="18"/>
      <c r="F981" s="18"/>
      <c r="G981" s="18">
        <f t="shared" si="97"/>
        <v>0</v>
      </c>
      <c r="H981" s="18"/>
      <c r="I981" s="18"/>
      <c r="J981" s="18"/>
      <c r="K981" s="19"/>
      <c r="L981" s="16"/>
      <c r="M981" s="20">
        <f t="shared" si="95"/>
        <v>0</v>
      </c>
      <c r="N981" s="20">
        <f t="shared" si="96"/>
        <v>0</v>
      </c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3.5" customHeight="1" x14ac:dyDescent="0.45">
      <c r="A982" s="115"/>
      <c r="B982" s="57" t="s">
        <v>515</v>
      </c>
      <c r="C982" s="19" t="s">
        <v>526</v>
      </c>
      <c r="D982" s="18"/>
      <c r="E982" s="18">
        <v>5</v>
      </c>
      <c r="F982" s="18">
        <v>1</v>
      </c>
      <c r="G982" s="18">
        <f t="shared" si="97"/>
        <v>5</v>
      </c>
      <c r="H982" s="18" t="s">
        <v>46</v>
      </c>
      <c r="I982" s="18">
        <v>32</v>
      </c>
      <c r="J982" s="18" t="s">
        <v>511</v>
      </c>
      <c r="K982" s="19"/>
      <c r="L982" s="16"/>
      <c r="M982" s="20">
        <f t="shared" si="95"/>
        <v>32</v>
      </c>
      <c r="N982" s="20">
        <f t="shared" si="96"/>
        <v>160</v>
      </c>
    </row>
    <row r="983" spans="1:26" s="16" customFormat="1" ht="13.5" customHeight="1" x14ac:dyDescent="0.45">
      <c r="A983" s="115"/>
      <c r="B983" s="57" t="s">
        <v>520</v>
      </c>
      <c r="C983" s="19" t="s">
        <v>77</v>
      </c>
      <c r="D983" s="18"/>
      <c r="E983" s="18">
        <v>2</v>
      </c>
      <c r="F983" s="18">
        <v>1</v>
      </c>
      <c r="G983" s="18">
        <f t="shared" si="97"/>
        <v>2</v>
      </c>
      <c r="H983" s="18" t="s">
        <v>192</v>
      </c>
      <c r="I983" s="18">
        <v>32</v>
      </c>
      <c r="J983" s="18" t="s">
        <v>47</v>
      </c>
      <c r="K983" s="19"/>
      <c r="M983" s="20">
        <f t="shared" si="95"/>
        <v>32</v>
      </c>
      <c r="N983" s="20">
        <f t="shared" si="96"/>
        <v>64</v>
      </c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45">
      <c r="A984" s="16"/>
      <c r="B984" s="16"/>
      <c r="C984" s="24"/>
      <c r="D984" s="16"/>
      <c r="E984" s="16"/>
      <c r="F984" s="16"/>
      <c r="G984" s="16"/>
      <c r="H984" s="16"/>
      <c r="I984" s="16"/>
      <c r="J984" s="16"/>
      <c r="K984" s="16"/>
      <c r="L984" s="16"/>
      <c r="M984" s="14" t="s">
        <v>4</v>
      </c>
      <c r="N984" s="20">
        <f>SUM(N779:N983)</f>
        <v>247386</v>
      </c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25.5" customHeight="1" x14ac:dyDescent="0.45">
      <c r="A985" s="27" t="s">
        <v>12</v>
      </c>
      <c r="B985" s="33">
        <v>22</v>
      </c>
      <c r="C985" s="3"/>
      <c r="E985" s="3"/>
      <c r="F985" s="3"/>
      <c r="G985" s="3"/>
      <c r="H985" s="3"/>
      <c r="I985" s="3"/>
      <c r="K985" s="3"/>
    </row>
    <row r="986" spans="1:26" s="16" customFormat="1" ht="25.5" customHeight="1" x14ac:dyDescent="0.45">
      <c r="A986" s="28" t="s">
        <v>13</v>
      </c>
      <c r="B986" s="26" t="str">
        <f>'消費電力　集計 '!B32</f>
        <v>美術館</v>
      </c>
      <c r="C986" s="5"/>
      <c r="D986" s="29"/>
      <c r="E986" s="3"/>
      <c r="F986" s="3"/>
      <c r="G986" s="3"/>
      <c r="H986" s="3"/>
      <c r="I986" s="3"/>
      <c r="J986" s="1"/>
      <c r="K986" s="3"/>
      <c r="L986" s="1"/>
      <c r="M986" s="1"/>
      <c r="N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s="39" customFormat="1" ht="13.5" customHeight="1" x14ac:dyDescent="0.45">
      <c r="A987" s="86" t="s">
        <v>11</v>
      </c>
      <c r="B987" s="15"/>
      <c r="C987" s="15"/>
      <c r="D987" s="16"/>
      <c r="E987" s="17"/>
      <c r="F987" s="17"/>
      <c r="G987" s="17"/>
      <c r="H987" s="17"/>
      <c r="I987" s="17"/>
      <c r="J987" s="16"/>
      <c r="K987" s="17"/>
      <c r="L987" s="16"/>
      <c r="M987" s="16"/>
      <c r="N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s="39" customFormat="1" x14ac:dyDescent="0.45">
      <c r="A988" s="111" t="s">
        <v>5</v>
      </c>
      <c r="B988" s="114" t="s">
        <v>8</v>
      </c>
      <c r="C988" s="111" t="s">
        <v>10</v>
      </c>
      <c r="D988" s="108" t="s">
        <v>28</v>
      </c>
      <c r="E988" s="110"/>
      <c r="F988" s="108" t="s">
        <v>26</v>
      </c>
      <c r="G988" s="109"/>
      <c r="H988" s="109"/>
      <c r="I988" s="110"/>
      <c r="J988" s="111" t="s">
        <v>0</v>
      </c>
      <c r="K988" s="111" t="s">
        <v>1</v>
      </c>
      <c r="L988" s="1"/>
      <c r="M988" s="112" t="s">
        <v>31</v>
      </c>
      <c r="N988" s="113"/>
    </row>
    <row r="989" spans="1:26" s="39" customFormat="1" x14ac:dyDescent="0.45">
      <c r="A989" s="111"/>
      <c r="B989" s="114"/>
      <c r="C989" s="111"/>
      <c r="D989" s="13" t="s">
        <v>9</v>
      </c>
      <c r="E989" s="13" t="s">
        <v>2</v>
      </c>
      <c r="F989" s="13" t="s">
        <v>3</v>
      </c>
      <c r="G989" s="13" t="s">
        <v>27</v>
      </c>
      <c r="H989" s="13" t="s">
        <v>6</v>
      </c>
      <c r="I989" s="13" t="s">
        <v>7</v>
      </c>
      <c r="J989" s="111"/>
      <c r="K989" s="111"/>
      <c r="L989" s="1"/>
      <c r="M989" s="14" t="s">
        <v>7</v>
      </c>
      <c r="N989" s="14" t="s">
        <v>30</v>
      </c>
    </row>
    <row r="990" spans="1:26" s="41" customFormat="1" ht="13.5" customHeight="1" x14ac:dyDescent="0.45">
      <c r="A990" s="115" t="s">
        <v>98</v>
      </c>
      <c r="B990" s="90"/>
      <c r="C990" s="19" t="s">
        <v>368</v>
      </c>
      <c r="D990" s="18"/>
      <c r="E990" s="18"/>
      <c r="F990" s="18"/>
      <c r="G990" s="18">
        <f>E990*F990</f>
        <v>0</v>
      </c>
      <c r="H990" s="18"/>
      <c r="I990" s="18"/>
      <c r="J990" s="18"/>
      <c r="K990" s="19"/>
      <c r="L990" s="16"/>
      <c r="M990" s="20">
        <f t="shared" ref="M990:M1015" si="98">I990</f>
        <v>0</v>
      </c>
      <c r="N990" s="20">
        <f t="shared" ref="N990:N1015" si="99">G990*I990</f>
        <v>0</v>
      </c>
      <c r="P990" s="39"/>
      <c r="Q990" s="39"/>
      <c r="R990" s="39"/>
      <c r="S990" s="39"/>
      <c r="T990" s="39"/>
      <c r="U990" s="39"/>
      <c r="V990" s="39"/>
      <c r="W990" s="39"/>
      <c r="X990" s="39"/>
      <c r="Y990" s="39"/>
      <c r="Z990" s="39"/>
    </row>
    <row r="991" spans="1:26" s="41" customFormat="1" ht="13.5" customHeight="1" x14ac:dyDescent="0.45">
      <c r="A991" s="115"/>
      <c r="B991" s="91" t="s">
        <v>370</v>
      </c>
      <c r="C991" s="37" t="s">
        <v>50</v>
      </c>
      <c r="D991" s="38"/>
      <c r="E991" s="38">
        <v>1</v>
      </c>
      <c r="F991" s="38">
        <v>1</v>
      </c>
      <c r="G991" s="38">
        <f>E991*F991</f>
        <v>1</v>
      </c>
      <c r="H991" s="38" t="s">
        <v>43</v>
      </c>
      <c r="I991" s="38">
        <v>40</v>
      </c>
      <c r="J991" s="38" t="s">
        <v>44</v>
      </c>
      <c r="K991" s="37"/>
      <c r="L991" s="39"/>
      <c r="M991" s="40">
        <f t="shared" si="98"/>
        <v>40</v>
      </c>
      <c r="N991" s="40">
        <f t="shared" si="99"/>
        <v>40</v>
      </c>
    </row>
    <row r="992" spans="1:26" s="41" customFormat="1" ht="13.5" customHeight="1" x14ac:dyDescent="0.45">
      <c r="A992" s="115"/>
      <c r="B992" s="91" t="s">
        <v>375</v>
      </c>
      <c r="C992" s="37" t="s">
        <v>42</v>
      </c>
      <c r="D992" s="38"/>
      <c r="E992" s="38">
        <v>15</v>
      </c>
      <c r="F992" s="38">
        <v>1</v>
      </c>
      <c r="G992" s="38">
        <f>E992*F992</f>
        <v>15</v>
      </c>
      <c r="H992" s="38" t="s">
        <v>43</v>
      </c>
      <c r="I992" s="38">
        <v>40</v>
      </c>
      <c r="J992" s="38" t="s">
        <v>44</v>
      </c>
      <c r="K992" s="37"/>
      <c r="L992" s="39"/>
      <c r="M992" s="40">
        <f t="shared" si="98"/>
        <v>40</v>
      </c>
      <c r="N992" s="40">
        <f t="shared" si="99"/>
        <v>600</v>
      </c>
    </row>
    <row r="993" spans="1:26" s="16" customFormat="1" ht="13.5" customHeight="1" x14ac:dyDescent="0.45">
      <c r="A993" s="115"/>
      <c r="B993" s="91" t="s">
        <v>371</v>
      </c>
      <c r="C993" s="37" t="s">
        <v>50</v>
      </c>
      <c r="D993" s="38"/>
      <c r="E993" s="38">
        <v>2</v>
      </c>
      <c r="F993" s="38">
        <v>1</v>
      </c>
      <c r="G993" s="38">
        <f>E993*F993</f>
        <v>2</v>
      </c>
      <c r="H993" s="38" t="s">
        <v>51</v>
      </c>
      <c r="I993" s="38">
        <v>20</v>
      </c>
      <c r="J993" s="38" t="s">
        <v>44</v>
      </c>
      <c r="K993" s="37"/>
      <c r="L993" s="39"/>
      <c r="M993" s="40">
        <f t="shared" si="98"/>
        <v>20</v>
      </c>
      <c r="N993" s="40">
        <f t="shared" si="99"/>
        <v>40</v>
      </c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spans="1:26" s="39" customFormat="1" ht="13.5" customHeight="1" x14ac:dyDescent="0.45">
      <c r="A994" s="115"/>
      <c r="B994" s="91" t="s">
        <v>372</v>
      </c>
      <c r="C994" s="37" t="s">
        <v>50</v>
      </c>
      <c r="D994" s="38"/>
      <c r="E994" s="38">
        <v>2</v>
      </c>
      <c r="F994" s="38">
        <v>1</v>
      </c>
      <c r="G994" s="38">
        <f>E994*F994</f>
        <v>2</v>
      </c>
      <c r="H994" s="38" t="s">
        <v>43</v>
      </c>
      <c r="I994" s="38">
        <v>40</v>
      </c>
      <c r="J994" s="38" t="s">
        <v>44</v>
      </c>
      <c r="K994" s="37"/>
      <c r="M994" s="40">
        <f t="shared" si="98"/>
        <v>40</v>
      </c>
      <c r="N994" s="40">
        <f t="shared" si="99"/>
        <v>80</v>
      </c>
      <c r="P994" s="16"/>
      <c r="Q994" s="16"/>
      <c r="R994" s="16"/>
      <c r="S994" s="16"/>
      <c r="T994" s="16"/>
      <c r="U994" s="16"/>
      <c r="V994" s="16"/>
      <c r="W994" s="16"/>
      <c r="X994" s="16"/>
      <c r="Y994" s="16"/>
      <c r="Z994" s="16"/>
    </row>
    <row r="995" spans="1:26" s="39" customFormat="1" ht="13.5" customHeight="1" x14ac:dyDescent="0.45">
      <c r="A995" s="115"/>
      <c r="B995" s="91" t="s">
        <v>373</v>
      </c>
      <c r="C995" s="37" t="s">
        <v>49</v>
      </c>
      <c r="D995" s="38" t="s">
        <v>48</v>
      </c>
      <c r="E995" s="38">
        <v>3</v>
      </c>
      <c r="F995" s="38">
        <v>1</v>
      </c>
      <c r="G995" s="38">
        <f t="shared" ref="G995:G996" si="100">E995*F995</f>
        <v>3</v>
      </c>
      <c r="H995" s="38" t="s">
        <v>51</v>
      </c>
      <c r="I995" s="38">
        <v>20</v>
      </c>
      <c r="J995" s="38" t="s">
        <v>44</v>
      </c>
      <c r="K995" s="37"/>
      <c r="M995" s="40">
        <f t="shared" si="98"/>
        <v>20</v>
      </c>
      <c r="N995" s="40">
        <f t="shared" si="99"/>
        <v>60</v>
      </c>
    </row>
    <row r="996" spans="1:26" s="39" customFormat="1" ht="13.5" customHeight="1" x14ac:dyDescent="0.45">
      <c r="A996" s="115"/>
      <c r="B996" s="91" t="s">
        <v>373</v>
      </c>
      <c r="C996" s="37" t="s">
        <v>49</v>
      </c>
      <c r="D996" s="38" t="s">
        <v>48</v>
      </c>
      <c r="E996" s="38">
        <v>5</v>
      </c>
      <c r="F996" s="38">
        <v>1</v>
      </c>
      <c r="G996" s="38">
        <f t="shared" si="100"/>
        <v>5</v>
      </c>
      <c r="H996" s="38" t="s">
        <v>46</v>
      </c>
      <c r="I996" s="38">
        <v>32</v>
      </c>
      <c r="J996" s="38" t="s">
        <v>44</v>
      </c>
      <c r="K996" s="37"/>
      <c r="M996" s="40">
        <f t="shared" si="98"/>
        <v>32</v>
      </c>
      <c r="N996" s="40">
        <f t="shared" si="99"/>
        <v>160</v>
      </c>
    </row>
    <row r="997" spans="1:26" s="39" customFormat="1" ht="13.5" customHeight="1" x14ac:dyDescent="0.45">
      <c r="A997" s="115"/>
      <c r="B997" s="91"/>
      <c r="C997" s="37"/>
      <c r="D997" s="38"/>
      <c r="E997" s="38"/>
      <c r="F997" s="38"/>
      <c r="G997" s="38">
        <f>E997*F997</f>
        <v>0</v>
      </c>
      <c r="H997" s="38"/>
      <c r="I997" s="38"/>
      <c r="J997" s="38"/>
      <c r="K997" s="19"/>
      <c r="L997" s="16"/>
      <c r="M997" s="20">
        <f t="shared" si="98"/>
        <v>0</v>
      </c>
      <c r="N997" s="20">
        <f t="shared" si="99"/>
        <v>0</v>
      </c>
    </row>
    <row r="998" spans="1:26" s="39" customFormat="1" ht="13.5" customHeight="1" x14ac:dyDescent="0.45">
      <c r="A998" s="115"/>
      <c r="B998" s="91"/>
      <c r="C998" s="37" t="s">
        <v>369</v>
      </c>
      <c r="D998" s="38"/>
      <c r="E998" s="38"/>
      <c r="F998" s="38"/>
      <c r="G998" s="38">
        <f>E998*F998</f>
        <v>0</v>
      </c>
      <c r="H998" s="38"/>
      <c r="I998" s="38"/>
      <c r="J998" s="38"/>
      <c r="K998" s="37"/>
      <c r="M998" s="40">
        <f t="shared" si="98"/>
        <v>0</v>
      </c>
      <c r="N998" s="40">
        <f t="shared" si="99"/>
        <v>0</v>
      </c>
    </row>
    <row r="999" spans="1:26" s="39" customFormat="1" ht="13.5" customHeight="1" x14ac:dyDescent="0.45">
      <c r="A999" s="115"/>
      <c r="B999" s="91" t="s">
        <v>375</v>
      </c>
      <c r="C999" s="37" t="s">
        <v>50</v>
      </c>
      <c r="D999" s="38"/>
      <c r="E999" s="38">
        <v>4</v>
      </c>
      <c r="F999" s="38">
        <v>1</v>
      </c>
      <c r="G999" s="38">
        <f>E999*F999</f>
        <v>4</v>
      </c>
      <c r="H999" s="38" t="s">
        <v>43</v>
      </c>
      <c r="I999" s="38">
        <v>40</v>
      </c>
      <c r="J999" s="38" t="s">
        <v>44</v>
      </c>
      <c r="K999" s="37"/>
      <c r="M999" s="40">
        <f t="shared" si="98"/>
        <v>40</v>
      </c>
      <c r="N999" s="40">
        <f t="shared" si="99"/>
        <v>160</v>
      </c>
    </row>
    <row r="1000" spans="1:26" s="39" customFormat="1" ht="13.5" customHeight="1" x14ac:dyDescent="0.45">
      <c r="A1000" s="115"/>
      <c r="B1000" s="91" t="s">
        <v>373</v>
      </c>
      <c r="C1000" s="37" t="s">
        <v>49</v>
      </c>
      <c r="D1000" s="38" t="s">
        <v>48</v>
      </c>
      <c r="E1000" s="38">
        <v>1</v>
      </c>
      <c r="F1000" s="38">
        <v>1</v>
      </c>
      <c r="G1000" s="38">
        <f t="shared" ref="G1000:G1001" si="101">E1000*F1000</f>
        <v>1</v>
      </c>
      <c r="H1000" s="38" t="s">
        <v>51</v>
      </c>
      <c r="I1000" s="38">
        <v>20</v>
      </c>
      <c r="J1000" s="38" t="s">
        <v>44</v>
      </c>
      <c r="K1000" s="37"/>
      <c r="M1000" s="40">
        <f t="shared" si="98"/>
        <v>20</v>
      </c>
      <c r="N1000" s="40">
        <f t="shared" si="99"/>
        <v>20</v>
      </c>
    </row>
    <row r="1001" spans="1:26" s="39" customFormat="1" ht="13.5" customHeight="1" x14ac:dyDescent="0.45">
      <c r="A1001" s="115"/>
      <c r="B1001" s="91" t="s">
        <v>373</v>
      </c>
      <c r="C1001" s="37" t="s">
        <v>49</v>
      </c>
      <c r="D1001" s="38" t="s">
        <v>48</v>
      </c>
      <c r="E1001" s="38">
        <v>1</v>
      </c>
      <c r="F1001" s="38">
        <v>1</v>
      </c>
      <c r="G1001" s="38">
        <f t="shared" si="101"/>
        <v>1</v>
      </c>
      <c r="H1001" s="38" t="s">
        <v>46</v>
      </c>
      <c r="I1001" s="38">
        <v>32</v>
      </c>
      <c r="J1001" s="38" t="s">
        <v>44</v>
      </c>
      <c r="K1001" s="37"/>
      <c r="M1001" s="40">
        <f t="shared" si="98"/>
        <v>32</v>
      </c>
      <c r="N1001" s="40">
        <f t="shared" si="99"/>
        <v>32</v>
      </c>
    </row>
    <row r="1002" spans="1:26" s="39" customFormat="1" ht="13.5" customHeight="1" x14ac:dyDescent="0.45">
      <c r="A1002" s="115"/>
      <c r="B1002" s="91"/>
      <c r="C1002" s="37"/>
      <c r="D1002" s="38"/>
      <c r="E1002" s="38"/>
      <c r="F1002" s="38"/>
      <c r="G1002" s="38">
        <f>E1002*F1002</f>
        <v>0</v>
      </c>
      <c r="H1002" s="38"/>
      <c r="I1002" s="38"/>
      <c r="J1002" s="38"/>
      <c r="K1002" s="37"/>
      <c r="M1002" s="40">
        <f t="shared" si="98"/>
        <v>0</v>
      </c>
      <c r="N1002" s="40">
        <f t="shared" si="99"/>
        <v>0</v>
      </c>
    </row>
    <row r="1003" spans="1:26" s="39" customFormat="1" ht="13.5" customHeight="1" x14ac:dyDescent="0.45">
      <c r="A1003" s="115"/>
      <c r="B1003" s="91"/>
      <c r="C1003" s="37" t="s">
        <v>374</v>
      </c>
      <c r="D1003" s="38"/>
      <c r="E1003" s="38"/>
      <c r="F1003" s="38"/>
      <c r="G1003" s="38">
        <f>E1003*F1003</f>
        <v>0</v>
      </c>
      <c r="H1003" s="38"/>
      <c r="I1003" s="38"/>
      <c r="J1003" s="38"/>
      <c r="K1003" s="37"/>
      <c r="M1003" s="40">
        <f t="shared" si="98"/>
        <v>0</v>
      </c>
      <c r="N1003" s="40">
        <f t="shared" si="99"/>
        <v>0</v>
      </c>
    </row>
    <row r="1004" spans="1:26" s="39" customFormat="1" ht="13.5" customHeight="1" x14ac:dyDescent="0.45">
      <c r="A1004" s="115"/>
      <c r="B1004" s="91" t="s">
        <v>382</v>
      </c>
      <c r="C1004" s="37" t="s">
        <v>42</v>
      </c>
      <c r="D1004" s="38"/>
      <c r="E1004" s="38">
        <v>7</v>
      </c>
      <c r="F1004" s="38">
        <v>1</v>
      </c>
      <c r="G1004" s="38">
        <f>E1004*F1004</f>
        <v>7</v>
      </c>
      <c r="H1004" s="38" t="s">
        <v>46</v>
      </c>
      <c r="I1004" s="38">
        <v>16</v>
      </c>
      <c r="J1004" s="38" t="s">
        <v>44</v>
      </c>
      <c r="K1004" s="37"/>
      <c r="M1004" s="40">
        <f t="shared" si="98"/>
        <v>16</v>
      </c>
      <c r="N1004" s="40">
        <f t="shared" si="99"/>
        <v>112</v>
      </c>
    </row>
    <row r="1005" spans="1:26" s="39" customFormat="1" ht="13.5" customHeight="1" x14ac:dyDescent="0.45">
      <c r="A1005" s="115"/>
      <c r="B1005" s="91" t="s">
        <v>381</v>
      </c>
      <c r="C1005" s="37" t="s">
        <v>42</v>
      </c>
      <c r="D1005" s="38"/>
      <c r="E1005" s="38">
        <v>2</v>
      </c>
      <c r="F1005" s="38">
        <v>1</v>
      </c>
      <c r="G1005" s="38">
        <f>E1005*F1005</f>
        <v>2</v>
      </c>
      <c r="H1005" s="38" t="s">
        <v>51</v>
      </c>
      <c r="I1005" s="38">
        <v>40</v>
      </c>
      <c r="J1005" s="38" t="s">
        <v>44</v>
      </c>
      <c r="K1005" s="37"/>
      <c r="M1005" s="40">
        <f t="shared" si="98"/>
        <v>40</v>
      </c>
      <c r="N1005" s="40">
        <f t="shared" si="99"/>
        <v>80</v>
      </c>
    </row>
    <row r="1006" spans="1:26" s="39" customFormat="1" ht="13.5" customHeight="1" x14ac:dyDescent="0.45">
      <c r="A1006" s="115"/>
      <c r="B1006" s="91" t="s">
        <v>380</v>
      </c>
      <c r="C1006" s="37" t="s">
        <v>42</v>
      </c>
      <c r="D1006" s="38"/>
      <c r="E1006" s="38">
        <v>1</v>
      </c>
      <c r="F1006" s="38">
        <v>1</v>
      </c>
      <c r="G1006" s="38">
        <f t="shared" ref="G1006:G1015" si="102">E1006*F1006</f>
        <v>1</v>
      </c>
      <c r="H1006" s="38" t="s">
        <v>51</v>
      </c>
      <c r="I1006" s="38">
        <v>20</v>
      </c>
      <c r="J1006" s="38" t="s">
        <v>44</v>
      </c>
      <c r="K1006" s="37"/>
      <c r="M1006" s="40">
        <f t="shared" si="98"/>
        <v>20</v>
      </c>
      <c r="N1006" s="40">
        <f t="shared" si="99"/>
        <v>20</v>
      </c>
    </row>
    <row r="1007" spans="1:26" s="39" customFormat="1" ht="13.5" customHeight="1" x14ac:dyDescent="0.45">
      <c r="A1007" s="115"/>
      <c r="B1007" s="91" t="s">
        <v>373</v>
      </c>
      <c r="C1007" s="37" t="s">
        <v>49</v>
      </c>
      <c r="D1007" s="38" t="s">
        <v>48</v>
      </c>
      <c r="E1007" s="38">
        <v>9</v>
      </c>
      <c r="F1007" s="38">
        <v>1</v>
      </c>
      <c r="G1007" s="38">
        <f t="shared" si="102"/>
        <v>9</v>
      </c>
      <c r="H1007" s="38" t="s">
        <v>51</v>
      </c>
      <c r="I1007" s="38">
        <v>40</v>
      </c>
      <c r="J1007" s="38" t="s">
        <v>44</v>
      </c>
      <c r="K1007" s="37"/>
      <c r="M1007" s="40">
        <f>I1007</f>
        <v>40</v>
      </c>
      <c r="N1007" s="40">
        <f>G1007*I1007</f>
        <v>360</v>
      </c>
    </row>
    <row r="1008" spans="1:26" s="39" customFormat="1" ht="13.5" customHeight="1" x14ac:dyDescent="0.45">
      <c r="A1008" s="115"/>
      <c r="B1008" s="91" t="s">
        <v>373</v>
      </c>
      <c r="C1008" s="37" t="s">
        <v>49</v>
      </c>
      <c r="D1008" s="38" t="s">
        <v>48</v>
      </c>
      <c r="E1008" s="38">
        <v>16</v>
      </c>
      <c r="F1008" s="38">
        <v>1</v>
      </c>
      <c r="G1008" s="38">
        <f t="shared" si="102"/>
        <v>16</v>
      </c>
      <c r="H1008" s="38" t="s">
        <v>46</v>
      </c>
      <c r="I1008" s="38">
        <v>32</v>
      </c>
      <c r="J1008" s="38" t="s">
        <v>44</v>
      </c>
      <c r="K1008" s="37"/>
      <c r="M1008" s="40">
        <f>I1008</f>
        <v>32</v>
      </c>
      <c r="N1008" s="40">
        <f>G1008*I1008</f>
        <v>512</v>
      </c>
    </row>
    <row r="1009" spans="1:26" s="39" customFormat="1" ht="13.5" customHeight="1" x14ac:dyDescent="0.45">
      <c r="A1009" s="115"/>
      <c r="B1009" s="91"/>
      <c r="C1009" s="37"/>
      <c r="D1009" s="38"/>
      <c r="E1009" s="38"/>
      <c r="F1009" s="38"/>
      <c r="G1009" s="38">
        <f>E1009*F1009</f>
        <v>0</v>
      </c>
      <c r="H1009" s="38"/>
      <c r="I1009" s="38"/>
      <c r="J1009" s="38"/>
      <c r="K1009" s="37"/>
      <c r="M1009" s="40">
        <f t="shared" ref="M1009:M1010" si="103">I1009</f>
        <v>0</v>
      </c>
      <c r="N1009" s="40">
        <f t="shared" ref="N1009:N1010" si="104">G1009*I1009</f>
        <v>0</v>
      </c>
    </row>
    <row r="1010" spans="1:26" s="39" customFormat="1" ht="13.5" customHeight="1" x14ac:dyDescent="0.45">
      <c r="A1010" s="115"/>
      <c r="B1010" s="91"/>
      <c r="C1010" s="37" t="s">
        <v>376</v>
      </c>
      <c r="D1010" s="38"/>
      <c r="E1010" s="38"/>
      <c r="F1010" s="38"/>
      <c r="G1010" s="38">
        <f>E1010*F1010</f>
        <v>0</v>
      </c>
      <c r="H1010" s="38"/>
      <c r="I1010" s="38"/>
      <c r="J1010" s="38"/>
      <c r="K1010" s="37"/>
      <c r="M1010" s="40">
        <f t="shared" si="103"/>
        <v>0</v>
      </c>
      <c r="N1010" s="40">
        <f t="shared" si="104"/>
        <v>0</v>
      </c>
    </row>
    <row r="1011" spans="1:26" s="39" customFormat="1" ht="13.5" customHeight="1" x14ac:dyDescent="0.45">
      <c r="A1011" s="115"/>
      <c r="B1011" s="91" t="s">
        <v>379</v>
      </c>
      <c r="C1011" s="37" t="s">
        <v>45</v>
      </c>
      <c r="D1011" s="38"/>
      <c r="E1011" s="38">
        <v>18</v>
      </c>
      <c r="F1011" s="38">
        <v>2</v>
      </c>
      <c r="G1011" s="38">
        <f t="shared" si="102"/>
        <v>36</v>
      </c>
      <c r="H1011" s="38" t="s">
        <v>46</v>
      </c>
      <c r="I1011" s="38">
        <v>32</v>
      </c>
      <c r="J1011" s="38" t="s">
        <v>47</v>
      </c>
      <c r="K1011" s="37"/>
      <c r="M1011" s="40">
        <f t="shared" si="98"/>
        <v>32</v>
      </c>
      <c r="N1011" s="40">
        <f t="shared" si="99"/>
        <v>1152</v>
      </c>
    </row>
    <row r="1012" spans="1:26" s="16" customFormat="1" ht="13.5" customHeight="1" x14ac:dyDescent="0.45">
      <c r="A1012" s="115"/>
      <c r="B1012" s="91"/>
      <c r="C1012" s="37"/>
      <c r="D1012" s="38"/>
      <c r="E1012" s="38"/>
      <c r="F1012" s="38"/>
      <c r="G1012" s="38">
        <f>E1012*F1012</f>
        <v>0</v>
      </c>
      <c r="H1012" s="38"/>
      <c r="I1012" s="38"/>
      <c r="J1012" s="38"/>
      <c r="K1012" s="37"/>
      <c r="L1012" s="39"/>
      <c r="M1012" s="40">
        <f t="shared" si="98"/>
        <v>0</v>
      </c>
      <c r="N1012" s="40">
        <f t="shared" si="99"/>
        <v>0</v>
      </c>
      <c r="O1012" s="24"/>
      <c r="P1012" s="39"/>
      <c r="Q1012" s="39"/>
      <c r="R1012" s="39"/>
      <c r="S1012" s="39"/>
      <c r="T1012" s="39"/>
      <c r="U1012" s="39"/>
      <c r="V1012" s="39"/>
      <c r="W1012" s="39"/>
      <c r="X1012" s="39"/>
      <c r="Y1012" s="39"/>
      <c r="Z1012" s="39"/>
    </row>
    <row r="1013" spans="1:26" ht="13.5" customHeight="1" x14ac:dyDescent="0.45">
      <c r="A1013" s="115"/>
      <c r="B1013" s="91"/>
      <c r="C1013" s="37" t="s">
        <v>377</v>
      </c>
      <c r="D1013" s="38"/>
      <c r="E1013" s="38"/>
      <c r="F1013" s="38"/>
      <c r="G1013" s="38">
        <f>E1013*F1013</f>
        <v>0</v>
      </c>
      <c r="H1013" s="38"/>
      <c r="I1013" s="38"/>
      <c r="J1013" s="38"/>
      <c r="K1013" s="37"/>
      <c r="L1013" s="39"/>
      <c r="M1013" s="40">
        <f t="shared" si="98"/>
        <v>0</v>
      </c>
      <c r="N1013" s="40">
        <f t="shared" si="99"/>
        <v>0</v>
      </c>
      <c r="P1013" s="16"/>
      <c r="Q1013" s="16"/>
      <c r="R1013" s="16"/>
      <c r="S1013" s="16"/>
      <c r="T1013" s="16"/>
      <c r="U1013" s="16"/>
      <c r="V1013" s="16"/>
      <c r="W1013" s="16"/>
      <c r="X1013" s="16"/>
      <c r="Y1013" s="16"/>
      <c r="Z1013" s="16"/>
    </row>
    <row r="1014" spans="1:26" ht="13.5" customHeight="1" x14ac:dyDescent="0.45">
      <c r="A1014" s="115"/>
      <c r="B1014" s="91" t="s">
        <v>378</v>
      </c>
      <c r="C1014" s="37" t="s">
        <v>45</v>
      </c>
      <c r="D1014" s="38"/>
      <c r="E1014" s="38">
        <v>64</v>
      </c>
      <c r="F1014" s="38">
        <v>2</v>
      </c>
      <c r="G1014" s="38">
        <f t="shared" si="102"/>
        <v>128</v>
      </c>
      <c r="H1014" s="38" t="s">
        <v>46</v>
      </c>
      <c r="I1014" s="38">
        <v>32</v>
      </c>
      <c r="J1014" s="38" t="s">
        <v>47</v>
      </c>
      <c r="K1014" s="37"/>
      <c r="L1014" s="39"/>
      <c r="M1014" s="40">
        <f t="shared" si="98"/>
        <v>32</v>
      </c>
      <c r="N1014" s="40">
        <f t="shared" si="99"/>
        <v>4096</v>
      </c>
    </row>
    <row r="1015" spans="1:26" s="16" customFormat="1" ht="13.5" customHeight="1" x14ac:dyDescent="0.45">
      <c r="A1015" s="115"/>
      <c r="B1015" s="91" t="s">
        <v>373</v>
      </c>
      <c r="C1015" s="37" t="s">
        <v>49</v>
      </c>
      <c r="D1015" s="38" t="s">
        <v>48</v>
      </c>
      <c r="E1015" s="38">
        <v>3</v>
      </c>
      <c r="F1015" s="38">
        <v>1</v>
      </c>
      <c r="G1015" s="38">
        <f t="shared" si="102"/>
        <v>3</v>
      </c>
      <c r="H1015" s="38" t="s">
        <v>51</v>
      </c>
      <c r="I1015" s="38">
        <v>20</v>
      </c>
      <c r="J1015" s="38" t="s">
        <v>44</v>
      </c>
      <c r="K1015" s="37"/>
      <c r="L1015" s="39"/>
      <c r="M1015" s="40">
        <f t="shared" si="98"/>
        <v>20</v>
      </c>
      <c r="N1015" s="40">
        <f t="shared" si="99"/>
        <v>60</v>
      </c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3.5" customHeight="1" x14ac:dyDescent="0.45">
      <c r="A1016" s="16"/>
      <c r="B1016" s="22"/>
      <c r="C1016" s="23"/>
      <c r="D1016" s="22"/>
      <c r="E1016" s="22"/>
      <c r="F1016" s="22"/>
      <c r="G1016" s="22"/>
      <c r="H1016" s="22"/>
      <c r="I1016" s="22"/>
      <c r="J1016" s="22"/>
      <c r="K1016" s="22"/>
      <c r="L1016" s="16"/>
      <c r="M1016" s="14" t="s">
        <v>4</v>
      </c>
      <c r="N1016" s="20">
        <f>SUM(N990:N1015)</f>
        <v>7584</v>
      </c>
      <c r="P1016" s="16"/>
      <c r="Q1016" s="16"/>
      <c r="R1016" s="16"/>
      <c r="S1016" s="16"/>
      <c r="T1016" s="16"/>
      <c r="U1016" s="16"/>
      <c r="V1016" s="16"/>
      <c r="W1016" s="16"/>
      <c r="X1016" s="16"/>
      <c r="Y1016" s="16"/>
      <c r="Z1016" s="16"/>
    </row>
    <row r="1017" spans="1:26" ht="25.5" customHeight="1" x14ac:dyDescent="0.45">
      <c r="A1017" s="27" t="s">
        <v>12</v>
      </c>
      <c r="B1017" s="33">
        <v>23</v>
      </c>
      <c r="C1017" s="3"/>
      <c r="E1017" s="3"/>
      <c r="F1017" s="3"/>
      <c r="G1017" s="3"/>
      <c r="H1017" s="3"/>
      <c r="I1017" s="3"/>
      <c r="K1017" s="3"/>
    </row>
    <row r="1018" spans="1:26" s="16" customFormat="1" ht="25.5" customHeight="1" x14ac:dyDescent="0.45">
      <c r="A1018" s="28" t="s">
        <v>13</v>
      </c>
      <c r="B1018" s="26" t="str">
        <f>'消費電力　集計 '!B33</f>
        <v>塩江美術館</v>
      </c>
      <c r="C1018" s="5"/>
      <c r="D1018" s="29"/>
      <c r="E1018" s="3"/>
      <c r="F1018" s="3"/>
      <c r="G1018" s="3"/>
      <c r="H1018" s="3"/>
      <c r="I1018" s="3"/>
      <c r="J1018" s="1"/>
      <c r="K1018" s="3"/>
      <c r="L1018" s="1"/>
      <c r="M1018" s="1"/>
      <c r="N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s="16" customFormat="1" ht="13.5" customHeight="1" x14ac:dyDescent="0.45">
      <c r="A1019" s="86" t="s">
        <v>11</v>
      </c>
      <c r="B1019" s="15"/>
      <c r="C1019" s="15"/>
      <c r="E1019" s="17"/>
      <c r="F1019" s="17"/>
      <c r="G1019" s="17"/>
      <c r="H1019" s="17"/>
      <c r="I1019" s="17"/>
      <c r="K1019" s="17"/>
    </row>
    <row r="1020" spans="1:26" ht="15" customHeight="1" x14ac:dyDescent="0.45">
      <c r="A1020" s="111" t="s">
        <v>5</v>
      </c>
      <c r="B1020" s="114" t="s">
        <v>8</v>
      </c>
      <c r="C1020" s="111" t="s">
        <v>10</v>
      </c>
      <c r="D1020" s="108" t="s">
        <v>28</v>
      </c>
      <c r="E1020" s="110"/>
      <c r="F1020" s="108" t="s">
        <v>26</v>
      </c>
      <c r="G1020" s="109"/>
      <c r="H1020" s="109"/>
      <c r="I1020" s="110"/>
      <c r="J1020" s="111" t="s">
        <v>0</v>
      </c>
      <c r="K1020" s="111" t="s">
        <v>1</v>
      </c>
      <c r="M1020" s="112" t="s">
        <v>31</v>
      </c>
      <c r="N1020" s="113"/>
    </row>
    <row r="1021" spans="1:26" ht="15" customHeight="1" x14ac:dyDescent="0.45">
      <c r="A1021" s="111"/>
      <c r="B1021" s="114"/>
      <c r="C1021" s="111"/>
      <c r="D1021" s="13" t="s">
        <v>9</v>
      </c>
      <c r="E1021" s="13" t="s">
        <v>2</v>
      </c>
      <c r="F1021" s="13" t="s">
        <v>3</v>
      </c>
      <c r="G1021" s="13" t="s">
        <v>27</v>
      </c>
      <c r="H1021" s="13" t="s">
        <v>6</v>
      </c>
      <c r="I1021" s="13" t="s">
        <v>7</v>
      </c>
      <c r="J1021" s="111"/>
      <c r="K1021" s="111"/>
      <c r="M1021" s="14" t="s">
        <v>7</v>
      </c>
      <c r="N1021" s="14" t="s">
        <v>30</v>
      </c>
    </row>
    <row r="1022" spans="1:26" s="16" customFormat="1" ht="13.5" customHeight="1" x14ac:dyDescent="0.45">
      <c r="A1022" s="115" t="s">
        <v>98</v>
      </c>
      <c r="B1022" s="57" t="s">
        <v>253</v>
      </c>
      <c r="C1022" s="19" t="s">
        <v>65</v>
      </c>
      <c r="D1022" s="18"/>
      <c r="E1022" s="18">
        <v>7</v>
      </c>
      <c r="F1022" s="18">
        <v>1</v>
      </c>
      <c r="G1022" s="18">
        <f>E1022*F1022</f>
        <v>7</v>
      </c>
      <c r="H1022" s="18" t="s">
        <v>51</v>
      </c>
      <c r="I1022" s="18">
        <v>40</v>
      </c>
      <c r="J1022" s="18" t="s">
        <v>62</v>
      </c>
      <c r="K1022" s="19"/>
      <c r="M1022" s="20">
        <f>I1022</f>
        <v>40</v>
      </c>
      <c r="N1022" s="20">
        <f>G1022*I1022</f>
        <v>280</v>
      </c>
    </row>
    <row r="1023" spans="1:26" s="16" customFormat="1" ht="13.5" customHeight="1" x14ac:dyDescent="0.45">
      <c r="A1023" s="115"/>
      <c r="B1023" s="57" t="s">
        <v>366</v>
      </c>
      <c r="C1023" s="19" t="s">
        <v>42</v>
      </c>
      <c r="E1023" s="18">
        <v>9</v>
      </c>
      <c r="F1023" s="18">
        <v>1</v>
      </c>
      <c r="G1023" s="18">
        <f t="shared" ref="G1023:G1043" si="105">E1023*F1023</f>
        <v>9</v>
      </c>
      <c r="H1023" s="18" t="s">
        <v>51</v>
      </c>
      <c r="I1023" s="18">
        <v>20</v>
      </c>
      <c r="J1023" s="18" t="s">
        <v>62</v>
      </c>
      <c r="K1023" s="19"/>
      <c r="M1023" s="20">
        <f t="shared" ref="M1023:M1043" si="106">I1023</f>
        <v>20</v>
      </c>
      <c r="N1023" s="20">
        <f t="shared" ref="N1023:N1043" si="107">G1023*I1023</f>
        <v>180</v>
      </c>
    </row>
    <row r="1024" spans="1:26" s="16" customFormat="1" ht="13.5" customHeight="1" x14ac:dyDescent="0.45">
      <c r="A1024" s="115"/>
      <c r="B1024" s="57" t="s">
        <v>92</v>
      </c>
      <c r="C1024" s="19" t="s">
        <v>45</v>
      </c>
      <c r="D1024" s="18"/>
      <c r="E1024" s="18">
        <v>2</v>
      </c>
      <c r="F1024" s="18">
        <v>1</v>
      </c>
      <c r="G1024" s="18">
        <f t="shared" si="105"/>
        <v>2</v>
      </c>
      <c r="H1024" s="18" t="s">
        <v>51</v>
      </c>
      <c r="I1024" s="18">
        <v>20</v>
      </c>
      <c r="J1024" s="18" t="s">
        <v>47</v>
      </c>
      <c r="K1024" s="19"/>
      <c r="M1024" s="20">
        <f t="shared" si="106"/>
        <v>20</v>
      </c>
      <c r="N1024" s="20">
        <f t="shared" si="107"/>
        <v>40</v>
      </c>
    </row>
    <row r="1025" spans="1:26" s="16" customFormat="1" ht="13.5" customHeight="1" x14ac:dyDescent="0.45">
      <c r="A1025" s="115"/>
      <c r="B1025" s="57" t="s">
        <v>254</v>
      </c>
      <c r="C1025" s="19" t="s">
        <v>45</v>
      </c>
      <c r="D1025" s="18"/>
      <c r="E1025" s="18">
        <v>4</v>
      </c>
      <c r="F1025" s="18">
        <v>1</v>
      </c>
      <c r="G1025" s="18">
        <f t="shared" si="105"/>
        <v>4</v>
      </c>
      <c r="H1025" s="18" t="s">
        <v>51</v>
      </c>
      <c r="I1025" s="18">
        <v>40</v>
      </c>
      <c r="J1025" s="18" t="s">
        <v>47</v>
      </c>
      <c r="K1025" s="19"/>
      <c r="M1025" s="20">
        <f t="shared" si="106"/>
        <v>40</v>
      </c>
      <c r="N1025" s="20">
        <f t="shared" si="107"/>
        <v>160</v>
      </c>
    </row>
    <row r="1026" spans="1:26" s="21" customFormat="1" ht="13.5" customHeight="1" x14ac:dyDescent="0.45">
      <c r="A1026" s="115"/>
      <c r="B1026" s="57" t="s">
        <v>255</v>
      </c>
      <c r="C1026" s="19" t="s">
        <v>45</v>
      </c>
      <c r="D1026" s="18"/>
      <c r="E1026" s="18">
        <v>7</v>
      </c>
      <c r="F1026" s="18">
        <v>1</v>
      </c>
      <c r="G1026" s="18">
        <f t="shared" si="105"/>
        <v>7</v>
      </c>
      <c r="H1026" s="18" t="s">
        <v>51</v>
      </c>
      <c r="I1026" s="18">
        <v>40</v>
      </c>
      <c r="J1026" s="18" t="s">
        <v>47</v>
      </c>
      <c r="K1026" s="19"/>
      <c r="L1026" s="16"/>
      <c r="M1026" s="20">
        <f t="shared" si="106"/>
        <v>40</v>
      </c>
      <c r="N1026" s="20">
        <f t="shared" si="107"/>
        <v>280</v>
      </c>
      <c r="P1026" s="16"/>
      <c r="Q1026" s="16"/>
      <c r="R1026" s="16"/>
      <c r="S1026" s="16"/>
      <c r="T1026" s="16"/>
      <c r="U1026" s="16"/>
      <c r="V1026" s="16"/>
      <c r="W1026" s="16"/>
      <c r="X1026" s="16"/>
      <c r="Y1026" s="16"/>
      <c r="Z1026" s="16"/>
    </row>
    <row r="1027" spans="1:26" s="21" customFormat="1" ht="13.5" customHeight="1" x14ac:dyDescent="0.45">
      <c r="A1027" s="115"/>
      <c r="B1027" s="57" t="s">
        <v>256</v>
      </c>
      <c r="C1027" s="19" t="s">
        <v>45</v>
      </c>
      <c r="D1027" s="18"/>
      <c r="E1027" s="18">
        <v>1</v>
      </c>
      <c r="F1027" s="18">
        <v>1</v>
      </c>
      <c r="G1027" s="18">
        <f t="shared" si="105"/>
        <v>1</v>
      </c>
      <c r="H1027" s="18" t="s">
        <v>51</v>
      </c>
      <c r="I1027" s="18">
        <v>40</v>
      </c>
      <c r="J1027" s="18" t="s">
        <v>47</v>
      </c>
      <c r="K1027" s="19"/>
      <c r="L1027" s="16"/>
      <c r="M1027" s="20">
        <f t="shared" si="106"/>
        <v>40</v>
      </c>
      <c r="N1027" s="20">
        <f t="shared" si="107"/>
        <v>40</v>
      </c>
    </row>
    <row r="1028" spans="1:26" s="16" customFormat="1" ht="13.5" customHeight="1" x14ac:dyDescent="0.45">
      <c r="A1028" s="115"/>
      <c r="B1028" s="57" t="s">
        <v>257</v>
      </c>
      <c r="C1028" s="19" t="s">
        <v>45</v>
      </c>
      <c r="D1028" s="18"/>
      <c r="E1028" s="18">
        <v>4</v>
      </c>
      <c r="F1028" s="18">
        <v>2</v>
      </c>
      <c r="G1028" s="18">
        <f t="shared" si="105"/>
        <v>8</v>
      </c>
      <c r="H1028" s="18" t="s">
        <v>51</v>
      </c>
      <c r="I1028" s="18">
        <v>40</v>
      </c>
      <c r="J1028" s="18" t="s">
        <v>47</v>
      </c>
      <c r="K1028" s="19"/>
      <c r="M1028" s="20">
        <f t="shared" si="106"/>
        <v>40</v>
      </c>
      <c r="N1028" s="20">
        <f t="shared" si="107"/>
        <v>320</v>
      </c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</row>
    <row r="1029" spans="1:26" s="16" customFormat="1" ht="13.5" customHeight="1" x14ac:dyDescent="0.45">
      <c r="A1029" s="115"/>
      <c r="B1029" s="57" t="s">
        <v>258</v>
      </c>
      <c r="C1029" s="19" t="s">
        <v>159</v>
      </c>
      <c r="D1029" s="18"/>
      <c r="E1029" s="18">
        <v>3</v>
      </c>
      <c r="F1029" s="18">
        <v>2</v>
      </c>
      <c r="G1029" s="18">
        <f t="shared" si="105"/>
        <v>6</v>
      </c>
      <c r="H1029" s="18" t="s">
        <v>259</v>
      </c>
      <c r="I1029" s="18">
        <v>55</v>
      </c>
      <c r="J1029" s="18" t="s">
        <v>47</v>
      </c>
      <c r="K1029" s="19"/>
      <c r="M1029" s="20">
        <f t="shared" si="106"/>
        <v>55</v>
      </c>
      <c r="N1029" s="20">
        <f t="shared" si="107"/>
        <v>330</v>
      </c>
    </row>
    <row r="1030" spans="1:26" s="16" customFormat="1" ht="13.5" customHeight="1" x14ac:dyDescent="0.45">
      <c r="A1030" s="115"/>
      <c r="B1030" s="57" t="s">
        <v>260</v>
      </c>
      <c r="C1030" s="19" t="s">
        <v>77</v>
      </c>
      <c r="D1030" s="18"/>
      <c r="E1030" s="18">
        <v>4</v>
      </c>
      <c r="F1030" s="18">
        <v>1</v>
      </c>
      <c r="G1030" s="18">
        <f t="shared" si="105"/>
        <v>4</v>
      </c>
      <c r="H1030" s="18" t="s">
        <v>97</v>
      </c>
      <c r="I1030" s="18">
        <v>27</v>
      </c>
      <c r="J1030" s="18" t="s">
        <v>47</v>
      </c>
      <c r="K1030" s="19"/>
      <c r="M1030" s="20">
        <f t="shared" si="106"/>
        <v>27</v>
      </c>
      <c r="N1030" s="20">
        <f t="shared" si="107"/>
        <v>108</v>
      </c>
    </row>
    <row r="1031" spans="1:26" s="16" customFormat="1" ht="13.5" customHeight="1" x14ac:dyDescent="0.45">
      <c r="A1031" s="115"/>
      <c r="B1031" s="57" t="s">
        <v>261</v>
      </c>
      <c r="C1031" s="19" t="s">
        <v>77</v>
      </c>
      <c r="D1031" s="18"/>
      <c r="E1031" s="18">
        <v>9</v>
      </c>
      <c r="F1031" s="18">
        <v>1</v>
      </c>
      <c r="G1031" s="18">
        <f t="shared" si="105"/>
        <v>9</v>
      </c>
      <c r="H1031" s="18" t="s">
        <v>97</v>
      </c>
      <c r="I1031" s="18">
        <v>27</v>
      </c>
      <c r="J1031" s="18" t="s">
        <v>47</v>
      </c>
      <c r="K1031" s="19"/>
      <c r="M1031" s="20">
        <f t="shared" si="106"/>
        <v>27</v>
      </c>
      <c r="N1031" s="20">
        <f t="shared" si="107"/>
        <v>243</v>
      </c>
    </row>
    <row r="1032" spans="1:26" s="16" customFormat="1" ht="13.5" customHeight="1" x14ac:dyDescent="0.45">
      <c r="A1032" s="115"/>
      <c r="B1032" s="57" t="s">
        <v>262</v>
      </c>
      <c r="C1032" s="19" t="s">
        <v>77</v>
      </c>
      <c r="D1032" s="18"/>
      <c r="E1032" s="18">
        <v>14</v>
      </c>
      <c r="F1032" s="18">
        <v>1</v>
      </c>
      <c r="G1032" s="18">
        <f t="shared" si="105"/>
        <v>14</v>
      </c>
      <c r="H1032" s="18" t="s">
        <v>97</v>
      </c>
      <c r="I1032" s="18">
        <v>13</v>
      </c>
      <c r="J1032" s="18" t="s">
        <v>47</v>
      </c>
      <c r="K1032" s="19"/>
      <c r="M1032" s="20">
        <f t="shared" si="106"/>
        <v>13</v>
      </c>
      <c r="N1032" s="20">
        <f t="shared" si="107"/>
        <v>182</v>
      </c>
    </row>
    <row r="1033" spans="1:26" s="16" customFormat="1" ht="13.5" customHeight="1" x14ac:dyDescent="0.45">
      <c r="A1033" s="115"/>
      <c r="B1033" s="57" t="s">
        <v>99</v>
      </c>
      <c r="C1033" s="19" t="s">
        <v>70</v>
      </c>
      <c r="D1033" s="18"/>
      <c r="E1033" s="18">
        <v>2</v>
      </c>
      <c r="F1033" s="18">
        <v>1</v>
      </c>
      <c r="G1033" s="18">
        <f t="shared" si="105"/>
        <v>2</v>
      </c>
      <c r="H1033" s="18" t="s">
        <v>81</v>
      </c>
      <c r="I1033" s="18">
        <v>60</v>
      </c>
      <c r="J1033" s="18" t="s">
        <v>62</v>
      </c>
      <c r="K1033" s="19"/>
      <c r="M1033" s="20">
        <f t="shared" si="106"/>
        <v>60</v>
      </c>
      <c r="N1033" s="20">
        <f t="shared" si="107"/>
        <v>120</v>
      </c>
    </row>
    <row r="1034" spans="1:26" s="16" customFormat="1" ht="13.5" customHeight="1" x14ac:dyDescent="0.45">
      <c r="A1034" s="115"/>
      <c r="B1034" s="57" t="s">
        <v>263</v>
      </c>
      <c r="C1034" s="19" t="s">
        <v>70</v>
      </c>
      <c r="D1034" s="18" t="s">
        <v>270</v>
      </c>
      <c r="E1034" s="18">
        <v>3</v>
      </c>
      <c r="F1034" s="18">
        <v>1</v>
      </c>
      <c r="G1034" s="18">
        <f t="shared" si="105"/>
        <v>3</v>
      </c>
      <c r="H1034" s="18" t="s">
        <v>97</v>
      </c>
      <c r="I1034" s="18">
        <v>18</v>
      </c>
      <c r="J1034" s="18" t="s">
        <v>62</v>
      </c>
      <c r="K1034" s="19"/>
      <c r="M1034" s="20">
        <f t="shared" si="106"/>
        <v>18</v>
      </c>
      <c r="N1034" s="20">
        <f t="shared" si="107"/>
        <v>54</v>
      </c>
    </row>
    <row r="1035" spans="1:26" s="16" customFormat="1" ht="13.5" customHeight="1" x14ac:dyDescent="0.45">
      <c r="A1035" s="115"/>
      <c r="B1035" s="57" t="s">
        <v>264</v>
      </c>
      <c r="C1035" s="19" t="s">
        <v>170</v>
      </c>
      <c r="D1035" s="18" t="s">
        <v>173</v>
      </c>
      <c r="E1035" s="18">
        <v>11</v>
      </c>
      <c r="F1035" s="18">
        <v>1</v>
      </c>
      <c r="G1035" s="18">
        <f t="shared" si="105"/>
        <v>11</v>
      </c>
      <c r="H1035" s="18" t="s">
        <v>271</v>
      </c>
      <c r="I1035" s="18">
        <v>20</v>
      </c>
      <c r="J1035" s="18" t="s">
        <v>47</v>
      </c>
      <c r="K1035" s="19"/>
      <c r="M1035" s="20">
        <f t="shared" si="106"/>
        <v>20</v>
      </c>
      <c r="N1035" s="20">
        <f t="shared" si="107"/>
        <v>220</v>
      </c>
    </row>
    <row r="1036" spans="1:26" s="16" customFormat="1" ht="13.5" customHeight="1" x14ac:dyDescent="0.45">
      <c r="A1036" s="115"/>
      <c r="B1036" s="57" t="s">
        <v>265</v>
      </c>
      <c r="C1036" s="19" t="s">
        <v>67</v>
      </c>
      <c r="D1036" s="18" t="s">
        <v>173</v>
      </c>
      <c r="E1036" s="18">
        <v>5</v>
      </c>
      <c r="F1036" s="18">
        <v>1</v>
      </c>
      <c r="G1036" s="18">
        <f t="shared" si="105"/>
        <v>5</v>
      </c>
      <c r="H1036" s="18" t="s">
        <v>176</v>
      </c>
      <c r="I1036" s="18">
        <v>100</v>
      </c>
      <c r="J1036" s="18" t="s">
        <v>62</v>
      </c>
      <c r="K1036" s="19"/>
      <c r="M1036" s="20">
        <f t="shared" si="106"/>
        <v>100</v>
      </c>
      <c r="N1036" s="20">
        <f t="shared" si="107"/>
        <v>500</v>
      </c>
    </row>
    <row r="1037" spans="1:26" s="16" customFormat="1" ht="13.5" customHeight="1" x14ac:dyDescent="0.45">
      <c r="A1037" s="115"/>
      <c r="B1037" s="57" t="s">
        <v>266</v>
      </c>
      <c r="C1037" s="19" t="s">
        <v>67</v>
      </c>
      <c r="D1037" s="18"/>
      <c r="E1037" s="18">
        <v>58</v>
      </c>
      <c r="F1037" s="18">
        <v>1</v>
      </c>
      <c r="G1037" s="18">
        <f t="shared" si="105"/>
        <v>58</v>
      </c>
      <c r="H1037" s="18" t="s">
        <v>71</v>
      </c>
      <c r="I1037" s="18">
        <v>60</v>
      </c>
      <c r="J1037" s="18" t="s">
        <v>62</v>
      </c>
      <c r="K1037" s="19"/>
      <c r="M1037" s="20">
        <f t="shared" si="106"/>
        <v>60</v>
      </c>
      <c r="N1037" s="20">
        <f t="shared" si="107"/>
        <v>3480</v>
      </c>
    </row>
    <row r="1038" spans="1:26" s="16" customFormat="1" ht="13.5" customHeight="1" x14ac:dyDescent="0.45">
      <c r="A1038" s="115"/>
      <c r="B1038" s="57" t="s">
        <v>267</v>
      </c>
      <c r="C1038" s="19" t="s">
        <v>67</v>
      </c>
      <c r="D1038" s="18"/>
      <c r="E1038" s="18">
        <v>26</v>
      </c>
      <c r="F1038" s="18">
        <v>1</v>
      </c>
      <c r="G1038" s="18">
        <f t="shared" si="105"/>
        <v>26</v>
      </c>
      <c r="H1038" s="18" t="s">
        <v>71</v>
      </c>
      <c r="I1038" s="18">
        <v>85</v>
      </c>
      <c r="J1038" s="18" t="s">
        <v>62</v>
      </c>
      <c r="K1038" s="19"/>
      <c r="M1038" s="20">
        <f t="shared" si="106"/>
        <v>85</v>
      </c>
      <c r="N1038" s="20">
        <f t="shared" si="107"/>
        <v>2210</v>
      </c>
    </row>
    <row r="1039" spans="1:26" s="16" customFormat="1" ht="13.5" customHeight="1" x14ac:dyDescent="0.45">
      <c r="A1039" s="115"/>
      <c r="B1039" s="57"/>
      <c r="C1039" s="19" t="s">
        <v>367</v>
      </c>
      <c r="D1039" s="18"/>
      <c r="E1039" s="18">
        <v>7</v>
      </c>
      <c r="F1039" s="18">
        <v>0</v>
      </c>
      <c r="G1039" s="18">
        <f t="shared" si="105"/>
        <v>0</v>
      </c>
      <c r="H1039" s="18">
        <v>0</v>
      </c>
      <c r="I1039" s="18">
        <v>0</v>
      </c>
      <c r="J1039" s="18" t="s">
        <v>47</v>
      </c>
      <c r="K1039" s="19"/>
      <c r="M1039" s="20">
        <f t="shared" si="106"/>
        <v>0</v>
      </c>
      <c r="N1039" s="20">
        <f t="shared" si="107"/>
        <v>0</v>
      </c>
    </row>
    <row r="1040" spans="1:26" s="16" customFormat="1" ht="13.5" customHeight="1" x14ac:dyDescent="0.45">
      <c r="A1040" s="115"/>
      <c r="B1040" s="57" t="s">
        <v>105</v>
      </c>
      <c r="C1040" s="19" t="s">
        <v>67</v>
      </c>
      <c r="D1040" s="18"/>
      <c r="E1040" s="18">
        <v>8</v>
      </c>
      <c r="F1040" s="18">
        <v>1</v>
      </c>
      <c r="G1040" s="18">
        <f t="shared" si="105"/>
        <v>8</v>
      </c>
      <c r="H1040" s="18" t="s">
        <v>71</v>
      </c>
      <c r="I1040" s="18">
        <v>100</v>
      </c>
      <c r="J1040" s="18" t="s">
        <v>62</v>
      </c>
      <c r="K1040" s="19"/>
      <c r="M1040" s="20">
        <f t="shared" si="106"/>
        <v>100</v>
      </c>
      <c r="N1040" s="20">
        <f t="shared" si="107"/>
        <v>800</v>
      </c>
      <c r="O1040" s="24"/>
    </row>
    <row r="1041" spans="1:26" ht="13.5" customHeight="1" x14ac:dyDescent="0.45">
      <c r="A1041" s="115"/>
      <c r="B1041" s="57" t="s">
        <v>268</v>
      </c>
      <c r="C1041" s="19" t="s">
        <v>67</v>
      </c>
      <c r="D1041" s="18" t="s">
        <v>270</v>
      </c>
      <c r="E1041" s="18">
        <v>7</v>
      </c>
      <c r="F1041" s="18">
        <v>1</v>
      </c>
      <c r="G1041" s="18">
        <f t="shared" si="105"/>
        <v>7</v>
      </c>
      <c r="H1041" s="38" t="s">
        <v>71</v>
      </c>
      <c r="I1041" s="38">
        <v>150</v>
      </c>
      <c r="J1041" s="18" t="s">
        <v>62</v>
      </c>
      <c r="K1041" s="19"/>
      <c r="L1041" s="16"/>
      <c r="M1041" s="20">
        <f t="shared" si="106"/>
        <v>150</v>
      </c>
      <c r="N1041" s="20">
        <f t="shared" si="107"/>
        <v>1050</v>
      </c>
      <c r="P1041" s="16"/>
      <c r="Q1041" s="16"/>
      <c r="R1041" s="16"/>
      <c r="S1041" s="16"/>
      <c r="T1041" s="16"/>
      <c r="U1041" s="16"/>
      <c r="V1041" s="16"/>
      <c r="W1041" s="16"/>
      <c r="X1041" s="16"/>
      <c r="Y1041" s="16"/>
      <c r="Z1041" s="16"/>
    </row>
    <row r="1042" spans="1:26" ht="13.5" customHeight="1" x14ac:dyDescent="0.45">
      <c r="A1042" s="115"/>
      <c r="B1042" s="57" t="s">
        <v>21</v>
      </c>
      <c r="C1042" s="19" t="s">
        <v>67</v>
      </c>
      <c r="D1042" s="18" t="s">
        <v>270</v>
      </c>
      <c r="E1042" s="18">
        <v>1</v>
      </c>
      <c r="F1042" s="18">
        <v>1</v>
      </c>
      <c r="G1042" s="18">
        <f t="shared" si="105"/>
        <v>1</v>
      </c>
      <c r="H1042" s="38" t="s">
        <v>71</v>
      </c>
      <c r="I1042" s="38">
        <v>150</v>
      </c>
      <c r="J1042" s="18" t="s">
        <v>62</v>
      </c>
      <c r="K1042" s="19"/>
      <c r="L1042" s="16"/>
      <c r="M1042" s="20">
        <f t="shared" si="106"/>
        <v>150</v>
      </c>
      <c r="N1042" s="20">
        <f t="shared" si="107"/>
        <v>150</v>
      </c>
    </row>
    <row r="1043" spans="1:26" ht="13.5" customHeight="1" x14ac:dyDescent="0.45">
      <c r="A1043" s="115"/>
      <c r="B1043" s="57" t="s">
        <v>269</v>
      </c>
      <c r="C1043" s="19" t="s">
        <v>70</v>
      </c>
      <c r="D1043" s="18" t="s">
        <v>270</v>
      </c>
      <c r="E1043" s="18">
        <v>2</v>
      </c>
      <c r="F1043" s="18">
        <v>1</v>
      </c>
      <c r="G1043" s="18">
        <f t="shared" si="105"/>
        <v>2</v>
      </c>
      <c r="H1043" s="38" t="s">
        <v>81</v>
      </c>
      <c r="I1043" s="38">
        <v>40</v>
      </c>
      <c r="J1043" s="18" t="s">
        <v>62</v>
      </c>
      <c r="K1043" s="19"/>
      <c r="L1043" s="16"/>
      <c r="M1043" s="20">
        <f t="shared" si="106"/>
        <v>40</v>
      </c>
      <c r="N1043" s="20">
        <f t="shared" si="107"/>
        <v>80</v>
      </c>
    </row>
    <row r="1044" spans="1:26" ht="13.5" customHeight="1" x14ac:dyDescent="0.45">
      <c r="A1044" s="16"/>
      <c r="B1044" s="22"/>
      <c r="C1044" s="23"/>
      <c r="D1044" s="22"/>
      <c r="E1044" s="22"/>
      <c r="F1044" s="22"/>
      <c r="G1044" s="22"/>
      <c r="H1044" s="22"/>
      <c r="I1044" s="22"/>
      <c r="J1044" s="22"/>
      <c r="K1044" s="22"/>
      <c r="L1044" s="16"/>
      <c r="M1044" s="14" t="s">
        <v>4</v>
      </c>
      <c r="N1044" s="20">
        <f>SUM(N1022:N1043)</f>
        <v>10827</v>
      </c>
    </row>
    <row r="1045" spans="1:26" ht="25.5" customHeight="1" x14ac:dyDescent="0.45">
      <c r="A1045" s="27" t="s">
        <v>12</v>
      </c>
      <c r="B1045" s="33">
        <v>24</v>
      </c>
      <c r="C1045" s="3"/>
      <c r="E1045" s="3"/>
      <c r="F1045" s="3"/>
      <c r="G1045" s="3"/>
      <c r="H1045" s="3"/>
      <c r="I1045" s="3"/>
      <c r="K1045" s="3"/>
    </row>
    <row r="1046" spans="1:26" ht="25.5" customHeight="1" x14ac:dyDescent="0.45">
      <c r="A1046" s="28" t="s">
        <v>13</v>
      </c>
      <c r="B1046" s="26" t="str">
        <f>'消費電力　集計 '!B36</f>
        <v>高松シンボルタワー地下駐車場</v>
      </c>
      <c r="C1046" s="5"/>
      <c r="D1046" s="29"/>
      <c r="E1046" s="3"/>
      <c r="F1046" s="3"/>
      <c r="G1046" s="3"/>
      <c r="H1046" s="3"/>
      <c r="I1046" s="3"/>
      <c r="K1046" s="3"/>
    </row>
    <row r="1047" spans="1:26" s="16" customFormat="1" ht="15" customHeight="1" x14ac:dyDescent="0.45">
      <c r="A1047" s="86" t="s">
        <v>11</v>
      </c>
      <c r="B1047" s="15"/>
      <c r="C1047" s="15"/>
      <c r="E1047" s="17"/>
      <c r="F1047" s="17"/>
      <c r="G1047" s="17"/>
      <c r="H1047" s="17"/>
      <c r="I1047" s="17"/>
      <c r="K1047" s="17"/>
    </row>
    <row r="1048" spans="1:26" ht="15" customHeight="1" x14ac:dyDescent="0.45">
      <c r="A1048" s="111" t="s">
        <v>5</v>
      </c>
      <c r="B1048" s="114" t="s">
        <v>8</v>
      </c>
      <c r="C1048" s="111" t="s">
        <v>10</v>
      </c>
      <c r="D1048" s="108" t="s">
        <v>28</v>
      </c>
      <c r="E1048" s="110"/>
      <c r="F1048" s="108" t="s">
        <v>26</v>
      </c>
      <c r="G1048" s="109"/>
      <c r="H1048" s="109"/>
      <c r="I1048" s="110"/>
      <c r="J1048" s="111" t="s">
        <v>0</v>
      </c>
      <c r="K1048" s="111" t="s">
        <v>1</v>
      </c>
      <c r="M1048" s="112" t="s">
        <v>31</v>
      </c>
      <c r="N1048" s="113"/>
    </row>
    <row r="1049" spans="1:26" ht="15" customHeight="1" x14ac:dyDescent="0.45">
      <c r="A1049" s="111"/>
      <c r="B1049" s="114"/>
      <c r="C1049" s="111"/>
      <c r="D1049" s="13" t="s">
        <v>9</v>
      </c>
      <c r="E1049" s="13" t="s">
        <v>2</v>
      </c>
      <c r="F1049" s="13" t="s">
        <v>3</v>
      </c>
      <c r="G1049" s="13" t="s">
        <v>27</v>
      </c>
      <c r="H1049" s="13" t="s">
        <v>6</v>
      </c>
      <c r="I1049" s="13" t="s">
        <v>7</v>
      </c>
      <c r="J1049" s="111"/>
      <c r="K1049" s="111"/>
      <c r="M1049" s="14" t="s">
        <v>7</v>
      </c>
      <c r="N1049" s="14" t="s">
        <v>30</v>
      </c>
    </row>
    <row r="1050" spans="1:26" s="16" customFormat="1" ht="13.2" x14ac:dyDescent="0.45">
      <c r="A1050" s="115" t="s">
        <v>726</v>
      </c>
      <c r="B1050" s="57" t="s">
        <v>505</v>
      </c>
      <c r="C1050" s="19" t="s">
        <v>50</v>
      </c>
      <c r="D1050" s="18"/>
      <c r="E1050" s="18">
        <v>2</v>
      </c>
      <c r="F1050" s="18">
        <v>1</v>
      </c>
      <c r="G1050" s="18">
        <f t="shared" ref="G1050:G1068" si="108">E1050*F1050</f>
        <v>2</v>
      </c>
      <c r="H1050" s="18" t="s">
        <v>46</v>
      </c>
      <c r="I1050" s="18">
        <v>32</v>
      </c>
      <c r="J1050" s="18" t="s">
        <v>62</v>
      </c>
      <c r="K1050" s="19"/>
      <c r="M1050" s="20">
        <f t="shared" ref="M1050:M1068" si="109">I1050</f>
        <v>32</v>
      </c>
      <c r="N1050" s="20">
        <f t="shared" ref="N1050:N1068" si="110">G1050*I1050</f>
        <v>64</v>
      </c>
    </row>
    <row r="1051" spans="1:26" s="16" customFormat="1" ht="13.2" x14ac:dyDescent="0.45">
      <c r="A1051" s="115"/>
      <c r="B1051" s="57" t="s">
        <v>651</v>
      </c>
      <c r="C1051" s="19" t="s">
        <v>50</v>
      </c>
      <c r="D1051" s="18"/>
      <c r="E1051" s="18">
        <v>46</v>
      </c>
      <c r="F1051" s="18">
        <v>2</v>
      </c>
      <c r="G1051" s="18">
        <f t="shared" si="108"/>
        <v>92</v>
      </c>
      <c r="H1051" s="18" t="s">
        <v>46</v>
      </c>
      <c r="I1051" s="18">
        <v>32</v>
      </c>
      <c r="J1051" s="18" t="s">
        <v>62</v>
      </c>
      <c r="K1051" s="19" t="s">
        <v>415</v>
      </c>
      <c r="M1051" s="20">
        <f t="shared" si="109"/>
        <v>32</v>
      </c>
      <c r="N1051" s="20">
        <f t="shared" si="110"/>
        <v>2944</v>
      </c>
    </row>
    <row r="1052" spans="1:26" s="16" customFormat="1" ht="13.2" x14ac:dyDescent="0.45">
      <c r="A1052" s="115"/>
      <c r="B1052" s="57" t="s">
        <v>530</v>
      </c>
      <c r="C1052" s="19" t="s">
        <v>42</v>
      </c>
      <c r="D1052" s="18"/>
      <c r="E1052" s="18">
        <v>22</v>
      </c>
      <c r="F1052" s="18">
        <v>1</v>
      </c>
      <c r="G1052" s="18">
        <f t="shared" si="108"/>
        <v>22</v>
      </c>
      <c r="H1052" s="18" t="s">
        <v>46</v>
      </c>
      <c r="I1052" s="18">
        <v>32</v>
      </c>
      <c r="J1052" s="18" t="s">
        <v>62</v>
      </c>
      <c r="K1052" s="19"/>
      <c r="M1052" s="20">
        <f t="shared" si="109"/>
        <v>32</v>
      </c>
      <c r="N1052" s="20">
        <f t="shared" si="110"/>
        <v>704</v>
      </c>
    </row>
    <row r="1053" spans="1:26" s="16" customFormat="1" ht="13.2" x14ac:dyDescent="0.45">
      <c r="A1053" s="115"/>
      <c r="B1053" s="57" t="s">
        <v>442</v>
      </c>
      <c r="C1053" s="19" t="s">
        <v>42</v>
      </c>
      <c r="D1053" s="18"/>
      <c r="E1053" s="18">
        <v>2</v>
      </c>
      <c r="F1053" s="18">
        <v>1</v>
      </c>
      <c r="G1053" s="18">
        <f t="shared" si="108"/>
        <v>2</v>
      </c>
      <c r="H1053" s="18" t="s">
        <v>46</v>
      </c>
      <c r="I1053" s="18">
        <v>32</v>
      </c>
      <c r="J1053" s="18" t="s">
        <v>62</v>
      </c>
      <c r="K1053" s="19"/>
      <c r="M1053" s="20">
        <f t="shared" si="109"/>
        <v>32</v>
      </c>
      <c r="N1053" s="20">
        <f t="shared" si="110"/>
        <v>64</v>
      </c>
    </row>
    <row r="1054" spans="1:26" s="16" customFormat="1" ht="13.2" x14ac:dyDescent="0.45">
      <c r="A1054" s="115"/>
      <c r="B1054" s="57" t="s">
        <v>515</v>
      </c>
      <c r="C1054" s="19" t="s">
        <v>498</v>
      </c>
      <c r="D1054" s="18"/>
      <c r="E1054" s="18">
        <v>151</v>
      </c>
      <c r="F1054" s="18">
        <v>1</v>
      </c>
      <c r="G1054" s="18">
        <f t="shared" si="108"/>
        <v>151</v>
      </c>
      <c r="H1054" s="18" t="s">
        <v>46</v>
      </c>
      <c r="I1054" s="18">
        <v>32</v>
      </c>
      <c r="J1054" s="18" t="s">
        <v>62</v>
      </c>
      <c r="K1054" s="19"/>
      <c r="M1054" s="20">
        <f t="shared" si="109"/>
        <v>32</v>
      </c>
      <c r="N1054" s="20">
        <f t="shared" si="110"/>
        <v>4832</v>
      </c>
    </row>
    <row r="1055" spans="1:26" s="16" customFormat="1" ht="13.2" x14ac:dyDescent="0.45">
      <c r="A1055" s="115"/>
      <c r="B1055" s="57" t="s">
        <v>531</v>
      </c>
      <c r="C1055" s="19" t="s">
        <v>480</v>
      </c>
      <c r="D1055" s="18"/>
      <c r="E1055" s="18">
        <v>762</v>
      </c>
      <c r="F1055" s="18">
        <v>2</v>
      </c>
      <c r="G1055" s="18">
        <f t="shared" si="108"/>
        <v>1524</v>
      </c>
      <c r="H1055" s="18" t="s">
        <v>46</v>
      </c>
      <c r="I1055" s="18">
        <v>32</v>
      </c>
      <c r="J1055" s="18" t="s">
        <v>62</v>
      </c>
      <c r="K1055" s="19"/>
      <c r="M1055" s="20">
        <f t="shared" si="109"/>
        <v>32</v>
      </c>
      <c r="N1055" s="20">
        <f t="shared" si="110"/>
        <v>48768</v>
      </c>
    </row>
    <row r="1056" spans="1:26" s="16" customFormat="1" ht="13.2" x14ac:dyDescent="0.45">
      <c r="A1056" s="115"/>
      <c r="B1056" s="57" t="s">
        <v>563</v>
      </c>
      <c r="C1056" s="19" t="s">
        <v>482</v>
      </c>
      <c r="D1056" s="18"/>
      <c r="E1056" s="18">
        <v>3</v>
      </c>
      <c r="F1056" s="18">
        <v>1</v>
      </c>
      <c r="G1056" s="18">
        <f t="shared" si="108"/>
        <v>3</v>
      </c>
      <c r="H1056" s="18" t="s">
        <v>46</v>
      </c>
      <c r="I1056" s="18">
        <v>32</v>
      </c>
      <c r="J1056" s="18" t="s">
        <v>62</v>
      </c>
      <c r="K1056" s="19"/>
      <c r="M1056" s="20">
        <f t="shared" si="109"/>
        <v>32</v>
      </c>
      <c r="N1056" s="20">
        <f t="shared" si="110"/>
        <v>96</v>
      </c>
    </row>
    <row r="1057" spans="1:15" s="16" customFormat="1" ht="13.2" x14ac:dyDescent="0.45">
      <c r="A1057" s="115"/>
      <c r="B1057" s="57" t="s">
        <v>652</v>
      </c>
      <c r="C1057" s="19" t="s">
        <v>334</v>
      </c>
      <c r="D1057" s="18" t="s">
        <v>161</v>
      </c>
      <c r="E1057" s="18">
        <v>14</v>
      </c>
      <c r="F1057" s="18">
        <v>1</v>
      </c>
      <c r="G1057" s="18">
        <f t="shared" si="108"/>
        <v>14</v>
      </c>
      <c r="H1057" s="18" t="s">
        <v>46</v>
      </c>
      <c r="I1057" s="18">
        <v>32</v>
      </c>
      <c r="J1057" s="18" t="s">
        <v>62</v>
      </c>
      <c r="K1057" s="19"/>
      <c r="M1057" s="20">
        <f t="shared" si="109"/>
        <v>32</v>
      </c>
      <c r="N1057" s="20">
        <f t="shared" si="110"/>
        <v>448</v>
      </c>
    </row>
    <row r="1058" spans="1:15" s="21" customFormat="1" ht="13.2" x14ac:dyDescent="0.45">
      <c r="A1058" s="115"/>
      <c r="B1058" s="57" t="s">
        <v>532</v>
      </c>
      <c r="C1058" s="19" t="s">
        <v>45</v>
      </c>
      <c r="D1058" s="18"/>
      <c r="E1058" s="18">
        <v>3</v>
      </c>
      <c r="F1058" s="18">
        <v>1</v>
      </c>
      <c r="G1058" s="18">
        <f t="shared" si="108"/>
        <v>3</v>
      </c>
      <c r="H1058" s="18" t="s">
        <v>46</v>
      </c>
      <c r="I1058" s="18">
        <v>32</v>
      </c>
      <c r="J1058" s="18" t="s">
        <v>47</v>
      </c>
      <c r="K1058" s="19"/>
      <c r="L1058" s="16"/>
      <c r="M1058" s="20">
        <f t="shared" si="109"/>
        <v>32</v>
      </c>
      <c r="N1058" s="20">
        <f t="shared" si="110"/>
        <v>96</v>
      </c>
    </row>
    <row r="1059" spans="1:15" s="21" customFormat="1" ht="13.2" x14ac:dyDescent="0.45">
      <c r="A1059" s="115"/>
      <c r="B1059" s="57" t="s">
        <v>516</v>
      </c>
      <c r="C1059" s="19" t="s">
        <v>45</v>
      </c>
      <c r="D1059" s="18"/>
      <c r="E1059" s="18">
        <v>20</v>
      </c>
      <c r="F1059" s="18">
        <v>2</v>
      </c>
      <c r="G1059" s="18">
        <f t="shared" si="108"/>
        <v>40</v>
      </c>
      <c r="H1059" s="18" t="s">
        <v>46</v>
      </c>
      <c r="I1059" s="18">
        <v>32</v>
      </c>
      <c r="J1059" s="18" t="s">
        <v>47</v>
      </c>
      <c r="K1059" s="19"/>
      <c r="L1059" s="16"/>
      <c r="M1059" s="20">
        <f t="shared" si="109"/>
        <v>32</v>
      </c>
      <c r="N1059" s="20">
        <f t="shared" si="110"/>
        <v>1280</v>
      </c>
    </row>
    <row r="1060" spans="1:15" s="16" customFormat="1" ht="13.2" x14ac:dyDescent="0.45">
      <c r="A1060" s="115"/>
      <c r="B1060" s="57" t="s">
        <v>653</v>
      </c>
      <c r="C1060" s="19" t="s">
        <v>45</v>
      </c>
      <c r="D1060" s="18"/>
      <c r="E1060" s="18">
        <v>27</v>
      </c>
      <c r="F1060" s="18">
        <v>2</v>
      </c>
      <c r="G1060" s="18">
        <f t="shared" si="108"/>
        <v>54</v>
      </c>
      <c r="H1060" s="18" t="s">
        <v>46</v>
      </c>
      <c r="I1060" s="18">
        <v>16</v>
      </c>
      <c r="J1060" s="18" t="s">
        <v>47</v>
      </c>
      <c r="K1060" s="19"/>
      <c r="M1060" s="20">
        <f t="shared" si="109"/>
        <v>16</v>
      </c>
      <c r="N1060" s="20">
        <f t="shared" si="110"/>
        <v>864</v>
      </c>
    </row>
    <row r="1061" spans="1:15" s="16" customFormat="1" ht="13.2" x14ac:dyDescent="0.45">
      <c r="A1061" s="115"/>
      <c r="B1061" s="57" t="s">
        <v>517</v>
      </c>
      <c r="C1061" s="19" t="s">
        <v>45</v>
      </c>
      <c r="D1061" s="18"/>
      <c r="E1061" s="18">
        <v>17</v>
      </c>
      <c r="F1061" s="18">
        <v>2</v>
      </c>
      <c r="G1061" s="18">
        <f t="shared" si="108"/>
        <v>34</v>
      </c>
      <c r="H1061" s="18" t="s">
        <v>46</v>
      </c>
      <c r="I1061" s="18">
        <v>32</v>
      </c>
      <c r="J1061" s="18" t="s">
        <v>47</v>
      </c>
      <c r="K1061" s="19"/>
      <c r="M1061" s="20">
        <f t="shared" si="109"/>
        <v>32</v>
      </c>
      <c r="N1061" s="20">
        <f t="shared" si="110"/>
        <v>1088</v>
      </c>
    </row>
    <row r="1062" spans="1:15" s="16" customFormat="1" ht="13.2" x14ac:dyDescent="0.45">
      <c r="A1062" s="115"/>
      <c r="B1062" s="57" t="s">
        <v>518</v>
      </c>
      <c r="C1062" s="19" t="s">
        <v>163</v>
      </c>
      <c r="D1062" s="18"/>
      <c r="E1062" s="18">
        <v>1</v>
      </c>
      <c r="F1062" s="18">
        <v>1</v>
      </c>
      <c r="G1062" s="18">
        <f t="shared" si="108"/>
        <v>1</v>
      </c>
      <c r="H1062" s="18" t="s">
        <v>51</v>
      </c>
      <c r="I1062" s="18">
        <v>15</v>
      </c>
      <c r="J1062" s="18" t="s">
        <v>62</v>
      </c>
      <c r="K1062" s="19"/>
      <c r="M1062" s="20">
        <f t="shared" si="109"/>
        <v>15</v>
      </c>
      <c r="N1062" s="20">
        <f t="shared" si="110"/>
        <v>15</v>
      </c>
    </row>
    <row r="1063" spans="1:15" s="16" customFormat="1" ht="13.2" x14ac:dyDescent="0.45">
      <c r="A1063" s="115"/>
      <c r="B1063" s="57" t="s">
        <v>507</v>
      </c>
      <c r="C1063" s="19" t="s">
        <v>77</v>
      </c>
      <c r="D1063" s="18"/>
      <c r="E1063" s="18">
        <v>48</v>
      </c>
      <c r="F1063" s="18">
        <v>1</v>
      </c>
      <c r="G1063" s="18">
        <f t="shared" si="108"/>
        <v>48</v>
      </c>
      <c r="H1063" s="18" t="s">
        <v>97</v>
      </c>
      <c r="I1063" s="18">
        <v>27</v>
      </c>
      <c r="J1063" s="18" t="s">
        <v>47</v>
      </c>
      <c r="K1063" s="19"/>
      <c r="M1063" s="20">
        <f t="shared" si="109"/>
        <v>27</v>
      </c>
      <c r="N1063" s="20">
        <f t="shared" si="110"/>
        <v>1296</v>
      </c>
    </row>
    <row r="1064" spans="1:15" s="16" customFormat="1" ht="13.2" x14ac:dyDescent="0.45">
      <c r="A1064" s="115"/>
      <c r="B1064" s="57" t="s">
        <v>520</v>
      </c>
      <c r="C1064" s="19" t="s">
        <v>77</v>
      </c>
      <c r="D1064" s="18"/>
      <c r="E1064" s="18">
        <v>165</v>
      </c>
      <c r="F1064" s="18">
        <v>1</v>
      </c>
      <c r="G1064" s="18">
        <f t="shared" si="108"/>
        <v>165</v>
      </c>
      <c r="H1064" s="18" t="s">
        <v>97</v>
      </c>
      <c r="I1064" s="18">
        <v>165</v>
      </c>
      <c r="J1064" s="18" t="s">
        <v>47</v>
      </c>
      <c r="K1064" s="19"/>
      <c r="M1064" s="20">
        <f t="shared" si="109"/>
        <v>165</v>
      </c>
      <c r="N1064" s="20">
        <f t="shared" si="110"/>
        <v>27225</v>
      </c>
    </row>
    <row r="1065" spans="1:15" s="16" customFormat="1" ht="13.2" x14ac:dyDescent="0.45">
      <c r="A1065" s="115"/>
      <c r="B1065" s="57" t="s">
        <v>654</v>
      </c>
      <c r="C1065" s="19" t="s">
        <v>77</v>
      </c>
      <c r="D1065" s="18"/>
      <c r="E1065" s="18">
        <v>26</v>
      </c>
      <c r="F1065" s="18">
        <v>1</v>
      </c>
      <c r="G1065" s="18">
        <f t="shared" si="108"/>
        <v>26</v>
      </c>
      <c r="H1065" s="18" t="s">
        <v>192</v>
      </c>
      <c r="I1065" s="18">
        <v>32</v>
      </c>
      <c r="J1065" s="18" t="s">
        <v>47</v>
      </c>
      <c r="K1065" s="19"/>
      <c r="M1065" s="20">
        <f t="shared" si="109"/>
        <v>32</v>
      </c>
      <c r="N1065" s="20">
        <f t="shared" si="110"/>
        <v>832</v>
      </c>
    </row>
    <row r="1066" spans="1:15" s="16" customFormat="1" ht="13.2" x14ac:dyDescent="0.45">
      <c r="A1066" s="115"/>
      <c r="B1066" s="57" t="s">
        <v>655</v>
      </c>
      <c r="C1066" s="19" t="s">
        <v>77</v>
      </c>
      <c r="D1066" s="18"/>
      <c r="E1066" s="18">
        <v>4</v>
      </c>
      <c r="F1066" s="18">
        <v>1</v>
      </c>
      <c r="G1066" s="18">
        <f t="shared" si="108"/>
        <v>4</v>
      </c>
      <c r="H1066" s="18" t="s">
        <v>192</v>
      </c>
      <c r="I1066" s="18">
        <v>32</v>
      </c>
      <c r="J1066" s="18" t="s">
        <v>47</v>
      </c>
      <c r="K1066" s="19" t="s">
        <v>656</v>
      </c>
      <c r="M1066" s="20">
        <f t="shared" si="109"/>
        <v>32</v>
      </c>
      <c r="N1066" s="20">
        <f t="shared" si="110"/>
        <v>128</v>
      </c>
    </row>
    <row r="1067" spans="1:15" s="16" customFormat="1" ht="13.2" x14ac:dyDescent="0.45">
      <c r="A1067" s="115"/>
      <c r="B1067" s="57" t="s">
        <v>657</v>
      </c>
      <c r="C1067" s="19" t="s">
        <v>77</v>
      </c>
      <c r="D1067" s="18"/>
      <c r="E1067" s="18">
        <v>24</v>
      </c>
      <c r="F1067" s="18">
        <v>1</v>
      </c>
      <c r="G1067" s="18">
        <f t="shared" si="108"/>
        <v>24</v>
      </c>
      <c r="H1067" s="18" t="s">
        <v>71</v>
      </c>
      <c r="I1067" s="18">
        <v>75</v>
      </c>
      <c r="J1067" s="18" t="s">
        <v>47</v>
      </c>
      <c r="K1067" s="19"/>
      <c r="M1067" s="20">
        <f t="shared" si="109"/>
        <v>75</v>
      </c>
      <c r="N1067" s="20">
        <f t="shared" si="110"/>
        <v>1800</v>
      </c>
    </row>
    <row r="1068" spans="1:15" s="16" customFormat="1" ht="13.2" x14ac:dyDescent="0.45">
      <c r="A1068" s="115"/>
      <c r="B1068" s="57" t="s">
        <v>658</v>
      </c>
      <c r="C1068" s="19" t="s">
        <v>70</v>
      </c>
      <c r="D1068" s="18"/>
      <c r="E1068" s="18">
        <v>8</v>
      </c>
      <c r="F1068" s="18">
        <v>1</v>
      </c>
      <c r="G1068" s="18">
        <f t="shared" si="108"/>
        <v>8</v>
      </c>
      <c r="H1068" s="18" t="s">
        <v>81</v>
      </c>
      <c r="I1068" s="18">
        <v>40</v>
      </c>
      <c r="J1068" s="18" t="s">
        <v>62</v>
      </c>
      <c r="K1068" s="19"/>
      <c r="M1068" s="20">
        <f t="shared" si="109"/>
        <v>40</v>
      </c>
      <c r="N1068" s="20">
        <f t="shared" si="110"/>
        <v>320</v>
      </c>
    </row>
    <row r="1069" spans="1:15" s="16" customFormat="1" ht="13.2" x14ac:dyDescent="0.45">
      <c r="B1069" s="22"/>
      <c r="C1069" s="23"/>
      <c r="D1069" s="22"/>
      <c r="E1069" s="22"/>
      <c r="F1069" s="22"/>
      <c r="G1069" s="22"/>
      <c r="H1069" s="22"/>
      <c r="I1069" s="22"/>
      <c r="J1069" s="22"/>
      <c r="K1069" s="22"/>
      <c r="M1069" s="14" t="s">
        <v>4</v>
      </c>
      <c r="N1069" s="20">
        <f>SUM(N1050:N1068)</f>
        <v>92864</v>
      </c>
      <c r="O1069" s="24"/>
    </row>
    <row r="1070" spans="1:15" ht="25.5" customHeight="1" x14ac:dyDescent="0.45">
      <c r="A1070" s="27" t="s">
        <v>12</v>
      </c>
      <c r="B1070" s="33">
        <v>25</v>
      </c>
      <c r="C1070" s="3"/>
      <c r="E1070" s="3"/>
      <c r="F1070" s="3"/>
      <c r="G1070" s="3"/>
      <c r="H1070" s="3"/>
      <c r="I1070" s="3"/>
      <c r="K1070" s="3"/>
    </row>
    <row r="1071" spans="1:15" ht="25.5" customHeight="1" x14ac:dyDescent="0.45">
      <c r="A1071" s="28" t="s">
        <v>13</v>
      </c>
      <c r="B1071" s="26" t="str">
        <f>'消費電力　集計 '!B37</f>
        <v>瓦町駅地下駐車場</v>
      </c>
      <c r="C1071" s="5"/>
      <c r="D1071" s="29"/>
      <c r="E1071" s="3"/>
      <c r="F1071" s="3"/>
      <c r="G1071" s="3"/>
      <c r="H1071" s="3"/>
      <c r="I1071" s="3"/>
      <c r="K1071" s="3"/>
    </row>
    <row r="1072" spans="1:15" s="16" customFormat="1" ht="15" customHeight="1" x14ac:dyDescent="0.45">
      <c r="A1072" s="86" t="s">
        <v>11</v>
      </c>
      <c r="B1072" s="15"/>
      <c r="C1072" s="15"/>
      <c r="E1072" s="17"/>
      <c r="F1072" s="17"/>
      <c r="G1072" s="17"/>
      <c r="H1072" s="17"/>
      <c r="I1072" s="17"/>
      <c r="K1072" s="17"/>
    </row>
    <row r="1073" spans="1:14" ht="15" customHeight="1" x14ac:dyDescent="0.45">
      <c r="A1073" s="111" t="s">
        <v>5</v>
      </c>
      <c r="B1073" s="114" t="s">
        <v>8</v>
      </c>
      <c r="C1073" s="111" t="s">
        <v>10</v>
      </c>
      <c r="D1073" s="108" t="s">
        <v>28</v>
      </c>
      <c r="E1073" s="110"/>
      <c r="F1073" s="108" t="s">
        <v>26</v>
      </c>
      <c r="G1073" s="109"/>
      <c r="H1073" s="109"/>
      <c r="I1073" s="110"/>
      <c r="J1073" s="111" t="s">
        <v>0</v>
      </c>
      <c r="K1073" s="111" t="s">
        <v>1</v>
      </c>
      <c r="M1073" s="112" t="s">
        <v>31</v>
      </c>
      <c r="N1073" s="113"/>
    </row>
    <row r="1074" spans="1:14" ht="15" customHeight="1" x14ac:dyDescent="0.45">
      <c r="A1074" s="111"/>
      <c r="B1074" s="114"/>
      <c r="C1074" s="111"/>
      <c r="D1074" s="13" t="s">
        <v>9</v>
      </c>
      <c r="E1074" s="13" t="s">
        <v>2</v>
      </c>
      <c r="F1074" s="13" t="s">
        <v>3</v>
      </c>
      <c r="G1074" s="13" t="s">
        <v>27</v>
      </c>
      <c r="H1074" s="13" t="s">
        <v>6</v>
      </c>
      <c r="I1074" s="13" t="s">
        <v>7</v>
      </c>
      <c r="J1074" s="111"/>
      <c r="K1074" s="111"/>
      <c r="M1074" s="14" t="s">
        <v>7</v>
      </c>
      <c r="N1074" s="14" t="s">
        <v>30</v>
      </c>
    </row>
    <row r="1075" spans="1:14" s="16" customFormat="1" ht="13.2" x14ac:dyDescent="0.45">
      <c r="A1075" s="115" t="s">
        <v>726</v>
      </c>
      <c r="B1075" s="57"/>
      <c r="C1075" s="19" t="s">
        <v>659</v>
      </c>
      <c r="D1075" s="18"/>
      <c r="E1075" s="18"/>
      <c r="F1075" s="18"/>
      <c r="G1075" s="18">
        <f t="shared" ref="G1075:G1099" si="111">E1075*F1075</f>
        <v>0</v>
      </c>
      <c r="H1075" s="18"/>
      <c r="I1075" s="18"/>
      <c r="J1075" s="18"/>
      <c r="K1075" s="19"/>
      <c r="M1075" s="20">
        <f t="shared" ref="M1075:M1099" si="112">I1075</f>
        <v>0</v>
      </c>
      <c r="N1075" s="20">
        <f t="shared" ref="N1075:N1099" si="113">G1075*I1075</f>
        <v>0</v>
      </c>
    </row>
    <row r="1076" spans="1:14" s="39" customFormat="1" ht="13.2" x14ac:dyDescent="0.45">
      <c r="A1076" s="115"/>
      <c r="B1076" s="87" t="s">
        <v>660</v>
      </c>
      <c r="C1076" s="37" t="s">
        <v>50</v>
      </c>
      <c r="D1076" s="38"/>
      <c r="E1076" s="38">
        <v>2</v>
      </c>
      <c r="F1076" s="38">
        <v>1</v>
      </c>
      <c r="G1076" s="38">
        <f t="shared" si="111"/>
        <v>2</v>
      </c>
      <c r="H1076" s="38" t="s">
        <v>51</v>
      </c>
      <c r="I1076" s="38">
        <v>40</v>
      </c>
      <c r="J1076" s="38" t="s">
        <v>62</v>
      </c>
      <c r="K1076" s="37"/>
      <c r="M1076" s="40">
        <f t="shared" si="112"/>
        <v>40</v>
      </c>
      <c r="N1076" s="40">
        <f t="shared" si="113"/>
        <v>80</v>
      </c>
    </row>
    <row r="1077" spans="1:14" s="39" customFormat="1" ht="13.2" x14ac:dyDescent="0.45">
      <c r="A1077" s="115"/>
      <c r="B1077" s="87" t="s">
        <v>141</v>
      </c>
      <c r="C1077" s="37" t="s">
        <v>50</v>
      </c>
      <c r="D1077" s="38"/>
      <c r="E1077" s="38">
        <v>51</v>
      </c>
      <c r="F1077" s="38">
        <v>2</v>
      </c>
      <c r="G1077" s="38">
        <f t="shared" si="111"/>
        <v>102</v>
      </c>
      <c r="H1077" s="38" t="s">
        <v>51</v>
      </c>
      <c r="I1077" s="38">
        <v>40</v>
      </c>
      <c r="J1077" s="38" t="s">
        <v>62</v>
      </c>
      <c r="K1077" s="37"/>
      <c r="M1077" s="40">
        <f t="shared" si="112"/>
        <v>40</v>
      </c>
      <c r="N1077" s="40">
        <f t="shared" si="113"/>
        <v>4080</v>
      </c>
    </row>
    <row r="1078" spans="1:14" s="39" customFormat="1" ht="13.2" x14ac:dyDescent="0.45">
      <c r="A1078" s="115"/>
      <c r="B1078" s="87" t="s">
        <v>142</v>
      </c>
      <c r="C1078" s="37" t="s">
        <v>568</v>
      </c>
      <c r="D1078" s="38"/>
      <c r="E1078" s="38">
        <v>25</v>
      </c>
      <c r="F1078" s="38">
        <v>1</v>
      </c>
      <c r="G1078" s="38">
        <f t="shared" si="111"/>
        <v>25</v>
      </c>
      <c r="H1078" s="38" t="s">
        <v>51</v>
      </c>
      <c r="I1078" s="38">
        <v>40</v>
      </c>
      <c r="J1078" s="38" t="s">
        <v>62</v>
      </c>
      <c r="K1078" s="37"/>
      <c r="M1078" s="40">
        <f t="shared" si="112"/>
        <v>40</v>
      </c>
      <c r="N1078" s="40">
        <f t="shared" si="113"/>
        <v>1000</v>
      </c>
    </row>
    <row r="1079" spans="1:14" s="39" customFormat="1" ht="13.2" x14ac:dyDescent="0.45">
      <c r="A1079" s="115"/>
      <c r="B1079" s="87" t="s">
        <v>661</v>
      </c>
      <c r="C1079" s="37" t="s">
        <v>568</v>
      </c>
      <c r="D1079" s="38"/>
      <c r="E1079" s="38">
        <v>143</v>
      </c>
      <c r="F1079" s="38">
        <v>1</v>
      </c>
      <c r="G1079" s="38">
        <f t="shared" si="111"/>
        <v>143</v>
      </c>
      <c r="H1079" s="38" t="s">
        <v>51</v>
      </c>
      <c r="I1079" s="38">
        <v>40</v>
      </c>
      <c r="J1079" s="38" t="s">
        <v>62</v>
      </c>
      <c r="K1079" s="37"/>
      <c r="M1079" s="40">
        <f t="shared" si="112"/>
        <v>40</v>
      </c>
      <c r="N1079" s="40">
        <f t="shared" si="113"/>
        <v>5720</v>
      </c>
    </row>
    <row r="1080" spans="1:14" s="39" customFormat="1" ht="13.2" x14ac:dyDescent="0.45">
      <c r="A1080" s="115"/>
      <c r="B1080" s="87" t="s">
        <v>662</v>
      </c>
      <c r="C1080" s="37" t="s">
        <v>568</v>
      </c>
      <c r="D1080" s="38"/>
      <c r="E1080" s="38">
        <v>464</v>
      </c>
      <c r="F1080" s="38">
        <v>2</v>
      </c>
      <c r="G1080" s="38">
        <f t="shared" si="111"/>
        <v>928</v>
      </c>
      <c r="H1080" s="38" t="s">
        <v>51</v>
      </c>
      <c r="I1080" s="38">
        <v>40</v>
      </c>
      <c r="J1080" s="38" t="s">
        <v>62</v>
      </c>
      <c r="K1080" s="37"/>
      <c r="M1080" s="40">
        <f t="shared" si="112"/>
        <v>40</v>
      </c>
      <c r="N1080" s="40">
        <f t="shared" si="113"/>
        <v>37120</v>
      </c>
    </row>
    <row r="1081" spans="1:14" s="39" customFormat="1" ht="13.2" x14ac:dyDescent="0.45">
      <c r="A1081" s="115"/>
      <c r="B1081" s="87" t="s">
        <v>143</v>
      </c>
      <c r="C1081" s="37" t="s">
        <v>45</v>
      </c>
      <c r="D1081" s="38"/>
      <c r="E1081" s="38">
        <v>11</v>
      </c>
      <c r="F1081" s="38">
        <v>2</v>
      </c>
      <c r="G1081" s="38">
        <f t="shared" si="111"/>
        <v>22</v>
      </c>
      <c r="H1081" s="38" t="s">
        <v>51</v>
      </c>
      <c r="I1081" s="38">
        <v>40</v>
      </c>
      <c r="J1081" s="38" t="s">
        <v>47</v>
      </c>
      <c r="K1081" s="37"/>
      <c r="M1081" s="40">
        <f t="shared" si="112"/>
        <v>40</v>
      </c>
      <c r="N1081" s="40">
        <f t="shared" si="113"/>
        <v>880</v>
      </c>
    </row>
    <row r="1082" spans="1:14" s="39" customFormat="1" ht="13.2" x14ac:dyDescent="0.45">
      <c r="A1082" s="115"/>
      <c r="B1082" s="87" t="s">
        <v>663</v>
      </c>
      <c r="C1082" s="37" t="s">
        <v>498</v>
      </c>
      <c r="D1082" s="38"/>
      <c r="E1082" s="38">
        <v>14</v>
      </c>
      <c r="F1082" s="38">
        <v>1</v>
      </c>
      <c r="G1082" s="38">
        <f t="shared" si="111"/>
        <v>14</v>
      </c>
      <c r="H1082" s="38" t="s">
        <v>51</v>
      </c>
      <c r="I1082" s="38">
        <v>40</v>
      </c>
      <c r="J1082" s="38" t="s">
        <v>62</v>
      </c>
      <c r="K1082" s="37"/>
      <c r="M1082" s="40">
        <f t="shared" si="112"/>
        <v>40</v>
      </c>
      <c r="N1082" s="40">
        <f t="shared" si="113"/>
        <v>560</v>
      </c>
    </row>
    <row r="1083" spans="1:14" s="39" customFormat="1" ht="13.2" x14ac:dyDescent="0.45">
      <c r="A1083" s="115"/>
      <c r="B1083" s="87" t="s">
        <v>432</v>
      </c>
      <c r="C1083" s="37" t="s">
        <v>334</v>
      </c>
      <c r="D1083" s="38"/>
      <c r="E1083" s="38">
        <v>103</v>
      </c>
      <c r="F1083" s="38">
        <v>1</v>
      </c>
      <c r="G1083" s="38">
        <f t="shared" si="111"/>
        <v>103</v>
      </c>
      <c r="H1083" s="38" t="s">
        <v>51</v>
      </c>
      <c r="I1083" s="38">
        <v>40</v>
      </c>
      <c r="J1083" s="38" t="s">
        <v>62</v>
      </c>
      <c r="K1083" s="37"/>
      <c r="M1083" s="40">
        <f t="shared" si="112"/>
        <v>40</v>
      </c>
      <c r="N1083" s="40">
        <f t="shared" si="113"/>
        <v>4120</v>
      </c>
    </row>
    <row r="1084" spans="1:14" s="16" customFormat="1" ht="13.2" x14ac:dyDescent="0.45">
      <c r="A1084" s="115"/>
      <c r="B1084" s="57"/>
      <c r="C1084" s="19"/>
      <c r="D1084" s="18"/>
      <c r="E1084" s="18"/>
      <c r="F1084" s="18"/>
      <c r="G1084" s="18">
        <f t="shared" si="111"/>
        <v>0</v>
      </c>
      <c r="H1084" s="18"/>
      <c r="I1084" s="18"/>
      <c r="J1084" s="18"/>
      <c r="K1084" s="19"/>
      <c r="M1084" s="20">
        <f t="shared" si="112"/>
        <v>0</v>
      </c>
      <c r="N1084" s="20">
        <f t="shared" si="113"/>
        <v>0</v>
      </c>
    </row>
    <row r="1085" spans="1:14" s="16" customFormat="1" ht="13.2" x14ac:dyDescent="0.45">
      <c r="A1085" s="115"/>
      <c r="B1085" s="57"/>
      <c r="C1085" s="19" t="s">
        <v>664</v>
      </c>
      <c r="D1085" s="18"/>
      <c r="E1085" s="18"/>
      <c r="F1085" s="18"/>
      <c r="G1085" s="18">
        <f t="shared" si="111"/>
        <v>0</v>
      </c>
      <c r="H1085" s="18"/>
      <c r="I1085" s="18"/>
      <c r="J1085" s="18"/>
      <c r="K1085" s="19"/>
      <c r="M1085" s="20">
        <f t="shared" si="112"/>
        <v>0</v>
      </c>
      <c r="N1085" s="20">
        <f t="shared" si="113"/>
        <v>0</v>
      </c>
    </row>
    <row r="1086" spans="1:14" s="21" customFormat="1" ht="13.2" x14ac:dyDescent="0.45">
      <c r="A1086" s="115"/>
      <c r="B1086" s="57" t="s">
        <v>138</v>
      </c>
      <c r="C1086" s="19" t="s">
        <v>478</v>
      </c>
      <c r="D1086" s="18"/>
      <c r="E1086" s="18">
        <v>20</v>
      </c>
      <c r="F1086" s="18">
        <v>1</v>
      </c>
      <c r="G1086" s="18">
        <f t="shared" si="111"/>
        <v>20</v>
      </c>
      <c r="H1086" s="18" t="s">
        <v>51</v>
      </c>
      <c r="I1086" s="18">
        <v>40</v>
      </c>
      <c r="J1086" s="18" t="s">
        <v>62</v>
      </c>
      <c r="K1086" s="19"/>
      <c r="L1086" s="16"/>
      <c r="M1086" s="20">
        <f t="shared" si="112"/>
        <v>40</v>
      </c>
      <c r="N1086" s="20">
        <f t="shared" si="113"/>
        <v>800</v>
      </c>
    </row>
    <row r="1087" spans="1:14" s="21" customFormat="1" ht="13.2" x14ac:dyDescent="0.45">
      <c r="A1087" s="115"/>
      <c r="B1087" s="57" t="s">
        <v>665</v>
      </c>
      <c r="C1087" s="19" t="s">
        <v>478</v>
      </c>
      <c r="D1087" s="18"/>
      <c r="E1087" s="18">
        <v>119</v>
      </c>
      <c r="F1087" s="18">
        <v>1</v>
      </c>
      <c r="G1087" s="18">
        <f t="shared" si="111"/>
        <v>119</v>
      </c>
      <c r="H1087" s="18" t="s">
        <v>51</v>
      </c>
      <c r="I1087" s="18">
        <v>40</v>
      </c>
      <c r="J1087" s="18" t="s">
        <v>55</v>
      </c>
      <c r="K1087" s="19" t="s">
        <v>666</v>
      </c>
      <c r="L1087" s="16"/>
      <c r="M1087" s="20">
        <f t="shared" si="112"/>
        <v>40</v>
      </c>
      <c r="N1087" s="20">
        <f t="shared" si="113"/>
        <v>4760</v>
      </c>
    </row>
    <row r="1088" spans="1:14" s="16" customFormat="1" ht="13.2" x14ac:dyDescent="0.45">
      <c r="A1088" s="115"/>
      <c r="B1088" s="57" t="s">
        <v>667</v>
      </c>
      <c r="C1088" s="19" t="s">
        <v>478</v>
      </c>
      <c r="D1088" s="18"/>
      <c r="E1088" s="18">
        <v>127</v>
      </c>
      <c r="F1088" s="18">
        <v>2</v>
      </c>
      <c r="G1088" s="18">
        <f t="shared" si="111"/>
        <v>254</v>
      </c>
      <c r="H1088" s="18" t="s">
        <v>51</v>
      </c>
      <c r="I1088" s="18">
        <v>40</v>
      </c>
      <c r="J1088" s="18" t="s">
        <v>62</v>
      </c>
      <c r="K1088" s="19"/>
      <c r="M1088" s="20">
        <f t="shared" si="112"/>
        <v>40</v>
      </c>
      <c r="N1088" s="20">
        <f t="shared" si="113"/>
        <v>10160</v>
      </c>
    </row>
    <row r="1089" spans="1:15" s="16" customFormat="1" ht="13.2" x14ac:dyDescent="0.45">
      <c r="A1089" s="115"/>
      <c r="B1089" s="57" t="s">
        <v>668</v>
      </c>
      <c r="C1089" s="19" t="s">
        <v>478</v>
      </c>
      <c r="D1089" s="18"/>
      <c r="E1089" s="18">
        <v>7</v>
      </c>
      <c r="F1089" s="18">
        <v>2</v>
      </c>
      <c r="G1089" s="18">
        <f t="shared" si="111"/>
        <v>14</v>
      </c>
      <c r="H1089" s="18" t="s">
        <v>51</v>
      </c>
      <c r="I1089" s="18">
        <v>40</v>
      </c>
      <c r="J1089" s="18" t="s">
        <v>55</v>
      </c>
      <c r="K1089" s="19" t="s">
        <v>666</v>
      </c>
      <c r="M1089" s="20">
        <f t="shared" si="112"/>
        <v>40</v>
      </c>
      <c r="N1089" s="20">
        <f t="shared" si="113"/>
        <v>560</v>
      </c>
    </row>
    <row r="1090" spans="1:15" s="16" customFormat="1" ht="13.2" x14ac:dyDescent="0.45">
      <c r="A1090" s="115"/>
      <c r="B1090" s="57" t="s">
        <v>141</v>
      </c>
      <c r="C1090" s="19" t="s">
        <v>65</v>
      </c>
      <c r="D1090" s="18"/>
      <c r="E1090" s="18">
        <v>7</v>
      </c>
      <c r="F1090" s="18">
        <v>2</v>
      </c>
      <c r="G1090" s="18">
        <f t="shared" si="111"/>
        <v>14</v>
      </c>
      <c r="H1090" s="18" t="s">
        <v>51</v>
      </c>
      <c r="I1090" s="18">
        <v>40</v>
      </c>
      <c r="J1090" s="18" t="s">
        <v>62</v>
      </c>
      <c r="K1090" s="19"/>
      <c r="M1090" s="20">
        <f t="shared" si="112"/>
        <v>40</v>
      </c>
      <c r="N1090" s="20">
        <f t="shared" si="113"/>
        <v>560</v>
      </c>
    </row>
    <row r="1091" spans="1:15" s="16" customFormat="1" ht="13.2" x14ac:dyDescent="0.45">
      <c r="A1091" s="115"/>
      <c r="B1091" s="57" t="s">
        <v>142</v>
      </c>
      <c r="C1091" s="19" t="s">
        <v>669</v>
      </c>
      <c r="D1091" s="18"/>
      <c r="E1091" s="18">
        <v>2</v>
      </c>
      <c r="F1091" s="18">
        <v>1</v>
      </c>
      <c r="G1091" s="18">
        <f t="shared" si="111"/>
        <v>2</v>
      </c>
      <c r="H1091" s="18" t="s">
        <v>51</v>
      </c>
      <c r="I1091" s="18">
        <v>40</v>
      </c>
      <c r="J1091" s="18" t="s">
        <v>62</v>
      </c>
      <c r="K1091" s="19"/>
      <c r="M1091" s="20">
        <f t="shared" si="112"/>
        <v>40</v>
      </c>
      <c r="N1091" s="20">
        <f t="shared" si="113"/>
        <v>80</v>
      </c>
    </row>
    <row r="1092" spans="1:15" s="16" customFormat="1" ht="13.2" x14ac:dyDescent="0.45">
      <c r="A1092" s="115"/>
      <c r="B1092" s="57" t="s">
        <v>297</v>
      </c>
      <c r="C1092" s="19" t="s">
        <v>334</v>
      </c>
      <c r="D1092" s="18"/>
      <c r="E1092" s="18">
        <v>17</v>
      </c>
      <c r="F1092" s="18">
        <v>2</v>
      </c>
      <c r="G1092" s="18">
        <f t="shared" si="111"/>
        <v>34</v>
      </c>
      <c r="H1092" s="18" t="s">
        <v>51</v>
      </c>
      <c r="I1092" s="18">
        <v>40</v>
      </c>
      <c r="J1092" s="18" t="s">
        <v>62</v>
      </c>
      <c r="K1092" s="19"/>
      <c r="M1092" s="20">
        <f t="shared" si="112"/>
        <v>40</v>
      </c>
      <c r="N1092" s="20">
        <f t="shared" si="113"/>
        <v>1360</v>
      </c>
    </row>
    <row r="1093" spans="1:15" s="16" customFormat="1" ht="13.2" x14ac:dyDescent="0.45">
      <c r="A1093" s="115"/>
      <c r="B1093" s="57" t="s">
        <v>670</v>
      </c>
      <c r="C1093" s="19" t="s">
        <v>77</v>
      </c>
      <c r="D1093" s="18"/>
      <c r="E1093" s="18">
        <v>8</v>
      </c>
      <c r="F1093" s="18">
        <v>1</v>
      </c>
      <c r="G1093" s="18">
        <f t="shared" si="111"/>
        <v>8</v>
      </c>
      <c r="H1093" s="18" t="s">
        <v>97</v>
      </c>
      <c r="I1093" s="18">
        <v>18</v>
      </c>
      <c r="J1093" s="18" t="s">
        <v>47</v>
      </c>
      <c r="K1093" s="19"/>
      <c r="M1093" s="20">
        <f t="shared" si="112"/>
        <v>18</v>
      </c>
      <c r="N1093" s="20">
        <f t="shared" si="113"/>
        <v>144</v>
      </c>
    </row>
    <row r="1094" spans="1:15" s="16" customFormat="1" ht="13.2" x14ac:dyDescent="0.45">
      <c r="A1094" s="115"/>
      <c r="B1094" s="57" t="s">
        <v>671</v>
      </c>
      <c r="C1094" s="19" t="s">
        <v>45</v>
      </c>
      <c r="D1094" s="18"/>
      <c r="E1094" s="18">
        <v>4</v>
      </c>
      <c r="F1094" s="18">
        <v>2</v>
      </c>
      <c r="G1094" s="18">
        <f t="shared" si="111"/>
        <v>8</v>
      </c>
      <c r="H1094" s="18" t="s">
        <v>51</v>
      </c>
      <c r="I1094" s="18">
        <v>40</v>
      </c>
      <c r="J1094" s="18" t="s">
        <v>47</v>
      </c>
      <c r="K1094" s="19"/>
      <c r="M1094" s="20">
        <f t="shared" si="112"/>
        <v>40</v>
      </c>
      <c r="N1094" s="20">
        <f t="shared" si="113"/>
        <v>320</v>
      </c>
    </row>
    <row r="1095" spans="1:15" s="16" customFormat="1" ht="13.2" x14ac:dyDescent="0.45">
      <c r="A1095" s="115"/>
      <c r="B1095" s="57" t="s">
        <v>672</v>
      </c>
      <c r="C1095" s="19" t="s">
        <v>478</v>
      </c>
      <c r="D1095" s="18" t="s">
        <v>48</v>
      </c>
      <c r="E1095" s="18">
        <v>3</v>
      </c>
      <c r="F1095" s="18">
        <v>1</v>
      </c>
      <c r="G1095" s="18">
        <f t="shared" si="111"/>
        <v>3</v>
      </c>
      <c r="H1095" s="18" t="s">
        <v>51</v>
      </c>
      <c r="I1095" s="18">
        <v>40</v>
      </c>
      <c r="J1095" s="18" t="s">
        <v>511</v>
      </c>
      <c r="K1095" s="19"/>
      <c r="M1095" s="20">
        <f t="shared" si="112"/>
        <v>40</v>
      </c>
      <c r="N1095" s="20">
        <f t="shared" si="113"/>
        <v>120</v>
      </c>
    </row>
    <row r="1096" spans="1:15" s="16" customFormat="1" ht="13.2" x14ac:dyDescent="0.45">
      <c r="A1096" s="115"/>
      <c r="B1096" s="57" t="s">
        <v>673</v>
      </c>
      <c r="C1096" s="19" t="s">
        <v>478</v>
      </c>
      <c r="D1096" s="18" t="s">
        <v>48</v>
      </c>
      <c r="E1096" s="18">
        <v>123</v>
      </c>
      <c r="F1096" s="18">
        <v>2</v>
      </c>
      <c r="G1096" s="18">
        <f t="shared" si="111"/>
        <v>246</v>
      </c>
      <c r="H1096" s="18" t="s">
        <v>51</v>
      </c>
      <c r="I1096" s="18">
        <v>40</v>
      </c>
      <c r="J1096" s="18" t="s">
        <v>511</v>
      </c>
      <c r="K1096" s="19"/>
      <c r="M1096" s="20">
        <f t="shared" si="112"/>
        <v>40</v>
      </c>
      <c r="N1096" s="20">
        <f t="shared" si="113"/>
        <v>9840</v>
      </c>
    </row>
    <row r="1097" spans="1:15" s="16" customFormat="1" ht="13.2" x14ac:dyDescent="0.45">
      <c r="A1097" s="115"/>
      <c r="B1097" s="57" t="s">
        <v>674</v>
      </c>
      <c r="C1097" s="19" t="s">
        <v>334</v>
      </c>
      <c r="D1097" s="18" t="s">
        <v>48</v>
      </c>
      <c r="E1097" s="18">
        <v>16</v>
      </c>
      <c r="F1097" s="18">
        <v>2</v>
      </c>
      <c r="G1097" s="18">
        <f t="shared" si="111"/>
        <v>32</v>
      </c>
      <c r="H1097" s="18" t="s">
        <v>51</v>
      </c>
      <c r="I1097" s="18">
        <v>40</v>
      </c>
      <c r="J1097" s="18" t="s">
        <v>62</v>
      </c>
      <c r="K1097" s="19"/>
      <c r="M1097" s="20">
        <f t="shared" si="112"/>
        <v>40</v>
      </c>
      <c r="N1097" s="20">
        <f t="shared" si="113"/>
        <v>1280</v>
      </c>
    </row>
    <row r="1098" spans="1:15" s="16" customFormat="1" ht="13.2" x14ac:dyDescent="0.45">
      <c r="A1098" s="115"/>
      <c r="B1098" s="57" t="s">
        <v>675</v>
      </c>
      <c r="C1098" s="19" t="s">
        <v>676</v>
      </c>
      <c r="D1098" s="18" t="s">
        <v>48</v>
      </c>
      <c r="E1098" s="18">
        <v>8</v>
      </c>
      <c r="F1098" s="18">
        <v>2</v>
      </c>
      <c r="G1098" s="18">
        <f t="shared" si="111"/>
        <v>16</v>
      </c>
      <c r="H1098" s="18" t="s">
        <v>259</v>
      </c>
      <c r="I1098" s="18">
        <v>18</v>
      </c>
      <c r="J1098" s="18" t="s">
        <v>62</v>
      </c>
      <c r="K1098" s="19"/>
      <c r="M1098" s="20">
        <f t="shared" si="112"/>
        <v>18</v>
      </c>
      <c r="N1098" s="20">
        <f t="shared" si="113"/>
        <v>288</v>
      </c>
    </row>
    <row r="1099" spans="1:15" s="16" customFormat="1" ht="13.2" x14ac:dyDescent="0.45">
      <c r="A1099" s="115"/>
      <c r="B1099" s="57" t="s">
        <v>677</v>
      </c>
      <c r="C1099" s="19" t="s">
        <v>45</v>
      </c>
      <c r="D1099" s="18" t="s">
        <v>48</v>
      </c>
      <c r="E1099" s="18">
        <v>4</v>
      </c>
      <c r="F1099" s="18">
        <v>1</v>
      </c>
      <c r="G1099" s="18">
        <f t="shared" si="111"/>
        <v>4</v>
      </c>
      <c r="H1099" s="18" t="s">
        <v>51</v>
      </c>
      <c r="I1099" s="18">
        <v>40</v>
      </c>
      <c r="J1099" s="18" t="s">
        <v>47</v>
      </c>
      <c r="K1099" s="19"/>
      <c r="M1099" s="20">
        <f t="shared" si="112"/>
        <v>40</v>
      </c>
      <c r="N1099" s="20">
        <f t="shared" si="113"/>
        <v>160</v>
      </c>
    </row>
    <row r="1100" spans="1:15" s="16" customFormat="1" ht="13.2" x14ac:dyDescent="0.45">
      <c r="B1100" s="22"/>
      <c r="C1100" s="23"/>
      <c r="D1100" s="22"/>
      <c r="E1100" s="22"/>
      <c r="F1100" s="22"/>
      <c r="G1100" s="22"/>
      <c r="H1100" s="22"/>
      <c r="I1100" s="22"/>
      <c r="J1100" s="22"/>
      <c r="K1100" s="22"/>
      <c r="M1100" s="14" t="s">
        <v>4</v>
      </c>
      <c r="N1100" s="20">
        <f>SUM(N1075:N1099)</f>
        <v>83992</v>
      </c>
      <c r="O1100" s="24"/>
    </row>
    <row r="1101" spans="1:15" ht="25.5" customHeight="1" x14ac:dyDescent="0.45">
      <c r="A1101" s="27" t="s">
        <v>12</v>
      </c>
      <c r="B1101" s="25">
        <v>26</v>
      </c>
      <c r="C1101" s="3"/>
      <c r="E1101" s="3"/>
      <c r="F1101" s="3"/>
      <c r="G1101" s="3"/>
      <c r="H1101" s="3"/>
      <c r="I1101" s="3"/>
      <c r="K1101" s="3"/>
    </row>
    <row r="1102" spans="1:15" ht="25.5" customHeight="1" x14ac:dyDescent="0.45">
      <c r="A1102" s="28" t="s">
        <v>13</v>
      </c>
      <c r="B1102" s="26" t="str">
        <f>'消費電力　集計 '!B38</f>
        <v>中央駐車場</v>
      </c>
      <c r="C1102" s="5"/>
      <c r="D1102" s="29"/>
      <c r="E1102" s="3"/>
      <c r="F1102" s="3"/>
      <c r="G1102" s="3"/>
      <c r="H1102" s="3"/>
      <c r="I1102" s="3"/>
      <c r="K1102" s="3"/>
    </row>
    <row r="1103" spans="1:15" s="16" customFormat="1" ht="15" customHeight="1" x14ac:dyDescent="0.45">
      <c r="A1103" s="86" t="s">
        <v>11</v>
      </c>
      <c r="B1103" s="15"/>
      <c r="C1103" s="15"/>
      <c r="E1103" s="17"/>
      <c r="F1103" s="17"/>
      <c r="G1103" s="17"/>
      <c r="H1103" s="17"/>
      <c r="I1103" s="17"/>
      <c r="K1103" s="17"/>
    </row>
    <row r="1104" spans="1:15" ht="15" customHeight="1" x14ac:dyDescent="0.45">
      <c r="A1104" s="111" t="s">
        <v>5</v>
      </c>
      <c r="B1104" s="114" t="s">
        <v>8</v>
      </c>
      <c r="C1104" s="111" t="s">
        <v>10</v>
      </c>
      <c r="D1104" s="108" t="s">
        <v>28</v>
      </c>
      <c r="E1104" s="110"/>
      <c r="F1104" s="108" t="s">
        <v>26</v>
      </c>
      <c r="G1104" s="109"/>
      <c r="H1104" s="109"/>
      <c r="I1104" s="110"/>
      <c r="J1104" s="111" t="s">
        <v>0</v>
      </c>
      <c r="K1104" s="111" t="s">
        <v>1</v>
      </c>
      <c r="M1104" s="112" t="s">
        <v>31</v>
      </c>
      <c r="N1104" s="113"/>
    </row>
    <row r="1105" spans="1:14" ht="15" customHeight="1" x14ac:dyDescent="0.45">
      <c r="A1105" s="111"/>
      <c r="B1105" s="114"/>
      <c r="C1105" s="111"/>
      <c r="D1105" s="13" t="s">
        <v>9</v>
      </c>
      <c r="E1105" s="13" t="s">
        <v>2</v>
      </c>
      <c r="F1105" s="13" t="s">
        <v>3</v>
      </c>
      <c r="G1105" s="13" t="s">
        <v>27</v>
      </c>
      <c r="H1105" s="13" t="s">
        <v>6</v>
      </c>
      <c r="I1105" s="13" t="s">
        <v>7</v>
      </c>
      <c r="J1105" s="111"/>
      <c r="K1105" s="111"/>
      <c r="M1105" s="14" t="s">
        <v>7</v>
      </c>
      <c r="N1105" s="14" t="s">
        <v>30</v>
      </c>
    </row>
    <row r="1106" spans="1:14" s="16" customFormat="1" ht="13.2" x14ac:dyDescent="0.45">
      <c r="A1106" s="115" t="s">
        <v>726</v>
      </c>
      <c r="B1106" s="57" t="s">
        <v>427</v>
      </c>
      <c r="C1106" s="19" t="s">
        <v>50</v>
      </c>
      <c r="D1106" s="18"/>
      <c r="E1106" s="18">
        <v>34</v>
      </c>
      <c r="F1106" s="18">
        <v>1</v>
      </c>
      <c r="G1106" s="18">
        <f>E1106*F1106</f>
        <v>34</v>
      </c>
      <c r="H1106" s="18" t="s">
        <v>46</v>
      </c>
      <c r="I1106" s="18">
        <v>32</v>
      </c>
      <c r="J1106" s="18" t="s">
        <v>44</v>
      </c>
      <c r="K1106" s="19"/>
      <c r="M1106" s="20">
        <f>I1106</f>
        <v>32</v>
      </c>
      <c r="N1106" s="20">
        <f>G1106*I1106</f>
        <v>1088</v>
      </c>
    </row>
    <row r="1107" spans="1:14" s="16" customFormat="1" ht="13.2" x14ac:dyDescent="0.45">
      <c r="A1107" s="115"/>
      <c r="B1107" s="57" t="s">
        <v>244</v>
      </c>
      <c r="C1107" s="19" t="s">
        <v>50</v>
      </c>
      <c r="D1107" s="18"/>
      <c r="E1107" s="18">
        <v>47</v>
      </c>
      <c r="F1107" s="18">
        <v>2</v>
      </c>
      <c r="G1107" s="18">
        <f t="shared" ref="G1107:G1129" si="114">E1107*F1107</f>
        <v>94</v>
      </c>
      <c r="H1107" s="18" t="s">
        <v>46</v>
      </c>
      <c r="I1107" s="18">
        <v>32</v>
      </c>
      <c r="J1107" s="18" t="s">
        <v>44</v>
      </c>
      <c r="K1107" s="19"/>
      <c r="M1107" s="20">
        <f t="shared" ref="M1107:M1129" si="115">I1107</f>
        <v>32</v>
      </c>
      <c r="N1107" s="20">
        <f t="shared" ref="N1107:N1129" si="116">G1107*I1107</f>
        <v>3008</v>
      </c>
    </row>
    <row r="1108" spans="1:14" s="16" customFormat="1" ht="13.2" x14ac:dyDescent="0.45">
      <c r="A1108" s="115"/>
      <c r="B1108" s="57" t="s">
        <v>245</v>
      </c>
      <c r="C1108" s="19" t="s">
        <v>50</v>
      </c>
      <c r="D1108" s="18" t="s">
        <v>48</v>
      </c>
      <c r="E1108" s="18">
        <v>11</v>
      </c>
      <c r="F1108" s="18">
        <v>2</v>
      </c>
      <c r="G1108" s="18">
        <f t="shared" si="114"/>
        <v>22</v>
      </c>
      <c r="H1108" s="18" t="s">
        <v>46</v>
      </c>
      <c r="I1108" s="18">
        <v>32</v>
      </c>
      <c r="J1108" s="18" t="s">
        <v>44</v>
      </c>
      <c r="K1108" s="19"/>
      <c r="M1108" s="20">
        <f t="shared" si="115"/>
        <v>32</v>
      </c>
      <c r="N1108" s="20">
        <f t="shared" si="116"/>
        <v>704</v>
      </c>
    </row>
    <row r="1109" spans="1:14" s="16" customFormat="1" ht="13.2" x14ac:dyDescent="0.45">
      <c r="A1109" s="115"/>
      <c r="B1109" s="57" t="s">
        <v>246</v>
      </c>
      <c r="C1109" s="19" t="s">
        <v>42</v>
      </c>
      <c r="D1109" s="18"/>
      <c r="E1109" s="18">
        <v>65</v>
      </c>
      <c r="F1109" s="18">
        <v>1</v>
      </c>
      <c r="G1109" s="18">
        <f t="shared" si="114"/>
        <v>65</v>
      </c>
      <c r="H1109" s="18" t="s">
        <v>46</v>
      </c>
      <c r="I1109" s="18">
        <v>32</v>
      </c>
      <c r="J1109" s="18" t="s">
        <v>44</v>
      </c>
      <c r="K1109" s="19" t="s">
        <v>678</v>
      </c>
      <c r="M1109" s="20">
        <f t="shared" si="115"/>
        <v>32</v>
      </c>
      <c r="N1109" s="20">
        <f t="shared" si="116"/>
        <v>2080</v>
      </c>
    </row>
    <row r="1110" spans="1:14" s="16" customFormat="1" ht="13.2" x14ac:dyDescent="0.45">
      <c r="A1110" s="115"/>
      <c r="B1110" s="57" t="s">
        <v>247</v>
      </c>
      <c r="C1110" s="19" t="s">
        <v>482</v>
      </c>
      <c r="D1110" s="18"/>
      <c r="E1110" s="18">
        <v>31</v>
      </c>
      <c r="F1110" s="18">
        <v>1</v>
      </c>
      <c r="G1110" s="18">
        <f t="shared" si="114"/>
        <v>31</v>
      </c>
      <c r="H1110" s="18" t="s">
        <v>46</v>
      </c>
      <c r="I1110" s="18">
        <v>32</v>
      </c>
      <c r="J1110" s="18" t="s">
        <v>44</v>
      </c>
      <c r="K1110" s="19"/>
      <c r="M1110" s="20">
        <f t="shared" si="115"/>
        <v>32</v>
      </c>
      <c r="N1110" s="20">
        <f t="shared" si="116"/>
        <v>992</v>
      </c>
    </row>
    <row r="1111" spans="1:14" s="16" customFormat="1" ht="13.2" x14ac:dyDescent="0.45">
      <c r="A1111" s="115"/>
      <c r="B1111" s="57" t="s">
        <v>248</v>
      </c>
      <c r="C1111" s="19" t="s">
        <v>70</v>
      </c>
      <c r="D1111" s="18"/>
      <c r="E1111" s="18">
        <v>6</v>
      </c>
      <c r="F1111" s="18">
        <v>1</v>
      </c>
      <c r="G1111" s="18">
        <f t="shared" si="114"/>
        <v>6</v>
      </c>
      <c r="H1111" s="18" t="s">
        <v>46</v>
      </c>
      <c r="I1111" s="18">
        <v>32</v>
      </c>
      <c r="J1111" s="18" t="s">
        <v>44</v>
      </c>
      <c r="K1111" s="19"/>
      <c r="M1111" s="20">
        <f t="shared" si="115"/>
        <v>32</v>
      </c>
      <c r="N1111" s="20">
        <f t="shared" si="116"/>
        <v>192</v>
      </c>
    </row>
    <row r="1112" spans="1:14" s="16" customFormat="1" ht="13.2" x14ac:dyDescent="0.45">
      <c r="A1112" s="115"/>
      <c r="B1112" s="57" t="s">
        <v>425</v>
      </c>
      <c r="C1112" s="19" t="s">
        <v>70</v>
      </c>
      <c r="D1112" s="18" t="s">
        <v>173</v>
      </c>
      <c r="E1112" s="18">
        <v>8</v>
      </c>
      <c r="F1112" s="18">
        <v>1</v>
      </c>
      <c r="G1112" s="18">
        <f t="shared" si="114"/>
        <v>8</v>
      </c>
      <c r="H1112" s="18" t="s">
        <v>46</v>
      </c>
      <c r="I1112" s="18">
        <v>32</v>
      </c>
      <c r="J1112" s="18" t="s">
        <v>44</v>
      </c>
      <c r="K1112" s="19" t="s">
        <v>226</v>
      </c>
      <c r="M1112" s="20">
        <f t="shared" si="115"/>
        <v>32</v>
      </c>
      <c r="N1112" s="20">
        <f t="shared" si="116"/>
        <v>256</v>
      </c>
    </row>
    <row r="1113" spans="1:14" s="16" customFormat="1" ht="13.2" x14ac:dyDescent="0.45">
      <c r="A1113" s="115"/>
      <c r="B1113" s="57" t="s">
        <v>426</v>
      </c>
      <c r="C1113" s="19" t="s">
        <v>480</v>
      </c>
      <c r="D1113" s="18"/>
      <c r="E1113" s="18">
        <v>21</v>
      </c>
      <c r="F1113" s="18">
        <v>1</v>
      </c>
      <c r="G1113" s="18">
        <f t="shared" si="114"/>
        <v>21</v>
      </c>
      <c r="H1113" s="18" t="s">
        <v>46</v>
      </c>
      <c r="I1113" s="18">
        <v>32</v>
      </c>
      <c r="J1113" s="18" t="s">
        <v>44</v>
      </c>
      <c r="K1113" s="19"/>
      <c r="M1113" s="20">
        <f t="shared" si="115"/>
        <v>32</v>
      </c>
      <c r="N1113" s="20">
        <f t="shared" si="116"/>
        <v>672</v>
      </c>
    </row>
    <row r="1114" spans="1:14" s="21" customFormat="1" ht="13.2" x14ac:dyDescent="0.45">
      <c r="A1114" s="115"/>
      <c r="B1114" s="57" t="s">
        <v>249</v>
      </c>
      <c r="C1114" s="19" t="s">
        <v>480</v>
      </c>
      <c r="D1114" s="18" t="s">
        <v>48</v>
      </c>
      <c r="E1114" s="18">
        <v>1</v>
      </c>
      <c r="F1114" s="18">
        <v>1</v>
      </c>
      <c r="G1114" s="18">
        <f t="shared" si="114"/>
        <v>1</v>
      </c>
      <c r="H1114" s="18" t="s">
        <v>46</v>
      </c>
      <c r="I1114" s="18">
        <v>32</v>
      </c>
      <c r="J1114" s="18" t="s">
        <v>44</v>
      </c>
      <c r="K1114" s="19"/>
      <c r="L1114" s="16"/>
      <c r="M1114" s="20">
        <f t="shared" si="115"/>
        <v>32</v>
      </c>
      <c r="N1114" s="20">
        <f t="shared" si="116"/>
        <v>32</v>
      </c>
    </row>
    <row r="1115" spans="1:14" s="21" customFormat="1" ht="13.2" x14ac:dyDescent="0.45">
      <c r="A1115" s="115"/>
      <c r="B1115" s="90" t="s">
        <v>679</v>
      </c>
      <c r="C1115" s="19" t="s">
        <v>480</v>
      </c>
      <c r="D1115" s="18"/>
      <c r="E1115" s="18">
        <v>3</v>
      </c>
      <c r="F1115" s="18">
        <v>1</v>
      </c>
      <c r="G1115" s="18">
        <f t="shared" si="114"/>
        <v>3</v>
      </c>
      <c r="H1115" s="18" t="s">
        <v>46</v>
      </c>
      <c r="I1115" s="18">
        <v>32</v>
      </c>
      <c r="J1115" s="18" t="s">
        <v>55</v>
      </c>
      <c r="K1115" s="19" t="s">
        <v>680</v>
      </c>
      <c r="L1115" s="16"/>
      <c r="M1115" s="20">
        <f t="shared" si="115"/>
        <v>32</v>
      </c>
      <c r="N1115" s="20">
        <f t="shared" si="116"/>
        <v>96</v>
      </c>
    </row>
    <row r="1116" spans="1:14" s="16" customFormat="1" ht="13.2" x14ac:dyDescent="0.45">
      <c r="A1116" s="115"/>
      <c r="B1116" s="90" t="s">
        <v>681</v>
      </c>
      <c r="C1116" s="19" t="s">
        <v>480</v>
      </c>
      <c r="D1116" s="18"/>
      <c r="E1116" s="18">
        <v>15</v>
      </c>
      <c r="F1116" s="18">
        <v>1</v>
      </c>
      <c r="G1116" s="18">
        <f t="shared" si="114"/>
        <v>15</v>
      </c>
      <c r="H1116" s="18" t="s">
        <v>46</v>
      </c>
      <c r="I1116" s="18">
        <v>32</v>
      </c>
      <c r="J1116" s="18" t="s">
        <v>55</v>
      </c>
      <c r="K1116" s="19" t="s">
        <v>682</v>
      </c>
      <c r="M1116" s="20">
        <f t="shared" si="115"/>
        <v>32</v>
      </c>
      <c r="N1116" s="20">
        <f t="shared" si="116"/>
        <v>480</v>
      </c>
    </row>
    <row r="1117" spans="1:14" s="16" customFormat="1" ht="13.2" x14ac:dyDescent="0.45">
      <c r="A1117" s="115"/>
      <c r="B1117" s="90" t="s">
        <v>683</v>
      </c>
      <c r="C1117" s="19" t="s">
        <v>480</v>
      </c>
      <c r="D1117" s="18"/>
      <c r="E1117" s="18">
        <v>2</v>
      </c>
      <c r="F1117" s="18">
        <v>1</v>
      </c>
      <c r="G1117" s="18">
        <f t="shared" si="114"/>
        <v>2</v>
      </c>
      <c r="H1117" s="18" t="s">
        <v>46</v>
      </c>
      <c r="I1117" s="18">
        <v>32</v>
      </c>
      <c r="J1117" s="18" t="s">
        <v>55</v>
      </c>
      <c r="K1117" s="19" t="s">
        <v>684</v>
      </c>
      <c r="M1117" s="20">
        <f t="shared" si="115"/>
        <v>32</v>
      </c>
      <c r="N1117" s="20">
        <f t="shared" si="116"/>
        <v>64</v>
      </c>
    </row>
    <row r="1118" spans="1:14" s="16" customFormat="1" ht="13.2" x14ac:dyDescent="0.45">
      <c r="A1118" s="115"/>
      <c r="B1118" s="90" t="s">
        <v>685</v>
      </c>
      <c r="C1118" s="19" t="s">
        <v>480</v>
      </c>
      <c r="D1118" s="18" t="s">
        <v>48</v>
      </c>
      <c r="E1118" s="18">
        <v>2</v>
      </c>
      <c r="F1118" s="18">
        <v>1</v>
      </c>
      <c r="G1118" s="18">
        <f t="shared" si="114"/>
        <v>2</v>
      </c>
      <c r="H1118" s="18" t="s">
        <v>46</v>
      </c>
      <c r="I1118" s="18">
        <v>32</v>
      </c>
      <c r="J1118" s="18" t="s">
        <v>55</v>
      </c>
      <c r="K1118" s="19" t="s">
        <v>682</v>
      </c>
      <c r="M1118" s="20">
        <f t="shared" si="115"/>
        <v>32</v>
      </c>
      <c r="N1118" s="20">
        <f t="shared" si="116"/>
        <v>64</v>
      </c>
    </row>
    <row r="1119" spans="1:14" s="16" customFormat="1" ht="13.2" x14ac:dyDescent="0.45">
      <c r="A1119" s="115"/>
      <c r="B1119" s="90" t="s">
        <v>686</v>
      </c>
      <c r="C1119" s="19" t="s">
        <v>480</v>
      </c>
      <c r="D1119" s="18" t="s">
        <v>48</v>
      </c>
      <c r="E1119" s="18">
        <v>1</v>
      </c>
      <c r="F1119" s="18">
        <v>1</v>
      </c>
      <c r="G1119" s="18">
        <f t="shared" si="114"/>
        <v>1</v>
      </c>
      <c r="H1119" s="18" t="s">
        <v>46</v>
      </c>
      <c r="I1119" s="18">
        <v>32</v>
      </c>
      <c r="J1119" s="18" t="s">
        <v>55</v>
      </c>
      <c r="K1119" s="19" t="s">
        <v>687</v>
      </c>
      <c r="M1119" s="20">
        <f t="shared" si="115"/>
        <v>32</v>
      </c>
      <c r="N1119" s="20">
        <f t="shared" si="116"/>
        <v>32</v>
      </c>
    </row>
    <row r="1120" spans="1:14" s="16" customFormat="1" ht="13.2" x14ac:dyDescent="0.45">
      <c r="A1120" s="115"/>
      <c r="B1120" s="90" t="s">
        <v>688</v>
      </c>
      <c r="C1120" s="19" t="s">
        <v>480</v>
      </c>
      <c r="D1120" s="18"/>
      <c r="E1120" s="18">
        <v>1</v>
      </c>
      <c r="F1120" s="18">
        <v>2</v>
      </c>
      <c r="G1120" s="18">
        <f t="shared" si="114"/>
        <v>2</v>
      </c>
      <c r="H1120" s="18" t="s">
        <v>46</v>
      </c>
      <c r="I1120" s="18">
        <v>32</v>
      </c>
      <c r="J1120" s="18" t="s">
        <v>55</v>
      </c>
      <c r="K1120" s="19" t="s">
        <v>682</v>
      </c>
      <c r="M1120" s="20">
        <f t="shared" si="115"/>
        <v>32</v>
      </c>
      <c r="N1120" s="20">
        <f t="shared" si="116"/>
        <v>64</v>
      </c>
    </row>
    <row r="1121" spans="1:15" s="16" customFormat="1" ht="13.2" x14ac:dyDescent="0.45">
      <c r="A1121" s="115"/>
      <c r="B1121" s="90" t="s">
        <v>689</v>
      </c>
      <c r="C1121" s="19" t="s">
        <v>480</v>
      </c>
      <c r="D1121" s="18"/>
      <c r="E1121" s="18">
        <v>1</v>
      </c>
      <c r="F1121" s="18">
        <v>2</v>
      </c>
      <c r="G1121" s="18">
        <f t="shared" si="114"/>
        <v>2</v>
      </c>
      <c r="H1121" s="18" t="s">
        <v>46</v>
      </c>
      <c r="I1121" s="18">
        <v>32</v>
      </c>
      <c r="J1121" s="18" t="s">
        <v>55</v>
      </c>
      <c r="K1121" s="19" t="s">
        <v>690</v>
      </c>
      <c r="M1121" s="20">
        <f t="shared" si="115"/>
        <v>32</v>
      </c>
      <c r="N1121" s="20">
        <f t="shared" si="116"/>
        <v>64</v>
      </c>
    </row>
    <row r="1122" spans="1:15" s="16" customFormat="1" ht="13.2" x14ac:dyDescent="0.45">
      <c r="A1122" s="115"/>
      <c r="B1122" s="90" t="s">
        <v>691</v>
      </c>
      <c r="C1122" s="19" t="s">
        <v>480</v>
      </c>
      <c r="D1122" s="18"/>
      <c r="E1122" s="18">
        <v>1</v>
      </c>
      <c r="F1122" s="18">
        <v>2</v>
      </c>
      <c r="G1122" s="18">
        <f t="shared" si="114"/>
        <v>2</v>
      </c>
      <c r="H1122" s="18" t="s">
        <v>46</v>
      </c>
      <c r="I1122" s="18">
        <v>32</v>
      </c>
      <c r="J1122" s="18" t="s">
        <v>55</v>
      </c>
      <c r="K1122" s="19" t="s">
        <v>687</v>
      </c>
      <c r="M1122" s="20">
        <f t="shared" si="115"/>
        <v>32</v>
      </c>
      <c r="N1122" s="20">
        <f t="shared" si="116"/>
        <v>64</v>
      </c>
    </row>
    <row r="1123" spans="1:15" s="16" customFormat="1" ht="13.2" x14ac:dyDescent="0.45">
      <c r="A1123" s="115"/>
      <c r="B1123" s="90" t="s">
        <v>692</v>
      </c>
      <c r="C1123" s="19" t="s">
        <v>480</v>
      </c>
      <c r="D1123" s="18" t="s">
        <v>48</v>
      </c>
      <c r="E1123" s="18">
        <v>1</v>
      </c>
      <c r="F1123" s="18">
        <v>2</v>
      </c>
      <c r="G1123" s="18">
        <f t="shared" si="114"/>
        <v>2</v>
      </c>
      <c r="H1123" s="18" t="s">
        <v>46</v>
      </c>
      <c r="I1123" s="18">
        <v>32</v>
      </c>
      <c r="J1123" s="18" t="s">
        <v>55</v>
      </c>
      <c r="K1123" s="19" t="s">
        <v>682</v>
      </c>
      <c r="M1123" s="20">
        <f t="shared" si="115"/>
        <v>32</v>
      </c>
      <c r="N1123" s="20">
        <f t="shared" si="116"/>
        <v>64</v>
      </c>
    </row>
    <row r="1124" spans="1:15" s="16" customFormat="1" ht="13.2" x14ac:dyDescent="0.45">
      <c r="A1124" s="115"/>
      <c r="B1124" s="90" t="s">
        <v>693</v>
      </c>
      <c r="C1124" s="19" t="s">
        <v>480</v>
      </c>
      <c r="D1124" s="18" t="s">
        <v>48</v>
      </c>
      <c r="E1124" s="18">
        <v>3</v>
      </c>
      <c r="F1124" s="18">
        <v>2</v>
      </c>
      <c r="G1124" s="18">
        <f t="shared" si="114"/>
        <v>6</v>
      </c>
      <c r="H1124" s="18" t="s">
        <v>46</v>
      </c>
      <c r="I1124" s="18">
        <v>32</v>
      </c>
      <c r="J1124" s="18" t="s">
        <v>55</v>
      </c>
      <c r="K1124" s="19" t="s">
        <v>690</v>
      </c>
      <c r="M1124" s="20">
        <f t="shared" si="115"/>
        <v>32</v>
      </c>
      <c r="N1124" s="20">
        <f t="shared" si="116"/>
        <v>192</v>
      </c>
    </row>
    <row r="1125" spans="1:15" s="16" customFormat="1" ht="13.2" x14ac:dyDescent="0.45">
      <c r="A1125" s="115"/>
      <c r="B1125" s="57" t="s">
        <v>694</v>
      </c>
      <c r="C1125" s="19" t="s">
        <v>480</v>
      </c>
      <c r="D1125" s="18"/>
      <c r="E1125" s="18">
        <v>140</v>
      </c>
      <c r="F1125" s="18">
        <v>1</v>
      </c>
      <c r="G1125" s="18">
        <f t="shared" si="114"/>
        <v>140</v>
      </c>
      <c r="H1125" s="18" t="s">
        <v>46</v>
      </c>
      <c r="I1125" s="18">
        <v>32</v>
      </c>
      <c r="J1125" s="18" t="s">
        <v>44</v>
      </c>
      <c r="K1125" s="19" t="s">
        <v>695</v>
      </c>
      <c r="M1125" s="20">
        <f t="shared" si="115"/>
        <v>32</v>
      </c>
      <c r="N1125" s="20">
        <f t="shared" si="116"/>
        <v>4480</v>
      </c>
    </row>
    <row r="1126" spans="1:15" s="16" customFormat="1" ht="13.2" x14ac:dyDescent="0.45">
      <c r="A1126" s="115"/>
      <c r="B1126" s="57" t="s">
        <v>696</v>
      </c>
      <c r="C1126" s="19" t="s">
        <v>480</v>
      </c>
      <c r="D1126" s="18" t="s">
        <v>48</v>
      </c>
      <c r="E1126" s="18">
        <v>115</v>
      </c>
      <c r="F1126" s="18">
        <v>1</v>
      </c>
      <c r="G1126" s="18">
        <f t="shared" si="114"/>
        <v>115</v>
      </c>
      <c r="H1126" s="18" t="s">
        <v>46</v>
      </c>
      <c r="I1126" s="18">
        <v>32</v>
      </c>
      <c r="J1126" s="18" t="s">
        <v>44</v>
      </c>
      <c r="K1126" s="19" t="s">
        <v>695</v>
      </c>
      <c r="M1126" s="20">
        <f t="shared" si="115"/>
        <v>32</v>
      </c>
      <c r="N1126" s="20">
        <f t="shared" si="116"/>
        <v>3680</v>
      </c>
    </row>
    <row r="1127" spans="1:15" s="16" customFormat="1" ht="13.2" x14ac:dyDescent="0.45">
      <c r="A1127" s="115"/>
      <c r="B1127" s="57" t="s">
        <v>697</v>
      </c>
      <c r="C1127" s="19" t="s">
        <v>480</v>
      </c>
      <c r="D1127" s="18"/>
      <c r="E1127" s="18">
        <v>2</v>
      </c>
      <c r="F1127" s="18">
        <v>2</v>
      </c>
      <c r="G1127" s="18">
        <f t="shared" si="114"/>
        <v>4</v>
      </c>
      <c r="H1127" s="18" t="s">
        <v>46</v>
      </c>
      <c r="I1127" s="18">
        <v>32</v>
      </c>
      <c r="J1127" s="18" t="s">
        <v>44</v>
      </c>
      <c r="K1127" s="19" t="s">
        <v>695</v>
      </c>
      <c r="M1127" s="20">
        <f t="shared" si="115"/>
        <v>32</v>
      </c>
      <c r="N1127" s="20">
        <f t="shared" si="116"/>
        <v>128</v>
      </c>
    </row>
    <row r="1128" spans="1:15" s="16" customFormat="1" ht="13.2" x14ac:dyDescent="0.45">
      <c r="A1128" s="115"/>
      <c r="B1128" s="57" t="s">
        <v>698</v>
      </c>
      <c r="C1128" s="19" t="s">
        <v>61</v>
      </c>
      <c r="D1128" s="18"/>
      <c r="E1128" s="18">
        <v>8</v>
      </c>
      <c r="F1128" s="18">
        <v>2</v>
      </c>
      <c r="G1128" s="18">
        <f t="shared" si="114"/>
        <v>16</v>
      </c>
      <c r="H1128" s="18" t="s">
        <v>46</v>
      </c>
      <c r="I1128" s="18">
        <v>32</v>
      </c>
      <c r="J1128" s="18" t="s">
        <v>44</v>
      </c>
      <c r="K1128" s="19"/>
      <c r="M1128" s="20">
        <f t="shared" si="115"/>
        <v>32</v>
      </c>
      <c r="N1128" s="20">
        <f t="shared" si="116"/>
        <v>512</v>
      </c>
    </row>
    <row r="1129" spans="1:15" s="16" customFormat="1" ht="13.2" x14ac:dyDescent="0.45">
      <c r="A1129" s="115"/>
      <c r="B1129" s="57" t="s">
        <v>699</v>
      </c>
      <c r="C1129" s="19" t="s">
        <v>61</v>
      </c>
      <c r="D1129" s="18" t="s">
        <v>48</v>
      </c>
      <c r="E1129" s="18">
        <v>3</v>
      </c>
      <c r="F1129" s="18">
        <v>2</v>
      </c>
      <c r="G1129" s="18">
        <f t="shared" si="114"/>
        <v>6</v>
      </c>
      <c r="H1129" s="18" t="s">
        <v>46</v>
      </c>
      <c r="I1129" s="18">
        <v>32</v>
      </c>
      <c r="J1129" s="18" t="s">
        <v>44</v>
      </c>
      <c r="K1129" s="19"/>
      <c r="M1129" s="20">
        <f t="shared" si="115"/>
        <v>32</v>
      </c>
      <c r="N1129" s="20">
        <f t="shared" si="116"/>
        <v>192</v>
      </c>
    </row>
    <row r="1130" spans="1:15" s="16" customFormat="1" ht="13.2" x14ac:dyDescent="0.45">
      <c r="B1130" s="22"/>
      <c r="C1130" s="23"/>
      <c r="D1130" s="22"/>
      <c r="E1130" s="22"/>
      <c r="F1130" s="22"/>
      <c r="G1130" s="22"/>
      <c r="H1130" s="22"/>
      <c r="I1130" s="22"/>
      <c r="J1130" s="22"/>
      <c r="K1130" s="22"/>
      <c r="M1130" s="14" t="s">
        <v>4</v>
      </c>
      <c r="N1130" s="20">
        <f>SUM(N1106:N1129)</f>
        <v>19200</v>
      </c>
      <c r="O1130" s="24"/>
    </row>
    <row r="1131" spans="1:15" ht="25.5" customHeight="1" x14ac:dyDescent="0.45">
      <c r="A1131" s="27" t="s">
        <v>12</v>
      </c>
      <c r="B1131" s="33">
        <v>27</v>
      </c>
      <c r="C1131" s="3"/>
      <c r="E1131" s="3"/>
      <c r="F1131" s="3"/>
      <c r="G1131" s="3"/>
      <c r="H1131" s="3"/>
      <c r="I1131" s="3"/>
      <c r="K1131" s="3"/>
    </row>
    <row r="1132" spans="1:15" ht="25.5" customHeight="1" x14ac:dyDescent="0.45">
      <c r="A1132" s="28" t="s">
        <v>13</v>
      </c>
      <c r="B1132" s="26" t="str">
        <f>'消費電力　集計 '!B39</f>
        <v>高松駅前広場地下駐車場</v>
      </c>
      <c r="C1132" s="5"/>
      <c r="D1132" s="29"/>
      <c r="E1132" s="3"/>
      <c r="F1132" s="3"/>
      <c r="G1132" s="3"/>
      <c r="H1132" s="3"/>
      <c r="I1132" s="3"/>
      <c r="K1132" s="3"/>
    </row>
    <row r="1133" spans="1:15" s="16" customFormat="1" ht="15" customHeight="1" x14ac:dyDescent="0.45">
      <c r="A1133" s="86" t="s">
        <v>11</v>
      </c>
      <c r="B1133" s="15"/>
      <c r="C1133" s="15"/>
      <c r="E1133" s="17"/>
      <c r="F1133" s="17"/>
      <c r="G1133" s="17"/>
      <c r="H1133" s="17"/>
      <c r="I1133" s="17"/>
      <c r="K1133" s="17"/>
    </row>
    <row r="1134" spans="1:15" ht="15" customHeight="1" x14ac:dyDescent="0.45">
      <c r="A1134" s="111" t="s">
        <v>5</v>
      </c>
      <c r="B1134" s="114" t="s">
        <v>8</v>
      </c>
      <c r="C1134" s="111" t="s">
        <v>10</v>
      </c>
      <c r="D1134" s="108" t="s">
        <v>28</v>
      </c>
      <c r="E1134" s="110"/>
      <c r="F1134" s="108" t="s">
        <v>26</v>
      </c>
      <c r="G1134" s="109"/>
      <c r="H1134" s="109"/>
      <c r="I1134" s="110"/>
      <c r="J1134" s="111" t="s">
        <v>0</v>
      </c>
      <c r="K1134" s="111" t="s">
        <v>1</v>
      </c>
      <c r="M1134" s="112" t="s">
        <v>31</v>
      </c>
      <c r="N1134" s="113"/>
    </row>
    <row r="1135" spans="1:15" ht="15" customHeight="1" x14ac:dyDescent="0.45">
      <c r="A1135" s="111"/>
      <c r="B1135" s="114"/>
      <c r="C1135" s="111"/>
      <c r="D1135" s="13" t="s">
        <v>9</v>
      </c>
      <c r="E1135" s="13" t="s">
        <v>2</v>
      </c>
      <c r="F1135" s="13" t="s">
        <v>3</v>
      </c>
      <c r="G1135" s="13" t="s">
        <v>27</v>
      </c>
      <c r="H1135" s="13" t="s">
        <v>6</v>
      </c>
      <c r="I1135" s="13" t="s">
        <v>7</v>
      </c>
      <c r="J1135" s="111"/>
      <c r="K1135" s="111"/>
      <c r="M1135" s="14" t="s">
        <v>7</v>
      </c>
      <c r="N1135" s="14" t="s">
        <v>30</v>
      </c>
    </row>
    <row r="1136" spans="1:15" s="16" customFormat="1" ht="13.2" x14ac:dyDescent="0.45">
      <c r="A1136" s="115" t="s">
        <v>726</v>
      </c>
      <c r="B1136" s="57"/>
      <c r="C1136" s="19" t="s">
        <v>700</v>
      </c>
      <c r="D1136" s="18"/>
      <c r="E1136" s="18"/>
      <c r="F1136" s="18"/>
      <c r="G1136" s="18">
        <f t="shared" ref="G1136" si="117">E1136*F1136</f>
        <v>0</v>
      </c>
      <c r="H1136" s="18"/>
      <c r="I1136" s="18"/>
      <c r="J1136" s="18"/>
      <c r="K1136" s="19"/>
      <c r="M1136" s="20">
        <f t="shared" ref="M1136" si="118">I1136</f>
        <v>0</v>
      </c>
      <c r="N1136" s="20">
        <f t="shared" ref="N1136" si="119">G1136*I1136</f>
        <v>0</v>
      </c>
    </row>
    <row r="1137" spans="1:14" s="16" customFormat="1" ht="13.2" x14ac:dyDescent="0.45">
      <c r="A1137" s="115"/>
      <c r="B1137" s="57" t="s">
        <v>138</v>
      </c>
      <c r="C1137" s="19" t="s">
        <v>480</v>
      </c>
      <c r="D1137" s="18"/>
      <c r="E1137" s="18">
        <v>91</v>
      </c>
      <c r="F1137" s="18">
        <v>1</v>
      </c>
      <c r="G1137" s="18">
        <f>E1137*F1137</f>
        <v>91</v>
      </c>
      <c r="H1137" s="18" t="s">
        <v>51</v>
      </c>
      <c r="I1137" s="18">
        <v>40</v>
      </c>
      <c r="J1137" s="18" t="s">
        <v>89</v>
      </c>
      <c r="K1137" s="19"/>
      <c r="M1137" s="20">
        <f>I1137</f>
        <v>40</v>
      </c>
      <c r="N1137" s="20">
        <f>G1137*I1137</f>
        <v>3640</v>
      </c>
    </row>
    <row r="1138" spans="1:14" s="16" customFormat="1" ht="13.2" x14ac:dyDescent="0.45">
      <c r="A1138" s="115"/>
      <c r="B1138" s="57" t="s">
        <v>701</v>
      </c>
      <c r="C1138" s="19" t="s">
        <v>480</v>
      </c>
      <c r="D1138" s="18" t="s">
        <v>48</v>
      </c>
      <c r="E1138" s="18">
        <v>4</v>
      </c>
      <c r="F1138" s="18">
        <v>1</v>
      </c>
      <c r="G1138" s="18">
        <f>E1138*F1138</f>
        <v>4</v>
      </c>
      <c r="H1138" s="18" t="s">
        <v>51</v>
      </c>
      <c r="I1138" s="18">
        <v>80</v>
      </c>
      <c r="J1138" s="18" t="s">
        <v>89</v>
      </c>
      <c r="K1138" s="19"/>
      <c r="M1138" s="20">
        <f>I1138</f>
        <v>80</v>
      </c>
      <c r="N1138" s="20">
        <f>G1138*I1138</f>
        <v>320</v>
      </c>
    </row>
    <row r="1139" spans="1:14" s="16" customFormat="1" ht="13.2" x14ac:dyDescent="0.45">
      <c r="A1139" s="115"/>
      <c r="B1139" s="57" t="s">
        <v>667</v>
      </c>
      <c r="C1139" s="19" t="s">
        <v>480</v>
      </c>
      <c r="D1139" s="18"/>
      <c r="E1139" s="18">
        <v>257</v>
      </c>
      <c r="F1139" s="18">
        <v>2</v>
      </c>
      <c r="G1139" s="18">
        <f t="shared" ref="G1139:G1141" si="120">E1139*F1139</f>
        <v>514</v>
      </c>
      <c r="H1139" s="18" t="s">
        <v>51</v>
      </c>
      <c r="I1139" s="18">
        <v>40</v>
      </c>
      <c r="J1139" s="18" t="s">
        <v>89</v>
      </c>
      <c r="K1139" s="19"/>
      <c r="M1139" s="20">
        <f t="shared" ref="M1139:M1141" si="121">I1139</f>
        <v>40</v>
      </c>
      <c r="N1139" s="20">
        <f t="shared" ref="N1139:N1141" si="122">G1139*I1139</f>
        <v>20560</v>
      </c>
    </row>
    <row r="1140" spans="1:14" s="16" customFormat="1" ht="13.2" x14ac:dyDescent="0.45">
      <c r="A1140" s="115"/>
      <c r="B1140" s="57" t="s">
        <v>702</v>
      </c>
      <c r="C1140" s="19" t="s">
        <v>480</v>
      </c>
      <c r="D1140" s="18"/>
      <c r="E1140" s="18">
        <v>45</v>
      </c>
      <c r="F1140" s="18">
        <v>2</v>
      </c>
      <c r="G1140" s="18">
        <f t="shared" si="120"/>
        <v>90</v>
      </c>
      <c r="H1140" s="18" t="s">
        <v>51</v>
      </c>
      <c r="I1140" s="18">
        <v>60</v>
      </c>
      <c r="J1140" s="18" t="s">
        <v>89</v>
      </c>
      <c r="K1140" s="19"/>
      <c r="M1140" s="20">
        <f t="shared" si="121"/>
        <v>60</v>
      </c>
      <c r="N1140" s="20">
        <f t="shared" si="122"/>
        <v>5400</v>
      </c>
    </row>
    <row r="1141" spans="1:14" s="16" customFormat="1" ht="13.2" x14ac:dyDescent="0.45">
      <c r="A1141" s="115"/>
      <c r="B1141" s="57" t="s">
        <v>668</v>
      </c>
      <c r="C1141" s="19" t="s">
        <v>480</v>
      </c>
      <c r="D1141" s="18"/>
      <c r="E1141" s="18">
        <v>41</v>
      </c>
      <c r="F1141" s="18">
        <v>2</v>
      </c>
      <c r="G1141" s="18">
        <f t="shared" si="120"/>
        <v>82</v>
      </c>
      <c r="H1141" s="18" t="s">
        <v>51</v>
      </c>
      <c r="I1141" s="18">
        <v>40</v>
      </c>
      <c r="J1141" s="18" t="s">
        <v>55</v>
      </c>
      <c r="K1141" s="19" t="s">
        <v>174</v>
      </c>
      <c r="M1141" s="20">
        <f t="shared" si="121"/>
        <v>40</v>
      </c>
      <c r="N1141" s="20">
        <f t="shared" si="122"/>
        <v>3280</v>
      </c>
    </row>
    <row r="1142" spans="1:14" s="16" customFormat="1" ht="13.2" x14ac:dyDescent="0.45">
      <c r="A1142" s="115"/>
      <c r="B1142" s="57" t="s">
        <v>343</v>
      </c>
      <c r="C1142" s="19" t="s">
        <v>50</v>
      </c>
      <c r="D1142" s="18"/>
      <c r="E1142" s="18">
        <v>2</v>
      </c>
      <c r="F1142" s="18">
        <v>1</v>
      </c>
      <c r="G1142" s="18">
        <f>E1142*F1142</f>
        <v>2</v>
      </c>
      <c r="H1142" s="18" t="s">
        <v>51</v>
      </c>
      <c r="I1142" s="18">
        <v>20</v>
      </c>
      <c r="J1142" s="18" t="s">
        <v>89</v>
      </c>
      <c r="K1142" s="19"/>
      <c r="M1142" s="20">
        <f>I1142</f>
        <v>20</v>
      </c>
      <c r="N1142" s="20">
        <f>G1142*I1142</f>
        <v>40</v>
      </c>
    </row>
    <row r="1143" spans="1:14" s="16" customFormat="1" ht="13.2" x14ac:dyDescent="0.45">
      <c r="A1143" s="115"/>
      <c r="B1143" s="57" t="s">
        <v>703</v>
      </c>
      <c r="C1143" s="19" t="s">
        <v>50</v>
      </c>
      <c r="D1143" s="18"/>
      <c r="E1143" s="18">
        <v>4</v>
      </c>
      <c r="F1143" s="18">
        <v>1</v>
      </c>
      <c r="G1143" s="18">
        <f t="shared" ref="G1143:G1168" si="123">E1143*F1143</f>
        <v>4</v>
      </c>
      <c r="H1143" s="18" t="s">
        <v>51</v>
      </c>
      <c r="I1143" s="18">
        <v>40</v>
      </c>
      <c r="J1143" s="18" t="s">
        <v>89</v>
      </c>
      <c r="K1143" s="19"/>
      <c r="M1143" s="20">
        <f t="shared" ref="M1143:M1168" si="124">I1143</f>
        <v>40</v>
      </c>
      <c r="N1143" s="20">
        <f t="shared" ref="N1143:N1168" si="125">G1143*I1143</f>
        <v>160</v>
      </c>
    </row>
    <row r="1144" spans="1:14" s="16" customFormat="1" ht="13.2" x14ac:dyDescent="0.45">
      <c r="A1144" s="115"/>
      <c r="B1144" s="57" t="s">
        <v>704</v>
      </c>
      <c r="C1144" s="19" t="s">
        <v>50</v>
      </c>
      <c r="D1144" s="18" t="s">
        <v>48</v>
      </c>
      <c r="E1144" s="18">
        <v>4</v>
      </c>
      <c r="F1144" s="18">
        <v>2</v>
      </c>
      <c r="G1144" s="18">
        <f t="shared" si="123"/>
        <v>8</v>
      </c>
      <c r="H1144" s="18" t="s">
        <v>51</v>
      </c>
      <c r="I1144" s="18">
        <v>40</v>
      </c>
      <c r="J1144" s="18" t="s">
        <v>89</v>
      </c>
      <c r="K1144" s="19"/>
      <c r="M1144" s="20">
        <f t="shared" si="124"/>
        <v>40</v>
      </c>
      <c r="N1144" s="20">
        <f t="shared" si="125"/>
        <v>320</v>
      </c>
    </row>
    <row r="1145" spans="1:14" s="16" customFormat="1" ht="13.2" x14ac:dyDescent="0.45">
      <c r="A1145" s="115"/>
      <c r="B1145" s="57" t="s">
        <v>662</v>
      </c>
      <c r="C1145" s="19" t="s">
        <v>45</v>
      </c>
      <c r="D1145" s="18"/>
      <c r="E1145" s="18">
        <v>10</v>
      </c>
      <c r="F1145" s="18">
        <v>2</v>
      </c>
      <c r="G1145" s="18">
        <f t="shared" si="123"/>
        <v>20</v>
      </c>
      <c r="H1145" s="18" t="s">
        <v>51</v>
      </c>
      <c r="I1145" s="18">
        <v>40</v>
      </c>
      <c r="J1145" s="18" t="s">
        <v>47</v>
      </c>
      <c r="K1145" s="19"/>
      <c r="M1145" s="20">
        <f t="shared" si="124"/>
        <v>40</v>
      </c>
      <c r="N1145" s="20">
        <f t="shared" si="125"/>
        <v>800</v>
      </c>
    </row>
    <row r="1146" spans="1:14" s="16" customFormat="1" ht="13.2" x14ac:dyDescent="0.45">
      <c r="A1146" s="115"/>
      <c r="B1146" s="57" t="s">
        <v>705</v>
      </c>
      <c r="C1146" s="19" t="s">
        <v>45</v>
      </c>
      <c r="D1146" s="18"/>
      <c r="E1146" s="18">
        <v>20</v>
      </c>
      <c r="F1146" s="18">
        <v>3</v>
      </c>
      <c r="G1146" s="18">
        <f t="shared" si="123"/>
        <v>60</v>
      </c>
      <c r="H1146" s="18" t="s">
        <v>51</v>
      </c>
      <c r="I1146" s="18">
        <v>40</v>
      </c>
      <c r="J1146" s="18" t="s">
        <v>47</v>
      </c>
      <c r="K1146" s="19"/>
      <c r="M1146" s="20">
        <f t="shared" si="124"/>
        <v>40</v>
      </c>
      <c r="N1146" s="20">
        <f t="shared" si="125"/>
        <v>2400</v>
      </c>
    </row>
    <row r="1147" spans="1:14" s="16" customFormat="1" ht="13.2" x14ac:dyDescent="0.45">
      <c r="A1147" s="115"/>
      <c r="B1147" s="57" t="s">
        <v>663</v>
      </c>
      <c r="C1147" s="19" t="s">
        <v>482</v>
      </c>
      <c r="D1147" s="18"/>
      <c r="E1147" s="18">
        <v>5</v>
      </c>
      <c r="F1147" s="18">
        <v>1</v>
      </c>
      <c r="G1147" s="18">
        <f t="shared" si="123"/>
        <v>5</v>
      </c>
      <c r="H1147" s="18" t="s">
        <v>51</v>
      </c>
      <c r="I1147" s="18">
        <v>40</v>
      </c>
      <c r="J1147" s="18" t="s">
        <v>89</v>
      </c>
      <c r="K1147" s="19"/>
      <c r="M1147" s="20">
        <f t="shared" si="124"/>
        <v>40</v>
      </c>
      <c r="N1147" s="20">
        <f t="shared" si="125"/>
        <v>200</v>
      </c>
    </row>
    <row r="1148" spans="1:14" s="16" customFormat="1" ht="13.2" x14ac:dyDescent="0.45">
      <c r="A1148" s="115"/>
      <c r="B1148" s="57" t="s">
        <v>706</v>
      </c>
      <c r="C1148" s="19" t="s">
        <v>42</v>
      </c>
      <c r="D1148" s="18"/>
      <c r="E1148" s="18">
        <v>4</v>
      </c>
      <c r="F1148" s="18">
        <v>1</v>
      </c>
      <c r="G1148" s="18">
        <f>E1148*F1148</f>
        <v>4</v>
      </c>
      <c r="H1148" s="18" t="s">
        <v>51</v>
      </c>
      <c r="I1148" s="18">
        <v>20</v>
      </c>
      <c r="J1148" s="18" t="s">
        <v>89</v>
      </c>
      <c r="K1148" s="19"/>
      <c r="M1148" s="20">
        <f>I1148</f>
        <v>20</v>
      </c>
      <c r="N1148" s="20">
        <f>G1148*I1148</f>
        <v>80</v>
      </c>
    </row>
    <row r="1149" spans="1:14" s="16" customFormat="1" ht="13.2" x14ac:dyDescent="0.45">
      <c r="A1149" s="115"/>
      <c r="B1149" s="57" t="s">
        <v>707</v>
      </c>
      <c r="C1149" s="19" t="s">
        <v>42</v>
      </c>
      <c r="D1149" s="18"/>
      <c r="E1149" s="18">
        <v>5</v>
      </c>
      <c r="F1149" s="18">
        <v>1</v>
      </c>
      <c r="G1149" s="18">
        <f t="shared" ref="G1149" si="126">E1149*F1149</f>
        <v>5</v>
      </c>
      <c r="H1149" s="18" t="s">
        <v>51</v>
      </c>
      <c r="I1149" s="18">
        <v>40</v>
      </c>
      <c r="J1149" s="18" t="s">
        <v>89</v>
      </c>
      <c r="K1149" s="19"/>
      <c r="M1149" s="20">
        <f t="shared" ref="M1149" si="127">I1149</f>
        <v>40</v>
      </c>
      <c r="N1149" s="20">
        <f t="shared" ref="N1149" si="128">G1149*I1149</f>
        <v>200</v>
      </c>
    </row>
    <row r="1150" spans="1:14" s="16" customFormat="1" ht="13.2" x14ac:dyDescent="0.45">
      <c r="A1150" s="115"/>
      <c r="B1150" s="57" t="s">
        <v>708</v>
      </c>
      <c r="C1150" s="19" t="s">
        <v>433</v>
      </c>
      <c r="D1150" s="18" t="s">
        <v>48</v>
      </c>
      <c r="E1150" s="18">
        <v>4</v>
      </c>
      <c r="F1150" s="18">
        <v>2</v>
      </c>
      <c r="G1150" s="18">
        <f t="shared" si="123"/>
        <v>8</v>
      </c>
      <c r="H1150" s="18" t="s">
        <v>51</v>
      </c>
      <c r="I1150" s="18">
        <v>40</v>
      </c>
      <c r="J1150" s="18" t="s">
        <v>89</v>
      </c>
      <c r="K1150" s="19"/>
      <c r="M1150" s="20">
        <f t="shared" si="124"/>
        <v>40</v>
      </c>
      <c r="N1150" s="20">
        <f t="shared" si="125"/>
        <v>320</v>
      </c>
    </row>
    <row r="1151" spans="1:14" s="16" customFormat="1" ht="13.2" x14ac:dyDescent="0.45">
      <c r="A1151" s="115"/>
      <c r="B1151" s="57" t="s">
        <v>709</v>
      </c>
      <c r="C1151" s="19" t="s">
        <v>293</v>
      </c>
      <c r="D1151" s="18"/>
      <c r="E1151" s="18">
        <v>18</v>
      </c>
      <c r="F1151" s="18">
        <v>1</v>
      </c>
      <c r="G1151" s="18">
        <f t="shared" si="123"/>
        <v>18</v>
      </c>
      <c r="H1151" s="18" t="s">
        <v>51</v>
      </c>
      <c r="I1151" s="18">
        <v>20</v>
      </c>
      <c r="J1151" s="18" t="s">
        <v>89</v>
      </c>
      <c r="K1151" s="19"/>
      <c r="M1151" s="20">
        <f t="shared" si="124"/>
        <v>20</v>
      </c>
      <c r="N1151" s="20">
        <f t="shared" si="125"/>
        <v>360</v>
      </c>
    </row>
    <row r="1152" spans="1:14" s="21" customFormat="1" ht="13.2" x14ac:dyDescent="0.45">
      <c r="A1152" s="115"/>
      <c r="B1152" s="57" t="s">
        <v>710</v>
      </c>
      <c r="C1152" s="19" t="s">
        <v>77</v>
      </c>
      <c r="D1152" s="18"/>
      <c r="E1152" s="18">
        <v>14</v>
      </c>
      <c r="F1152" s="18">
        <v>1</v>
      </c>
      <c r="G1152" s="18">
        <f t="shared" si="123"/>
        <v>14</v>
      </c>
      <c r="H1152" s="18" t="s">
        <v>97</v>
      </c>
      <c r="I1152" s="18">
        <v>13</v>
      </c>
      <c r="J1152" s="18" t="s">
        <v>47</v>
      </c>
      <c r="K1152" s="19"/>
      <c r="L1152" s="16"/>
      <c r="M1152" s="20">
        <f t="shared" si="124"/>
        <v>13</v>
      </c>
      <c r="N1152" s="20">
        <f t="shared" si="125"/>
        <v>182</v>
      </c>
    </row>
    <row r="1153" spans="1:14" s="21" customFormat="1" ht="13.2" x14ac:dyDescent="0.45">
      <c r="A1153" s="115"/>
      <c r="B1153" s="57" t="s">
        <v>301</v>
      </c>
      <c r="C1153" s="19" t="s">
        <v>77</v>
      </c>
      <c r="D1153" s="18"/>
      <c r="E1153" s="18">
        <v>45</v>
      </c>
      <c r="F1153" s="18">
        <v>1</v>
      </c>
      <c r="G1153" s="18">
        <f t="shared" si="123"/>
        <v>45</v>
      </c>
      <c r="H1153" s="18" t="s">
        <v>97</v>
      </c>
      <c r="I1153" s="18">
        <v>27</v>
      </c>
      <c r="J1153" s="18" t="s">
        <v>47</v>
      </c>
      <c r="K1153" s="19"/>
      <c r="L1153" s="16"/>
      <c r="M1153" s="20">
        <f t="shared" si="124"/>
        <v>27</v>
      </c>
      <c r="N1153" s="20">
        <f t="shared" si="125"/>
        <v>1215</v>
      </c>
    </row>
    <row r="1154" spans="1:14" s="16" customFormat="1" ht="13.2" x14ac:dyDescent="0.45">
      <c r="A1154" s="115"/>
      <c r="B1154" s="57" t="s">
        <v>711</v>
      </c>
      <c r="C1154" s="19" t="s">
        <v>102</v>
      </c>
      <c r="D1154" s="18"/>
      <c r="E1154" s="18">
        <v>1</v>
      </c>
      <c r="F1154" s="18">
        <v>4</v>
      </c>
      <c r="G1154" s="18">
        <f t="shared" si="123"/>
        <v>4</v>
      </c>
      <c r="H1154" s="18" t="s">
        <v>51</v>
      </c>
      <c r="I1154" s="18">
        <v>20</v>
      </c>
      <c r="J1154" s="18" t="s">
        <v>89</v>
      </c>
      <c r="K1154" s="19"/>
      <c r="M1154" s="20">
        <f t="shared" si="124"/>
        <v>20</v>
      </c>
      <c r="N1154" s="20">
        <f t="shared" si="125"/>
        <v>80</v>
      </c>
    </row>
    <row r="1155" spans="1:14" s="16" customFormat="1" ht="13.2" x14ac:dyDescent="0.45">
      <c r="A1155" s="115"/>
      <c r="B1155" s="57"/>
      <c r="C1155" s="19"/>
      <c r="D1155" s="18"/>
      <c r="E1155" s="18"/>
      <c r="F1155" s="18"/>
      <c r="G1155" s="18">
        <f t="shared" si="123"/>
        <v>0</v>
      </c>
      <c r="H1155" s="18"/>
      <c r="I1155" s="18"/>
      <c r="J1155" s="18"/>
      <c r="K1155" s="19"/>
      <c r="M1155" s="20">
        <f t="shared" si="124"/>
        <v>0</v>
      </c>
      <c r="N1155" s="20">
        <f t="shared" si="125"/>
        <v>0</v>
      </c>
    </row>
    <row r="1156" spans="1:14" s="16" customFormat="1" ht="13.2" x14ac:dyDescent="0.45">
      <c r="A1156" s="115"/>
      <c r="B1156" s="57"/>
      <c r="C1156" s="19" t="s">
        <v>712</v>
      </c>
      <c r="D1156" s="18"/>
      <c r="E1156" s="18"/>
      <c r="F1156" s="18"/>
      <c r="G1156" s="18">
        <f t="shared" si="123"/>
        <v>0</v>
      </c>
      <c r="H1156" s="18"/>
      <c r="I1156" s="18"/>
      <c r="J1156" s="18"/>
      <c r="K1156" s="19"/>
      <c r="M1156" s="20">
        <f t="shared" si="124"/>
        <v>0</v>
      </c>
      <c r="N1156" s="20">
        <f t="shared" si="125"/>
        <v>0</v>
      </c>
    </row>
    <row r="1157" spans="1:14" s="16" customFormat="1" ht="13.2" x14ac:dyDescent="0.45">
      <c r="A1157" s="115"/>
      <c r="B1157" s="57" t="s">
        <v>138</v>
      </c>
      <c r="C1157" s="19" t="s">
        <v>480</v>
      </c>
      <c r="D1157" s="18"/>
      <c r="E1157" s="18">
        <v>188</v>
      </c>
      <c r="F1157" s="18">
        <v>1</v>
      </c>
      <c r="G1157" s="18">
        <f>E1157*F1157</f>
        <v>188</v>
      </c>
      <c r="H1157" s="18" t="s">
        <v>51</v>
      </c>
      <c r="I1157" s="18">
        <v>40</v>
      </c>
      <c r="J1157" s="18" t="s">
        <v>89</v>
      </c>
      <c r="K1157" s="19"/>
      <c r="M1157" s="20">
        <f>I1157</f>
        <v>40</v>
      </c>
      <c r="N1157" s="20">
        <f>G1157*I1157</f>
        <v>7520</v>
      </c>
    </row>
    <row r="1158" spans="1:14" s="16" customFormat="1" ht="13.2" x14ac:dyDescent="0.45">
      <c r="A1158" s="115"/>
      <c r="B1158" s="57" t="s">
        <v>701</v>
      </c>
      <c r="C1158" s="19" t="s">
        <v>480</v>
      </c>
      <c r="D1158" s="18" t="s">
        <v>48</v>
      </c>
      <c r="E1158" s="18">
        <v>5</v>
      </c>
      <c r="F1158" s="18">
        <v>1</v>
      </c>
      <c r="G1158" s="18">
        <f>E1158*F1158</f>
        <v>5</v>
      </c>
      <c r="H1158" s="18" t="s">
        <v>51</v>
      </c>
      <c r="I1158" s="18">
        <v>80</v>
      </c>
      <c r="J1158" s="18" t="s">
        <v>89</v>
      </c>
      <c r="K1158" s="19"/>
      <c r="M1158" s="20">
        <f>I1158</f>
        <v>80</v>
      </c>
      <c r="N1158" s="20">
        <f>G1158*I1158</f>
        <v>400</v>
      </c>
    </row>
    <row r="1159" spans="1:14" s="16" customFormat="1" ht="13.2" x14ac:dyDescent="0.45">
      <c r="A1159" s="115"/>
      <c r="B1159" s="57" t="s">
        <v>667</v>
      </c>
      <c r="C1159" s="19" t="s">
        <v>480</v>
      </c>
      <c r="D1159" s="18"/>
      <c r="E1159" s="18">
        <v>273</v>
      </c>
      <c r="F1159" s="18">
        <v>2</v>
      </c>
      <c r="G1159" s="18">
        <f t="shared" si="123"/>
        <v>546</v>
      </c>
      <c r="H1159" s="18" t="s">
        <v>51</v>
      </c>
      <c r="I1159" s="18">
        <v>40</v>
      </c>
      <c r="J1159" s="18" t="s">
        <v>89</v>
      </c>
      <c r="K1159" s="19"/>
      <c r="M1159" s="20">
        <f t="shared" si="124"/>
        <v>40</v>
      </c>
      <c r="N1159" s="20">
        <f t="shared" si="125"/>
        <v>21840</v>
      </c>
    </row>
    <row r="1160" spans="1:14" s="16" customFormat="1" ht="13.2" x14ac:dyDescent="0.45">
      <c r="A1160" s="115"/>
      <c r="B1160" s="57" t="s">
        <v>702</v>
      </c>
      <c r="C1160" s="19" t="s">
        <v>480</v>
      </c>
      <c r="D1160" s="18"/>
      <c r="E1160" s="18">
        <v>79</v>
      </c>
      <c r="F1160" s="18">
        <v>2</v>
      </c>
      <c r="G1160" s="18">
        <f t="shared" si="123"/>
        <v>158</v>
      </c>
      <c r="H1160" s="18" t="s">
        <v>51</v>
      </c>
      <c r="I1160" s="18">
        <v>60</v>
      </c>
      <c r="J1160" s="18" t="s">
        <v>89</v>
      </c>
      <c r="K1160" s="19"/>
      <c r="M1160" s="20">
        <f t="shared" si="124"/>
        <v>60</v>
      </c>
      <c r="N1160" s="20">
        <f t="shared" si="125"/>
        <v>9480</v>
      </c>
    </row>
    <row r="1161" spans="1:14" s="16" customFormat="1" ht="13.2" x14ac:dyDescent="0.45">
      <c r="A1161" s="115"/>
      <c r="B1161" s="57" t="s">
        <v>668</v>
      </c>
      <c r="C1161" s="19" t="s">
        <v>480</v>
      </c>
      <c r="D1161" s="18"/>
      <c r="E1161" s="18">
        <v>21</v>
      </c>
      <c r="F1161" s="18">
        <v>2</v>
      </c>
      <c r="G1161" s="18">
        <f t="shared" si="123"/>
        <v>42</v>
      </c>
      <c r="H1161" s="18" t="s">
        <v>51</v>
      </c>
      <c r="I1161" s="18">
        <v>40</v>
      </c>
      <c r="J1161" s="18" t="s">
        <v>55</v>
      </c>
      <c r="K1161" s="19" t="s">
        <v>174</v>
      </c>
      <c r="M1161" s="20">
        <f t="shared" si="124"/>
        <v>40</v>
      </c>
      <c r="N1161" s="20">
        <f t="shared" si="125"/>
        <v>1680</v>
      </c>
    </row>
    <row r="1162" spans="1:14" s="16" customFormat="1" ht="13.2" x14ac:dyDescent="0.45">
      <c r="A1162" s="115"/>
      <c r="B1162" s="57" t="s">
        <v>704</v>
      </c>
      <c r="C1162" s="19" t="s">
        <v>50</v>
      </c>
      <c r="D1162" s="18" t="s">
        <v>48</v>
      </c>
      <c r="E1162" s="18">
        <v>4</v>
      </c>
      <c r="F1162" s="18">
        <v>2</v>
      </c>
      <c r="G1162" s="18">
        <f t="shared" si="123"/>
        <v>8</v>
      </c>
      <c r="H1162" s="18" t="s">
        <v>51</v>
      </c>
      <c r="I1162" s="18">
        <v>40</v>
      </c>
      <c r="J1162" s="18" t="s">
        <v>89</v>
      </c>
      <c r="K1162" s="19"/>
      <c r="M1162" s="20">
        <f t="shared" si="124"/>
        <v>40</v>
      </c>
      <c r="N1162" s="20">
        <f t="shared" si="125"/>
        <v>320</v>
      </c>
    </row>
    <row r="1163" spans="1:14" s="16" customFormat="1" ht="13.2" x14ac:dyDescent="0.45">
      <c r="A1163" s="115"/>
      <c r="B1163" s="57" t="s">
        <v>713</v>
      </c>
      <c r="C1163" s="19" t="s">
        <v>45</v>
      </c>
      <c r="D1163" s="18"/>
      <c r="E1163" s="18">
        <v>1</v>
      </c>
      <c r="F1163" s="18">
        <v>2</v>
      </c>
      <c r="G1163" s="18">
        <f>E1163*F1163</f>
        <v>2</v>
      </c>
      <c r="H1163" s="18" t="s">
        <v>51</v>
      </c>
      <c r="I1163" s="18">
        <v>40</v>
      </c>
      <c r="J1163" s="18" t="s">
        <v>47</v>
      </c>
      <c r="K1163" s="19"/>
      <c r="M1163" s="20">
        <f>I1163</f>
        <v>40</v>
      </c>
      <c r="N1163" s="20">
        <f>G1163*I1163</f>
        <v>80</v>
      </c>
    </row>
    <row r="1164" spans="1:14" s="16" customFormat="1" ht="13.2" x14ac:dyDescent="0.45">
      <c r="A1164" s="115"/>
      <c r="B1164" s="57" t="s">
        <v>663</v>
      </c>
      <c r="C1164" s="19" t="s">
        <v>482</v>
      </c>
      <c r="D1164" s="18"/>
      <c r="E1164" s="18">
        <v>13</v>
      </c>
      <c r="F1164" s="18">
        <v>1</v>
      </c>
      <c r="G1164" s="18">
        <f t="shared" ref="G1164" si="129">E1164*F1164</f>
        <v>13</v>
      </c>
      <c r="H1164" s="18" t="s">
        <v>51</v>
      </c>
      <c r="I1164" s="18">
        <v>40</v>
      </c>
      <c r="J1164" s="18" t="s">
        <v>89</v>
      </c>
      <c r="K1164" s="19"/>
      <c r="M1164" s="20">
        <f t="shared" si="124"/>
        <v>40</v>
      </c>
      <c r="N1164" s="20">
        <f t="shared" si="125"/>
        <v>520</v>
      </c>
    </row>
    <row r="1165" spans="1:14" s="21" customFormat="1" ht="13.2" x14ac:dyDescent="0.45">
      <c r="A1165" s="115"/>
      <c r="B1165" s="57" t="s">
        <v>710</v>
      </c>
      <c r="C1165" s="19" t="s">
        <v>77</v>
      </c>
      <c r="D1165" s="18"/>
      <c r="E1165" s="18">
        <v>6</v>
      </c>
      <c r="F1165" s="18">
        <v>1</v>
      </c>
      <c r="G1165" s="18">
        <f t="shared" si="123"/>
        <v>6</v>
      </c>
      <c r="H1165" s="18" t="s">
        <v>97</v>
      </c>
      <c r="I1165" s="18">
        <v>13</v>
      </c>
      <c r="J1165" s="18" t="s">
        <v>47</v>
      </c>
      <c r="K1165" s="19"/>
      <c r="L1165" s="16"/>
      <c r="M1165" s="20">
        <f t="shared" si="124"/>
        <v>13</v>
      </c>
      <c r="N1165" s="20">
        <f t="shared" si="125"/>
        <v>78</v>
      </c>
    </row>
    <row r="1166" spans="1:14" s="21" customFormat="1" ht="13.2" x14ac:dyDescent="0.45">
      <c r="A1166" s="115"/>
      <c r="B1166" s="57" t="s">
        <v>301</v>
      </c>
      <c r="C1166" s="19" t="s">
        <v>77</v>
      </c>
      <c r="D1166" s="18"/>
      <c r="E1166" s="18">
        <v>61</v>
      </c>
      <c r="F1166" s="18">
        <v>1</v>
      </c>
      <c r="G1166" s="18">
        <f t="shared" si="123"/>
        <v>61</v>
      </c>
      <c r="H1166" s="18" t="s">
        <v>97</v>
      </c>
      <c r="I1166" s="18">
        <v>27</v>
      </c>
      <c r="J1166" s="18" t="s">
        <v>47</v>
      </c>
      <c r="K1166" s="19"/>
      <c r="L1166" s="16"/>
      <c r="M1166" s="20">
        <f t="shared" si="124"/>
        <v>27</v>
      </c>
      <c r="N1166" s="20">
        <f t="shared" si="125"/>
        <v>1647</v>
      </c>
    </row>
    <row r="1167" spans="1:14" s="16" customFormat="1" ht="13.2" x14ac:dyDescent="0.45">
      <c r="A1167" s="115"/>
      <c r="B1167" s="57" t="s">
        <v>707</v>
      </c>
      <c r="C1167" s="19" t="s">
        <v>42</v>
      </c>
      <c r="D1167" s="18"/>
      <c r="E1167" s="18">
        <v>4</v>
      </c>
      <c r="F1167" s="18">
        <v>1</v>
      </c>
      <c r="G1167" s="18">
        <f t="shared" si="123"/>
        <v>4</v>
      </c>
      <c r="H1167" s="18" t="s">
        <v>51</v>
      </c>
      <c r="I1167" s="18">
        <v>40</v>
      </c>
      <c r="J1167" s="18" t="s">
        <v>89</v>
      </c>
      <c r="K1167" s="19"/>
      <c r="M1167" s="20">
        <f t="shared" si="124"/>
        <v>40</v>
      </c>
      <c r="N1167" s="20">
        <f t="shared" si="125"/>
        <v>160</v>
      </c>
    </row>
    <row r="1168" spans="1:14" s="16" customFormat="1" ht="13.2" x14ac:dyDescent="0.45">
      <c r="A1168" s="115"/>
      <c r="B1168" s="57" t="s">
        <v>709</v>
      </c>
      <c r="C1168" s="19" t="s">
        <v>293</v>
      </c>
      <c r="D1168" s="18"/>
      <c r="E1168" s="18">
        <v>16</v>
      </c>
      <c r="F1168" s="18">
        <v>1</v>
      </c>
      <c r="G1168" s="18">
        <f t="shared" si="123"/>
        <v>16</v>
      </c>
      <c r="H1168" s="18" t="s">
        <v>51</v>
      </c>
      <c r="I1168" s="18">
        <v>20</v>
      </c>
      <c r="J1168" s="18" t="s">
        <v>89</v>
      </c>
      <c r="K1168" s="19"/>
      <c r="M1168" s="20">
        <f t="shared" si="124"/>
        <v>20</v>
      </c>
      <c r="N1168" s="20">
        <f t="shared" si="125"/>
        <v>320</v>
      </c>
    </row>
    <row r="1169" spans="1:15" s="16" customFormat="1" ht="13.2" x14ac:dyDescent="0.45">
      <c r="B1169" s="22"/>
      <c r="C1169" s="23"/>
      <c r="D1169" s="22"/>
      <c r="E1169" s="22"/>
      <c r="F1169" s="22"/>
      <c r="G1169" s="22"/>
      <c r="H1169" s="22"/>
      <c r="I1169" s="22"/>
      <c r="J1169" s="22"/>
      <c r="K1169" s="22"/>
      <c r="M1169" s="14" t="s">
        <v>4</v>
      </c>
      <c r="N1169" s="20">
        <f>SUM(N1136:N1168)</f>
        <v>83602</v>
      </c>
      <c r="O1169" s="24"/>
    </row>
    <row r="1170" spans="1:15" ht="25.5" customHeight="1" x14ac:dyDescent="0.45">
      <c r="A1170" s="27" t="s">
        <v>12</v>
      </c>
      <c r="B1170" s="33">
        <v>28</v>
      </c>
      <c r="C1170" s="3"/>
      <c r="E1170" s="3"/>
      <c r="F1170" s="3"/>
      <c r="G1170" s="3"/>
      <c r="H1170" s="3"/>
      <c r="I1170" s="3"/>
      <c r="K1170" s="3"/>
    </row>
    <row r="1171" spans="1:15" ht="25.5" customHeight="1" x14ac:dyDescent="0.45">
      <c r="A1171" s="28" t="s">
        <v>13</v>
      </c>
      <c r="B1171" s="26" t="str">
        <f>'消費電力　集計 '!B40</f>
        <v>瓦町駅前広場</v>
      </c>
      <c r="C1171" s="5"/>
      <c r="D1171" s="29"/>
      <c r="E1171" s="3"/>
      <c r="F1171" s="3"/>
      <c r="G1171" s="3"/>
      <c r="H1171" s="3"/>
      <c r="I1171" s="3"/>
      <c r="K1171" s="3"/>
    </row>
    <row r="1172" spans="1:15" s="16" customFormat="1" ht="15" customHeight="1" x14ac:dyDescent="0.45">
      <c r="A1172" s="86" t="s">
        <v>11</v>
      </c>
      <c r="B1172" s="15"/>
      <c r="C1172" s="15"/>
      <c r="E1172" s="17"/>
      <c r="F1172" s="17"/>
      <c r="G1172" s="17"/>
      <c r="H1172" s="17"/>
      <c r="I1172" s="17"/>
      <c r="K1172" s="17"/>
    </row>
    <row r="1173" spans="1:15" ht="12" customHeight="1" x14ac:dyDescent="0.45">
      <c r="A1173" s="111" t="s">
        <v>5</v>
      </c>
      <c r="B1173" s="114" t="s">
        <v>8</v>
      </c>
      <c r="C1173" s="111" t="s">
        <v>10</v>
      </c>
      <c r="D1173" s="108" t="s">
        <v>28</v>
      </c>
      <c r="E1173" s="110"/>
      <c r="F1173" s="108" t="s">
        <v>26</v>
      </c>
      <c r="G1173" s="109"/>
      <c r="H1173" s="109"/>
      <c r="I1173" s="110"/>
      <c r="J1173" s="111" t="s">
        <v>0</v>
      </c>
      <c r="K1173" s="111" t="s">
        <v>1</v>
      </c>
      <c r="M1173" s="112" t="s">
        <v>31</v>
      </c>
      <c r="N1173" s="113"/>
    </row>
    <row r="1174" spans="1:15" ht="12" customHeight="1" x14ac:dyDescent="0.45">
      <c r="A1174" s="111"/>
      <c r="B1174" s="114"/>
      <c r="C1174" s="111"/>
      <c r="D1174" s="13" t="s">
        <v>9</v>
      </c>
      <c r="E1174" s="13" t="s">
        <v>2</v>
      </c>
      <c r="F1174" s="13" t="s">
        <v>3</v>
      </c>
      <c r="G1174" s="13" t="s">
        <v>27</v>
      </c>
      <c r="H1174" s="13" t="s">
        <v>6</v>
      </c>
      <c r="I1174" s="13" t="s">
        <v>7</v>
      </c>
      <c r="J1174" s="111"/>
      <c r="K1174" s="111"/>
      <c r="M1174" s="14" t="s">
        <v>7</v>
      </c>
      <c r="N1174" s="14" t="s">
        <v>30</v>
      </c>
    </row>
    <row r="1175" spans="1:15" s="16" customFormat="1" ht="13.2" x14ac:dyDescent="0.45">
      <c r="A1175" s="115" t="s">
        <v>726</v>
      </c>
      <c r="B1175" s="57" t="s">
        <v>138</v>
      </c>
      <c r="C1175" s="19" t="s">
        <v>568</v>
      </c>
      <c r="D1175" s="18"/>
      <c r="E1175" s="18">
        <v>62</v>
      </c>
      <c r="F1175" s="18">
        <v>1</v>
      </c>
      <c r="G1175" s="18">
        <f t="shared" ref="G1175:G1182" si="130">E1175*F1175</f>
        <v>62</v>
      </c>
      <c r="H1175" s="18" t="s">
        <v>51</v>
      </c>
      <c r="I1175" s="18">
        <v>40</v>
      </c>
      <c r="J1175" s="18" t="s">
        <v>62</v>
      </c>
      <c r="K1175" s="19"/>
      <c r="M1175" s="20">
        <f t="shared" ref="M1175:M1190" si="131">I1175</f>
        <v>40</v>
      </c>
      <c r="N1175" s="20">
        <f t="shared" ref="N1175:N1190" si="132">G1175*I1175</f>
        <v>2480</v>
      </c>
    </row>
    <row r="1176" spans="1:15" s="16" customFormat="1" ht="13.2" x14ac:dyDescent="0.45">
      <c r="A1176" s="115"/>
      <c r="B1176" s="57" t="s">
        <v>714</v>
      </c>
      <c r="C1176" s="19" t="s">
        <v>568</v>
      </c>
      <c r="D1176" s="18"/>
      <c r="E1176" s="18">
        <v>8</v>
      </c>
      <c r="F1176" s="18">
        <v>2</v>
      </c>
      <c r="G1176" s="18">
        <f>E1176*F1176</f>
        <v>16</v>
      </c>
      <c r="H1176" s="18" t="s">
        <v>51</v>
      </c>
      <c r="I1176" s="18">
        <v>40</v>
      </c>
      <c r="J1176" s="18" t="s">
        <v>506</v>
      </c>
      <c r="K1176" s="19"/>
      <c r="M1176" s="20">
        <f t="shared" si="131"/>
        <v>40</v>
      </c>
      <c r="N1176" s="20">
        <f t="shared" si="132"/>
        <v>640</v>
      </c>
    </row>
    <row r="1177" spans="1:15" s="16" customFormat="1" ht="13.2" x14ac:dyDescent="0.45">
      <c r="A1177" s="115"/>
      <c r="B1177" s="57" t="s">
        <v>715</v>
      </c>
      <c r="C1177" s="19" t="s">
        <v>50</v>
      </c>
      <c r="E1177" s="18">
        <v>1</v>
      </c>
      <c r="F1177" s="18">
        <v>2</v>
      </c>
      <c r="G1177" s="18">
        <f>E1177*F1177</f>
        <v>2</v>
      </c>
      <c r="H1177" s="18" t="s">
        <v>51</v>
      </c>
      <c r="I1177" s="18">
        <v>20</v>
      </c>
      <c r="J1177" s="18" t="s">
        <v>506</v>
      </c>
      <c r="K1177" s="19"/>
      <c r="M1177" s="20">
        <f t="shared" si="131"/>
        <v>20</v>
      </c>
      <c r="N1177" s="20">
        <f t="shared" si="132"/>
        <v>40</v>
      </c>
    </row>
    <row r="1178" spans="1:15" s="16" customFormat="1" ht="13.2" x14ac:dyDescent="0.45">
      <c r="A1178" s="115"/>
      <c r="B1178" s="57" t="s">
        <v>139</v>
      </c>
      <c r="C1178" s="19" t="s">
        <v>50</v>
      </c>
      <c r="D1178" s="18"/>
      <c r="E1178" s="18">
        <v>11</v>
      </c>
      <c r="F1178" s="18">
        <v>1</v>
      </c>
      <c r="G1178" s="18">
        <f t="shared" si="130"/>
        <v>11</v>
      </c>
      <c r="H1178" s="18" t="s">
        <v>51</v>
      </c>
      <c r="I1178" s="18">
        <v>40</v>
      </c>
      <c r="J1178" s="18" t="s">
        <v>62</v>
      </c>
      <c r="K1178" s="19"/>
      <c r="M1178" s="20">
        <f t="shared" si="131"/>
        <v>40</v>
      </c>
      <c r="N1178" s="20">
        <f t="shared" si="132"/>
        <v>440</v>
      </c>
    </row>
    <row r="1179" spans="1:15" s="16" customFormat="1" ht="13.2" x14ac:dyDescent="0.45">
      <c r="A1179" s="115"/>
      <c r="B1179" s="57" t="s">
        <v>142</v>
      </c>
      <c r="C1179" s="19" t="s">
        <v>568</v>
      </c>
      <c r="D1179" s="18"/>
      <c r="E1179" s="18">
        <v>2</v>
      </c>
      <c r="F1179" s="18">
        <v>1</v>
      </c>
      <c r="G1179" s="18">
        <f t="shared" si="130"/>
        <v>2</v>
      </c>
      <c r="H1179" s="18" t="s">
        <v>51</v>
      </c>
      <c r="I1179" s="18">
        <v>40</v>
      </c>
      <c r="J1179" s="18" t="s">
        <v>506</v>
      </c>
      <c r="K1179" s="19"/>
      <c r="M1179" s="20">
        <f t="shared" si="131"/>
        <v>40</v>
      </c>
      <c r="N1179" s="20">
        <f t="shared" si="132"/>
        <v>80</v>
      </c>
    </row>
    <row r="1180" spans="1:15" s="16" customFormat="1" ht="13.2" x14ac:dyDescent="0.45">
      <c r="A1180" s="115"/>
      <c r="B1180" s="57" t="s">
        <v>143</v>
      </c>
      <c r="C1180" s="19" t="s">
        <v>45</v>
      </c>
      <c r="D1180" s="18"/>
      <c r="E1180" s="18">
        <v>11</v>
      </c>
      <c r="F1180" s="18">
        <v>2</v>
      </c>
      <c r="G1180" s="18">
        <f>E1180*F1180</f>
        <v>22</v>
      </c>
      <c r="H1180" s="18" t="s">
        <v>51</v>
      </c>
      <c r="I1180" s="18">
        <v>40</v>
      </c>
      <c r="J1180" s="18" t="s">
        <v>47</v>
      </c>
      <c r="K1180" s="19"/>
      <c r="M1180" s="20">
        <f>I1180</f>
        <v>40</v>
      </c>
      <c r="N1180" s="20">
        <f>G1180*I1180</f>
        <v>880</v>
      </c>
    </row>
    <row r="1181" spans="1:15" s="16" customFormat="1" ht="13.2" x14ac:dyDescent="0.45">
      <c r="A1181" s="115"/>
      <c r="B1181" s="57" t="s">
        <v>670</v>
      </c>
      <c r="C1181" s="19" t="s">
        <v>77</v>
      </c>
      <c r="D1181" s="18"/>
      <c r="E1181" s="18">
        <v>26</v>
      </c>
      <c r="F1181" s="18">
        <v>1</v>
      </c>
      <c r="G1181" s="18">
        <f t="shared" si="130"/>
        <v>26</v>
      </c>
      <c r="H1181" s="18" t="s">
        <v>97</v>
      </c>
      <c r="I1181" s="18">
        <v>18</v>
      </c>
      <c r="J1181" s="18" t="s">
        <v>47</v>
      </c>
      <c r="K1181" s="19"/>
      <c r="M1181" s="20">
        <f t="shared" si="131"/>
        <v>18</v>
      </c>
      <c r="N1181" s="20">
        <f t="shared" si="132"/>
        <v>468</v>
      </c>
    </row>
    <row r="1182" spans="1:15" s="16" customFormat="1" ht="13.2" x14ac:dyDescent="0.45">
      <c r="A1182" s="115"/>
      <c r="B1182" s="57" t="s">
        <v>716</v>
      </c>
      <c r="C1182" s="19" t="s">
        <v>102</v>
      </c>
      <c r="D1182" s="18"/>
      <c r="E1182" s="18">
        <v>2</v>
      </c>
      <c r="F1182" s="18">
        <v>1</v>
      </c>
      <c r="G1182" s="18">
        <f t="shared" si="130"/>
        <v>2</v>
      </c>
      <c r="H1182" s="18" t="s">
        <v>81</v>
      </c>
      <c r="I1182" s="18">
        <v>60</v>
      </c>
      <c r="J1182" s="18" t="s">
        <v>62</v>
      </c>
      <c r="K1182" s="19"/>
      <c r="M1182" s="20">
        <f t="shared" si="131"/>
        <v>60</v>
      </c>
      <c r="N1182" s="20">
        <f t="shared" si="132"/>
        <v>120</v>
      </c>
    </row>
    <row r="1183" spans="1:15" s="16" customFormat="1" ht="13.2" x14ac:dyDescent="0.45">
      <c r="A1183" s="115"/>
      <c r="B1183" s="57" t="s">
        <v>717</v>
      </c>
      <c r="C1183" s="19" t="s">
        <v>70</v>
      </c>
      <c r="D1183" s="18"/>
      <c r="E1183" s="18">
        <v>20</v>
      </c>
      <c r="F1183" s="18">
        <v>1</v>
      </c>
      <c r="G1183" s="18">
        <f>E1183*F1183</f>
        <v>20</v>
      </c>
      <c r="H1183" s="18" t="s">
        <v>97</v>
      </c>
      <c r="I1183" s="18">
        <v>36</v>
      </c>
      <c r="J1183" s="18" t="s">
        <v>62</v>
      </c>
      <c r="K1183" s="19"/>
      <c r="M1183" s="20">
        <f t="shared" si="131"/>
        <v>36</v>
      </c>
      <c r="N1183" s="20">
        <f t="shared" si="132"/>
        <v>720</v>
      </c>
    </row>
    <row r="1184" spans="1:15" s="16" customFormat="1" ht="13.2" x14ac:dyDescent="0.45">
      <c r="A1184" s="115"/>
      <c r="B1184" s="57" t="s">
        <v>672</v>
      </c>
      <c r="C1184" s="19" t="s">
        <v>568</v>
      </c>
      <c r="D1184" s="18"/>
      <c r="E1184" s="18">
        <v>8</v>
      </c>
      <c r="F1184" s="18">
        <v>1</v>
      </c>
      <c r="G1184" s="18">
        <f t="shared" ref="G1184:G1190" si="133">E1184*F1184</f>
        <v>8</v>
      </c>
      <c r="H1184" s="18" t="s">
        <v>51</v>
      </c>
      <c r="I1184" s="18">
        <v>40</v>
      </c>
      <c r="J1184" s="18" t="s">
        <v>511</v>
      </c>
      <c r="K1184" s="19"/>
      <c r="M1184" s="20">
        <f t="shared" si="131"/>
        <v>40</v>
      </c>
      <c r="N1184" s="20">
        <f t="shared" si="132"/>
        <v>320</v>
      </c>
    </row>
    <row r="1185" spans="1:15" s="16" customFormat="1" ht="13.2" x14ac:dyDescent="0.45">
      <c r="A1185" s="115"/>
      <c r="B1185" s="57" t="s">
        <v>718</v>
      </c>
      <c r="C1185" s="19" t="s">
        <v>568</v>
      </c>
      <c r="D1185" s="18"/>
      <c r="E1185" s="18">
        <v>6</v>
      </c>
      <c r="F1185" s="18">
        <v>2</v>
      </c>
      <c r="G1185" s="18">
        <f t="shared" si="133"/>
        <v>12</v>
      </c>
      <c r="H1185" s="18" t="s">
        <v>51</v>
      </c>
      <c r="I1185" s="18">
        <v>40</v>
      </c>
      <c r="J1185" s="18" t="s">
        <v>506</v>
      </c>
      <c r="K1185" s="19"/>
      <c r="M1185" s="20">
        <f t="shared" si="131"/>
        <v>40</v>
      </c>
      <c r="N1185" s="20">
        <f t="shared" si="132"/>
        <v>480</v>
      </c>
    </row>
    <row r="1186" spans="1:15" s="16" customFormat="1" ht="13.2" x14ac:dyDescent="0.45">
      <c r="A1186" s="115"/>
      <c r="B1186" s="57" t="s">
        <v>719</v>
      </c>
      <c r="C1186" s="83" t="s">
        <v>50</v>
      </c>
      <c r="D1186" s="18"/>
      <c r="E1186" s="18">
        <v>7</v>
      </c>
      <c r="F1186" s="18">
        <v>1</v>
      </c>
      <c r="G1186" s="18">
        <f t="shared" si="133"/>
        <v>7</v>
      </c>
      <c r="H1186" s="18" t="s">
        <v>51</v>
      </c>
      <c r="I1186" s="18">
        <v>40</v>
      </c>
      <c r="J1186" s="18" t="s">
        <v>506</v>
      </c>
      <c r="K1186" s="19"/>
      <c r="M1186" s="20">
        <f t="shared" si="131"/>
        <v>40</v>
      </c>
      <c r="N1186" s="20">
        <f t="shared" si="132"/>
        <v>280</v>
      </c>
    </row>
    <row r="1187" spans="1:15" s="21" customFormat="1" ht="13.2" x14ac:dyDescent="0.45">
      <c r="A1187" s="115"/>
      <c r="B1187" s="57" t="s">
        <v>675</v>
      </c>
      <c r="C1187" s="19" t="s">
        <v>49</v>
      </c>
      <c r="D1187" s="18" t="s">
        <v>48</v>
      </c>
      <c r="E1187" s="18">
        <v>5</v>
      </c>
      <c r="F1187" s="18">
        <v>2</v>
      </c>
      <c r="G1187" s="18">
        <f>E1187*F1187</f>
        <v>10</v>
      </c>
      <c r="H1187" s="18" t="s">
        <v>259</v>
      </c>
      <c r="I1187" s="18">
        <v>18</v>
      </c>
      <c r="J1187" s="18" t="s">
        <v>62</v>
      </c>
      <c r="K1187" s="19"/>
      <c r="L1187" s="16"/>
      <c r="M1187" s="20">
        <f t="shared" si="131"/>
        <v>18</v>
      </c>
      <c r="N1187" s="20">
        <f t="shared" si="132"/>
        <v>180</v>
      </c>
    </row>
    <row r="1188" spans="1:15" s="16" customFormat="1" ht="13.2" x14ac:dyDescent="0.45">
      <c r="A1188" s="115"/>
      <c r="B1188" s="57" t="s">
        <v>720</v>
      </c>
      <c r="C1188" s="19" t="s">
        <v>70</v>
      </c>
      <c r="D1188" s="18" t="s">
        <v>48</v>
      </c>
      <c r="E1188" s="18">
        <v>21</v>
      </c>
      <c r="F1188" s="18">
        <v>1</v>
      </c>
      <c r="G1188" s="18">
        <f>E1188*F1188</f>
        <v>21</v>
      </c>
      <c r="H1188" s="18" t="s">
        <v>97</v>
      </c>
      <c r="I1188" s="18">
        <v>36</v>
      </c>
      <c r="J1188" s="18" t="s">
        <v>62</v>
      </c>
      <c r="K1188" s="19"/>
      <c r="M1188" s="20">
        <f>I1188</f>
        <v>36</v>
      </c>
      <c r="N1188" s="20">
        <f>G1188*I1188</f>
        <v>756</v>
      </c>
    </row>
    <row r="1189" spans="1:15" s="21" customFormat="1" ht="13.2" x14ac:dyDescent="0.45">
      <c r="A1189" s="115"/>
      <c r="B1189" s="57" t="s">
        <v>677</v>
      </c>
      <c r="C1189" s="37" t="s">
        <v>45</v>
      </c>
      <c r="D1189" s="18" t="s">
        <v>48</v>
      </c>
      <c r="E1189" s="18">
        <v>1</v>
      </c>
      <c r="F1189" s="18">
        <v>2</v>
      </c>
      <c r="G1189" s="18">
        <f t="shared" si="133"/>
        <v>2</v>
      </c>
      <c r="H1189" s="18" t="s">
        <v>51</v>
      </c>
      <c r="I1189" s="18">
        <v>40</v>
      </c>
      <c r="J1189" s="18" t="s">
        <v>511</v>
      </c>
      <c r="K1189" s="19"/>
      <c r="L1189" s="16"/>
      <c r="M1189" s="20">
        <f t="shared" si="131"/>
        <v>40</v>
      </c>
      <c r="N1189" s="20">
        <f t="shared" si="132"/>
        <v>80</v>
      </c>
    </row>
    <row r="1190" spans="1:15" s="16" customFormat="1" ht="13.2" x14ac:dyDescent="0.45">
      <c r="A1190" s="115"/>
      <c r="B1190" s="57" t="s">
        <v>721</v>
      </c>
      <c r="C1190" s="37" t="s">
        <v>102</v>
      </c>
      <c r="D1190" s="18"/>
      <c r="E1190" s="18">
        <v>11</v>
      </c>
      <c r="F1190" s="18">
        <v>2</v>
      </c>
      <c r="G1190" s="18">
        <f t="shared" si="133"/>
        <v>22</v>
      </c>
      <c r="H1190" s="18" t="s">
        <v>51</v>
      </c>
      <c r="I1190" s="18">
        <v>40</v>
      </c>
      <c r="J1190" s="18" t="s">
        <v>506</v>
      </c>
      <c r="K1190" s="19"/>
      <c r="M1190" s="20">
        <f t="shared" si="131"/>
        <v>40</v>
      </c>
      <c r="N1190" s="20">
        <f t="shared" si="132"/>
        <v>880</v>
      </c>
    </row>
    <row r="1191" spans="1:15" s="16" customFormat="1" ht="13.2" x14ac:dyDescent="0.45">
      <c r="A1191" s="115"/>
      <c r="B1191" s="57" t="s">
        <v>722</v>
      </c>
      <c r="C1191" s="37" t="s">
        <v>42</v>
      </c>
      <c r="D1191" s="18"/>
      <c r="E1191" s="18">
        <v>51</v>
      </c>
      <c r="F1191" s="18">
        <v>1</v>
      </c>
      <c r="G1191" s="18">
        <f>E1191*F1191</f>
        <v>51</v>
      </c>
      <c r="H1191" s="18" t="s">
        <v>51</v>
      </c>
      <c r="I1191" s="18">
        <v>40</v>
      </c>
      <c r="J1191" s="18" t="s">
        <v>506</v>
      </c>
      <c r="K1191" s="19"/>
      <c r="M1191" s="20">
        <f>I1191</f>
        <v>40</v>
      </c>
      <c r="N1191" s="20">
        <f>G1191*I1191</f>
        <v>2040</v>
      </c>
    </row>
    <row r="1192" spans="1:15" s="16" customFormat="1" ht="13.2" x14ac:dyDescent="0.45">
      <c r="A1192" s="115"/>
      <c r="B1192" s="57" t="s">
        <v>723</v>
      </c>
      <c r="C1192" s="37" t="s">
        <v>102</v>
      </c>
      <c r="D1192" s="18"/>
      <c r="E1192" s="18">
        <v>11</v>
      </c>
      <c r="F1192" s="18">
        <v>2</v>
      </c>
      <c r="G1192" s="18">
        <f>E1192*F1192</f>
        <v>22</v>
      </c>
      <c r="H1192" s="18" t="s">
        <v>51</v>
      </c>
      <c r="I1192" s="18">
        <v>40</v>
      </c>
      <c r="J1192" s="18" t="s">
        <v>506</v>
      </c>
      <c r="K1192" s="19"/>
      <c r="M1192" s="20">
        <f>I1192</f>
        <v>40</v>
      </c>
      <c r="N1192" s="20">
        <f>G1192*I1192</f>
        <v>880</v>
      </c>
    </row>
    <row r="1193" spans="1:15" s="16" customFormat="1" ht="13.2" x14ac:dyDescent="0.45">
      <c r="B1193" s="22"/>
      <c r="C1193" s="23"/>
      <c r="D1193" s="22"/>
      <c r="E1193" s="22"/>
      <c r="F1193" s="22"/>
      <c r="G1193" s="22"/>
      <c r="H1193" s="22"/>
      <c r="I1193" s="22"/>
      <c r="J1193" s="22"/>
      <c r="K1193" s="22"/>
      <c r="M1193" s="14" t="s">
        <v>4</v>
      </c>
      <c r="N1193" s="20">
        <f>SUM(N1175:N1192)</f>
        <v>11764</v>
      </c>
      <c r="O1193" s="24"/>
    </row>
  </sheetData>
  <mergeCells count="252">
    <mergeCell ref="M988:N988"/>
    <mergeCell ref="A777:A778"/>
    <mergeCell ref="B777:B778"/>
    <mergeCell ref="C777:C778"/>
    <mergeCell ref="D777:E777"/>
    <mergeCell ref="F777:I777"/>
    <mergeCell ref="J777:J778"/>
    <mergeCell ref="A1022:A1043"/>
    <mergeCell ref="K627:K628"/>
    <mergeCell ref="M627:N627"/>
    <mergeCell ref="A635:A636"/>
    <mergeCell ref="B635:B636"/>
    <mergeCell ref="C635:C636"/>
    <mergeCell ref="D635:E635"/>
    <mergeCell ref="F635:I635"/>
    <mergeCell ref="J635:J636"/>
    <mergeCell ref="A1175:A1192"/>
    <mergeCell ref="K635:K636"/>
    <mergeCell ref="M635:N635"/>
    <mergeCell ref="A627:A628"/>
    <mergeCell ref="B627:B628"/>
    <mergeCell ref="C627:C628"/>
    <mergeCell ref="D627:E627"/>
    <mergeCell ref="F627:I627"/>
    <mergeCell ref="J627:J628"/>
    <mergeCell ref="A1050:A1068"/>
    <mergeCell ref="K676:K677"/>
    <mergeCell ref="M676:N676"/>
    <mergeCell ref="D988:E988"/>
    <mergeCell ref="F988:I988"/>
    <mergeCell ref="J988:J989"/>
    <mergeCell ref="K988:K989"/>
    <mergeCell ref="D715:E715"/>
    <mergeCell ref="F715:I715"/>
    <mergeCell ref="J715:J716"/>
    <mergeCell ref="K715:K716"/>
    <mergeCell ref="M715:N715"/>
    <mergeCell ref="A676:A677"/>
    <mergeCell ref="B676:B677"/>
    <mergeCell ref="C676:C677"/>
    <mergeCell ref="D676:E676"/>
    <mergeCell ref="F676:I676"/>
    <mergeCell ref="J676:J677"/>
    <mergeCell ref="K558:K559"/>
    <mergeCell ref="M558:N558"/>
    <mergeCell ref="A118:A119"/>
    <mergeCell ref="B118:B119"/>
    <mergeCell ref="C118:C119"/>
    <mergeCell ref="D118:E118"/>
    <mergeCell ref="F118:I118"/>
    <mergeCell ref="J118:J119"/>
    <mergeCell ref="K118:K119"/>
    <mergeCell ref="M118:N118"/>
    <mergeCell ref="A558:A559"/>
    <mergeCell ref="B558:B559"/>
    <mergeCell ref="C558:C559"/>
    <mergeCell ref="D558:E558"/>
    <mergeCell ref="F558:I558"/>
    <mergeCell ref="J558:J559"/>
    <mergeCell ref="K225:K226"/>
    <mergeCell ref="M225:N225"/>
    <mergeCell ref="A277:A278"/>
    <mergeCell ref="B277:B278"/>
    <mergeCell ref="C277:C278"/>
    <mergeCell ref="D277:E277"/>
    <mergeCell ref="F277:I277"/>
    <mergeCell ref="J277:J278"/>
    <mergeCell ref="K484:K485"/>
    <mergeCell ref="M484:N484"/>
    <mergeCell ref="A311:A312"/>
    <mergeCell ref="B311:B312"/>
    <mergeCell ref="C311:C312"/>
    <mergeCell ref="D311:E311"/>
    <mergeCell ref="F311:I311"/>
    <mergeCell ref="J311:J312"/>
    <mergeCell ref="K311:K312"/>
    <mergeCell ref="M311:N311"/>
    <mergeCell ref="A484:A485"/>
    <mergeCell ref="B484:B485"/>
    <mergeCell ref="C484:C485"/>
    <mergeCell ref="D484:E484"/>
    <mergeCell ref="F484:I484"/>
    <mergeCell ref="J484:J485"/>
    <mergeCell ref="K439:K440"/>
    <mergeCell ref="M439:N439"/>
    <mergeCell ref="A457:A458"/>
    <mergeCell ref="B457:B458"/>
    <mergeCell ref="C457:C458"/>
    <mergeCell ref="D457:E457"/>
    <mergeCell ref="F457:I457"/>
    <mergeCell ref="J457:J458"/>
    <mergeCell ref="K4:K5"/>
    <mergeCell ref="M4:N4"/>
    <mergeCell ref="A31:A32"/>
    <mergeCell ref="B31:B32"/>
    <mergeCell ref="C31:C32"/>
    <mergeCell ref="D31:E31"/>
    <mergeCell ref="F31:I31"/>
    <mergeCell ref="J31:J32"/>
    <mergeCell ref="K31:K32"/>
    <mergeCell ref="M31:N31"/>
    <mergeCell ref="A4:A5"/>
    <mergeCell ref="B4:B5"/>
    <mergeCell ref="C4:C5"/>
    <mergeCell ref="D4:E4"/>
    <mergeCell ref="F4:I4"/>
    <mergeCell ref="J4:J5"/>
    <mergeCell ref="A6:A26"/>
    <mergeCell ref="A581:A582"/>
    <mergeCell ref="B581:B582"/>
    <mergeCell ref="C581:C582"/>
    <mergeCell ref="D581:E581"/>
    <mergeCell ref="F581:I581"/>
    <mergeCell ref="J581:J582"/>
    <mergeCell ref="K581:K582"/>
    <mergeCell ref="M581:N581"/>
    <mergeCell ref="A151:A152"/>
    <mergeCell ref="B151:B152"/>
    <mergeCell ref="C151:C152"/>
    <mergeCell ref="D151:E151"/>
    <mergeCell ref="F151:I151"/>
    <mergeCell ref="J151:J152"/>
    <mergeCell ref="K414:K415"/>
    <mergeCell ref="M414:N414"/>
    <mergeCell ref="A538:A539"/>
    <mergeCell ref="B538:B539"/>
    <mergeCell ref="C538:C539"/>
    <mergeCell ref="D538:E538"/>
    <mergeCell ref="F538:I538"/>
    <mergeCell ref="J538:J539"/>
    <mergeCell ref="K538:K539"/>
    <mergeCell ref="M538:N538"/>
    <mergeCell ref="D414:E414"/>
    <mergeCell ref="F414:I414"/>
    <mergeCell ref="J414:J415"/>
    <mergeCell ref="K277:K278"/>
    <mergeCell ref="M277:N277"/>
    <mergeCell ref="A225:A226"/>
    <mergeCell ref="B225:B226"/>
    <mergeCell ref="C225:C226"/>
    <mergeCell ref="D225:E225"/>
    <mergeCell ref="F225:I225"/>
    <mergeCell ref="J225:J226"/>
    <mergeCell ref="A227:A272"/>
    <mergeCell ref="A279:A306"/>
    <mergeCell ref="A313:A409"/>
    <mergeCell ref="D754:E754"/>
    <mergeCell ref="F754:I754"/>
    <mergeCell ref="J754:J755"/>
    <mergeCell ref="K754:K755"/>
    <mergeCell ref="M754:N754"/>
    <mergeCell ref="A62:A63"/>
    <mergeCell ref="B62:B63"/>
    <mergeCell ref="C62:C63"/>
    <mergeCell ref="D62:E62"/>
    <mergeCell ref="F62:I62"/>
    <mergeCell ref="J62:J63"/>
    <mergeCell ref="K457:K458"/>
    <mergeCell ref="M457:N457"/>
    <mergeCell ref="A439:A440"/>
    <mergeCell ref="B439:B440"/>
    <mergeCell ref="C439:C440"/>
    <mergeCell ref="D439:E439"/>
    <mergeCell ref="F439:I439"/>
    <mergeCell ref="J439:J440"/>
    <mergeCell ref="K151:K152"/>
    <mergeCell ref="M151:N151"/>
    <mergeCell ref="A414:A415"/>
    <mergeCell ref="B414:B415"/>
    <mergeCell ref="C414:C415"/>
    <mergeCell ref="A416:A434"/>
    <mergeCell ref="A441:A452"/>
    <mergeCell ref="K1020:K1021"/>
    <mergeCell ref="M1020:N1020"/>
    <mergeCell ref="A153:A220"/>
    <mergeCell ref="A120:A146"/>
    <mergeCell ref="A64:A113"/>
    <mergeCell ref="A33:A57"/>
    <mergeCell ref="A459:A479"/>
    <mergeCell ref="A486:A533"/>
    <mergeCell ref="A540:A553"/>
    <mergeCell ref="A560:A576"/>
    <mergeCell ref="A1020:A1021"/>
    <mergeCell ref="B1020:B1021"/>
    <mergeCell ref="C1020:C1021"/>
    <mergeCell ref="D1020:E1020"/>
    <mergeCell ref="F1020:I1020"/>
    <mergeCell ref="J1020:J1021"/>
    <mergeCell ref="K777:K778"/>
    <mergeCell ref="M777:N777"/>
    <mergeCell ref="A756:A772"/>
    <mergeCell ref="A990:A1015"/>
    <mergeCell ref="K62:K63"/>
    <mergeCell ref="M62:N62"/>
    <mergeCell ref="A583:A622"/>
    <mergeCell ref="A717:A749"/>
    <mergeCell ref="A629:A630"/>
    <mergeCell ref="A637:A671"/>
    <mergeCell ref="A678:A710"/>
    <mergeCell ref="A779:A983"/>
    <mergeCell ref="A988:A989"/>
    <mergeCell ref="B988:B989"/>
    <mergeCell ref="C988:C989"/>
    <mergeCell ref="A754:A755"/>
    <mergeCell ref="B754:B755"/>
    <mergeCell ref="C754:C755"/>
    <mergeCell ref="A715:A716"/>
    <mergeCell ref="B715:B716"/>
    <mergeCell ref="C715:C716"/>
    <mergeCell ref="A1075:A1099"/>
    <mergeCell ref="K1173:K1174"/>
    <mergeCell ref="D1048:E1048"/>
    <mergeCell ref="F1048:I1048"/>
    <mergeCell ref="J1048:J1049"/>
    <mergeCell ref="K1048:K1049"/>
    <mergeCell ref="M1048:N1048"/>
    <mergeCell ref="A1073:A1074"/>
    <mergeCell ref="B1073:B1074"/>
    <mergeCell ref="C1073:C1074"/>
    <mergeCell ref="D1073:E1073"/>
    <mergeCell ref="F1073:I1073"/>
    <mergeCell ref="J1073:J1074"/>
    <mergeCell ref="K1073:K1074"/>
    <mergeCell ref="M1073:N1073"/>
    <mergeCell ref="A1048:A1049"/>
    <mergeCell ref="B1048:B1049"/>
    <mergeCell ref="C1048:C1049"/>
    <mergeCell ref="M1173:N1173"/>
    <mergeCell ref="A1173:A1174"/>
    <mergeCell ref="B1173:B1174"/>
    <mergeCell ref="C1173:C1174"/>
    <mergeCell ref="D1173:E1173"/>
    <mergeCell ref="F1173:I1173"/>
    <mergeCell ref="J1173:J1174"/>
    <mergeCell ref="M1104:N1104"/>
    <mergeCell ref="A1134:A1135"/>
    <mergeCell ref="B1134:B1135"/>
    <mergeCell ref="C1134:C1135"/>
    <mergeCell ref="D1134:E1134"/>
    <mergeCell ref="F1134:I1134"/>
    <mergeCell ref="J1134:J1135"/>
    <mergeCell ref="K1134:K1135"/>
    <mergeCell ref="M1134:N1134"/>
    <mergeCell ref="A1106:A1129"/>
    <mergeCell ref="A1136:A1168"/>
    <mergeCell ref="A1104:A1105"/>
    <mergeCell ref="B1104:B1105"/>
    <mergeCell ref="C1104:C1105"/>
    <mergeCell ref="D1104:E1104"/>
    <mergeCell ref="F1104:I1104"/>
    <mergeCell ref="J1104:J1105"/>
    <mergeCell ref="K1104:K1105"/>
  </mergeCells>
  <phoneticPr fontId="2"/>
  <pageMargins left="0.7" right="0.7" top="0.75" bottom="0.75" header="0.3" footer="0.3"/>
  <pageSetup paperSize="9" scale="37" orientation="landscape" verticalDpi="300" r:id="rId1"/>
  <rowBreaks count="4" manualBreakCount="4">
    <brk id="58" max="13" man="1"/>
    <brk id="147" max="13" man="1"/>
    <brk id="361" max="13" man="1"/>
    <brk id="435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消費電力　集計 </vt:lpstr>
      <vt:lpstr>施設別詳細</vt:lpstr>
      <vt:lpstr>施設別詳細!Print_Area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横井 克哉</dc:creator>
  <cp:lastModifiedBy>横井 克哉</cp:lastModifiedBy>
  <cp:lastPrinted>2025-04-14T00:12:59Z</cp:lastPrinted>
  <dcterms:created xsi:type="dcterms:W3CDTF">2024-10-16T02:57:33Z</dcterms:created>
  <dcterms:modified xsi:type="dcterms:W3CDTF">2025-04-14T03:14:54Z</dcterms:modified>
</cp:coreProperties>
</file>