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1" yWindow="660" windowWidth="14940" windowHeight="8550" activeTab="3"/>
  </bookViews>
  <sheets>
    <sheet name="218.犯罪少年" sheetId="1" r:id="rId1"/>
    <sheet name="219.刑法犯" sheetId="2" r:id="rId2"/>
    <sheet name="220.交通事故(1)" sheetId="3" r:id="rId3"/>
    <sheet name="221.交通事故(2)" sheetId="4" r:id="rId4"/>
    <sheet name="222.交通事故(3)" sheetId="5" r:id="rId5"/>
    <sheet name="223.海事事件" sheetId="6" r:id="rId6"/>
    <sheet name="224.海難(1)" sheetId="7" r:id="rId7"/>
    <sheet name="225.海難(2)" sheetId="8" r:id="rId8"/>
  </sheets>
  <definedNames>
    <definedName name="_xlnm.Print_Area" localSheetId="0">'218.犯罪少年'!$A$1:$J$32</definedName>
    <definedName name="_xlnm.Print_Area" localSheetId="1">'219.刑法犯'!$A$1:$P$60</definedName>
    <definedName name="_xlnm.Print_Area" localSheetId="2">'220.交通事故(1)'!$A$1:$D$25</definedName>
    <definedName name="_xlnm.Print_Area" localSheetId="3">'221.交通事故(2)'!$A$1:$E$12</definedName>
    <definedName name="_xlnm.Print_Area" localSheetId="4">'222.交通事故(3)'!$A$1:$N$14</definedName>
    <definedName name="_xlnm.Print_Area" localSheetId="5">'223.海事事件'!$A$1:$E$18</definedName>
    <definedName name="_xlnm.Print_Area" localSheetId="6">'224.海難(1)'!$A$1:$E$20</definedName>
    <definedName name="_xlnm.Print_Area" localSheetId="7">'225.海難(2)'!$A$1:$F$17</definedName>
    <definedName name="_xlnm.Print_Titles" localSheetId="1">'219.刑法犯'!$1:$1</definedName>
  </definedNames>
  <calcPr fullCalcOnLoad="1"/>
</workbook>
</file>

<file path=xl/sharedStrings.xml><?xml version="1.0" encoding="utf-8"?>
<sst xmlns="http://schemas.openxmlformats.org/spreadsheetml/2006/main" count="387" uniqueCount="160">
  <si>
    <t>年次および警察署</t>
  </si>
  <si>
    <t>総　数</t>
  </si>
  <si>
    <t>殺　人</t>
  </si>
  <si>
    <t>強　盗</t>
  </si>
  <si>
    <t>放　火</t>
  </si>
  <si>
    <t>強　姦</t>
  </si>
  <si>
    <t>暴　行</t>
  </si>
  <si>
    <t>傷　害</t>
  </si>
  <si>
    <t>{</t>
  </si>
  <si>
    <t>高松北署</t>
  </si>
  <si>
    <t>高松南署</t>
  </si>
  <si>
    <t>高松東署</t>
  </si>
  <si>
    <t>脅　迫</t>
  </si>
  <si>
    <t>恐  喝</t>
  </si>
  <si>
    <t>窃  盗</t>
  </si>
  <si>
    <t>詐  欺</t>
  </si>
  <si>
    <t>横　領</t>
  </si>
  <si>
    <t>そ の 他</t>
  </si>
  <si>
    <t xml:space="preserve">    ・数値は，刑法を犯した犯罪少年（罪を犯した14歳以上20歳未満のもの）で</t>
  </si>
  <si>
    <t xml:space="preserve">      特別法犯は含まない。</t>
  </si>
  <si>
    <t>218　犯  罪  少  年  （ 警 察 署 別 ）</t>
  </si>
  <si>
    <t>平  成  13  年</t>
  </si>
  <si>
    <t>-</t>
  </si>
  <si>
    <t xml:space="preserve">    14</t>
  </si>
  <si>
    <t xml:space="preserve">    15</t>
  </si>
  <si>
    <t xml:space="preserve">    16</t>
  </si>
  <si>
    <t xml:space="preserve">    17</t>
  </si>
  <si>
    <t>資料：香川県警察本部刑事部捜査第一課</t>
  </si>
  <si>
    <t>区　　  　分</t>
  </si>
  <si>
    <t>総  　 　数</t>
  </si>
  <si>
    <t>高   松   北</t>
  </si>
  <si>
    <t>高   松   南</t>
  </si>
  <si>
    <t>高   松   東</t>
  </si>
  <si>
    <t>認 知</t>
  </si>
  <si>
    <t>検 挙</t>
  </si>
  <si>
    <t>件 数</t>
  </si>
  <si>
    <t>人 員</t>
  </si>
  <si>
    <t>総数</t>
  </si>
  <si>
    <t>凶悪犯</t>
  </si>
  <si>
    <t>計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</si>
  <si>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</si>
  <si>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</si>
  <si>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</si>
  <si>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</si>
  <si>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</si>
  <si>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</si>
  <si>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</si>
  <si>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</si>
  <si>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</si>
  <si>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</si>
  <si>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</si>
  <si>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</si>
  <si>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</si>
  <si>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</si>
  <si>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</si>
  <si>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</si>
  <si>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</si>
  <si>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</si>
  <si>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</si>
  <si>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</si>
  <si>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</si>
  <si>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 xml:space="preserve">    ・この表は，刑法犯の数値であり，特別法犯は含まない。</t>
  </si>
  <si>
    <t xml:space="preserve">  　・占有離脱物横領罪については，横領罪に含まず，その他の刑法犯に含む。</t>
  </si>
  <si>
    <t>219　警察署別刑法犯認知・検挙件数・検挙人員（罪種別）</t>
  </si>
  <si>
    <t>平　　　　　成　　　　　16　　　　　年</t>
  </si>
  <si>
    <t>平　　　　　成　　　　　17　　　　　年</t>
  </si>
  <si>
    <t>年　　　　月</t>
  </si>
  <si>
    <t>件  　　　数</t>
  </si>
  <si>
    <t>死　　　　者</t>
  </si>
  <si>
    <t>傷　　　　者</t>
  </si>
  <si>
    <t>220　交　通　事　故　発　生　状　況</t>
  </si>
  <si>
    <t xml:space="preserve"> 平 成 13 年</t>
  </si>
  <si>
    <t>17 　年    1 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</si>
  <si>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</si>
  <si>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</si>
  <si>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</si>
  <si>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</si>
  <si>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</si>
  <si>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</si>
  <si>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</si>
  <si>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</si>
  <si>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</si>
  <si>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</si>
  <si>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</si>
  <si>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資料：高松市土木部　交通安全対策課</t>
  </si>
  <si>
    <t>年　　　　次</t>
  </si>
  <si>
    <t>自動車１万台当たり</t>
  </si>
  <si>
    <t>人口10万人当たり</t>
  </si>
  <si>
    <t>死  　　者</t>
  </si>
  <si>
    <t>傷　　　者</t>
  </si>
  <si>
    <t>死　　　者</t>
  </si>
  <si>
    <t>資料：高松市土木部　交通安全対策課</t>
  </si>
  <si>
    <t>221　交　通　事　故　率　の　推　移</t>
  </si>
  <si>
    <t xml:space="preserve"> 平 成 11 年</t>
  </si>
  <si>
    <t xml:space="preserve"> 平 成 13 年</t>
  </si>
  <si>
    <t xml:space="preserve">    14</t>
  </si>
  <si>
    <t xml:space="preserve">    15</t>
  </si>
  <si>
    <t xml:space="preserve">    16</t>
  </si>
  <si>
    <t>　年　　　次</t>
  </si>
  <si>
    <t>総</t>
  </si>
  <si>
    <t>０</t>
  </si>
  <si>
    <t>２</t>
  </si>
  <si>
    <t>４</t>
  </si>
  <si>
    <t>６</t>
  </si>
  <si>
    <t>８</t>
  </si>
  <si>
    <t>10</t>
  </si>
  <si>
    <t>12</t>
  </si>
  <si>
    <t>14</t>
  </si>
  <si>
    <t>16</t>
  </si>
  <si>
    <t>18</t>
  </si>
  <si>
    <t>20</t>
  </si>
  <si>
    <t>22</t>
  </si>
  <si>
    <t>～</t>
  </si>
  <si>
    <t>24</t>
  </si>
  <si>
    <t>数</t>
  </si>
  <si>
    <t>時</t>
  </si>
  <si>
    <t>222　交 通 事 故 時 間 別 発 生 件 数</t>
  </si>
  <si>
    <t xml:space="preserve"> 平 成 13 年</t>
  </si>
  <si>
    <t xml:space="preserve">    14</t>
  </si>
  <si>
    <t xml:space="preserve">    15</t>
  </si>
  <si>
    <t xml:space="preserve">    16</t>
  </si>
  <si>
    <t xml:space="preserve">    17</t>
  </si>
  <si>
    <t>年 次 お よ び 種 別</t>
  </si>
  <si>
    <t>件　　　　　数</t>
  </si>
  <si>
    <t>検　挙　人　員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</si>
  <si>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</si>
  <si>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</si>
  <si>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</si>
  <si>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</si>
  <si>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</si>
  <si>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</si>
  <si>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・坂手，坂出を含む数値である。</t>
  </si>
  <si>
    <t>223　海　　　事　　　事　　　件</t>
  </si>
  <si>
    <t>平  成  13  年</t>
  </si>
  <si>
    <t>種　　　　　　　　別</t>
  </si>
  <si>
    <t>隻　　　　　　数</t>
  </si>
  <si>
    <t>噸　　　　　　数</t>
  </si>
  <si>
    <t>衝突</t>
  </si>
  <si>
    <t>乗揚</t>
  </si>
  <si>
    <t>機関故障</t>
  </si>
  <si>
    <t>火災</t>
  </si>
  <si>
    <t>転覆</t>
  </si>
  <si>
    <t>浸水</t>
  </si>
  <si>
    <t>その他</t>
  </si>
  <si>
    <t>　　・平成１３年は不要救助海難を含む。</t>
  </si>
  <si>
    <t>　　・平成１４年からは人のみの海難を除く。平成１４年からは噸数は算出しない。</t>
  </si>
  <si>
    <t>224　海   難   発   生   状   況</t>
  </si>
  <si>
    <t>-</t>
  </si>
  <si>
    <t>隻　　　数</t>
  </si>
  <si>
    <t>噸　　　数</t>
  </si>
  <si>
    <t>人　　　員</t>
  </si>
  <si>
    <t>救助</t>
  </si>
  <si>
    <t>自力入港</t>
  </si>
  <si>
    <t>全損</t>
  </si>
  <si>
    <t>　　・全損の人員は，死亡および行方不明である。</t>
  </si>
  <si>
    <t>225　　海    難    の    内    容</t>
  </si>
  <si>
    <t>　　・平成１４年からは人のみの海難を除く。平成１４年からは噸数および人員は算出しない。</t>
  </si>
  <si>
    <t>-</t>
  </si>
  <si>
    <t>-</t>
  </si>
  <si>
    <t>風俗犯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</si>
</sst>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[&lt;=99999]000\-00;000\-0000"/>
    <numFmt numFmtId="178" formatCode="0_ "/>
    <numFmt numFmtId="179" formatCode="0.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36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Alignment="1">
      <alignment/>
    </xf>
    <xf numFmtId="0" fontId="8" fillId="0" borderId="2" xfId="0" applyFont="1" applyAlignment="1">
      <alignment horizontal="center" vertical="center"/>
    </xf>
    <xf numFmtId="0" fontId="8" fillId="0" borderId="3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6" xfId="0" applyFont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6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9" xfId="0" applyFont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9" xfId="0" applyNumberFormat="1" applyFont="1" applyAlignment="1">
      <alignment vertical="center"/>
    </xf>
    <xf numFmtId="0" fontId="8" fillId="0" borderId="1" xfId="0" applyFont="1" applyAlignment="1">
      <alignment vertical="center"/>
    </xf>
    <xf numFmtId="41" fontId="8" fillId="0" borderId="1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8" fillId="0" borderId="7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right"/>
    </xf>
    <xf numFmtId="41" fontId="9" fillId="0" borderId="0" xfId="0" applyNumberFormat="1" applyFont="1" applyAlignment="1">
      <alignment vertical="center"/>
    </xf>
    <xf numFmtId="0" fontId="9" fillId="0" borderId="7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 quotePrefix="1">
      <alignment horizontal="right" vertical="center"/>
    </xf>
    <xf numFmtId="0" fontId="8" fillId="0" borderId="9" xfId="0" applyFont="1" applyAlignment="1">
      <alignment/>
    </xf>
    <xf numFmtId="0" fontId="8" fillId="0" borderId="9" xfId="0" applyFont="1" applyBorder="1" applyAlignment="1">
      <alignment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Alignment="1">
      <alignment vertical="center"/>
    </xf>
    <xf numFmtId="38" fontId="0" fillId="0" borderId="11" xfId="17" applyAlignment="1">
      <alignment vertical="center"/>
    </xf>
    <xf numFmtId="0" fontId="0" fillId="0" borderId="12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13" xfId="17" applyAlignment="1">
      <alignment vertical="center"/>
    </xf>
    <xf numFmtId="0" fontId="0" fillId="0" borderId="14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13" xfId="0" applyAlignment="1">
      <alignment horizontal="center" vertical="center"/>
    </xf>
    <xf numFmtId="38" fontId="0" fillId="0" borderId="16" xfId="17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" xfId="0" applyAlignment="1">
      <alignment/>
    </xf>
    <xf numFmtId="38" fontId="0" fillId="0" borderId="21" xfId="17" applyBorder="1" applyAlignment="1">
      <alignment/>
    </xf>
    <xf numFmtId="0" fontId="0" fillId="0" borderId="21" xfId="0" applyBorder="1" applyAlignment="1">
      <alignment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22" xfId="17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Alignment="1">
      <alignment/>
    </xf>
    <xf numFmtId="0" fontId="14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3" fontId="8" fillId="0" borderId="7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0" fontId="9" fillId="0" borderId="6" xfId="0" applyFont="1" applyBorder="1" applyAlignment="1" quotePrefix="1">
      <alignment horizontal="center" vertical="center"/>
    </xf>
    <xf numFmtId="3" fontId="9" fillId="0" borderId="7" xfId="0" applyFont="1" applyBorder="1" applyAlignment="1">
      <alignment vertical="center"/>
    </xf>
    <xf numFmtId="3" fontId="9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Alignment="1" quotePrefix="1">
      <alignment horizontal="center"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Alignment="1">
      <alignment horizontal="center" vertical="center"/>
    </xf>
    <xf numFmtId="0" fontId="8" fillId="0" borderId="13" xfId="0" applyFont="1" applyAlignment="1">
      <alignment horizontal="center" vertical="center"/>
    </xf>
    <xf numFmtId="176" fontId="8" fillId="0" borderId="7" xfId="0" applyFont="1" applyAlignment="1">
      <alignment vertical="center"/>
    </xf>
    <xf numFmtId="176" fontId="8" fillId="0" borderId="0" xfId="0" applyFont="1" applyAlignment="1">
      <alignment vertical="center"/>
    </xf>
    <xf numFmtId="0" fontId="8" fillId="0" borderId="25" xfId="0" applyFont="1" applyAlignment="1">
      <alignment horizontal="center" vertical="center"/>
    </xf>
    <xf numFmtId="0" fontId="8" fillId="0" borderId="25" xfId="0" applyFont="1" applyAlignment="1" quotePrefix="1">
      <alignment horizontal="center" vertical="center"/>
    </xf>
    <xf numFmtId="0" fontId="8" fillId="0" borderId="26" xfId="0" applyFont="1" applyAlignment="1" quotePrefix="1">
      <alignment horizontal="center" vertical="center"/>
    </xf>
    <xf numFmtId="0" fontId="8" fillId="0" borderId="22" xfId="0" applyFont="1" applyAlignment="1">
      <alignment horizontal="center" vertical="center"/>
    </xf>
    <xf numFmtId="0" fontId="8" fillId="0" borderId="22" xfId="0" applyFont="1" applyAlignment="1">
      <alignment horizontal="center" vertical="center" textRotation="180"/>
    </xf>
    <xf numFmtId="0" fontId="8" fillId="0" borderId="7" xfId="0" applyFont="1" applyAlignment="1">
      <alignment horizontal="center" vertical="center" textRotation="180"/>
    </xf>
    <xf numFmtId="0" fontId="8" fillId="0" borderId="22" xfId="0" applyFont="1" applyAlignment="1" quotePrefix="1">
      <alignment horizontal="center" vertical="center"/>
    </xf>
    <xf numFmtId="0" fontId="8" fillId="0" borderId="7" xfId="0" applyFont="1" applyAlignment="1" quotePrefix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3" fontId="9" fillId="0" borderId="8" xfId="0" applyFont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1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7" xfId="0" applyFont="1" applyFill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right" vertical="center" indent="1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9" fillId="0" borderId="7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right" vertical="center" indent="1"/>
    </xf>
    <xf numFmtId="1" fontId="8" fillId="0" borderId="0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right" vertical="center"/>
    </xf>
    <xf numFmtId="0" fontId="8" fillId="0" borderId="9" xfId="0" applyFont="1" applyFill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7" xfId="0" applyFont="1" applyAlignment="1">
      <alignment horizontal="right" vertical="center" indent="2"/>
    </xf>
    <xf numFmtId="3" fontId="8" fillId="0" borderId="0" xfId="0" applyFont="1" applyAlignment="1">
      <alignment horizontal="right" vertical="center" indent="2"/>
    </xf>
    <xf numFmtId="3" fontId="8" fillId="0" borderId="7" xfId="0" applyFont="1" applyFill="1" applyBorder="1" applyAlignment="1">
      <alignment horizontal="right" vertical="center" indent="2"/>
    </xf>
    <xf numFmtId="3" fontId="8" fillId="0" borderId="0" xfId="0" applyFont="1" applyFill="1" applyBorder="1" applyAlignment="1">
      <alignment horizontal="right" vertical="center" indent="2"/>
    </xf>
    <xf numFmtId="3" fontId="9" fillId="0" borderId="7" xfId="0" applyFont="1" applyFill="1" applyBorder="1" applyAlignment="1">
      <alignment horizontal="right" vertical="center" indent="2"/>
    </xf>
    <xf numFmtId="0" fontId="8" fillId="0" borderId="7" xfId="0" applyFont="1" applyFill="1" applyBorder="1" applyAlignment="1">
      <alignment horizontal="right" vertical="center" indent="2"/>
    </xf>
    <xf numFmtId="38" fontId="8" fillId="0" borderId="7" xfId="17" applyFont="1" applyFill="1" applyBorder="1" applyAlignment="1">
      <alignment horizontal="right" vertical="center" indent="2"/>
    </xf>
    <xf numFmtId="38" fontId="8" fillId="0" borderId="7" xfId="17" applyFont="1" applyFill="1" applyBorder="1" applyAlignment="1" quotePrefix="1">
      <alignment horizontal="right" vertical="center" indent="2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8" xfId="17" applyFont="1" applyFill="1" applyBorder="1" applyAlignment="1">
      <alignment horizontal="right" vertical="center" indent="2"/>
    </xf>
    <xf numFmtId="3" fontId="8" fillId="0" borderId="1" xfId="0" applyFont="1" applyFill="1" applyBorder="1" applyAlignment="1">
      <alignment horizontal="right" vertical="center" indent="2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8" fillId="0" borderId="7" xfId="0" applyFont="1" applyAlignment="1">
      <alignment vertical="center"/>
    </xf>
    <xf numFmtId="3" fontId="8" fillId="0" borderId="0" xfId="0" applyFont="1" applyAlignment="1">
      <alignment vertical="center"/>
    </xf>
    <xf numFmtId="3" fontId="8" fillId="0" borderId="7" xfId="0" applyFont="1" applyFill="1" applyBorder="1" applyAlignment="1">
      <alignment vertical="center"/>
    </xf>
    <xf numFmtId="3" fontId="8" fillId="0" borderId="0" xfId="0" applyFont="1" applyFill="1" applyBorder="1" applyAlignment="1">
      <alignment horizontal="right" vertical="center"/>
    </xf>
    <xf numFmtId="0" fontId="9" fillId="0" borderId="6" xfId="0" applyFont="1" applyAlignment="1" quotePrefix="1">
      <alignment horizontal="center" vertical="center"/>
    </xf>
    <xf numFmtId="3" fontId="9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8" fontId="8" fillId="0" borderId="7" xfId="17" applyFont="1" applyFill="1" applyBorder="1" applyAlignment="1">
      <alignment horizontal="right" vertical="center"/>
    </xf>
    <xf numFmtId="38" fontId="8" fillId="0" borderId="8" xfId="17" applyFont="1" applyFill="1" applyBorder="1" applyAlignment="1">
      <alignment horizontal="right" vertical="center"/>
    </xf>
    <xf numFmtId="3" fontId="8" fillId="0" borderId="1" xfId="0" applyFont="1" applyFill="1" applyBorder="1" applyAlignment="1">
      <alignment horizontal="right" vertical="center"/>
    </xf>
    <xf numFmtId="38" fontId="16" fillId="0" borderId="31" xfId="17" applyFont="1" applyBorder="1" applyAlignment="1">
      <alignment horizontal="right" vertical="center"/>
    </xf>
    <xf numFmtId="3" fontId="16" fillId="0" borderId="32" xfId="0" applyFont="1" applyBorder="1" applyAlignment="1">
      <alignment horizontal="right" vertical="center"/>
    </xf>
    <xf numFmtId="3" fontId="16" fillId="0" borderId="33" xfId="0" applyFont="1" applyBorder="1" applyAlignment="1">
      <alignment horizontal="right" vertical="center"/>
    </xf>
    <xf numFmtId="3" fontId="16" fillId="0" borderId="34" xfId="0" applyFont="1" applyBorder="1" applyAlignment="1">
      <alignment horizontal="right" vertical="center"/>
    </xf>
    <xf numFmtId="3" fontId="16" fillId="0" borderId="35" xfId="0" applyFont="1" applyBorder="1" applyAlignment="1">
      <alignment horizontal="right" vertical="center"/>
    </xf>
    <xf numFmtId="3" fontId="16" fillId="0" borderId="31" xfId="0" applyFont="1" applyBorder="1" applyAlignment="1">
      <alignment horizontal="right" vertical="center"/>
    </xf>
    <xf numFmtId="38" fontId="16" fillId="0" borderId="36" xfId="17" applyFont="1" applyBorder="1" applyAlignment="1">
      <alignment horizontal="right" vertical="center"/>
    </xf>
    <xf numFmtId="3" fontId="16" fillId="0" borderId="37" xfId="0" applyFont="1" applyBorder="1" applyAlignment="1">
      <alignment horizontal="right" vertical="center"/>
    </xf>
    <xf numFmtId="3" fontId="16" fillId="0" borderId="38" xfId="0" applyFont="1" applyBorder="1" applyAlignment="1">
      <alignment horizontal="right" vertical="center"/>
    </xf>
    <xf numFmtId="3" fontId="16" fillId="0" borderId="39" xfId="0" applyFont="1" applyBorder="1" applyAlignment="1">
      <alignment horizontal="right" vertical="center"/>
    </xf>
    <xf numFmtId="3" fontId="16" fillId="0" borderId="40" xfId="0" applyFont="1" applyBorder="1" applyAlignment="1">
      <alignment horizontal="right" vertical="center"/>
    </xf>
    <xf numFmtId="3" fontId="16" fillId="0" borderId="36" xfId="0" applyFont="1" applyBorder="1" applyAlignment="1">
      <alignment horizontal="right" vertical="center"/>
    </xf>
    <xf numFmtId="3" fontId="16" fillId="0" borderId="41" xfId="0" applyFont="1" applyBorder="1" applyAlignment="1">
      <alignment horizontal="right" vertical="center"/>
    </xf>
    <xf numFmtId="38" fontId="16" fillId="0" borderId="42" xfId="17" applyFont="1" applyBorder="1" applyAlignment="1">
      <alignment horizontal="right" vertical="center"/>
    </xf>
    <xf numFmtId="3" fontId="16" fillId="0" borderId="43" xfId="0" applyFont="1" applyBorder="1" applyAlignment="1">
      <alignment horizontal="right" vertical="center"/>
    </xf>
    <xf numFmtId="3" fontId="16" fillId="0" borderId="44" xfId="0" applyFont="1" applyBorder="1" applyAlignment="1">
      <alignment horizontal="right" vertical="center"/>
    </xf>
    <xf numFmtId="3" fontId="16" fillId="0" borderId="43" xfId="0" applyFont="1" applyBorder="1" applyAlignment="1" applyProtection="1">
      <alignment horizontal="right" vertical="center"/>
      <protection locked="0"/>
    </xf>
    <xf numFmtId="3" fontId="16" fillId="0" borderId="45" xfId="0" applyFont="1" applyBorder="1" applyAlignment="1" applyProtection="1">
      <alignment horizontal="right" vertical="center"/>
      <protection locked="0"/>
    </xf>
    <xf numFmtId="3" fontId="16" fillId="0" borderId="44" xfId="0" applyFont="1" applyBorder="1" applyAlignment="1" applyProtection="1">
      <alignment horizontal="right" vertical="center"/>
      <protection locked="0"/>
    </xf>
    <xf numFmtId="3" fontId="16" fillId="0" borderId="46" xfId="0" applyFont="1" applyBorder="1" applyAlignment="1" applyProtection="1">
      <alignment horizontal="right" vertical="center"/>
      <protection locked="0"/>
    </xf>
    <xf numFmtId="3" fontId="16" fillId="0" borderId="42" xfId="0" applyFont="1" applyBorder="1" applyAlignment="1" applyProtection="1">
      <alignment horizontal="right" vertical="center"/>
      <protection locked="0"/>
    </xf>
    <xf numFmtId="0" fontId="16" fillId="0" borderId="43" xfId="0" applyFont="1" applyBorder="1" applyAlignment="1" applyProtection="1">
      <alignment horizontal="right" vertical="center"/>
      <protection locked="0"/>
    </xf>
    <xf numFmtId="0" fontId="16" fillId="0" borderId="45" xfId="0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right" vertical="center"/>
      <protection locked="0"/>
    </xf>
    <xf numFmtId="0" fontId="16" fillId="0" borderId="46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 applyProtection="1">
      <alignment horizontal="right" vertical="center"/>
      <protection locked="0"/>
    </xf>
    <xf numFmtId="38" fontId="16" fillId="0" borderId="47" xfId="17" applyFont="1" applyBorder="1" applyAlignment="1">
      <alignment horizontal="right" vertical="center"/>
    </xf>
    <xf numFmtId="3" fontId="16" fillId="0" borderId="48" xfId="0" applyFont="1" applyBorder="1" applyAlignment="1">
      <alignment horizontal="right" vertical="center"/>
    </xf>
    <xf numFmtId="3" fontId="16" fillId="0" borderId="49" xfId="0" applyFont="1" applyBorder="1" applyAlignment="1">
      <alignment horizontal="right" vertical="center"/>
    </xf>
    <xf numFmtId="3" fontId="16" fillId="0" borderId="48" xfId="0" applyFont="1" applyBorder="1" applyAlignment="1" applyProtection="1">
      <alignment horizontal="right" vertical="center"/>
      <protection locked="0"/>
    </xf>
    <xf numFmtId="3" fontId="16" fillId="0" borderId="50" xfId="0" applyFont="1" applyBorder="1" applyAlignment="1" applyProtection="1">
      <alignment horizontal="right" vertical="center"/>
      <protection locked="0"/>
    </xf>
    <xf numFmtId="3" fontId="16" fillId="0" borderId="49" xfId="0" applyFont="1" applyBorder="1" applyAlignment="1" applyProtection="1">
      <alignment horizontal="right" vertical="center"/>
      <protection locked="0"/>
    </xf>
    <xf numFmtId="3" fontId="16" fillId="0" borderId="51" xfId="0" applyFont="1" applyBorder="1" applyAlignment="1" applyProtection="1">
      <alignment horizontal="right" vertical="center"/>
      <protection locked="0"/>
    </xf>
    <xf numFmtId="3" fontId="16" fillId="0" borderId="47" xfId="0" applyFont="1" applyBorder="1" applyAlignment="1" applyProtection="1">
      <alignment horizontal="right" vertical="center"/>
      <protection locked="0"/>
    </xf>
    <xf numFmtId="0" fontId="16" fillId="0" borderId="43" xfId="0" applyFont="1" applyBorder="1" applyAlignment="1" applyProtection="1" quotePrefix="1">
      <alignment horizontal="right" vertical="center"/>
      <protection locked="0"/>
    </xf>
    <xf numFmtId="0" fontId="16" fillId="0" borderId="45" xfId="0" applyFont="1" applyBorder="1" applyAlignment="1" applyProtection="1" quotePrefix="1">
      <alignment horizontal="right" vertical="center"/>
      <protection locked="0"/>
    </xf>
    <xf numFmtId="0" fontId="16" fillId="0" borderId="44" xfId="0" applyFont="1" applyBorder="1" applyAlignment="1" applyProtection="1" quotePrefix="1">
      <alignment horizontal="right" vertical="center"/>
      <protection locked="0"/>
    </xf>
    <xf numFmtId="0" fontId="16" fillId="0" borderId="46" xfId="0" applyFont="1" applyBorder="1" applyAlignment="1" applyProtection="1" quotePrefix="1">
      <alignment horizontal="right" vertical="center"/>
      <protection locked="0"/>
    </xf>
    <xf numFmtId="3" fontId="16" fillId="0" borderId="32" xfId="0" applyFont="1" applyBorder="1" applyAlignment="1" applyProtection="1">
      <alignment horizontal="right" vertical="center"/>
      <protection locked="0"/>
    </xf>
    <xf numFmtId="3" fontId="16" fillId="0" borderId="34" xfId="0" applyFont="1" applyBorder="1" applyAlignment="1" applyProtection="1">
      <alignment horizontal="right" vertical="center"/>
      <protection locked="0"/>
    </xf>
    <xf numFmtId="3" fontId="16" fillId="0" borderId="33" xfId="0" applyFont="1" applyBorder="1" applyAlignment="1" applyProtection="1">
      <alignment horizontal="right" vertical="center"/>
      <protection locked="0"/>
    </xf>
    <xf numFmtId="3" fontId="16" fillId="0" borderId="35" xfId="0" applyFont="1" applyBorder="1" applyAlignment="1" applyProtection="1">
      <alignment horizontal="right" vertical="center"/>
      <protection locked="0"/>
    </xf>
    <xf numFmtId="3" fontId="16" fillId="0" borderId="31" xfId="0" applyFont="1" applyBorder="1" applyAlignment="1" applyProtection="1">
      <alignment horizontal="right" vertical="center"/>
      <protection locked="0"/>
    </xf>
    <xf numFmtId="0" fontId="16" fillId="0" borderId="48" xfId="0" applyFont="1" applyBorder="1" applyAlignment="1">
      <alignment horizontal="right" vertical="center"/>
    </xf>
    <xf numFmtId="0" fontId="16" fillId="0" borderId="49" xfId="0" applyFont="1" applyBorder="1" applyAlignment="1">
      <alignment horizontal="right" vertical="center"/>
    </xf>
    <xf numFmtId="0" fontId="16" fillId="0" borderId="48" xfId="0" applyFont="1" applyBorder="1" applyAlignment="1" applyProtection="1">
      <alignment horizontal="right" vertical="center"/>
      <protection locked="0"/>
    </xf>
    <xf numFmtId="0" fontId="16" fillId="0" borderId="50" xfId="0" applyFont="1" applyBorder="1" applyAlignment="1" applyProtection="1">
      <alignment horizontal="right" vertical="center"/>
      <protection locked="0"/>
    </xf>
    <xf numFmtId="0" fontId="16" fillId="0" borderId="49" xfId="0" applyFont="1" applyBorder="1" applyAlignment="1" applyProtection="1">
      <alignment horizontal="right" vertical="center"/>
      <protection locked="0"/>
    </xf>
    <xf numFmtId="0" fontId="16" fillId="0" borderId="51" xfId="0" applyFont="1" applyBorder="1" applyAlignment="1" applyProtection="1">
      <alignment horizontal="right" vertical="center"/>
      <protection locked="0"/>
    </xf>
    <xf numFmtId="0" fontId="16" fillId="0" borderId="47" xfId="0" applyFont="1" applyBorder="1" applyAlignment="1" applyProtection="1">
      <alignment horizontal="right" vertical="center"/>
      <protection locked="0"/>
    </xf>
    <xf numFmtId="38" fontId="16" fillId="0" borderId="52" xfId="17" applyFont="1" applyBorder="1" applyAlignment="1">
      <alignment horizontal="right" vertical="center"/>
    </xf>
    <xf numFmtId="3" fontId="16" fillId="0" borderId="53" xfId="0" applyFont="1" applyBorder="1" applyAlignment="1">
      <alignment horizontal="right" vertical="center"/>
    </xf>
    <xf numFmtId="3" fontId="16" fillId="0" borderId="54" xfId="0" applyFont="1" applyBorder="1" applyAlignment="1">
      <alignment horizontal="right" vertical="center"/>
    </xf>
    <xf numFmtId="3" fontId="16" fillId="0" borderId="55" xfId="0" applyFont="1" applyBorder="1" applyAlignment="1">
      <alignment horizontal="right" vertical="center"/>
    </xf>
    <xf numFmtId="38" fontId="16" fillId="0" borderId="56" xfId="17" applyFont="1" applyBorder="1" applyAlignment="1">
      <alignment horizontal="right" vertical="center"/>
    </xf>
    <xf numFmtId="3" fontId="16" fillId="0" borderId="57" xfId="0" applyFont="1" applyBorder="1" applyAlignment="1">
      <alignment horizontal="right" vertical="center"/>
    </xf>
    <xf numFmtId="3" fontId="16" fillId="0" borderId="58" xfId="0" applyFont="1" applyBorder="1" applyAlignment="1">
      <alignment horizontal="right" vertical="center"/>
    </xf>
    <xf numFmtId="3" fontId="16" fillId="0" borderId="56" xfId="0" applyFont="1" applyBorder="1" applyAlignment="1">
      <alignment horizontal="right" vertical="center"/>
    </xf>
    <xf numFmtId="38" fontId="16" fillId="0" borderId="45" xfId="17" applyFont="1" applyBorder="1" applyAlignment="1">
      <alignment horizontal="right" vertical="center"/>
    </xf>
    <xf numFmtId="38" fontId="16" fillId="0" borderId="43" xfId="17" applyFont="1" applyBorder="1" applyAlignment="1">
      <alignment horizontal="right" vertical="center"/>
    </xf>
    <xf numFmtId="38" fontId="16" fillId="0" borderId="59" xfId="17" applyFont="1" applyBorder="1" applyAlignment="1">
      <alignment horizontal="right" vertical="center"/>
    </xf>
    <xf numFmtId="0" fontId="16" fillId="0" borderId="42" xfId="0" applyFont="1" applyBorder="1" applyAlignment="1" applyProtection="1" quotePrefix="1">
      <alignment horizontal="right" vertical="center"/>
      <protection locked="0"/>
    </xf>
    <xf numFmtId="0" fontId="16" fillId="0" borderId="42" xfId="0" applyFont="1" applyFill="1" applyBorder="1" applyAlignment="1" applyProtection="1" quotePrefix="1">
      <alignment horizontal="right" vertical="center"/>
      <protection locked="0"/>
    </xf>
    <xf numFmtId="0" fontId="16" fillId="0" borderId="45" xfId="0" applyFont="1" applyFill="1" applyBorder="1" applyAlignment="1" applyProtection="1" quotePrefix="1">
      <alignment horizontal="right" vertical="center"/>
      <protection locked="0"/>
    </xf>
    <xf numFmtId="0" fontId="16" fillId="0" borderId="46" xfId="0" applyFont="1" applyFill="1" applyBorder="1" applyAlignment="1" applyProtection="1" quotePrefix="1">
      <alignment horizontal="right" vertical="center"/>
      <protection locked="0"/>
    </xf>
    <xf numFmtId="0" fontId="16" fillId="0" borderId="42" xfId="0" applyFont="1" applyFill="1" applyBorder="1" applyAlignment="1" applyProtection="1">
      <alignment horizontal="right" vertical="center"/>
      <protection locked="0"/>
    </xf>
    <xf numFmtId="0" fontId="16" fillId="0" borderId="45" xfId="0" applyFont="1" applyFill="1" applyBorder="1" applyAlignment="1" applyProtection="1">
      <alignment horizontal="right" vertical="center"/>
      <protection locked="0"/>
    </xf>
    <xf numFmtId="3" fontId="16" fillId="0" borderId="42" xfId="0" applyFont="1" applyFill="1" applyBorder="1" applyAlignment="1" applyProtection="1">
      <alignment horizontal="right" vertical="center"/>
      <protection locked="0"/>
    </xf>
    <xf numFmtId="3" fontId="16" fillId="0" borderId="45" xfId="0" applyFont="1" applyFill="1" applyBorder="1" applyAlignment="1" applyProtection="1">
      <alignment horizontal="right" vertical="center"/>
      <protection locked="0"/>
    </xf>
    <xf numFmtId="3" fontId="16" fillId="0" borderId="46" xfId="0" applyFont="1" applyFill="1" applyBorder="1" applyAlignment="1" applyProtection="1">
      <alignment horizontal="right" vertical="center"/>
      <protection locked="0"/>
    </xf>
    <xf numFmtId="38" fontId="16" fillId="0" borderId="60" xfId="17" applyFont="1" applyBorder="1" applyAlignment="1">
      <alignment horizontal="right" vertical="center"/>
    </xf>
    <xf numFmtId="38" fontId="16" fillId="0" borderId="61" xfId="17" applyFont="1" applyBorder="1" applyAlignment="1">
      <alignment horizontal="right" vertical="center"/>
    </xf>
    <xf numFmtId="38" fontId="16" fillId="0" borderId="62" xfId="17" applyFont="1" applyBorder="1" applyAlignment="1">
      <alignment horizontal="right" vertical="center"/>
    </xf>
    <xf numFmtId="3" fontId="16" fillId="0" borderId="47" xfId="0" applyFont="1" applyFill="1" applyBorder="1" applyAlignment="1" applyProtection="1">
      <alignment horizontal="right" vertical="center"/>
      <protection locked="0"/>
    </xf>
    <xf numFmtId="3" fontId="16" fillId="0" borderId="50" xfId="0" applyFont="1" applyFill="1" applyBorder="1" applyAlignment="1" applyProtection="1">
      <alignment horizontal="right" vertical="center"/>
      <protection locked="0"/>
    </xf>
    <xf numFmtId="3" fontId="16" fillId="0" borderId="51" xfId="0" applyFont="1" applyFill="1" applyBorder="1" applyAlignment="1" applyProtection="1">
      <alignment horizontal="right" vertical="center"/>
      <protection locked="0"/>
    </xf>
    <xf numFmtId="38" fontId="16" fillId="0" borderId="13" xfId="17" applyFont="1" applyBorder="1" applyAlignment="1">
      <alignment horizontal="right" vertical="center"/>
    </xf>
    <xf numFmtId="38" fontId="16" fillId="0" borderId="34" xfId="17" applyFont="1" applyBorder="1" applyAlignment="1">
      <alignment horizontal="right" vertical="center"/>
    </xf>
    <xf numFmtId="38" fontId="16" fillId="0" borderId="15" xfId="17" applyFont="1" applyBorder="1" applyAlignment="1">
      <alignment horizontal="right" vertical="center"/>
    </xf>
    <xf numFmtId="3" fontId="16" fillId="0" borderId="31" xfId="0" applyFont="1" applyFill="1" applyBorder="1" applyAlignment="1" applyProtection="1">
      <alignment horizontal="right" vertical="center"/>
      <protection locked="0"/>
    </xf>
    <xf numFmtId="3" fontId="16" fillId="0" borderId="34" xfId="0" applyFont="1" applyFill="1" applyBorder="1" applyAlignment="1" applyProtection="1">
      <alignment horizontal="right" vertical="center"/>
      <protection locked="0"/>
    </xf>
    <xf numFmtId="3" fontId="16" fillId="0" borderId="33" xfId="0" applyFont="1" applyFill="1" applyBorder="1" applyAlignment="1" applyProtection="1">
      <alignment horizontal="right" vertical="center"/>
      <protection locked="0"/>
    </xf>
    <xf numFmtId="3" fontId="16" fillId="0" borderId="63" xfId="0" applyFont="1" applyBorder="1" applyAlignment="1">
      <alignment horizontal="right" vertical="center"/>
    </xf>
    <xf numFmtId="3" fontId="16" fillId="0" borderId="36" xfId="0" applyFont="1" applyFill="1" applyBorder="1" applyAlignment="1">
      <alignment horizontal="right" vertical="center"/>
    </xf>
    <xf numFmtId="3" fontId="16" fillId="0" borderId="39" xfId="0" applyFont="1" applyFill="1" applyBorder="1" applyAlignment="1">
      <alignment horizontal="right" vertical="center"/>
    </xf>
    <xf numFmtId="3" fontId="16" fillId="0" borderId="38" xfId="0" applyFont="1" applyFill="1" applyBorder="1" applyAlignment="1">
      <alignment horizontal="right" vertical="center"/>
    </xf>
    <xf numFmtId="3" fontId="16" fillId="0" borderId="44" xfId="0" applyFont="1" applyFill="1" applyBorder="1" applyAlignment="1" applyProtection="1">
      <alignment horizontal="right" vertical="center"/>
      <protection locked="0"/>
    </xf>
    <xf numFmtId="0" fontId="16" fillId="0" borderId="44" xfId="0" applyFont="1" applyFill="1" applyBorder="1" applyAlignment="1" applyProtection="1" quotePrefix="1">
      <alignment horizontal="right" vertical="center"/>
      <protection locked="0"/>
    </xf>
    <xf numFmtId="38" fontId="16" fillId="0" borderId="64" xfId="17" applyFont="1" applyBorder="1" applyAlignment="1">
      <alignment horizontal="right" vertical="center"/>
    </xf>
    <xf numFmtId="3" fontId="16" fillId="0" borderId="59" xfId="0" applyFont="1" applyBorder="1" applyAlignment="1" applyProtection="1">
      <alignment horizontal="right" vertical="center"/>
      <protection locked="0"/>
    </xf>
    <xf numFmtId="38" fontId="16" fillId="0" borderId="65" xfId="17" applyFont="1" applyBorder="1" applyAlignment="1">
      <alignment horizontal="right" vertical="center"/>
    </xf>
    <xf numFmtId="38" fontId="16" fillId="0" borderId="66" xfId="17" applyFont="1" applyBorder="1" applyAlignment="1">
      <alignment horizontal="right" vertical="center"/>
    </xf>
    <xf numFmtId="3" fontId="16" fillId="0" borderId="49" xfId="0" applyFont="1" applyFill="1" applyBorder="1" applyAlignment="1" applyProtection="1">
      <alignment horizontal="right" vertical="center"/>
      <protection locked="0"/>
    </xf>
    <xf numFmtId="38" fontId="16" fillId="0" borderId="67" xfId="17" applyFont="1" applyBorder="1" applyAlignment="1">
      <alignment horizontal="right" vertical="center"/>
    </xf>
    <xf numFmtId="38" fontId="16" fillId="0" borderId="68" xfId="17" applyFont="1" applyBorder="1" applyAlignment="1">
      <alignment horizontal="right" vertical="center"/>
    </xf>
    <xf numFmtId="38" fontId="16" fillId="0" borderId="69" xfId="17" applyFont="1" applyBorder="1" applyAlignment="1">
      <alignment horizontal="right" vertical="center"/>
    </xf>
    <xf numFmtId="3" fontId="16" fillId="0" borderId="70" xfId="0" applyFont="1" applyBorder="1" applyAlignment="1">
      <alignment horizontal="right" vertical="center"/>
    </xf>
    <xf numFmtId="3" fontId="16" fillId="0" borderId="68" xfId="0" applyFont="1" applyBorder="1" applyAlignment="1">
      <alignment horizontal="right" vertical="center"/>
    </xf>
    <xf numFmtId="3" fontId="16" fillId="0" borderId="71" xfId="0" applyFont="1" applyBorder="1" applyAlignment="1">
      <alignment horizontal="right" vertical="center"/>
    </xf>
    <xf numFmtId="3" fontId="16" fillId="0" borderId="67" xfId="0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3" fontId="16" fillId="0" borderId="14" xfId="0" applyFont="1" applyBorder="1" applyAlignment="1">
      <alignment horizontal="right" vertical="center"/>
    </xf>
    <xf numFmtId="3" fontId="16" fillId="0" borderId="72" xfId="0" applyFont="1" applyBorder="1" applyAlignment="1">
      <alignment horizontal="right" vertical="center"/>
    </xf>
    <xf numFmtId="3" fontId="16" fillId="0" borderId="73" xfId="0" applyFont="1" applyBorder="1" applyAlignment="1" applyProtection="1">
      <alignment horizontal="right" vertical="center"/>
      <protection locked="0"/>
    </xf>
    <xf numFmtId="0" fontId="16" fillId="0" borderId="73" xfId="0" applyFont="1" applyBorder="1" applyAlignment="1" applyProtection="1">
      <alignment horizontal="right" vertical="center"/>
      <protection locked="0"/>
    </xf>
    <xf numFmtId="3" fontId="16" fillId="0" borderId="74" xfId="0" applyFont="1" applyBorder="1" applyAlignment="1" applyProtection="1">
      <alignment horizontal="right" vertical="center"/>
      <protection locked="0"/>
    </xf>
    <xf numFmtId="3" fontId="16" fillId="0" borderId="14" xfId="0" applyFont="1" applyBorder="1" applyAlignment="1" applyProtection="1">
      <alignment horizontal="right" vertical="center"/>
      <protection locked="0"/>
    </xf>
    <xf numFmtId="0" fontId="16" fillId="0" borderId="74" xfId="0" applyFont="1" applyBorder="1" applyAlignment="1" applyProtection="1">
      <alignment horizontal="right" vertical="center"/>
      <protection locked="0"/>
    </xf>
    <xf numFmtId="3" fontId="16" fillId="0" borderId="75" xfId="0" applyFont="1" applyBorder="1" applyAlignment="1">
      <alignment horizontal="right" vertical="center"/>
    </xf>
    <xf numFmtId="3" fontId="16" fillId="0" borderId="76" xfId="0" applyFont="1" applyBorder="1" applyAlignment="1">
      <alignment horizontal="right" vertical="center"/>
    </xf>
    <xf numFmtId="3" fontId="16" fillId="0" borderId="77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2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17" fillId="0" borderId="7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0" fontId="17" fillId="0" borderId="0" xfId="17" applyNumberFormat="1" applyFont="1" applyBorder="1" applyAlignment="1">
      <alignment vertical="center"/>
    </xf>
    <xf numFmtId="179" fontId="17" fillId="0" borderId="7" xfId="0" applyNumberFormat="1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80" fontId="17" fillId="0" borderId="0" xfId="17" applyNumberFormat="1" applyFont="1" applyBorder="1" applyAlignment="1" applyProtection="1">
      <alignment vertical="center"/>
      <protection locked="0"/>
    </xf>
    <xf numFmtId="179" fontId="17" fillId="2" borderId="7" xfId="0" applyNumberFormat="1" applyFont="1" applyFill="1" applyBorder="1" applyAlignment="1" applyProtection="1">
      <alignment vertical="center"/>
      <protection locked="0"/>
    </xf>
    <xf numFmtId="179" fontId="17" fillId="2" borderId="0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" xfId="0" applyFont="1" applyAlignment="1">
      <alignment horizontal="center" vertical="center"/>
    </xf>
    <xf numFmtId="0" fontId="7" fillId="0" borderId="0" xfId="0" applyFont="1" applyAlignment="1">
      <alignment horizont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2" xfId="0" applyNumberFormat="1" applyFont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3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Alignment="1">
      <alignment horizontal="distributed" vertical="center"/>
    </xf>
    <xf numFmtId="0" fontId="0" fillId="0" borderId="17" xfId="0" applyBorder="1" applyAlignment="1">
      <alignment horizontal="center" vertical="distributed" textRotation="255"/>
    </xf>
    <xf numFmtId="0" fontId="0" fillId="0" borderId="6" xfId="0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16" fillId="0" borderId="17" xfId="0" applyFont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19" xfId="0" applyFont="1" applyBorder="1" applyAlignment="1">
      <alignment horizontal="center" vertical="distributed" textRotation="255"/>
    </xf>
    <xf numFmtId="0" fontId="12" fillId="0" borderId="12" xfId="0" applyFont="1" applyAlignment="1" quotePrefix="1">
      <alignment horizontal="center" vertical="center"/>
    </xf>
    <xf numFmtId="0" fontId="12" fillId="0" borderId="12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8" fillId="0" borderId="11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6" xfId="0" applyFont="1" applyFill="1" applyBorder="1" applyAlignment="1" quotePrefix="1">
      <alignment horizontal="center" vertical="center"/>
    </xf>
    <xf numFmtId="179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180" fontId="17" fillId="0" borderId="0" xfId="0" applyNumberFormat="1" applyFont="1" applyFill="1" applyAlignment="1" applyProtection="1">
      <alignment vertical="center"/>
      <protection locked="0"/>
    </xf>
    <xf numFmtId="0" fontId="9" fillId="0" borderId="6" xfId="0" applyFont="1" applyFill="1" applyBorder="1" applyAlignment="1" quotePrefix="1">
      <alignment horizontal="center" vertical="center"/>
    </xf>
    <xf numFmtId="179" fontId="9" fillId="0" borderId="8" xfId="0" applyNumberFormat="1" applyFont="1" applyFill="1" applyBorder="1" applyAlignment="1" applyProtection="1">
      <alignment vertical="center"/>
      <protection locked="0"/>
    </xf>
    <xf numFmtId="179" fontId="9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80" fontId="18" fillId="0" borderId="0" xfId="0" applyNumberFormat="1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9"/>
  <sheetViews>
    <sheetView showGridLines="0" workbookViewId="0" topLeftCell="A1">
      <selection activeCell="D26" sqref="D26"/>
    </sheetView>
  </sheetViews>
  <sheetFormatPr defaultColWidth="8.796875" defaultRowHeight="14.25"/>
  <cols>
    <col min="1" max="1" width="4.09765625" style="1" customWidth="1"/>
    <col min="2" max="2" width="17.19921875" style="1" customWidth="1"/>
    <col min="3" max="3" width="1.69921875" style="1" customWidth="1"/>
    <col min="4" max="10" width="9.3984375" style="1" customWidth="1"/>
    <col min="11" max="18" width="7.3984375" style="1" customWidth="1"/>
    <col min="19" max="19" width="5.3984375" style="1" customWidth="1"/>
    <col min="20" max="20" width="9" style="1" customWidth="1"/>
    <col min="21" max="26" width="7.3984375" style="1" customWidth="1"/>
    <col min="27" max="27" width="9" style="1" customWidth="1"/>
    <col min="28" max="32" width="7.3984375" style="1" customWidth="1"/>
    <col min="33" max="33" width="11.3984375" style="1" customWidth="1"/>
    <col min="34" max="34" width="9" style="1" customWidth="1"/>
    <col min="35" max="46" width="7.3984375" style="1" customWidth="1"/>
    <col min="47" max="47" width="5.3984375" style="1" customWidth="1"/>
    <col min="48" max="48" width="9" style="1" customWidth="1"/>
    <col min="49" max="54" width="7.3984375" style="1" customWidth="1"/>
    <col min="55" max="55" width="9" style="1" customWidth="1"/>
    <col min="56" max="60" width="7.3984375" style="1" customWidth="1"/>
    <col min="61" max="61" width="21.3984375" style="1" customWidth="1"/>
    <col min="62" max="62" width="9" style="1" customWidth="1"/>
    <col min="63" max="73" width="7.3984375" style="1" customWidth="1"/>
    <col min="74" max="74" width="3.3984375" style="1" customWidth="1"/>
    <col min="75" max="75" width="9" style="1" customWidth="1"/>
    <col min="76" max="78" width="7.3984375" style="1" customWidth="1"/>
    <col min="79" max="79" width="9" style="1" customWidth="1"/>
    <col min="80" max="81" width="7.3984375" style="1" customWidth="1"/>
    <col min="82" max="82" width="9" style="1" customWidth="1"/>
    <col min="83" max="85" width="7.3984375" style="1" customWidth="1"/>
    <col min="86" max="86" width="9" style="1" customWidth="1"/>
    <col min="87" max="87" width="13.3984375" style="1" customWidth="1"/>
    <col min="88" max="88" width="9" style="1" customWidth="1"/>
    <col min="89" max="99" width="7.3984375" style="1" customWidth="1"/>
    <col min="100" max="100" width="3.3984375" style="1" customWidth="1"/>
    <col min="101" max="101" width="9" style="1" customWidth="1"/>
    <col min="102" max="104" width="8.3984375" style="1" customWidth="1"/>
    <col min="105" max="107" width="9" style="1" customWidth="1"/>
    <col min="108" max="111" width="8.3984375" style="1" customWidth="1"/>
    <col min="112" max="112" width="13.3984375" style="1" customWidth="1"/>
    <col min="113" max="113" width="9" style="1" customWidth="1"/>
    <col min="114" max="124" width="7.3984375" style="1" customWidth="1"/>
    <col min="125" max="125" width="3.3984375" style="1" customWidth="1"/>
    <col min="126" max="126" width="9" style="1" customWidth="1"/>
    <col min="127" max="129" width="7.3984375" style="1" customWidth="1"/>
    <col min="130" max="130" width="9" style="1" customWidth="1"/>
    <col min="131" max="132" width="7.3984375" style="1" customWidth="1"/>
    <col min="133" max="133" width="9" style="1" customWidth="1"/>
    <col min="134" max="136" width="7.3984375" style="1" customWidth="1"/>
    <col min="137" max="137" width="9" style="1" customWidth="1"/>
    <col min="138" max="138" width="13.3984375" style="1" customWidth="1"/>
    <col min="139" max="139" width="9" style="1" customWidth="1"/>
    <col min="140" max="16384" width="7.3984375" style="1" customWidth="1"/>
  </cols>
  <sheetData>
    <row r="1" spans="1:10" ht="21">
      <c r="A1" s="323" t="s">
        <v>20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0.5" customHeight="1">
      <c r="A4" s="314" t="s">
        <v>0</v>
      </c>
      <c r="B4" s="314"/>
      <c r="C4" s="315"/>
      <c r="D4" s="319" t="s">
        <v>1</v>
      </c>
      <c r="E4" s="319" t="s">
        <v>2</v>
      </c>
      <c r="F4" s="319" t="s">
        <v>3</v>
      </c>
      <c r="G4" s="319" t="s">
        <v>4</v>
      </c>
      <c r="H4" s="319" t="s">
        <v>5</v>
      </c>
      <c r="I4" s="319" t="s">
        <v>6</v>
      </c>
      <c r="J4" s="321" t="s">
        <v>7</v>
      </c>
    </row>
    <row r="5" spans="1:10" ht="10.5" customHeight="1">
      <c r="A5" s="316"/>
      <c r="B5" s="316"/>
      <c r="C5" s="317"/>
      <c r="D5" s="320"/>
      <c r="E5" s="320"/>
      <c r="F5" s="320"/>
      <c r="G5" s="320"/>
      <c r="H5" s="320"/>
      <c r="I5" s="320"/>
      <c r="J5" s="322"/>
    </row>
    <row r="6" spans="1:10" ht="5.25" customHeight="1">
      <c r="A6" s="6"/>
      <c r="B6" s="7"/>
      <c r="C6" s="7"/>
      <c r="D6" s="8"/>
      <c r="E6" s="7"/>
      <c r="F6" s="7"/>
      <c r="G6" s="7"/>
      <c r="H6" s="7"/>
      <c r="I6" s="7"/>
      <c r="J6" s="7"/>
    </row>
    <row r="7" spans="1:10" ht="15" customHeight="1">
      <c r="A7" s="9"/>
      <c r="B7" s="9" t="s">
        <v>21</v>
      </c>
      <c r="C7" s="10"/>
      <c r="D7" s="11">
        <v>567</v>
      </c>
      <c r="E7" s="12" t="s">
        <v>22</v>
      </c>
      <c r="F7" s="13">
        <v>7</v>
      </c>
      <c r="G7" s="12" t="s">
        <v>22</v>
      </c>
      <c r="H7" s="13">
        <v>3</v>
      </c>
      <c r="I7" s="13">
        <v>9</v>
      </c>
      <c r="J7" s="13">
        <v>37</v>
      </c>
    </row>
    <row r="8" spans="1:10" ht="15" customHeight="1">
      <c r="A8" s="9"/>
      <c r="B8" s="9" t="s">
        <v>23</v>
      </c>
      <c r="C8" s="10"/>
      <c r="D8" s="11">
        <v>559</v>
      </c>
      <c r="E8" s="13" t="s">
        <v>22</v>
      </c>
      <c r="F8" s="13">
        <v>2</v>
      </c>
      <c r="G8" s="13" t="s">
        <v>22</v>
      </c>
      <c r="H8" s="13" t="s">
        <v>22</v>
      </c>
      <c r="I8" s="13">
        <v>3</v>
      </c>
      <c r="J8" s="13">
        <v>10</v>
      </c>
    </row>
    <row r="9" spans="1:10" ht="15" customHeight="1">
      <c r="A9" s="9"/>
      <c r="B9" s="9" t="s">
        <v>24</v>
      </c>
      <c r="C9" s="10"/>
      <c r="D9" s="11">
        <v>683</v>
      </c>
      <c r="E9" s="13" t="s">
        <v>22</v>
      </c>
      <c r="F9" s="13">
        <v>7</v>
      </c>
      <c r="G9" s="13" t="s">
        <v>22</v>
      </c>
      <c r="H9" s="13">
        <v>2</v>
      </c>
      <c r="I9" s="13">
        <v>3</v>
      </c>
      <c r="J9" s="13">
        <v>11</v>
      </c>
    </row>
    <row r="10" spans="1:10" s="15" customFormat="1" ht="15" customHeight="1">
      <c r="A10" s="14"/>
      <c r="B10" s="9" t="s">
        <v>25</v>
      </c>
      <c r="C10" s="10"/>
      <c r="D10" s="11">
        <v>672</v>
      </c>
      <c r="E10" s="13">
        <v>1</v>
      </c>
      <c r="F10" s="13">
        <v>4</v>
      </c>
      <c r="G10" s="13">
        <v>2</v>
      </c>
      <c r="H10" s="13" t="s">
        <v>22</v>
      </c>
      <c r="I10" s="13">
        <v>3</v>
      </c>
      <c r="J10" s="13">
        <v>13</v>
      </c>
    </row>
    <row r="11" spans="1:10" s="15" customFormat="1" ht="15" customHeight="1">
      <c r="A11" s="14"/>
      <c r="B11" s="14" t="s">
        <v>26</v>
      </c>
      <c r="C11" s="16"/>
      <c r="D11" s="17">
        <f aca="true" t="shared" si="0" ref="D11:J11">SUM(D12:D14)</f>
        <v>457</v>
      </c>
      <c r="E11" s="18">
        <f t="shared" si="0"/>
        <v>1</v>
      </c>
      <c r="F11" s="18">
        <f t="shared" si="0"/>
        <v>3</v>
      </c>
      <c r="G11" s="18">
        <f t="shared" si="0"/>
        <v>1</v>
      </c>
      <c r="H11" s="18">
        <f t="shared" si="0"/>
        <v>1</v>
      </c>
      <c r="I11" s="18">
        <f t="shared" si="0"/>
        <v>1</v>
      </c>
      <c r="J11" s="18">
        <f t="shared" si="0"/>
        <v>18</v>
      </c>
    </row>
    <row r="12" spans="1:10" ht="15" customHeight="1">
      <c r="A12" s="318" t="s">
        <v>8</v>
      </c>
      <c r="B12" s="19" t="s">
        <v>9</v>
      </c>
      <c r="C12" s="10"/>
      <c r="D12" s="20">
        <f>SUM(E12:J12)+SUM(D26:I26)</f>
        <v>195</v>
      </c>
      <c r="E12" s="13">
        <v>0</v>
      </c>
      <c r="F12" s="21">
        <v>3</v>
      </c>
      <c r="G12" s="13">
        <v>0</v>
      </c>
      <c r="H12" s="13">
        <v>0</v>
      </c>
      <c r="I12" s="13">
        <v>0</v>
      </c>
      <c r="J12" s="21">
        <v>6</v>
      </c>
    </row>
    <row r="13" spans="1:10" ht="15" customHeight="1">
      <c r="A13" s="318"/>
      <c r="B13" s="19" t="s">
        <v>10</v>
      </c>
      <c r="C13" s="22"/>
      <c r="D13" s="20">
        <f>SUM(E13:J13)+SUM(D27:I27)</f>
        <v>230</v>
      </c>
      <c r="E13" s="13">
        <v>1</v>
      </c>
      <c r="F13" s="21">
        <v>0</v>
      </c>
      <c r="G13" s="13">
        <v>1</v>
      </c>
      <c r="H13" s="21">
        <v>0</v>
      </c>
      <c r="I13" s="21">
        <v>1</v>
      </c>
      <c r="J13" s="21">
        <v>12</v>
      </c>
    </row>
    <row r="14" spans="1:10" ht="15" customHeight="1">
      <c r="A14" s="318"/>
      <c r="B14" s="19" t="s">
        <v>11</v>
      </c>
      <c r="C14" s="23"/>
      <c r="D14" s="20">
        <f>SUM(E14:J14)+SUM(D28:I28)</f>
        <v>32</v>
      </c>
      <c r="E14" s="13">
        <v>0</v>
      </c>
      <c r="F14" s="21">
        <v>0</v>
      </c>
      <c r="G14" s="13">
        <v>0</v>
      </c>
      <c r="H14" s="21">
        <v>1</v>
      </c>
      <c r="I14" s="21">
        <v>0</v>
      </c>
      <c r="J14" s="21">
        <v>0</v>
      </c>
    </row>
    <row r="15" spans="1:10" ht="5.25" customHeight="1" thickBot="1">
      <c r="A15" s="24"/>
      <c r="B15" s="24"/>
      <c r="C15" s="24"/>
      <c r="D15" s="25"/>
      <c r="E15" s="26"/>
      <c r="F15" s="26"/>
      <c r="G15" s="26"/>
      <c r="H15" s="26"/>
      <c r="I15" s="26"/>
      <c r="J15" s="26"/>
    </row>
    <row r="16" spans="1:10" ht="8.25" customHeight="1">
      <c r="A16" s="27"/>
      <c r="B16" s="28"/>
      <c r="C16" s="27"/>
      <c r="D16" s="29"/>
      <c r="E16" s="29"/>
      <c r="F16" s="29"/>
      <c r="G16" s="29"/>
      <c r="H16" s="29"/>
      <c r="I16" s="29"/>
      <c r="J16" s="29"/>
    </row>
    <row r="17" spans="1:10" ht="8.25" customHeight="1" thickBot="1">
      <c r="A17" s="30"/>
      <c r="B17" s="24"/>
      <c r="C17" s="30"/>
      <c r="D17" s="31"/>
      <c r="E17" s="31"/>
      <c r="F17" s="31"/>
      <c r="G17" s="31"/>
      <c r="H17" s="31"/>
      <c r="I17" s="31"/>
      <c r="J17" s="32"/>
    </row>
    <row r="18" spans="1:10" ht="10.5" customHeight="1">
      <c r="A18" s="314" t="s">
        <v>0</v>
      </c>
      <c r="B18" s="314"/>
      <c r="C18" s="315"/>
      <c r="D18" s="324" t="s">
        <v>12</v>
      </c>
      <c r="E18" s="324" t="s">
        <v>13</v>
      </c>
      <c r="F18" s="324" t="s">
        <v>14</v>
      </c>
      <c r="G18" s="324" t="s">
        <v>15</v>
      </c>
      <c r="H18" s="324" t="s">
        <v>16</v>
      </c>
      <c r="I18" s="326" t="s">
        <v>17</v>
      </c>
      <c r="J18" s="32"/>
    </row>
    <row r="19" spans="1:10" ht="10.5" customHeight="1">
      <c r="A19" s="316"/>
      <c r="B19" s="316"/>
      <c r="C19" s="317"/>
      <c r="D19" s="325"/>
      <c r="E19" s="325"/>
      <c r="F19" s="325"/>
      <c r="G19" s="325"/>
      <c r="H19" s="325"/>
      <c r="I19" s="327"/>
      <c r="J19" s="32"/>
    </row>
    <row r="20" spans="1:10" ht="5.25" customHeight="1">
      <c r="A20" s="7"/>
      <c r="B20" s="7"/>
      <c r="C20" s="7"/>
      <c r="D20" s="33"/>
      <c r="E20" s="34"/>
      <c r="F20" s="34"/>
      <c r="G20" s="34"/>
      <c r="H20" s="34"/>
      <c r="I20" s="34"/>
      <c r="J20" s="32"/>
    </row>
    <row r="21" spans="1:10" ht="15" customHeight="1">
      <c r="A21" s="6"/>
      <c r="B21" s="9" t="s">
        <v>21</v>
      </c>
      <c r="C21" s="10"/>
      <c r="D21" s="35">
        <v>2</v>
      </c>
      <c r="E21" s="36">
        <v>9</v>
      </c>
      <c r="F21" s="36">
        <v>351</v>
      </c>
      <c r="G21" s="12">
        <v>5</v>
      </c>
      <c r="H21" s="12">
        <v>1</v>
      </c>
      <c r="I21" s="36">
        <v>143</v>
      </c>
      <c r="J21" s="32"/>
    </row>
    <row r="22" spans="1:10" ht="15" customHeight="1">
      <c r="A22" s="6"/>
      <c r="B22" s="9" t="s">
        <v>23</v>
      </c>
      <c r="C22" s="10"/>
      <c r="D22" s="13" t="s">
        <v>22</v>
      </c>
      <c r="E22" s="13">
        <v>18</v>
      </c>
      <c r="F22" s="13">
        <v>412</v>
      </c>
      <c r="G22" s="13">
        <v>2</v>
      </c>
      <c r="H22" s="13" t="s">
        <v>22</v>
      </c>
      <c r="I22" s="13">
        <v>112</v>
      </c>
      <c r="J22" s="32"/>
    </row>
    <row r="23" spans="1:10" ht="15" customHeight="1">
      <c r="A23" s="6"/>
      <c r="B23" s="9" t="s">
        <v>24</v>
      </c>
      <c r="C23" s="10"/>
      <c r="D23" s="37" t="s">
        <v>22</v>
      </c>
      <c r="E23" s="38">
        <v>22</v>
      </c>
      <c r="F23" s="38">
        <v>479</v>
      </c>
      <c r="G23" s="38">
        <v>4</v>
      </c>
      <c r="H23" s="37" t="s">
        <v>22</v>
      </c>
      <c r="I23" s="38">
        <v>154</v>
      </c>
      <c r="J23" s="32"/>
    </row>
    <row r="24" spans="1:10" s="15" customFormat="1" ht="15" customHeight="1">
      <c r="A24" s="39"/>
      <c r="B24" s="9" t="s">
        <v>25</v>
      </c>
      <c r="C24" s="10"/>
      <c r="D24" s="40" t="s">
        <v>22</v>
      </c>
      <c r="E24" s="38">
        <v>10</v>
      </c>
      <c r="F24" s="38">
        <v>458</v>
      </c>
      <c r="G24" s="38">
        <v>1</v>
      </c>
      <c r="H24" s="21" t="s">
        <v>22</v>
      </c>
      <c r="I24" s="21">
        <v>180</v>
      </c>
      <c r="J24" s="41"/>
    </row>
    <row r="25" spans="1:10" s="15" customFormat="1" ht="15" customHeight="1">
      <c r="A25" s="39"/>
      <c r="B25" s="14" t="s">
        <v>26</v>
      </c>
      <c r="C25" s="16"/>
      <c r="D25" s="42">
        <f aca="true" t="shared" si="1" ref="D25:I25">SUM(D26:D28)</f>
        <v>0</v>
      </c>
      <c r="E25" s="43">
        <f t="shared" si="1"/>
        <v>3</v>
      </c>
      <c r="F25" s="43">
        <f t="shared" si="1"/>
        <v>312</v>
      </c>
      <c r="G25" s="43">
        <f t="shared" si="1"/>
        <v>5</v>
      </c>
      <c r="H25" s="43">
        <f t="shared" si="1"/>
        <v>0</v>
      </c>
      <c r="I25" s="43">
        <f t="shared" si="1"/>
        <v>112</v>
      </c>
      <c r="J25" s="44"/>
    </row>
    <row r="26" spans="1:10" ht="15" customHeight="1">
      <c r="A26" s="318" t="s">
        <v>8</v>
      </c>
      <c r="B26" s="19" t="s">
        <v>9</v>
      </c>
      <c r="C26" s="10"/>
      <c r="D26" s="40">
        <v>0</v>
      </c>
      <c r="E26" s="21">
        <v>3</v>
      </c>
      <c r="F26" s="21">
        <v>128</v>
      </c>
      <c r="G26" s="21">
        <v>1</v>
      </c>
      <c r="H26" s="21">
        <v>0</v>
      </c>
      <c r="I26" s="21">
        <v>54</v>
      </c>
      <c r="J26" s="45"/>
    </row>
    <row r="27" spans="1:10" ht="15" customHeight="1">
      <c r="A27" s="318"/>
      <c r="B27" s="19" t="s">
        <v>10</v>
      </c>
      <c r="C27" s="22"/>
      <c r="D27" s="40">
        <v>0</v>
      </c>
      <c r="E27" s="21">
        <v>0</v>
      </c>
      <c r="F27" s="21">
        <v>161</v>
      </c>
      <c r="G27" s="21">
        <v>4</v>
      </c>
      <c r="H27" s="21">
        <v>0</v>
      </c>
      <c r="I27" s="21">
        <v>50</v>
      </c>
      <c r="J27" s="45"/>
    </row>
    <row r="28" spans="1:10" ht="15" customHeight="1">
      <c r="A28" s="318"/>
      <c r="B28" s="19" t="s">
        <v>11</v>
      </c>
      <c r="C28" s="23"/>
      <c r="D28" s="40">
        <v>0</v>
      </c>
      <c r="E28" s="21">
        <v>0</v>
      </c>
      <c r="F28" s="21">
        <v>23</v>
      </c>
      <c r="G28" s="21">
        <v>0</v>
      </c>
      <c r="H28" s="21">
        <v>0</v>
      </c>
      <c r="I28" s="21">
        <v>8</v>
      </c>
      <c r="J28" s="45"/>
    </row>
    <row r="29" spans="1:10" ht="5.25" customHeight="1" thickBot="1">
      <c r="A29" s="46"/>
      <c r="B29" s="47"/>
      <c r="C29" s="48"/>
      <c r="D29" s="49"/>
      <c r="E29" s="50"/>
      <c r="F29" s="49"/>
      <c r="G29" s="49"/>
      <c r="H29" s="49"/>
      <c r="I29" s="49"/>
      <c r="J29" s="32"/>
    </row>
    <row r="30" spans="1:9" ht="13.5">
      <c r="A30" s="51" t="s">
        <v>27</v>
      </c>
      <c r="B30" s="52"/>
      <c r="C30" s="51"/>
      <c r="D30" s="51"/>
      <c r="E30" s="51"/>
      <c r="F30" s="51"/>
      <c r="G30" s="51"/>
      <c r="H30" s="51"/>
      <c r="I30" s="51"/>
    </row>
    <row r="31" spans="1:2" ht="13.5">
      <c r="A31" s="1" t="s">
        <v>18</v>
      </c>
      <c r="B31" s="2"/>
    </row>
    <row r="32" spans="1:2" ht="13.5">
      <c r="A32" s="1" t="s">
        <v>19</v>
      </c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  <row r="38" ht="13.5">
      <c r="B38" s="2"/>
    </row>
    <row r="39" ht="13.5">
      <c r="B39" s="2"/>
    </row>
  </sheetData>
  <mergeCells count="18">
    <mergeCell ref="A26:A28"/>
    <mergeCell ref="A1:J1"/>
    <mergeCell ref="H18:H19"/>
    <mergeCell ref="I18:I19"/>
    <mergeCell ref="D18:D19"/>
    <mergeCell ref="E18:E19"/>
    <mergeCell ref="F18:F19"/>
    <mergeCell ref="G18:G19"/>
    <mergeCell ref="G4:G5"/>
    <mergeCell ref="H4:H5"/>
    <mergeCell ref="A18:C19"/>
    <mergeCell ref="A12:A14"/>
    <mergeCell ref="I4:I5"/>
    <mergeCell ref="J4:J5"/>
    <mergeCell ref="A4:C5"/>
    <mergeCell ref="D4:D5"/>
    <mergeCell ref="E4:E5"/>
    <mergeCell ref="F4:F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80"/>
  <sheetViews>
    <sheetView showGridLines="0" zoomScaleSheetLayoutView="100" workbookViewId="0" topLeftCell="A1">
      <selection activeCell="E23" sqref="E23"/>
    </sheetView>
  </sheetViews>
  <sheetFormatPr defaultColWidth="8.796875" defaultRowHeight="14.25"/>
  <cols>
    <col min="1" max="1" width="3.19921875" style="0" customWidth="1"/>
    <col min="2" max="2" width="1.1015625" style="0" customWidth="1"/>
    <col min="3" max="3" width="12.3984375" style="0" customWidth="1"/>
    <col min="4" max="4" width="1.203125" style="0" customWidth="1"/>
    <col min="5" max="5" width="6.09765625" style="100" customWidth="1"/>
    <col min="6" max="16" width="6.09765625" style="0" customWidth="1"/>
    <col min="17" max="28" width="6.3984375" style="0" customWidth="1"/>
    <col min="29" max="35" width="7.3984375" style="0" customWidth="1"/>
    <col min="36" max="36" width="5.3984375" style="0" customWidth="1"/>
    <col min="38" max="43" width="7.3984375" style="0" customWidth="1"/>
    <col min="45" max="49" width="7.3984375" style="0" customWidth="1"/>
    <col min="50" max="50" width="11.3984375" style="0" customWidth="1"/>
    <col min="52" max="63" width="7.3984375" style="0" customWidth="1"/>
    <col min="64" max="64" width="5.3984375" style="0" customWidth="1"/>
    <col min="66" max="71" width="7.3984375" style="0" customWidth="1"/>
    <col min="73" max="77" width="7.3984375" style="0" customWidth="1"/>
    <col min="78" max="78" width="21.3984375" style="0" customWidth="1"/>
    <col min="80" max="90" width="7.3984375" style="0" customWidth="1"/>
    <col min="91" max="91" width="3.3984375" style="0" customWidth="1"/>
    <col min="93" max="95" width="7.3984375" style="0" customWidth="1"/>
    <col min="97" max="98" width="7.3984375" style="0" customWidth="1"/>
    <col min="100" max="102" width="7.3984375" style="0" customWidth="1"/>
    <col min="104" max="104" width="13.3984375" style="0" customWidth="1"/>
    <col min="106" max="116" width="7.3984375" style="0" customWidth="1"/>
    <col min="117" max="117" width="3.3984375" style="0" customWidth="1"/>
    <col min="119" max="121" width="8.3984375" style="0" customWidth="1"/>
    <col min="125" max="128" width="8.3984375" style="0" customWidth="1"/>
    <col min="129" max="129" width="13.3984375" style="0" customWidth="1"/>
    <col min="131" max="141" width="7.3984375" style="0" customWidth="1"/>
    <col min="142" max="142" width="3.3984375" style="0" customWidth="1"/>
    <col min="144" max="146" width="7.3984375" style="0" customWidth="1"/>
    <col min="148" max="149" width="7.3984375" style="0" customWidth="1"/>
    <col min="151" max="153" width="7.3984375" style="0" customWidth="1"/>
    <col min="155" max="155" width="13.3984375" style="0" customWidth="1"/>
    <col min="157" max="16384" width="7.3984375" style="0" customWidth="1"/>
  </cols>
  <sheetData>
    <row r="1" spans="1:16" ht="24">
      <c r="A1" s="299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7" ht="14.25" customHeight="1" thickBot="1">
      <c r="A2" s="53"/>
      <c r="B2" s="53"/>
      <c r="C2" s="54"/>
      <c r="D2" s="53"/>
      <c r="E2" s="55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9"/>
    </row>
    <row r="3" spans="1:17" ht="21" customHeight="1">
      <c r="A3" s="301" t="s">
        <v>28</v>
      </c>
      <c r="B3" s="301"/>
      <c r="C3" s="301"/>
      <c r="D3" s="302"/>
      <c r="E3" s="56"/>
      <c r="F3" s="57"/>
      <c r="G3" s="337" t="s">
        <v>64</v>
      </c>
      <c r="H3" s="338"/>
      <c r="I3" s="338"/>
      <c r="J3" s="338"/>
      <c r="K3" s="338"/>
      <c r="L3" s="338"/>
      <c r="M3" s="338"/>
      <c r="N3" s="338"/>
      <c r="O3" s="57"/>
      <c r="P3" s="58"/>
      <c r="Q3" s="59"/>
    </row>
    <row r="4" spans="1:17" ht="21" customHeight="1">
      <c r="A4" s="303"/>
      <c r="B4" s="303"/>
      <c r="C4" s="303"/>
      <c r="D4" s="328"/>
      <c r="E4" s="62"/>
      <c r="F4" s="63" t="s">
        <v>29</v>
      </c>
      <c r="G4" s="64"/>
      <c r="H4" s="65"/>
      <c r="I4" s="63" t="s">
        <v>30</v>
      </c>
      <c r="J4" s="66"/>
      <c r="K4" s="65"/>
      <c r="L4" s="63" t="s">
        <v>31</v>
      </c>
      <c r="M4" s="67"/>
      <c r="N4" s="68"/>
      <c r="O4" s="63" t="s">
        <v>32</v>
      </c>
      <c r="P4" s="65"/>
      <c r="Q4" s="59"/>
    </row>
    <row r="5" spans="1:17" ht="13.5">
      <c r="A5" s="303"/>
      <c r="B5" s="303"/>
      <c r="C5" s="303"/>
      <c r="D5" s="303"/>
      <c r="E5" s="69" t="s">
        <v>33</v>
      </c>
      <c r="F5" s="70" t="s">
        <v>34</v>
      </c>
      <c r="G5" s="71" t="s">
        <v>34</v>
      </c>
      <c r="H5" s="70" t="s">
        <v>33</v>
      </c>
      <c r="I5" s="72" t="s">
        <v>34</v>
      </c>
      <c r="J5" s="71" t="s">
        <v>34</v>
      </c>
      <c r="K5" s="70" t="s">
        <v>33</v>
      </c>
      <c r="L5" s="72" t="s">
        <v>34</v>
      </c>
      <c r="M5" s="72" t="s">
        <v>34</v>
      </c>
      <c r="N5" s="73" t="s">
        <v>33</v>
      </c>
      <c r="O5" s="71" t="s">
        <v>34</v>
      </c>
      <c r="P5" s="74" t="s">
        <v>34</v>
      </c>
      <c r="Q5" s="59"/>
    </row>
    <row r="6" spans="1:17" ht="13.5">
      <c r="A6" s="329"/>
      <c r="B6" s="329"/>
      <c r="C6" s="329"/>
      <c r="D6" s="329"/>
      <c r="E6" s="76" t="s">
        <v>35</v>
      </c>
      <c r="F6" s="77" t="s">
        <v>35</v>
      </c>
      <c r="G6" s="78" t="s">
        <v>36</v>
      </c>
      <c r="H6" s="77" t="s">
        <v>35</v>
      </c>
      <c r="I6" s="78" t="s">
        <v>35</v>
      </c>
      <c r="J6" s="78" t="s">
        <v>36</v>
      </c>
      <c r="K6" s="77" t="s">
        <v>35</v>
      </c>
      <c r="L6" s="78" t="s">
        <v>35</v>
      </c>
      <c r="M6" s="78" t="s">
        <v>36</v>
      </c>
      <c r="N6" s="79" t="s">
        <v>35</v>
      </c>
      <c r="O6" s="78" t="s">
        <v>35</v>
      </c>
      <c r="P6" s="79" t="s">
        <v>36</v>
      </c>
      <c r="Q6" s="59"/>
    </row>
    <row r="7" spans="1:17" ht="13.5" customHeight="1">
      <c r="A7" s="330" t="s">
        <v>37</v>
      </c>
      <c r="B7" s="330"/>
      <c r="C7" s="330"/>
      <c r="D7" s="80"/>
      <c r="E7" s="188">
        <f aca="true" t="shared" si="0" ref="E7:P7">SUM(E8,E13,E19,E20,E26,E29)</f>
        <v>10298</v>
      </c>
      <c r="F7" s="189">
        <f t="shared" si="0"/>
        <v>2436</v>
      </c>
      <c r="G7" s="190">
        <f t="shared" si="0"/>
        <v>1569</v>
      </c>
      <c r="H7" s="189">
        <f t="shared" si="0"/>
        <v>5346</v>
      </c>
      <c r="I7" s="191">
        <f t="shared" si="0"/>
        <v>1121</v>
      </c>
      <c r="J7" s="190">
        <f t="shared" si="0"/>
        <v>772</v>
      </c>
      <c r="K7" s="189">
        <f t="shared" si="0"/>
        <v>3891</v>
      </c>
      <c r="L7" s="191">
        <f t="shared" si="0"/>
        <v>957</v>
      </c>
      <c r="M7" s="192">
        <f t="shared" si="0"/>
        <v>663</v>
      </c>
      <c r="N7" s="193">
        <f t="shared" si="0"/>
        <v>1061</v>
      </c>
      <c r="O7" s="190">
        <f t="shared" si="0"/>
        <v>358</v>
      </c>
      <c r="P7" s="289">
        <f t="shared" si="0"/>
        <v>134</v>
      </c>
      <c r="Q7" s="59"/>
    </row>
    <row r="8" spans="1:17" ht="13.5" customHeight="1">
      <c r="A8" s="331" t="s">
        <v>38</v>
      </c>
      <c r="B8" s="74"/>
      <c r="C8" s="81" t="s">
        <v>39</v>
      </c>
      <c r="D8" s="82"/>
      <c r="E8" s="194">
        <v>40</v>
      </c>
      <c r="F8" s="195">
        <v>36</v>
      </c>
      <c r="G8" s="196">
        <v>28</v>
      </c>
      <c r="H8" s="195">
        <v>19</v>
      </c>
      <c r="I8" s="197">
        <v>16</v>
      </c>
      <c r="J8" s="196">
        <v>13</v>
      </c>
      <c r="K8" s="195">
        <v>16</v>
      </c>
      <c r="L8" s="197">
        <v>15</v>
      </c>
      <c r="M8" s="198">
        <v>9</v>
      </c>
      <c r="N8" s="199">
        <v>5</v>
      </c>
      <c r="O8" s="196">
        <v>5</v>
      </c>
      <c r="P8" s="290">
        <v>6</v>
      </c>
      <c r="Q8" s="59"/>
    </row>
    <row r="9" spans="1:17" ht="13.5" customHeight="1">
      <c r="A9" s="332"/>
      <c r="B9" s="83"/>
      <c r="C9" s="84" t="s">
        <v>40</v>
      </c>
      <c r="D9" s="60"/>
      <c r="E9" s="201">
        <v>5</v>
      </c>
      <c r="F9" s="202">
        <v>6</v>
      </c>
      <c r="G9" s="203">
        <v>5</v>
      </c>
      <c r="H9" s="204">
        <v>3</v>
      </c>
      <c r="I9" s="205">
        <v>3</v>
      </c>
      <c r="J9" s="206">
        <v>3</v>
      </c>
      <c r="K9" s="204">
        <v>2</v>
      </c>
      <c r="L9" s="205">
        <v>3</v>
      </c>
      <c r="M9" s="207">
        <v>2</v>
      </c>
      <c r="N9" s="208" t="s">
        <v>157</v>
      </c>
      <c r="O9" s="206" t="s">
        <v>157</v>
      </c>
      <c r="P9" s="291" t="s">
        <v>157</v>
      </c>
      <c r="Q9" s="59"/>
    </row>
    <row r="10" spans="1:17" ht="13.5" customHeight="1">
      <c r="A10" s="332"/>
      <c r="B10" s="83"/>
      <c r="C10" s="84" t="s">
        <v>41</v>
      </c>
      <c r="D10" s="60"/>
      <c r="E10" s="201">
        <v>16</v>
      </c>
      <c r="F10" s="202">
        <v>13</v>
      </c>
      <c r="G10" s="203">
        <v>14</v>
      </c>
      <c r="H10" s="204">
        <v>8</v>
      </c>
      <c r="I10" s="205">
        <v>6</v>
      </c>
      <c r="J10" s="206">
        <v>7</v>
      </c>
      <c r="K10" s="204">
        <v>6</v>
      </c>
      <c r="L10" s="205">
        <v>5</v>
      </c>
      <c r="M10" s="207">
        <v>4</v>
      </c>
      <c r="N10" s="208">
        <v>2</v>
      </c>
      <c r="O10" s="206">
        <v>2</v>
      </c>
      <c r="P10" s="291">
        <v>3</v>
      </c>
      <c r="Q10" s="59"/>
    </row>
    <row r="11" spans="1:17" ht="13.5" customHeight="1">
      <c r="A11" s="332"/>
      <c r="B11" s="83"/>
      <c r="C11" s="84" t="s">
        <v>42</v>
      </c>
      <c r="D11" s="60"/>
      <c r="E11" s="201">
        <v>7</v>
      </c>
      <c r="F11" s="202">
        <v>7</v>
      </c>
      <c r="G11" s="203">
        <v>4</v>
      </c>
      <c r="H11" s="209">
        <v>1</v>
      </c>
      <c r="I11" s="210">
        <v>1</v>
      </c>
      <c r="J11" s="211">
        <v>1</v>
      </c>
      <c r="K11" s="209">
        <v>4</v>
      </c>
      <c r="L11" s="210">
        <v>4</v>
      </c>
      <c r="M11" s="212">
        <v>2</v>
      </c>
      <c r="N11" s="213">
        <v>2</v>
      </c>
      <c r="O11" s="211">
        <v>2</v>
      </c>
      <c r="P11" s="292">
        <v>1</v>
      </c>
      <c r="Q11" s="59"/>
    </row>
    <row r="12" spans="1:17" ht="13.5" customHeight="1">
      <c r="A12" s="333"/>
      <c r="B12" s="79"/>
      <c r="C12" s="85" t="s">
        <v>43</v>
      </c>
      <c r="D12" s="75"/>
      <c r="E12" s="214">
        <v>12</v>
      </c>
      <c r="F12" s="215">
        <v>10</v>
      </c>
      <c r="G12" s="216">
        <v>5</v>
      </c>
      <c r="H12" s="217">
        <v>7</v>
      </c>
      <c r="I12" s="218">
        <v>6</v>
      </c>
      <c r="J12" s="219">
        <v>2</v>
      </c>
      <c r="K12" s="217">
        <v>4</v>
      </c>
      <c r="L12" s="218">
        <v>3</v>
      </c>
      <c r="M12" s="220">
        <v>1</v>
      </c>
      <c r="N12" s="221">
        <v>1</v>
      </c>
      <c r="O12" s="219">
        <v>1</v>
      </c>
      <c r="P12" s="293">
        <v>2</v>
      </c>
      <c r="Q12" s="59"/>
    </row>
    <row r="13" spans="1:17" ht="13.5" customHeight="1">
      <c r="A13" s="331" t="s">
        <v>44</v>
      </c>
      <c r="B13" s="74"/>
      <c r="C13" s="81" t="s">
        <v>39</v>
      </c>
      <c r="D13" s="82"/>
      <c r="E13" s="194">
        <v>180</v>
      </c>
      <c r="F13" s="195">
        <v>132</v>
      </c>
      <c r="G13" s="196">
        <v>124</v>
      </c>
      <c r="H13" s="195">
        <v>96</v>
      </c>
      <c r="I13" s="197">
        <v>65</v>
      </c>
      <c r="J13" s="196">
        <v>64</v>
      </c>
      <c r="K13" s="195">
        <v>78</v>
      </c>
      <c r="L13" s="197">
        <v>63</v>
      </c>
      <c r="M13" s="198">
        <v>56</v>
      </c>
      <c r="N13" s="199">
        <v>6</v>
      </c>
      <c r="O13" s="196">
        <v>4</v>
      </c>
      <c r="P13" s="290">
        <v>4</v>
      </c>
      <c r="Q13" s="59"/>
    </row>
    <row r="14" spans="1:17" ht="13.5" customHeight="1">
      <c r="A14" s="332"/>
      <c r="B14" s="83"/>
      <c r="C14" s="288" t="s">
        <v>45</v>
      </c>
      <c r="D14" s="60"/>
      <c r="E14" s="201" t="s">
        <v>157</v>
      </c>
      <c r="F14" s="202" t="s">
        <v>157</v>
      </c>
      <c r="G14" s="203" t="s">
        <v>157</v>
      </c>
      <c r="H14" s="204" t="s">
        <v>157</v>
      </c>
      <c r="I14" s="205" t="s">
        <v>157</v>
      </c>
      <c r="J14" s="206" t="s">
        <v>157</v>
      </c>
      <c r="K14" s="204" t="s">
        <v>157</v>
      </c>
      <c r="L14" s="205" t="s">
        <v>157</v>
      </c>
      <c r="M14" s="207" t="s">
        <v>157</v>
      </c>
      <c r="N14" s="208" t="s">
        <v>157</v>
      </c>
      <c r="O14" s="206" t="s">
        <v>157</v>
      </c>
      <c r="P14" s="291" t="s">
        <v>157</v>
      </c>
      <c r="Q14" s="59"/>
    </row>
    <row r="15" spans="1:17" ht="13.5" customHeight="1">
      <c r="A15" s="332"/>
      <c r="B15" s="83"/>
      <c r="C15" s="84" t="s">
        <v>46</v>
      </c>
      <c r="D15" s="60"/>
      <c r="E15" s="201">
        <v>27</v>
      </c>
      <c r="F15" s="202">
        <v>17</v>
      </c>
      <c r="G15" s="203">
        <v>12</v>
      </c>
      <c r="H15" s="222">
        <v>17</v>
      </c>
      <c r="I15" s="223">
        <v>12</v>
      </c>
      <c r="J15" s="224">
        <v>8</v>
      </c>
      <c r="K15" s="222">
        <v>10</v>
      </c>
      <c r="L15" s="223">
        <v>5</v>
      </c>
      <c r="M15" s="225">
        <v>4</v>
      </c>
      <c r="N15" s="213" t="s">
        <v>157</v>
      </c>
      <c r="O15" s="211" t="s">
        <v>157</v>
      </c>
      <c r="P15" s="292" t="s">
        <v>157</v>
      </c>
      <c r="Q15" s="59"/>
    </row>
    <row r="16" spans="1:17" ht="13.5" customHeight="1">
      <c r="A16" s="332"/>
      <c r="B16" s="83"/>
      <c r="C16" s="84" t="s">
        <v>47</v>
      </c>
      <c r="D16" s="60"/>
      <c r="E16" s="201">
        <v>101</v>
      </c>
      <c r="F16" s="202">
        <v>79</v>
      </c>
      <c r="G16" s="203">
        <v>88</v>
      </c>
      <c r="H16" s="204">
        <v>52</v>
      </c>
      <c r="I16" s="205">
        <v>39</v>
      </c>
      <c r="J16" s="206">
        <v>43</v>
      </c>
      <c r="K16" s="204">
        <v>47</v>
      </c>
      <c r="L16" s="205">
        <v>38</v>
      </c>
      <c r="M16" s="207">
        <v>43</v>
      </c>
      <c r="N16" s="208">
        <v>2</v>
      </c>
      <c r="O16" s="206">
        <v>2</v>
      </c>
      <c r="P16" s="291">
        <v>2</v>
      </c>
      <c r="Q16" s="59"/>
    </row>
    <row r="17" spans="1:17" ht="13.5" customHeight="1">
      <c r="A17" s="332"/>
      <c r="B17" s="83"/>
      <c r="C17" s="84" t="s">
        <v>48</v>
      </c>
      <c r="D17" s="60"/>
      <c r="E17" s="201">
        <v>6</v>
      </c>
      <c r="F17" s="202">
        <v>5</v>
      </c>
      <c r="G17" s="203">
        <v>1</v>
      </c>
      <c r="H17" s="204">
        <v>4</v>
      </c>
      <c r="I17" s="205">
        <v>3</v>
      </c>
      <c r="J17" s="206">
        <v>1</v>
      </c>
      <c r="K17" s="204">
        <v>2</v>
      </c>
      <c r="L17" s="205">
        <v>2</v>
      </c>
      <c r="M17" s="207" t="s">
        <v>157</v>
      </c>
      <c r="N17" s="208" t="s">
        <v>157</v>
      </c>
      <c r="O17" s="206" t="s">
        <v>157</v>
      </c>
      <c r="P17" s="291" t="s">
        <v>157</v>
      </c>
      <c r="Q17" s="59"/>
    </row>
    <row r="18" spans="1:17" ht="13.5" customHeight="1">
      <c r="A18" s="333"/>
      <c r="B18" s="79"/>
      <c r="C18" s="85" t="s">
        <v>49</v>
      </c>
      <c r="D18" s="75"/>
      <c r="E18" s="214">
        <v>46</v>
      </c>
      <c r="F18" s="215">
        <v>31</v>
      </c>
      <c r="G18" s="216">
        <v>23</v>
      </c>
      <c r="H18" s="217">
        <v>23</v>
      </c>
      <c r="I18" s="218">
        <v>11</v>
      </c>
      <c r="J18" s="219">
        <v>12</v>
      </c>
      <c r="K18" s="217">
        <v>19</v>
      </c>
      <c r="L18" s="218">
        <v>18</v>
      </c>
      <c r="M18" s="220">
        <v>9</v>
      </c>
      <c r="N18" s="221">
        <v>4</v>
      </c>
      <c r="O18" s="219">
        <v>2</v>
      </c>
      <c r="P18" s="293">
        <v>2</v>
      </c>
      <c r="Q18" s="59"/>
    </row>
    <row r="19" spans="1:17" ht="13.5" customHeight="1">
      <c r="A19" s="330" t="s">
        <v>50</v>
      </c>
      <c r="B19" s="330"/>
      <c r="C19" s="330"/>
      <c r="D19" s="65"/>
      <c r="E19" s="188">
        <v>8146</v>
      </c>
      <c r="F19" s="189">
        <v>1660</v>
      </c>
      <c r="G19" s="190">
        <v>1030</v>
      </c>
      <c r="H19" s="226">
        <v>4280</v>
      </c>
      <c r="I19" s="227">
        <v>743</v>
      </c>
      <c r="J19" s="228">
        <v>481</v>
      </c>
      <c r="K19" s="226">
        <v>3058</v>
      </c>
      <c r="L19" s="227">
        <v>680</v>
      </c>
      <c r="M19" s="229">
        <v>453</v>
      </c>
      <c r="N19" s="230">
        <v>808</v>
      </c>
      <c r="O19" s="228">
        <v>237</v>
      </c>
      <c r="P19" s="294">
        <v>96</v>
      </c>
      <c r="Q19" s="59"/>
    </row>
    <row r="20" spans="1:17" ht="13.5" customHeight="1">
      <c r="A20" s="331" t="s">
        <v>51</v>
      </c>
      <c r="B20" s="74"/>
      <c r="C20" s="81" t="s">
        <v>39</v>
      </c>
      <c r="D20" s="82"/>
      <c r="E20" s="194">
        <v>404</v>
      </c>
      <c r="F20" s="195">
        <v>170</v>
      </c>
      <c r="G20" s="196">
        <v>55</v>
      </c>
      <c r="H20" s="195">
        <v>235</v>
      </c>
      <c r="I20" s="197">
        <v>131</v>
      </c>
      <c r="J20" s="196">
        <v>44</v>
      </c>
      <c r="K20" s="195">
        <v>158</v>
      </c>
      <c r="L20" s="197">
        <v>31</v>
      </c>
      <c r="M20" s="198">
        <v>7</v>
      </c>
      <c r="N20" s="199">
        <v>11</v>
      </c>
      <c r="O20" s="196">
        <v>8</v>
      </c>
      <c r="P20" s="290">
        <v>4</v>
      </c>
      <c r="Q20" s="59"/>
    </row>
    <row r="21" spans="1:17" ht="13.5" customHeight="1">
      <c r="A21" s="332"/>
      <c r="B21" s="83"/>
      <c r="C21" s="84" t="s">
        <v>52</v>
      </c>
      <c r="D21" s="60"/>
      <c r="E21" s="201">
        <v>319</v>
      </c>
      <c r="F21" s="202">
        <v>107</v>
      </c>
      <c r="G21" s="203">
        <v>37</v>
      </c>
      <c r="H21" s="204">
        <v>180</v>
      </c>
      <c r="I21" s="205">
        <v>84</v>
      </c>
      <c r="J21" s="206">
        <v>31</v>
      </c>
      <c r="K21" s="204">
        <v>135</v>
      </c>
      <c r="L21" s="205">
        <v>20</v>
      </c>
      <c r="M21" s="207">
        <v>6</v>
      </c>
      <c r="N21" s="208">
        <v>4</v>
      </c>
      <c r="O21" s="206">
        <v>3</v>
      </c>
      <c r="P21" s="291" t="s">
        <v>157</v>
      </c>
      <c r="Q21" s="59"/>
    </row>
    <row r="22" spans="1:17" ht="13.5" customHeight="1">
      <c r="A22" s="332"/>
      <c r="B22" s="83"/>
      <c r="C22" s="84" t="s">
        <v>53</v>
      </c>
      <c r="D22" s="60"/>
      <c r="E22" s="201">
        <v>7</v>
      </c>
      <c r="F22" s="202">
        <v>6</v>
      </c>
      <c r="G22" s="203">
        <v>4</v>
      </c>
      <c r="H22" s="222">
        <v>5</v>
      </c>
      <c r="I22" s="223">
        <v>4</v>
      </c>
      <c r="J22" s="224">
        <v>2</v>
      </c>
      <c r="K22" s="222">
        <v>1</v>
      </c>
      <c r="L22" s="223">
        <v>1</v>
      </c>
      <c r="M22" s="225">
        <v>1</v>
      </c>
      <c r="N22" s="213">
        <v>1</v>
      </c>
      <c r="O22" s="211">
        <v>1</v>
      </c>
      <c r="P22" s="292">
        <v>1</v>
      </c>
      <c r="Q22" s="59"/>
    </row>
    <row r="23" spans="1:17" ht="13.5" customHeight="1">
      <c r="A23" s="332"/>
      <c r="B23" s="83"/>
      <c r="C23" s="84" t="s">
        <v>54</v>
      </c>
      <c r="D23" s="60"/>
      <c r="E23" s="201">
        <v>76</v>
      </c>
      <c r="F23" s="202">
        <v>55</v>
      </c>
      <c r="G23" s="203">
        <v>7</v>
      </c>
      <c r="H23" s="204">
        <v>49</v>
      </c>
      <c r="I23" s="205">
        <v>42</v>
      </c>
      <c r="J23" s="206">
        <v>7</v>
      </c>
      <c r="K23" s="204">
        <v>22</v>
      </c>
      <c r="L23" s="205">
        <v>10</v>
      </c>
      <c r="M23" s="207" t="s">
        <v>157</v>
      </c>
      <c r="N23" s="208">
        <v>5</v>
      </c>
      <c r="O23" s="206">
        <v>3</v>
      </c>
      <c r="P23" s="291" t="s">
        <v>157</v>
      </c>
      <c r="Q23" s="59"/>
    </row>
    <row r="24" spans="1:17" ht="13.5" customHeight="1">
      <c r="A24" s="332"/>
      <c r="B24" s="83"/>
      <c r="C24" s="84" t="s">
        <v>55</v>
      </c>
      <c r="D24" s="60"/>
      <c r="E24" s="201">
        <v>2</v>
      </c>
      <c r="F24" s="202">
        <v>2</v>
      </c>
      <c r="G24" s="203">
        <v>7</v>
      </c>
      <c r="H24" s="204">
        <v>1</v>
      </c>
      <c r="I24" s="205">
        <v>1</v>
      </c>
      <c r="J24" s="206">
        <v>4</v>
      </c>
      <c r="K24" s="204" t="s">
        <v>157</v>
      </c>
      <c r="L24" s="205" t="s">
        <v>157</v>
      </c>
      <c r="M24" s="207" t="s">
        <v>157</v>
      </c>
      <c r="N24" s="208">
        <v>1</v>
      </c>
      <c r="O24" s="206">
        <v>1</v>
      </c>
      <c r="P24" s="291">
        <v>3</v>
      </c>
      <c r="Q24" s="59"/>
    </row>
    <row r="25" spans="1:17" ht="13.5" customHeight="1">
      <c r="A25" s="333"/>
      <c r="B25" s="79"/>
      <c r="C25" s="85" t="s">
        <v>56</v>
      </c>
      <c r="D25" s="75"/>
      <c r="E25" s="214" t="s">
        <v>157</v>
      </c>
      <c r="F25" s="231" t="s">
        <v>157</v>
      </c>
      <c r="G25" s="232" t="s">
        <v>157</v>
      </c>
      <c r="H25" s="233" t="s">
        <v>157</v>
      </c>
      <c r="I25" s="234" t="s">
        <v>157</v>
      </c>
      <c r="J25" s="235" t="s">
        <v>157</v>
      </c>
      <c r="K25" s="233" t="s">
        <v>157</v>
      </c>
      <c r="L25" s="234" t="s">
        <v>157</v>
      </c>
      <c r="M25" s="236" t="s">
        <v>157</v>
      </c>
      <c r="N25" s="237" t="s">
        <v>158</v>
      </c>
      <c r="O25" s="235" t="s">
        <v>158</v>
      </c>
      <c r="P25" s="295" t="s">
        <v>158</v>
      </c>
      <c r="Q25" s="59"/>
    </row>
    <row r="26" spans="1:17" ht="13.5" customHeight="1">
      <c r="A26" s="334" t="s">
        <v>159</v>
      </c>
      <c r="B26" s="74"/>
      <c r="C26" s="81" t="s">
        <v>39</v>
      </c>
      <c r="D26" s="82"/>
      <c r="E26" s="194">
        <v>34</v>
      </c>
      <c r="F26" s="195">
        <v>24</v>
      </c>
      <c r="G26" s="196">
        <v>11</v>
      </c>
      <c r="H26" s="195">
        <v>14</v>
      </c>
      <c r="I26" s="197">
        <v>10</v>
      </c>
      <c r="J26" s="196">
        <v>7</v>
      </c>
      <c r="K26" s="195">
        <v>19</v>
      </c>
      <c r="L26" s="197">
        <v>14</v>
      </c>
      <c r="M26" s="198">
        <v>4</v>
      </c>
      <c r="N26" s="199">
        <v>1</v>
      </c>
      <c r="O26" s="196" t="s">
        <v>158</v>
      </c>
      <c r="P26" s="290" t="s">
        <v>158</v>
      </c>
      <c r="Q26" s="59"/>
    </row>
    <row r="27" spans="1:17" ht="13.5" customHeight="1">
      <c r="A27" s="335"/>
      <c r="B27" s="83"/>
      <c r="C27" s="84" t="s">
        <v>58</v>
      </c>
      <c r="D27" s="60"/>
      <c r="E27" s="201" t="s">
        <v>158</v>
      </c>
      <c r="F27" s="202" t="s">
        <v>158</v>
      </c>
      <c r="G27" s="203" t="s">
        <v>158</v>
      </c>
      <c r="H27" s="204" t="s">
        <v>158</v>
      </c>
      <c r="I27" s="205" t="s">
        <v>158</v>
      </c>
      <c r="J27" s="206" t="s">
        <v>158</v>
      </c>
      <c r="K27" s="204" t="s">
        <v>158</v>
      </c>
      <c r="L27" s="205" t="s">
        <v>158</v>
      </c>
      <c r="M27" s="207" t="s">
        <v>158</v>
      </c>
      <c r="N27" s="208" t="s">
        <v>158</v>
      </c>
      <c r="O27" s="206" t="s">
        <v>158</v>
      </c>
      <c r="P27" s="291" t="s">
        <v>158</v>
      </c>
      <c r="Q27" s="59"/>
    </row>
    <row r="28" spans="1:17" ht="13.5" customHeight="1">
      <c r="A28" s="336"/>
      <c r="B28" s="79"/>
      <c r="C28" s="85" t="s">
        <v>59</v>
      </c>
      <c r="D28" s="75"/>
      <c r="E28" s="214">
        <v>34</v>
      </c>
      <c r="F28" s="215">
        <v>24</v>
      </c>
      <c r="G28" s="216">
        <v>11</v>
      </c>
      <c r="H28" s="217">
        <v>14</v>
      </c>
      <c r="I28" s="218">
        <v>10</v>
      </c>
      <c r="J28" s="219">
        <v>7</v>
      </c>
      <c r="K28" s="217">
        <v>19</v>
      </c>
      <c r="L28" s="218">
        <v>14</v>
      </c>
      <c r="M28" s="220">
        <v>4</v>
      </c>
      <c r="N28" s="221">
        <v>1</v>
      </c>
      <c r="O28" s="219" t="s">
        <v>158</v>
      </c>
      <c r="P28" s="293" t="s">
        <v>158</v>
      </c>
      <c r="Q28" s="59"/>
    </row>
    <row r="29" spans="1:17" ht="13.5" customHeight="1" thickBot="1">
      <c r="A29" s="300" t="s">
        <v>60</v>
      </c>
      <c r="B29" s="300"/>
      <c r="C29" s="300"/>
      <c r="D29" s="86"/>
      <c r="E29" s="238">
        <v>1494</v>
      </c>
      <c r="F29" s="239">
        <v>414</v>
      </c>
      <c r="G29" s="240">
        <v>321</v>
      </c>
      <c r="H29" s="239">
        <v>702</v>
      </c>
      <c r="I29" s="241">
        <v>156</v>
      </c>
      <c r="J29" s="241">
        <v>163</v>
      </c>
      <c r="K29" s="241">
        <v>562</v>
      </c>
      <c r="L29" s="241">
        <v>154</v>
      </c>
      <c r="M29" s="241">
        <v>134</v>
      </c>
      <c r="N29" s="241">
        <v>230</v>
      </c>
      <c r="O29" s="241">
        <v>104</v>
      </c>
      <c r="P29" s="296">
        <v>24</v>
      </c>
      <c r="Q29" s="59"/>
    </row>
    <row r="30" spans="1:17" ht="13.5" customHeight="1" thickBot="1">
      <c r="A30" s="87"/>
      <c r="B30" s="87"/>
      <c r="C30" s="87"/>
      <c r="D30" s="87"/>
      <c r="E30" s="88"/>
      <c r="F30" s="89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59"/>
    </row>
    <row r="31" spans="1:17" ht="21" customHeight="1">
      <c r="A31" s="301" t="s">
        <v>28</v>
      </c>
      <c r="B31" s="301"/>
      <c r="C31" s="301"/>
      <c r="D31" s="301"/>
      <c r="E31" s="90"/>
      <c r="F31" s="57"/>
      <c r="G31" s="337" t="s">
        <v>65</v>
      </c>
      <c r="H31" s="338"/>
      <c r="I31" s="338"/>
      <c r="J31" s="338"/>
      <c r="K31" s="338"/>
      <c r="L31" s="338"/>
      <c r="M31" s="338"/>
      <c r="N31" s="338"/>
      <c r="O31" s="57"/>
      <c r="P31" s="58"/>
      <c r="Q31" s="59"/>
    </row>
    <row r="32" spans="1:17" ht="21" customHeight="1">
      <c r="A32" s="303"/>
      <c r="B32" s="303"/>
      <c r="C32" s="303"/>
      <c r="D32" s="303"/>
      <c r="E32" s="91"/>
      <c r="F32" s="65" t="s">
        <v>29</v>
      </c>
      <c r="G32" s="64"/>
      <c r="H32" s="92"/>
      <c r="I32" s="65" t="s">
        <v>30</v>
      </c>
      <c r="J32" s="66"/>
      <c r="K32" s="92"/>
      <c r="L32" s="65" t="s">
        <v>31</v>
      </c>
      <c r="M32" s="66"/>
      <c r="N32" s="92"/>
      <c r="O32" s="65" t="s">
        <v>32</v>
      </c>
      <c r="P32" s="65"/>
      <c r="Q32" s="59"/>
    </row>
    <row r="33" spans="1:17" ht="13.5">
      <c r="A33" s="303"/>
      <c r="B33" s="303"/>
      <c r="C33" s="303"/>
      <c r="D33" s="328"/>
      <c r="E33" s="69" t="s">
        <v>33</v>
      </c>
      <c r="F33" s="71" t="s">
        <v>34</v>
      </c>
      <c r="G33" s="71" t="s">
        <v>34</v>
      </c>
      <c r="H33" s="71" t="s">
        <v>33</v>
      </c>
      <c r="I33" s="71" t="s">
        <v>34</v>
      </c>
      <c r="J33" s="71" t="s">
        <v>34</v>
      </c>
      <c r="K33" s="71" t="s">
        <v>33</v>
      </c>
      <c r="L33" s="71" t="s">
        <v>34</v>
      </c>
      <c r="M33" s="71" t="s">
        <v>34</v>
      </c>
      <c r="N33" s="74" t="s">
        <v>33</v>
      </c>
      <c r="O33" s="71" t="s">
        <v>34</v>
      </c>
      <c r="P33" s="74" t="s">
        <v>34</v>
      </c>
      <c r="Q33" s="59"/>
    </row>
    <row r="34" spans="1:17" ht="13.5">
      <c r="A34" s="329"/>
      <c r="B34" s="329"/>
      <c r="C34" s="329"/>
      <c r="D34" s="339"/>
      <c r="E34" s="93" t="s">
        <v>35</v>
      </c>
      <c r="F34" s="94" t="s">
        <v>35</v>
      </c>
      <c r="G34" s="94" t="s">
        <v>36</v>
      </c>
      <c r="H34" s="94" t="s">
        <v>35</v>
      </c>
      <c r="I34" s="94" t="s">
        <v>35</v>
      </c>
      <c r="J34" s="94" t="s">
        <v>36</v>
      </c>
      <c r="K34" s="94" t="s">
        <v>35</v>
      </c>
      <c r="L34" s="94" t="s">
        <v>35</v>
      </c>
      <c r="M34" s="94" t="s">
        <v>36</v>
      </c>
      <c r="N34" s="83" t="s">
        <v>35</v>
      </c>
      <c r="O34" s="94" t="s">
        <v>35</v>
      </c>
      <c r="P34" s="83" t="s">
        <v>36</v>
      </c>
      <c r="Q34" s="59"/>
    </row>
    <row r="35" spans="1:17" ht="13.5" customHeight="1">
      <c r="A35" s="330" t="s">
        <v>37</v>
      </c>
      <c r="B35" s="330"/>
      <c r="C35" s="330"/>
      <c r="D35" s="95"/>
      <c r="E35" s="242">
        <f aca="true" t="shared" si="1" ref="E35:P35">SUM(E36,E41,E47,E48,E54,E57)</f>
        <v>7835</v>
      </c>
      <c r="F35" s="243">
        <f t="shared" si="1"/>
        <v>2086</v>
      </c>
      <c r="G35" s="244">
        <f t="shared" si="1"/>
        <v>1332</v>
      </c>
      <c r="H35" s="245">
        <f t="shared" si="1"/>
        <v>4194</v>
      </c>
      <c r="I35" s="243">
        <f t="shared" si="1"/>
        <v>1001</v>
      </c>
      <c r="J35" s="244">
        <f t="shared" si="1"/>
        <v>605</v>
      </c>
      <c r="K35" s="245">
        <f t="shared" si="1"/>
        <v>2922</v>
      </c>
      <c r="L35" s="243">
        <f t="shared" si="1"/>
        <v>906</v>
      </c>
      <c r="M35" s="244">
        <f t="shared" si="1"/>
        <v>575</v>
      </c>
      <c r="N35" s="245">
        <f t="shared" si="1"/>
        <v>719</v>
      </c>
      <c r="O35" s="243">
        <f t="shared" si="1"/>
        <v>179</v>
      </c>
      <c r="P35" s="297">
        <f t="shared" si="1"/>
        <v>152</v>
      </c>
      <c r="Q35" s="59"/>
    </row>
    <row r="36" spans="1:17" ht="13.5" customHeight="1">
      <c r="A36" s="331" t="s">
        <v>38</v>
      </c>
      <c r="B36" s="74"/>
      <c r="C36" s="81" t="s">
        <v>39</v>
      </c>
      <c r="D36" s="70"/>
      <c r="E36" s="194">
        <f aca="true" t="shared" si="2" ref="E36:P36">SUM(E37:E40)</f>
        <v>48</v>
      </c>
      <c r="F36" s="197">
        <f t="shared" si="2"/>
        <v>49</v>
      </c>
      <c r="G36" s="196">
        <f t="shared" si="2"/>
        <v>30</v>
      </c>
      <c r="H36" s="199">
        <f t="shared" si="2"/>
        <v>32</v>
      </c>
      <c r="I36" s="197">
        <f t="shared" si="2"/>
        <v>35</v>
      </c>
      <c r="J36" s="196">
        <f t="shared" si="2"/>
        <v>18</v>
      </c>
      <c r="K36" s="199">
        <f t="shared" si="2"/>
        <v>14</v>
      </c>
      <c r="L36" s="197">
        <f t="shared" si="2"/>
        <v>12</v>
      </c>
      <c r="M36" s="196">
        <f t="shared" si="2"/>
        <v>10</v>
      </c>
      <c r="N36" s="199">
        <f t="shared" si="2"/>
        <v>2</v>
      </c>
      <c r="O36" s="197">
        <f t="shared" si="2"/>
        <v>2</v>
      </c>
      <c r="P36" s="198">
        <f t="shared" si="2"/>
        <v>2</v>
      </c>
      <c r="Q36" s="59"/>
    </row>
    <row r="37" spans="1:17" ht="13.5" customHeight="1">
      <c r="A37" s="332"/>
      <c r="B37" s="83"/>
      <c r="C37" s="84" t="s">
        <v>40</v>
      </c>
      <c r="D37" s="61"/>
      <c r="E37" s="201">
        <f aca="true" t="shared" si="3" ref="E37:G40">SUM(H37,K37,N37,)</f>
        <v>13</v>
      </c>
      <c r="F37" s="246">
        <f t="shared" si="3"/>
        <v>12</v>
      </c>
      <c r="G37" s="247">
        <f t="shared" si="3"/>
        <v>10</v>
      </c>
      <c r="H37" s="208">
        <v>7</v>
      </c>
      <c r="I37" s="205">
        <v>7</v>
      </c>
      <c r="J37" s="206">
        <v>6</v>
      </c>
      <c r="K37" s="208">
        <v>6</v>
      </c>
      <c r="L37" s="205">
        <v>5</v>
      </c>
      <c r="M37" s="206">
        <v>4</v>
      </c>
      <c r="N37" s="208">
        <v>0</v>
      </c>
      <c r="O37" s="205">
        <v>0</v>
      </c>
      <c r="P37" s="207">
        <v>0</v>
      </c>
      <c r="Q37" s="59"/>
    </row>
    <row r="38" spans="1:17" ht="13.5" customHeight="1">
      <c r="A38" s="332"/>
      <c r="B38" s="83"/>
      <c r="C38" s="84" t="s">
        <v>41</v>
      </c>
      <c r="D38" s="61"/>
      <c r="E38" s="248">
        <f t="shared" si="3"/>
        <v>20</v>
      </c>
      <c r="F38" s="246">
        <f t="shared" si="3"/>
        <v>20</v>
      </c>
      <c r="G38" s="247">
        <f t="shared" si="3"/>
        <v>15</v>
      </c>
      <c r="H38" s="208">
        <v>15</v>
      </c>
      <c r="I38" s="205">
        <v>15</v>
      </c>
      <c r="J38" s="206">
        <v>10</v>
      </c>
      <c r="K38" s="208">
        <v>4</v>
      </c>
      <c r="L38" s="205">
        <v>4</v>
      </c>
      <c r="M38" s="206">
        <v>4</v>
      </c>
      <c r="N38" s="208">
        <v>1</v>
      </c>
      <c r="O38" s="205">
        <v>1</v>
      </c>
      <c r="P38" s="207">
        <v>1</v>
      </c>
      <c r="Q38" s="59"/>
    </row>
    <row r="39" spans="1:17" ht="13.5" customHeight="1">
      <c r="A39" s="332"/>
      <c r="B39" s="83"/>
      <c r="C39" s="84" t="s">
        <v>42</v>
      </c>
      <c r="D39" s="61"/>
      <c r="E39" s="248">
        <f t="shared" si="3"/>
        <v>9</v>
      </c>
      <c r="F39" s="246">
        <f t="shared" si="3"/>
        <v>11</v>
      </c>
      <c r="G39" s="247">
        <f t="shared" si="3"/>
        <v>2</v>
      </c>
      <c r="H39" s="213">
        <v>7</v>
      </c>
      <c r="I39" s="210">
        <v>10</v>
      </c>
      <c r="J39" s="211">
        <v>1</v>
      </c>
      <c r="K39" s="213">
        <v>2</v>
      </c>
      <c r="L39" s="210">
        <v>1</v>
      </c>
      <c r="M39" s="211">
        <v>1</v>
      </c>
      <c r="N39" s="213">
        <v>0</v>
      </c>
      <c r="O39" s="210">
        <v>0</v>
      </c>
      <c r="P39" s="212">
        <v>0</v>
      </c>
      <c r="Q39" s="59"/>
    </row>
    <row r="40" spans="1:17" ht="13.5" customHeight="1">
      <c r="A40" s="333"/>
      <c r="B40" s="79"/>
      <c r="C40" s="85" t="s">
        <v>43</v>
      </c>
      <c r="D40" s="77"/>
      <c r="E40" s="248">
        <f t="shared" si="3"/>
        <v>6</v>
      </c>
      <c r="F40" s="246">
        <f t="shared" si="3"/>
        <v>6</v>
      </c>
      <c r="G40" s="247">
        <f t="shared" si="3"/>
        <v>3</v>
      </c>
      <c r="H40" s="221">
        <v>3</v>
      </c>
      <c r="I40" s="218">
        <v>3</v>
      </c>
      <c r="J40" s="219">
        <v>1</v>
      </c>
      <c r="K40" s="221">
        <v>2</v>
      </c>
      <c r="L40" s="218">
        <v>2</v>
      </c>
      <c r="M40" s="219">
        <v>1</v>
      </c>
      <c r="N40" s="221">
        <v>1</v>
      </c>
      <c r="O40" s="218">
        <v>1</v>
      </c>
      <c r="P40" s="220">
        <v>1</v>
      </c>
      <c r="Q40" s="59"/>
    </row>
    <row r="41" spans="1:18" ht="13.5" customHeight="1">
      <c r="A41" s="331" t="s">
        <v>44</v>
      </c>
      <c r="B41" s="74"/>
      <c r="C41" s="81" t="s">
        <v>39</v>
      </c>
      <c r="D41" s="70"/>
      <c r="E41" s="199">
        <f aca="true" t="shared" si="4" ref="E41:P41">SUM(E42:E46)</f>
        <v>127</v>
      </c>
      <c r="F41" s="197">
        <f t="shared" si="4"/>
        <v>128</v>
      </c>
      <c r="G41" s="200">
        <f t="shared" si="4"/>
        <v>130</v>
      </c>
      <c r="H41" s="199">
        <f t="shared" si="4"/>
        <v>66</v>
      </c>
      <c r="I41" s="197">
        <f t="shared" si="4"/>
        <v>66</v>
      </c>
      <c r="J41" s="196">
        <f t="shared" si="4"/>
        <v>64</v>
      </c>
      <c r="K41" s="199">
        <f t="shared" si="4"/>
        <v>46</v>
      </c>
      <c r="L41" s="197">
        <f t="shared" si="4"/>
        <v>45</v>
      </c>
      <c r="M41" s="198">
        <f t="shared" si="4"/>
        <v>49</v>
      </c>
      <c r="N41" s="199">
        <f t="shared" si="4"/>
        <v>15</v>
      </c>
      <c r="O41" s="197">
        <f t="shared" si="4"/>
        <v>17</v>
      </c>
      <c r="P41" s="198">
        <f t="shared" si="4"/>
        <v>17</v>
      </c>
      <c r="Q41" s="59"/>
      <c r="R41" s="59"/>
    </row>
    <row r="42" spans="1:17" ht="13.5" customHeight="1">
      <c r="A42" s="332"/>
      <c r="B42" s="83"/>
      <c r="C42" s="288" t="s">
        <v>45</v>
      </c>
      <c r="D42" s="61"/>
      <c r="E42" s="248">
        <f aca="true" t="shared" si="5" ref="E42:G47">SUM(H42,K42,N42)</f>
        <v>0</v>
      </c>
      <c r="F42" s="246">
        <f t="shared" si="5"/>
        <v>0</v>
      </c>
      <c r="G42" s="247">
        <f t="shared" si="5"/>
        <v>0</v>
      </c>
      <c r="H42" s="208">
        <v>0</v>
      </c>
      <c r="I42" s="205">
        <v>0</v>
      </c>
      <c r="J42" s="206">
        <v>0</v>
      </c>
      <c r="K42" s="208">
        <v>0</v>
      </c>
      <c r="L42" s="205">
        <v>0</v>
      </c>
      <c r="M42" s="207">
        <v>0</v>
      </c>
      <c r="N42" s="208">
        <v>0</v>
      </c>
      <c r="O42" s="205">
        <v>0</v>
      </c>
      <c r="P42" s="291">
        <v>0</v>
      </c>
      <c r="Q42" s="59"/>
    </row>
    <row r="43" spans="1:17" ht="13.5" customHeight="1">
      <c r="A43" s="332"/>
      <c r="B43" s="83"/>
      <c r="C43" s="84" t="s">
        <v>46</v>
      </c>
      <c r="D43" s="61"/>
      <c r="E43" s="248">
        <f t="shared" si="5"/>
        <v>26</v>
      </c>
      <c r="F43" s="246">
        <f t="shared" si="5"/>
        <v>26</v>
      </c>
      <c r="G43" s="247">
        <f t="shared" si="5"/>
        <v>24</v>
      </c>
      <c r="H43" s="249">
        <v>12</v>
      </c>
      <c r="I43" s="223">
        <v>11</v>
      </c>
      <c r="J43" s="224">
        <v>10</v>
      </c>
      <c r="K43" s="250">
        <v>10</v>
      </c>
      <c r="L43" s="251">
        <v>11</v>
      </c>
      <c r="M43" s="252">
        <v>10</v>
      </c>
      <c r="N43" s="253">
        <v>4</v>
      </c>
      <c r="O43" s="254">
        <v>4</v>
      </c>
      <c r="P43" s="292">
        <v>4</v>
      </c>
      <c r="Q43" s="59"/>
    </row>
    <row r="44" spans="1:17" ht="13.5" customHeight="1">
      <c r="A44" s="332"/>
      <c r="B44" s="83"/>
      <c r="C44" s="84" t="s">
        <v>47</v>
      </c>
      <c r="D44" s="61"/>
      <c r="E44" s="248">
        <f t="shared" si="5"/>
        <v>76</v>
      </c>
      <c r="F44" s="246">
        <f t="shared" si="5"/>
        <v>75</v>
      </c>
      <c r="G44" s="247">
        <f t="shared" si="5"/>
        <v>91</v>
      </c>
      <c r="H44" s="208">
        <v>37</v>
      </c>
      <c r="I44" s="205">
        <v>35</v>
      </c>
      <c r="J44" s="206">
        <v>42</v>
      </c>
      <c r="K44" s="255">
        <v>28</v>
      </c>
      <c r="L44" s="256">
        <v>29</v>
      </c>
      <c r="M44" s="257">
        <v>36</v>
      </c>
      <c r="N44" s="255">
        <v>11</v>
      </c>
      <c r="O44" s="256">
        <v>11</v>
      </c>
      <c r="P44" s="291">
        <v>13</v>
      </c>
      <c r="Q44" s="59"/>
    </row>
    <row r="45" spans="1:17" ht="13.5" customHeight="1">
      <c r="A45" s="332"/>
      <c r="B45" s="83"/>
      <c r="C45" s="84" t="s">
        <v>48</v>
      </c>
      <c r="D45" s="61"/>
      <c r="E45" s="248">
        <f t="shared" si="5"/>
        <v>7</v>
      </c>
      <c r="F45" s="246">
        <f t="shared" si="5"/>
        <v>6</v>
      </c>
      <c r="G45" s="247">
        <f t="shared" si="5"/>
        <v>3</v>
      </c>
      <c r="H45" s="208">
        <v>4</v>
      </c>
      <c r="I45" s="205">
        <v>3</v>
      </c>
      <c r="J45" s="206">
        <v>2</v>
      </c>
      <c r="K45" s="255">
        <v>3</v>
      </c>
      <c r="L45" s="256">
        <v>3</v>
      </c>
      <c r="M45" s="257">
        <v>1</v>
      </c>
      <c r="N45" s="255">
        <v>0</v>
      </c>
      <c r="O45" s="256">
        <v>0</v>
      </c>
      <c r="P45" s="291">
        <v>0</v>
      </c>
      <c r="Q45" s="59"/>
    </row>
    <row r="46" spans="1:17" ht="13.5" customHeight="1">
      <c r="A46" s="333"/>
      <c r="B46" s="79"/>
      <c r="C46" s="85" t="s">
        <v>49</v>
      </c>
      <c r="D46" s="77"/>
      <c r="E46" s="258">
        <f t="shared" si="5"/>
        <v>18</v>
      </c>
      <c r="F46" s="259">
        <f t="shared" si="5"/>
        <v>21</v>
      </c>
      <c r="G46" s="260">
        <f t="shared" si="5"/>
        <v>12</v>
      </c>
      <c r="H46" s="221">
        <v>13</v>
      </c>
      <c r="I46" s="218">
        <v>17</v>
      </c>
      <c r="J46" s="219">
        <v>10</v>
      </c>
      <c r="K46" s="261">
        <v>5</v>
      </c>
      <c r="L46" s="262">
        <v>2</v>
      </c>
      <c r="M46" s="263">
        <v>2</v>
      </c>
      <c r="N46" s="261">
        <v>0</v>
      </c>
      <c r="O46" s="262">
        <v>2</v>
      </c>
      <c r="P46" s="220">
        <v>0</v>
      </c>
      <c r="Q46" s="59"/>
    </row>
    <row r="47" spans="1:17" ht="13.5" customHeight="1">
      <c r="A47" s="330" t="s">
        <v>50</v>
      </c>
      <c r="B47" s="330"/>
      <c r="C47" s="330"/>
      <c r="D47" s="77"/>
      <c r="E47" s="264">
        <f t="shared" si="5"/>
        <v>6067</v>
      </c>
      <c r="F47" s="265">
        <f t="shared" si="5"/>
        <v>1440</v>
      </c>
      <c r="G47" s="266">
        <f t="shared" si="5"/>
        <v>846</v>
      </c>
      <c r="H47" s="230">
        <v>3231</v>
      </c>
      <c r="I47" s="227">
        <v>670</v>
      </c>
      <c r="J47" s="228">
        <v>336</v>
      </c>
      <c r="K47" s="267">
        <v>2271</v>
      </c>
      <c r="L47" s="268">
        <v>642</v>
      </c>
      <c r="M47" s="269">
        <v>401</v>
      </c>
      <c r="N47" s="267">
        <v>565</v>
      </c>
      <c r="O47" s="268">
        <v>128</v>
      </c>
      <c r="P47" s="229">
        <v>109</v>
      </c>
      <c r="Q47" s="59"/>
    </row>
    <row r="48" spans="1:17" ht="13.5" customHeight="1">
      <c r="A48" s="331" t="s">
        <v>51</v>
      </c>
      <c r="B48" s="74"/>
      <c r="C48" s="81" t="s">
        <v>39</v>
      </c>
      <c r="D48" s="70"/>
      <c r="E48" s="270">
        <f aca="true" t="shared" si="6" ref="E48:P48">SUM(E49:E53)</f>
        <v>370</v>
      </c>
      <c r="F48" s="197">
        <f t="shared" si="6"/>
        <v>142</v>
      </c>
      <c r="G48" s="200">
        <f t="shared" si="6"/>
        <v>47</v>
      </c>
      <c r="H48" s="199">
        <f t="shared" si="6"/>
        <v>177</v>
      </c>
      <c r="I48" s="197">
        <f t="shared" si="6"/>
        <v>53</v>
      </c>
      <c r="J48" s="196">
        <f t="shared" si="6"/>
        <v>30</v>
      </c>
      <c r="K48" s="271">
        <f t="shared" si="6"/>
        <v>174</v>
      </c>
      <c r="L48" s="272">
        <f t="shared" si="6"/>
        <v>84</v>
      </c>
      <c r="M48" s="273">
        <f t="shared" si="6"/>
        <v>12</v>
      </c>
      <c r="N48" s="271">
        <f t="shared" si="6"/>
        <v>19</v>
      </c>
      <c r="O48" s="272">
        <f t="shared" si="6"/>
        <v>5</v>
      </c>
      <c r="P48" s="198">
        <f t="shared" si="6"/>
        <v>5</v>
      </c>
      <c r="Q48" s="59"/>
    </row>
    <row r="49" spans="1:17" ht="13.5" customHeight="1">
      <c r="A49" s="332"/>
      <c r="B49" s="83"/>
      <c r="C49" s="84" t="s">
        <v>52</v>
      </c>
      <c r="D49" s="61"/>
      <c r="E49" s="248">
        <f aca="true" t="shared" si="7" ref="E49:G53">SUM(H49,K49,N49)</f>
        <v>306</v>
      </c>
      <c r="F49" s="246">
        <f t="shared" si="7"/>
        <v>93</v>
      </c>
      <c r="G49" s="247">
        <f t="shared" si="7"/>
        <v>33</v>
      </c>
      <c r="H49" s="208">
        <v>147</v>
      </c>
      <c r="I49" s="205">
        <v>40</v>
      </c>
      <c r="J49" s="206">
        <v>20</v>
      </c>
      <c r="K49" s="255">
        <v>144</v>
      </c>
      <c r="L49" s="256">
        <v>51</v>
      </c>
      <c r="M49" s="274">
        <v>11</v>
      </c>
      <c r="N49" s="255">
        <v>15</v>
      </c>
      <c r="O49" s="256">
        <v>2</v>
      </c>
      <c r="P49" s="207">
        <v>2</v>
      </c>
      <c r="Q49" s="59"/>
    </row>
    <row r="50" spans="1:17" ht="13.5" customHeight="1">
      <c r="A50" s="332"/>
      <c r="B50" s="83"/>
      <c r="C50" s="84" t="s">
        <v>53</v>
      </c>
      <c r="D50" s="61"/>
      <c r="E50" s="248">
        <f t="shared" si="7"/>
        <v>12</v>
      </c>
      <c r="F50" s="246">
        <f t="shared" si="7"/>
        <v>9</v>
      </c>
      <c r="G50" s="247">
        <f t="shared" si="7"/>
        <v>2</v>
      </c>
      <c r="H50" s="249">
        <v>5</v>
      </c>
      <c r="I50" s="223">
        <v>3</v>
      </c>
      <c r="J50" s="275">
        <v>0</v>
      </c>
      <c r="K50" s="250">
        <v>6</v>
      </c>
      <c r="L50" s="251">
        <v>4</v>
      </c>
      <c r="M50" s="275"/>
      <c r="N50" s="253">
        <v>1</v>
      </c>
      <c r="O50" s="254">
        <v>2</v>
      </c>
      <c r="P50" s="212">
        <v>2</v>
      </c>
      <c r="Q50" s="59"/>
    </row>
    <row r="51" spans="1:17" ht="13.5" customHeight="1">
      <c r="A51" s="332"/>
      <c r="B51" s="83"/>
      <c r="C51" s="84" t="s">
        <v>54</v>
      </c>
      <c r="D51" s="61"/>
      <c r="E51" s="248">
        <f t="shared" si="7"/>
        <v>51</v>
      </c>
      <c r="F51" s="246">
        <f t="shared" si="7"/>
        <v>39</v>
      </c>
      <c r="G51" s="247">
        <f t="shared" si="7"/>
        <v>5</v>
      </c>
      <c r="H51" s="208">
        <v>24</v>
      </c>
      <c r="I51" s="205">
        <v>9</v>
      </c>
      <c r="J51" s="206">
        <v>3</v>
      </c>
      <c r="K51" s="255">
        <v>24</v>
      </c>
      <c r="L51" s="256">
        <v>29</v>
      </c>
      <c r="M51" s="274">
        <v>1</v>
      </c>
      <c r="N51" s="255">
        <v>3</v>
      </c>
      <c r="O51" s="256">
        <v>1</v>
      </c>
      <c r="P51" s="207">
        <v>1</v>
      </c>
      <c r="Q51" s="59"/>
    </row>
    <row r="52" spans="1:17" ht="13.5" customHeight="1">
      <c r="A52" s="332"/>
      <c r="B52" s="83"/>
      <c r="C52" s="84" t="s">
        <v>55</v>
      </c>
      <c r="D52" s="61"/>
      <c r="E52" s="248">
        <f t="shared" si="7"/>
        <v>1</v>
      </c>
      <c r="F52" s="246">
        <f t="shared" si="7"/>
        <v>1</v>
      </c>
      <c r="G52" s="247">
        <f t="shared" si="7"/>
        <v>7</v>
      </c>
      <c r="H52" s="208">
        <v>1</v>
      </c>
      <c r="I52" s="205">
        <v>1</v>
      </c>
      <c r="J52" s="206">
        <v>7</v>
      </c>
      <c r="K52" s="208">
        <v>0</v>
      </c>
      <c r="L52" s="205">
        <v>0</v>
      </c>
      <c r="M52" s="206">
        <v>0</v>
      </c>
      <c r="N52" s="208">
        <v>0</v>
      </c>
      <c r="O52" s="205">
        <v>0</v>
      </c>
      <c r="P52" s="207">
        <v>0</v>
      </c>
      <c r="Q52" s="59"/>
    </row>
    <row r="53" spans="1:17" ht="13.5" customHeight="1">
      <c r="A53" s="333"/>
      <c r="B53" s="79"/>
      <c r="C53" s="85" t="s">
        <v>56</v>
      </c>
      <c r="D53" s="77"/>
      <c r="E53" s="248">
        <f t="shared" si="7"/>
        <v>0</v>
      </c>
      <c r="F53" s="246">
        <f t="shared" si="7"/>
        <v>0</v>
      </c>
      <c r="G53" s="247">
        <f t="shared" si="7"/>
        <v>0</v>
      </c>
      <c r="H53" s="237">
        <v>0</v>
      </c>
      <c r="I53" s="234">
        <v>0</v>
      </c>
      <c r="J53" s="235">
        <v>0</v>
      </c>
      <c r="K53" s="237">
        <v>0</v>
      </c>
      <c r="L53" s="234">
        <v>0</v>
      </c>
      <c r="M53" s="235">
        <v>0</v>
      </c>
      <c r="N53" s="237">
        <v>0</v>
      </c>
      <c r="O53" s="234">
        <v>0</v>
      </c>
      <c r="P53" s="236">
        <v>0</v>
      </c>
      <c r="Q53" s="59"/>
    </row>
    <row r="54" spans="1:17" ht="13.5" customHeight="1">
      <c r="A54" s="334" t="s">
        <v>57</v>
      </c>
      <c r="B54" s="74"/>
      <c r="C54" s="81" t="s">
        <v>39</v>
      </c>
      <c r="D54" s="70"/>
      <c r="E54" s="270">
        <f aca="true" t="shared" si="8" ref="E54:P54">SUM(E55:E56)</f>
        <v>25</v>
      </c>
      <c r="F54" s="197">
        <f t="shared" si="8"/>
        <v>17</v>
      </c>
      <c r="G54" s="200">
        <f t="shared" si="8"/>
        <v>15</v>
      </c>
      <c r="H54" s="199">
        <f t="shared" si="8"/>
        <v>17</v>
      </c>
      <c r="I54" s="197">
        <f t="shared" si="8"/>
        <v>13</v>
      </c>
      <c r="J54" s="196">
        <f t="shared" si="8"/>
        <v>13</v>
      </c>
      <c r="K54" s="271">
        <f t="shared" si="8"/>
        <v>6</v>
      </c>
      <c r="L54" s="197">
        <f t="shared" si="8"/>
        <v>4</v>
      </c>
      <c r="M54" s="196">
        <f t="shared" si="8"/>
        <v>2</v>
      </c>
      <c r="N54" s="199">
        <f t="shared" si="8"/>
        <v>2</v>
      </c>
      <c r="O54" s="197">
        <f t="shared" si="8"/>
        <v>0</v>
      </c>
      <c r="P54" s="198">
        <f t="shared" si="8"/>
        <v>0</v>
      </c>
      <c r="Q54" s="59"/>
    </row>
    <row r="55" spans="1:17" ht="13.5" customHeight="1">
      <c r="A55" s="335"/>
      <c r="B55" s="83"/>
      <c r="C55" s="84" t="s">
        <v>58</v>
      </c>
      <c r="D55" s="61"/>
      <c r="E55" s="248">
        <f aca="true" t="shared" si="9" ref="E55:G57">SUM(H55,K55,N55)</f>
        <v>2</v>
      </c>
      <c r="F55" s="246">
        <f t="shared" si="9"/>
        <v>2</v>
      </c>
      <c r="G55" s="276">
        <f t="shared" si="9"/>
        <v>5</v>
      </c>
      <c r="H55" s="208">
        <v>2</v>
      </c>
      <c r="I55" s="205">
        <v>2</v>
      </c>
      <c r="J55" s="206">
        <v>5</v>
      </c>
      <c r="K55" s="255">
        <v>0</v>
      </c>
      <c r="L55" s="205">
        <v>0</v>
      </c>
      <c r="M55" s="206">
        <v>0</v>
      </c>
      <c r="N55" s="277">
        <v>0</v>
      </c>
      <c r="O55" s="205">
        <v>0</v>
      </c>
      <c r="P55" s="291">
        <v>0</v>
      </c>
      <c r="Q55" s="59"/>
    </row>
    <row r="56" spans="1:17" ht="13.5" customHeight="1">
      <c r="A56" s="336"/>
      <c r="B56" s="79"/>
      <c r="C56" s="85" t="s">
        <v>59</v>
      </c>
      <c r="D56" s="77"/>
      <c r="E56" s="278">
        <f t="shared" si="9"/>
        <v>23</v>
      </c>
      <c r="F56" s="259">
        <f t="shared" si="9"/>
        <v>15</v>
      </c>
      <c r="G56" s="279">
        <f t="shared" si="9"/>
        <v>10</v>
      </c>
      <c r="H56" s="261">
        <v>15</v>
      </c>
      <c r="I56" s="262">
        <v>11</v>
      </c>
      <c r="J56" s="280">
        <v>8</v>
      </c>
      <c r="K56" s="261">
        <v>6</v>
      </c>
      <c r="L56" s="218">
        <v>4</v>
      </c>
      <c r="M56" s="219">
        <v>2</v>
      </c>
      <c r="N56" s="221">
        <v>2</v>
      </c>
      <c r="O56" s="218">
        <v>0</v>
      </c>
      <c r="P56" s="220">
        <v>0</v>
      </c>
      <c r="Q56" s="59"/>
    </row>
    <row r="57" spans="1:17" ht="13.5" customHeight="1" thickBot="1">
      <c r="A57" s="300" t="s">
        <v>60</v>
      </c>
      <c r="B57" s="300"/>
      <c r="C57" s="300"/>
      <c r="D57" s="86"/>
      <c r="E57" s="281">
        <f t="shared" si="9"/>
        <v>1198</v>
      </c>
      <c r="F57" s="282">
        <f t="shared" si="9"/>
        <v>310</v>
      </c>
      <c r="G57" s="283">
        <f t="shared" si="9"/>
        <v>264</v>
      </c>
      <c r="H57" s="284">
        <v>671</v>
      </c>
      <c r="I57" s="285">
        <v>164</v>
      </c>
      <c r="J57" s="286">
        <v>144</v>
      </c>
      <c r="K57" s="287">
        <v>411</v>
      </c>
      <c r="L57" s="285">
        <v>119</v>
      </c>
      <c r="M57" s="286">
        <v>101</v>
      </c>
      <c r="N57" s="287">
        <v>116</v>
      </c>
      <c r="O57" s="285">
        <v>27</v>
      </c>
      <c r="P57" s="298">
        <v>19</v>
      </c>
      <c r="Q57" s="59"/>
    </row>
    <row r="58" spans="1:17" ht="15" customHeight="1">
      <c r="A58" s="96" t="s">
        <v>27</v>
      </c>
      <c r="B58" s="96"/>
      <c r="C58" s="97"/>
      <c r="D58" s="96"/>
      <c r="E58" s="98"/>
      <c r="F58" s="96"/>
      <c r="G58" s="96"/>
      <c r="H58" s="96"/>
      <c r="I58" s="96"/>
      <c r="J58" s="96"/>
      <c r="K58" s="96"/>
      <c r="L58" s="96"/>
      <c r="Q58" s="59"/>
    </row>
    <row r="59" spans="1:17" ht="14.25">
      <c r="A59" s="96" t="s">
        <v>61</v>
      </c>
      <c r="B59" s="96"/>
      <c r="C59" s="97"/>
      <c r="D59" s="96"/>
      <c r="E59" s="98"/>
      <c r="F59" s="96"/>
      <c r="G59" s="96"/>
      <c r="H59" s="96"/>
      <c r="I59" s="96"/>
      <c r="J59" s="96"/>
      <c r="K59" s="96"/>
      <c r="L59" s="96"/>
      <c r="M59" s="99"/>
      <c r="N59" s="99"/>
      <c r="O59" s="99"/>
      <c r="Q59" s="59"/>
    </row>
    <row r="60" spans="1:17" ht="14.25">
      <c r="A60" s="96" t="s">
        <v>62</v>
      </c>
      <c r="B60" s="96"/>
      <c r="C60" s="97"/>
      <c r="D60" s="96"/>
      <c r="E60" s="98"/>
      <c r="F60" s="96"/>
      <c r="G60" s="96"/>
      <c r="H60" s="96"/>
      <c r="I60" s="96"/>
      <c r="J60" s="96"/>
      <c r="K60" s="96"/>
      <c r="L60" s="96"/>
      <c r="M60" s="99"/>
      <c r="N60" s="99"/>
      <c r="O60" s="99"/>
      <c r="Q60" s="59"/>
    </row>
    <row r="61" spans="3:17" ht="13.5">
      <c r="C61" s="59"/>
      <c r="Q61" s="59"/>
    </row>
    <row r="62" spans="3:17" ht="13.5">
      <c r="C62" s="59"/>
      <c r="Q62" s="59"/>
    </row>
    <row r="63" spans="3:17" ht="13.5">
      <c r="C63" s="59"/>
      <c r="Q63" s="59"/>
    </row>
    <row r="64" spans="3:17" ht="13.5">
      <c r="C64" s="59"/>
      <c r="Q64" s="59"/>
    </row>
    <row r="65" spans="3:17" ht="13.5">
      <c r="C65" s="59"/>
      <c r="Q65" s="59"/>
    </row>
    <row r="66" ht="13.5">
      <c r="Q66" s="59"/>
    </row>
    <row r="67" ht="13.5">
      <c r="Q67" s="59"/>
    </row>
    <row r="68" ht="13.5">
      <c r="Q68" s="59"/>
    </row>
    <row r="69" ht="13.5">
      <c r="Q69" s="59"/>
    </row>
    <row r="70" ht="13.5">
      <c r="Q70" s="59"/>
    </row>
    <row r="71" ht="13.5">
      <c r="Q71" s="59"/>
    </row>
    <row r="72" ht="13.5">
      <c r="Q72" s="59"/>
    </row>
    <row r="73" ht="13.5">
      <c r="Q73" s="59"/>
    </row>
    <row r="74" ht="13.5">
      <c r="Q74" s="59"/>
    </row>
    <row r="75" ht="13.5">
      <c r="Q75" s="59"/>
    </row>
    <row r="76" ht="13.5">
      <c r="Q76" s="59"/>
    </row>
    <row r="77" ht="13.5">
      <c r="Q77" s="59"/>
    </row>
    <row r="78" ht="13.5">
      <c r="Q78" s="59"/>
    </row>
    <row r="79" ht="13.5">
      <c r="Q79" s="59"/>
    </row>
    <row r="80" ht="13.5">
      <c r="Q80" s="59"/>
    </row>
  </sheetData>
  <mergeCells count="19">
    <mergeCell ref="A57:C57"/>
    <mergeCell ref="A41:A46"/>
    <mergeCell ref="A47:C47"/>
    <mergeCell ref="A48:A53"/>
    <mergeCell ref="A54:A56"/>
    <mergeCell ref="A31:D34"/>
    <mergeCell ref="G31:N31"/>
    <mergeCell ref="A35:C35"/>
    <mergeCell ref="A36:A40"/>
    <mergeCell ref="A1:P1"/>
    <mergeCell ref="A29:C29"/>
    <mergeCell ref="A3:D6"/>
    <mergeCell ref="A7:C7"/>
    <mergeCell ref="A8:A12"/>
    <mergeCell ref="A13:A18"/>
    <mergeCell ref="A19:C19"/>
    <mergeCell ref="A20:A25"/>
    <mergeCell ref="A26:A28"/>
    <mergeCell ref="G3:N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showGridLines="0" workbookViewId="0" topLeftCell="A1">
      <selection activeCell="B29" sqref="B29"/>
    </sheetView>
  </sheetViews>
  <sheetFormatPr defaultColWidth="8.796875" defaultRowHeight="14.25"/>
  <cols>
    <col min="1" max="4" width="23.39843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24.75" customHeight="1">
      <c r="A1" s="323" t="s">
        <v>70</v>
      </c>
      <c r="B1" s="323"/>
      <c r="C1" s="323"/>
      <c r="D1" s="323"/>
    </row>
    <row r="2" ht="13.5" customHeight="1">
      <c r="A2" s="101"/>
    </row>
    <row r="3" spans="1:4" ht="14.25" thickBot="1">
      <c r="A3" s="3"/>
      <c r="B3" s="3"/>
      <c r="C3" s="3"/>
      <c r="D3" s="3"/>
    </row>
    <row r="4" spans="1:4" ht="9.75" customHeight="1">
      <c r="A4" s="315" t="s">
        <v>66</v>
      </c>
      <c r="B4" s="319" t="s">
        <v>67</v>
      </c>
      <c r="C4" s="319" t="s">
        <v>68</v>
      </c>
      <c r="D4" s="321" t="s">
        <v>69</v>
      </c>
    </row>
    <row r="5" spans="1:4" ht="9.75" customHeight="1">
      <c r="A5" s="340"/>
      <c r="B5" s="320"/>
      <c r="C5" s="320"/>
      <c r="D5" s="322"/>
    </row>
    <row r="6" spans="1:4" ht="8.25" customHeight="1">
      <c r="A6" s="102"/>
      <c r="B6" s="8"/>
      <c r="C6" s="7"/>
      <c r="D6" s="7"/>
    </row>
    <row r="7" spans="1:4" ht="13.5" customHeight="1">
      <c r="A7" s="103" t="s">
        <v>71</v>
      </c>
      <c r="B7" s="104">
        <v>4575</v>
      </c>
      <c r="C7" s="105">
        <v>43</v>
      </c>
      <c r="D7" s="105">
        <v>5472</v>
      </c>
    </row>
    <row r="8" spans="1:4" ht="13.5" customHeight="1">
      <c r="A8" s="103" t="s">
        <v>23</v>
      </c>
      <c r="B8" s="104">
        <v>4261</v>
      </c>
      <c r="C8" s="105">
        <v>14</v>
      </c>
      <c r="D8" s="105">
        <v>5114</v>
      </c>
    </row>
    <row r="9" spans="1:4" s="15" customFormat="1" ht="13.5" customHeight="1">
      <c r="A9" s="103" t="s">
        <v>24</v>
      </c>
      <c r="B9" s="104">
        <v>5043</v>
      </c>
      <c r="C9" s="105">
        <v>21</v>
      </c>
      <c r="D9" s="105">
        <v>6087</v>
      </c>
    </row>
    <row r="10" spans="1:4" s="15" customFormat="1" ht="13.5" customHeight="1">
      <c r="A10" s="103" t="s">
        <v>25</v>
      </c>
      <c r="B10" s="104">
        <v>5477</v>
      </c>
      <c r="C10" s="105">
        <v>26</v>
      </c>
      <c r="D10" s="105">
        <v>6633</v>
      </c>
    </row>
    <row r="11" spans="1:4" s="15" customFormat="1" ht="13.5" customHeight="1">
      <c r="A11" s="106" t="s">
        <v>26</v>
      </c>
      <c r="B11" s="107">
        <f>SUM(B13:B24)</f>
        <v>5693</v>
      </c>
      <c r="C11" s="108">
        <f>SUM(C13:C24)</f>
        <v>12</v>
      </c>
      <c r="D11" s="108">
        <f>SUM(D13:D24)</f>
        <v>6976</v>
      </c>
    </row>
    <row r="12" spans="1:4" ht="8.25" customHeight="1">
      <c r="A12" s="22"/>
      <c r="B12" s="109"/>
      <c r="C12" s="28"/>
      <c r="D12" s="28"/>
    </row>
    <row r="13" spans="1:4" ht="13.5" customHeight="1">
      <c r="A13" s="110" t="s">
        <v>72</v>
      </c>
      <c r="B13" s="111">
        <v>408</v>
      </c>
      <c r="C13" s="112">
        <v>1</v>
      </c>
      <c r="D13" s="113">
        <v>511</v>
      </c>
    </row>
    <row r="14" spans="1:4" ht="13.5" customHeight="1">
      <c r="A14" s="110" t="s">
        <v>73</v>
      </c>
      <c r="B14" s="111">
        <v>435</v>
      </c>
      <c r="C14" s="112">
        <v>2</v>
      </c>
      <c r="D14" s="113">
        <v>534</v>
      </c>
    </row>
    <row r="15" spans="1:4" ht="13.5" customHeight="1">
      <c r="A15" s="110" t="s">
        <v>74</v>
      </c>
      <c r="B15" s="111">
        <v>468</v>
      </c>
      <c r="C15" s="112">
        <v>1</v>
      </c>
      <c r="D15" s="113">
        <v>575</v>
      </c>
    </row>
    <row r="16" spans="1:4" ht="13.5" customHeight="1">
      <c r="A16" s="110" t="s">
        <v>75</v>
      </c>
      <c r="B16" s="111">
        <v>499</v>
      </c>
      <c r="C16" s="112">
        <v>0</v>
      </c>
      <c r="D16" s="113">
        <v>606</v>
      </c>
    </row>
    <row r="17" spans="1:4" ht="13.5" customHeight="1">
      <c r="A17" s="110" t="s">
        <v>76</v>
      </c>
      <c r="B17" s="111">
        <v>479</v>
      </c>
      <c r="C17" s="112">
        <v>1</v>
      </c>
      <c r="D17" s="113">
        <v>586</v>
      </c>
    </row>
    <row r="18" spans="1:4" ht="13.5" customHeight="1">
      <c r="A18" s="110" t="s">
        <v>77</v>
      </c>
      <c r="B18" s="111">
        <v>517</v>
      </c>
      <c r="C18" s="112">
        <v>0</v>
      </c>
      <c r="D18" s="113">
        <v>628</v>
      </c>
    </row>
    <row r="19" spans="1:4" ht="13.5" customHeight="1">
      <c r="A19" s="110" t="s">
        <v>78</v>
      </c>
      <c r="B19" s="111">
        <v>476</v>
      </c>
      <c r="C19" s="112">
        <v>2</v>
      </c>
      <c r="D19" s="113">
        <v>603</v>
      </c>
    </row>
    <row r="20" spans="1:4" ht="13.5" customHeight="1">
      <c r="A20" s="110" t="s">
        <v>79</v>
      </c>
      <c r="B20" s="111">
        <v>447</v>
      </c>
      <c r="C20" s="112">
        <v>1</v>
      </c>
      <c r="D20" s="113">
        <v>545</v>
      </c>
    </row>
    <row r="21" spans="1:4" ht="13.5" customHeight="1">
      <c r="A21" s="110" t="s">
        <v>80</v>
      </c>
      <c r="B21" s="111">
        <v>451</v>
      </c>
      <c r="C21" s="112">
        <v>0</v>
      </c>
      <c r="D21" s="113">
        <v>538</v>
      </c>
    </row>
    <row r="22" spans="1:4" ht="13.5" customHeight="1">
      <c r="A22" s="110" t="s">
        <v>81</v>
      </c>
      <c r="B22" s="111">
        <v>469</v>
      </c>
      <c r="C22" s="112">
        <v>0</v>
      </c>
      <c r="D22" s="113">
        <v>583</v>
      </c>
    </row>
    <row r="23" spans="1:4" ht="13.5" customHeight="1">
      <c r="A23" s="110" t="s">
        <v>82</v>
      </c>
      <c r="B23" s="111">
        <v>543</v>
      </c>
      <c r="C23" s="112">
        <v>3</v>
      </c>
      <c r="D23" s="113">
        <v>660</v>
      </c>
    </row>
    <row r="24" spans="1:5" ht="13.5" customHeight="1" thickBot="1">
      <c r="A24" s="110" t="s">
        <v>83</v>
      </c>
      <c r="B24" s="114">
        <v>501</v>
      </c>
      <c r="C24" s="115">
        <v>1</v>
      </c>
      <c r="D24" s="116">
        <v>607</v>
      </c>
      <c r="E24" s="2"/>
    </row>
    <row r="25" spans="1:5" ht="13.5">
      <c r="A25" s="51" t="s">
        <v>84</v>
      </c>
      <c r="B25" s="51"/>
      <c r="C25" s="51"/>
      <c r="D25" s="51"/>
      <c r="E25" s="2"/>
    </row>
  </sheetData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12"/>
  <sheetViews>
    <sheetView showGridLines="0" tabSelected="1" workbookViewId="0" topLeftCell="A1">
      <selection activeCell="C15" sqref="C15"/>
    </sheetView>
  </sheetViews>
  <sheetFormatPr defaultColWidth="8.796875" defaultRowHeight="14.25"/>
  <cols>
    <col min="1" max="1" width="21" style="1" customWidth="1"/>
    <col min="2" max="4" width="18.3984375" style="1" customWidth="1"/>
    <col min="5" max="5" width="17.8984375" style="1" customWidth="1"/>
    <col min="6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5" ht="21">
      <c r="A1" s="323" t="s">
        <v>92</v>
      </c>
      <c r="B1" s="323"/>
      <c r="C1" s="323"/>
      <c r="D1" s="323"/>
      <c r="E1" s="323"/>
    </row>
    <row r="3" spans="1:5" ht="14.25" thickBot="1">
      <c r="A3" s="3"/>
      <c r="B3" s="3"/>
      <c r="C3" s="3"/>
      <c r="D3" s="3"/>
      <c r="E3" s="3"/>
    </row>
    <row r="4" spans="1:5" ht="24" customHeight="1">
      <c r="A4" s="315" t="s">
        <v>85</v>
      </c>
      <c r="B4" s="341" t="s">
        <v>86</v>
      </c>
      <c r="C4" s="342"/>
      <c r="D4" s="341" t="s">
        <v>87</v>
      </c>
      <c r="E4" s="343"/>
    </row>
    <row r="5" spans="1:5" ht="24" customHeight="1">
      <c r="A5" s="340"/>
      <c r="B5" s="119" t="s">
        <v>88</v>
      </c>
      <c r="C5" s="119" t="s">
        <v>89</v>
      </c>
      <c r="D5" s="119" t="s">
        <v>90</v>
      </c>
      <c r="E5" s="120" t="s">
        <v>89</v>
      </c>
    </row>
    <row r="6" spans="1:5" ht="18" customHeight="1" hidden="1">
      <c r="A6" s="103" t="s">
        <v>93</v>
      </c>
      <c r="B6" s="121">
        <v>1.3</v>
      </c>
      <c r="C6" s="122">
        <v>157.8</v>
      </c>
      <c r="D6" s="122">
        <v>8.4</v>
      </c>
      <c r="E6" s="122">
        <v>1007.1</v>
      </c>
    </row>
    <row r="7" spans="1:5" ht="18" customHeight="1">
      <c r="A7" s="103" t="s">
        <v>94</v>
      </c>
      <c r="B7" s="304">
        <v>2</v>
      </c>
      <c r="C7" s="305">
        <v>251.6</v>
      </c>
      <c r="D7" s="306">
        <v>12.7</v>
      </c>
      <c r="E7" s="307">
        <v>1618.3</v>
      </c>
    </row>
    <row r="8" spans="1:5" ht="18" customHeight="1">
      <c r="A8" s="103" t="s">
        <v>95</v>
      </c>
      <c r="B8" s="308">
        <v>0.6</v>
      </c>
      <c r="C8" s="309">
        <v>232.9</v>
      </c>
      <c r="D8" s="310">
        <v>4.2</v>
      </c>
      <c r="E8" s="311">
        <v>1529.5</v>
      </c>
    </row>
    <row r="9" spans="1:5" ht="18" customHeight="1">
      <c r="A9" s="103" t="s">
        <v>96</v>
      </c>
      <c r="B9" s="312">
        <v>1</v>
      </c>
      <c r="C9" s="313">
        <v>275.4</v>
      </c>
      <c r="D9" s="310">
        <v>6.3</v>
      </c>
      <c r="E9" s="311">
        <v>1817</v>
      </c>
    </row>
    <row r="10" spans="1:5" s="145" customFormat="1" ht="18" customHeight="1">
      <c r="A10" s="346" t="s">
        <v>97</v>
      </c>
      <c r="B10" s="347">
        <v>1.2</v>
      </c>
      <c r="C10" s="347">
        <v>297.9</v>
      </c>
      <c r="D10" s="348">
        <v>7.8</v>
      </c>
      <c r="E10" s="349">
        <v>1977.6</v>
      </c>
    </row>
    <row r="11" spans="1:5" s="145" customFormat="1" ht="18" customHeight="1" thickBot="1">
      <c r="A11" s="350" t="s">
        <v>26</v>
      </c>
      <c r="B11" s="351">
        <v>0.5</v>
      </c>
      <c r="C11" s="352">
        <v>309.8</v>
      </c>
      <c r="D11" s="353">
        <v>3.6</v>
      </c>
      <c r="E11" s="354">
        <v>2064.5</v>
      </c>
    </row>
    <row r="12" spans="1:5" ht="13.5">
      <c r="A12" s="52" t="s">
        <v>91</v>
      </c>
      <c r="B12" s="52"/>
      <c r="C12" s="52"/>
      <c r="D12" s="52"/>
      <c r="E12" s="52"/>
    </row>
  </sheetData>
  <mergeCells count="4">
    <mergeCell ref="A4:A5"/>
    <mergeCell ref="B4:C4"/>
    <mergeCell ref="D4:E4"/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13"/>
  <sheetViews>
    <sheetView showGridLines="0" workbookViewId="0" topLeftCell="A1">
      <selection activeCell="D28" sqref="D28"/>
    </sheetView>
  </sheetViews>
  <sheetFormatPr defaultColWidth="8.796875" defaultRowHeight="14.25"/>
  <cols>
    <col min="1" max="1" width="15.3984375" style="1" customWidth="1"/>
    <col min="2" max="2" width="7.3984375" style="1" customWidth="1"/>
    <col min="3" max="14" width="5.8984375" style="1" customWidth="1"/>
    <col min="15" max="22" width="7.3984375" style="1" customWidth="1"/>
    <col min="23" max="23" width="5.3984375" style="1" customWidth="1"/>
    <col min="24" max="24" width="9" style="1" customWidth="1"/>
    <col min="25" max="30" width="7.3984375" style="1" customWidth="1"/>
    <col min="31" max="31" width="9" style="1" customWidth="1"/>
    <col min="32" max="36" width="7.3984375" style="1" customWidth="1"/>
    <col min="37" max="37" width="11.3984375" style="1" customWidth="1"/>
    <col min="38" max="38" width="9" style="1" customWidth="1"/>
    <col min="39" max="50" width="7.3984375" style="1" customWidth="1"/>
    <col min="51" max="51" width="5.3984375" style="1" customWidth="1"/>
    <col min="52" max="52" width="9" style="1" customWidth="1"/>
    <col min="53" max="58" width="7.3984375" style="1" customWidth="1"/>
    <col min="59" max="59" width="9" style="1" customWidth="1"/>
    <col min="60" max="64" width="7.3984375" style="1" customWidth="1"/>
    <col min="65" max="65" width="21.3984375" style="1" customWidth="1"/>
    <col min="66" max="66" width="9" style="1" customWidth="1"/>
    <col min="67" max="77" width="7.3984375" style="1" customWidth="1"/>
    <col min="78" max="78" width="3.3984375" style="1" customWidth="1"/>
    <col min="79" max="79" width="9" style="1" customWidth="1"/>
    <col min="80" max="82" width="7.3984375" style="1" customWidth="1"/>
    <col min="83" max="83" width="9" style="1" customWidth="1"/>
    <col min="84" max="85" width="7.3984375" style="1" customWidth="1"/>
    <col min="86" max="86" width="9" style="1" customWidth="1"/>
    <col min="87" max="89" width="7.3984375" style="1" customWidth="1"/>
    <col min="90" max="90" width="9" style="1" customWidth="1"/>
    <col min="91" max="91" width="13.3984375" style="1" customWidth="1"/>
    <col min="92" max="92" width="9" style="1" customWidth="1"/>
    <col min="93" max="103" width="7.3984375" style="1" customWidth="1"/>
    <col min="104" max="104" width="3.3984375" style="1" customWidth="1"/>
    <col min="105" max="105" width="9" style="1" customWidth="1"/>
    <col min="106" max="108" width="8.3984375" style="1" customWidth="1"/>
    <col min="109" max="111" width="9" style="1" customWidth="1"/>
    <col min="112" max="115" width="8.3984375" style="1" customWidth="1"/>
    <col min="116" max="116" width="13.3984375" style="1" customWidth="1"/>
    <col min="117" max="117" width="9" style="1" customWidth="1"/>
    <col min="118" max="128" width="7.3984375" style="1" customWidth="1"/>
    <col min="129" max="129" width="3.3984375" style="1" customWidth="1"/>
    <col min="130" max="130" width="9" style="1" customWidth="1"/>
    <col min="131" max="133" width="7.3984375" style="1" customWidth="1"/>
    <col min="134" max="134" width="9" style="1" customWidth="1"/>
    <col min="135" max="136" width="7.3984375" style="1" customWidth="1"/>
    <col min="137" max="137" width="9" style="1" customWidth="1"/>
    <col min="138" max="140" width="7.3984375" style="1" customWidth="1"/>
    <col min="141" max="141" width="9" style="1" customWidth="1"/>
    <col min="142" max="142" width="13.3984375" style="1" customWidth="1"/>
    <col min="143" max="143" width="9" style="1" customWidth="1"/>
    <col min="144" max="16384" width="7.3984375" style="1" customWidth="1"/>
  </cols>
  <sheetData>
    <row r="1" spans="1:14" ht="24" customHeight="1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3" spans="1:14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315" t="s">
        <v>98</v>
      </c>
      <c r="B4" s="123" t="s">
        <v>99</v>
      </c>
      <c r="C4" s="124" t="s">
        <v>100</v>
      </c>
      <c r="D4" s="124" t="s">
        <v>101</v>
      </c>
      <c r="E4" s="124" t="s">
        <v>102</v>
      </c>
      <c r="F4" s="124" t="s">
        <v>103</v>
      </c>
      <c r="G4" s="124" t="s">
        <v>104</v>
      </c>
      <c r="H4" s="124" t="s">
        <v>105</v>
      </c>
      <c r="I4" s="124" t="s">
        <v>106</v>
      </c>
      <c r="J4" s="124" t="s">
        <v>107</v>
      </c>
      <c r="K4" s="124" t="s">
        <v>108</v>
      </c>
      <c r="L4" s="124" t="s">
        <v>109</v>
      </c>
      <c r="M4" s="124" t="s">
        <v>110</v>
      </c>
      <c r="N4" s="125" t="s">
        <v>111</v>
      </c>
    </row>
    <row r="5" spans="1:14" ht="15.75" customHeight="1">
      <c r="A5" s="344"/>
      <c r="B5" s="126"/>
      <c r="C5" s="127" t="s">
        <v>112</v>
      </c>
      <c r="D5" s="127" t="s">
        <v>112</v>
      </c>
      <c r="E5" s="127" t="s">
        <v>112</v>
      </c>
      <c r="F5" s="127" t="s">
        <v>112</v>
      </c>
      <c r="G5" s="127" t="s">
        <v>112</v>
      </c>
      <c r="H5" s="127" t="s">
        <v>112</v>
      </c>
      <c r="I5" s="127" t="s">
        <v>112</v>
      </c>
      <c r="J5" s="127" t="s">
        <v>112</v>
      </c>
      <c r="K5" s="127" t="s">
        <v>112</v>
      </c>
      <c r="L5" s="127" t="s">
        <v>112</v>
      </c>
      <c r="M5" s="127" t="s">
        <v>112</v>
      </c>
      <c r="N5" s="128" t="s">
        <v>112</v>
      </c>
    </row>
    <row r="6" spans="1:14" ht="12.75" customHeight="1">
      <c r="A6" s="344"/>
      <c r="B6" s="126"/>
      <c r="C6" s="129" t="s">
        <v>101</v>
      </c>
      <c r="D6" s="129" t="s">
        <v>102</v>
      </c>
      <c r="E6" s="129" t="s">
        <v>103</v>
      </c>
      <c r="F6" s="129" t="s">
        <v>104</v>
      </c>
      <c r="G6" s="129" t="s">
        <v>105</v>
      </c>
      <c r="H6" s="129" t="s">
        <v>106</v>
      </c>
      <c r="I6" s="129" t="s">
        <v>107</v>
      </c>
      <c r="J6" s="129" t="s">
        <v>108</v>
      </c>
      <c r="K6" s="129" t="s">
        <v>109</v>
      </c>
      <c r="L6" s="129" t="s">
        <v>110</v>
      </c>
      <c r="M6" s="129" t="s">
        <v>111</v>
      </c>
      <c r="N6" s="130" t="s">
        <v>113</v>
      </c>
    </row>
    <row r="7" spans="1:14" ht="15" customHeight="1">
      <c r="A7" s="317"/>
      <c r="B7" s="4" t="s">
        <v>114</v>
      </c>
      <c r="C7" s="4" t="s">
        <v>115</v>
      </c>
      <c r="D7" s="4" t="s">
        <v>115</v>
      </c>
      <c r="E7" s="4" t="s">
        <v>115</v>
      </c>
      <c r="F7" s="4" t="s">
        <v>115</v>
      </c>
      <c r="G7" s="4" t="s">
        <v>115</v>
      </c>
      <c r="H7" s="4" t="s">
        <v>115</v>
      </c>
      <c r="I7" s="4" t="s">
        <v>115</v>
      </c>
      <c r="J7" s="4" t="s">
        <v>115</v>
      </c>
      <c r="K7" s="4" t="s">
        <v>115</v>
      </c>
      <c r="L7" s="4" t="s">
        <v>115</v>
      </c>
      <c r="M7" s="4" t="s">
        <v>115</v>
      </c>
      <c r="N7" s="5" t="s">
        <v>115</v>
      </c>
    </row>
    <row r="8" spans="1:14" ht="18" customHeight="1">
      <c r="A8" s="103" t="s">
        <v>117</v>
      </c>
      <c r="B8" s="104">
        <f>SUM(C8:N8)</f>
        <v>4575</v>
      </c>
      <c r="C8" s="28">
        <v>122</v>
      </c>
      <c r="D8" s="28">
        <v>51</v>
      </c>
      <c r="E8" s="28">
        <v>68</v>
      </c>
      <c r="F8" s="28">
        <v>362</v>
      </c>
      <c r="G8" s="28">
        <v>792</v>
      </c>
      <c r="H8" s="28">
        <v>506</v>
      </c>
      <c r="I8" s="28">
        <v>487</v>
      </c>
      <c r="J8" s="28">
        <v>513</v>
      </c>
      <c r="K8" s="28">
        <v>679</v>
      </c>
      <c r="L8" s="28">
        <v>497</v>
      </c>
      <c r="M8" s="28">
        <v>297</v>
      </c>
      <c r="N8" s="28">
        <v>201</v>
      </c>
    </row>
    <row r="9" spans="1:14" ht="18" customHeight="1">
      <c r="A9" s="103" t="s">
        <v>118</v>
      </c>
      <c r="B9" s="104">
        <f>SUM(C9:N9)</f>
        <v>4261</v>
      </c>
      <c r="C9" s="131">
        <v>84</v>
      </c>
      <c r="D9" s="131">
        <v>57</v>
      </c>
      <c r="E9" s="131">
        <v>46</v>
      </c>
      <c r="F9" s="131">
        <v>330</v>
      </c>
      <c r="G9" s="131">
        <v>725</v>
      </c>
      <c r="H9" s="131">
        <v>499</v>
      </c>
      <c r="I9" s="131">
        <v>486</v>
      </c>
      <c r="J9" s="131">
        <v>502</v>
      </c>
      <c r="K9" s="131">
        <v>628</v>
      </c>
      <c r="L9" s="131">
        <v>528</v>
      </c>
      <c r="M9" s="131">
        <v>233</v>
      </c>
      <c r="N9" s="131">
        <v>143</v>
      </c>
    </row>
    <row r="10" spans="1:14" ht="18" customHeight="1">
      <c r="A10" s="103" t="s">
        <v>119</v>
      </c>
      <c r="B10" s="104">
        <f>SUM(C10:N10)</f>
        <v>5043</v>
      </c>
      <c r="C10" s="131">
        <v>111</v>
      </c>
      <c r="D10" s="131">
        <v>59</v>
      </c>
      <c r="E10" s="131">
        <v>59</v>
      </c>
      <c r="F10" s="131">
        <v>407</v>
      </c>
      <c r="G10" s="131">
        <v>869</v>
      </c>
      <c r="H10" s="131">
        <v>575</v>
      </c>
      <c r="I10" s="131">
        <v>593</v>
      </c>
      <c r="J10" s="131">
        <v>598</v>
      </c>
      <c r="K10" s="131">
        <v>711</v>
      </c>
      <c r="L10" s="131">
        <v>597</v>
      </c>
      <c r="M10" s="131">
        <v>284</v>
      </c>
      <c r="N10" s="131">
        <v>180</v>
      </c>
    </row>
    <row r="11" spans="1:15" s="15" customFormat="1" ht="18" customHeight="1">
      <c r="A11" s="103" t="s">
        <v>120</v>
      </c>
      <c r="B11" s="104">
        <f>SUM(C11:N11)</f>
        <v>5477</v>
      </c>
      <c r="C11" s="131">
        <v>98</v>
      </c>
      <c r="D11" s="131">
        <v>59</v>
      </c>
      <c r="E11" s="131">
        <v>68</v>
      </c>
      <c r="F11" s="131">
        <v>430</v>
      </c>
      <c r="G11" s="131">
        <v>958</v>
      </c>
      <c r="H11" s="131">
        <v>610</v>
      </c>
      <c r="I11" s="131">
        <v>664</v>
      </c>
      <c r="J11" s="131">
        <v>633</v>
      </c>
      <c r="K11" s="131">
        <v>866</v>
      </c>
      <c r="L11" s="131">
        <v>636</v>
      </c>
      <c r="M11" s="131">
        <v>288</v>
      </c>
      <c r="N11" s="131">
        <v>167</v>
      </c>
      <c r="O11" s="132"/>
    </row>
    <row r="12" spans="1:15" s="15" customFormat="1" ht="18" customHeight="1" thickBot="1">
      <c r="A12" s="106" t="s">
        <v>121</v>
      </c>
      <c r="B12" s="133">
        <f>SUM(C12:N12)</f>
        <v>5693</v>
      </c>
      <c r="C12" s="134">
        <v>114</v>
      </c>
      <c r="D12" s="134">
        <v>61</v>
      </c>
      <c r="E12" s="134">
        <v>75</v>
      </c>
      <c r="F12" s="134">
        <v>382</v>
      </c>
      <c r="G12" s="134">
        <v>1021</v>
      </c>
      <c r="H12" s="134">
        <v>609</v>
      </c>
      <c r="I12" s="134">
        <v>633</v>
      </c>
      <c r="J12" s="134">
        <v>694</v>
      </c>
      <c r="K12" s="134">
        <v>896</v>
      </c>
      <c r="L12" s="134">
        <v>677</v>
      </c>
      <c r="M12" s="134">
        <v>328</v>
      </c>
      <c r="N12" s="134">
        <v>203</v>
      </c>
      <c r="O12" s="132"/>
    </row>
    <row r="13" spans="1:14" ht="13.5">
      <c r="A13" s="52" t="s">
        <v>91</v>
      </c>
      <c r="B13" s="52"/>
      <c r="C13" s="52"/>
      <c r="D13" s="52"/>
      <c r="E13" s="52"/>
      <c r="F13" s="51"/>
      <c r="G13" s="51"/>
      <c r="H13" s="51"/>
      <c r="I13" s="51"/>
      <c r="J13" s="51"/>
      <c r="K13" s="51"/>
      <c r="L13" s="51"/>
      <c r="M13" s="51"/>
      <c r="N13" s="51"/>
    </row>
  </sheetData>
  <mergeCells count="2">
    <mergeCell ref="A4:A7"/>
    <mergeCell ref="A1:N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18"/>
  <sheetViews>
    <sheetView showGridLines="0" workbookViewId="0" topLeftCell="A1">
      <selection activeCell="E27" sqref="E27"/>
    </sheetView>
  </sheetViews>
  <sheetFormatPr defaultColWidth="8.796875" defaultRowHeight="14.25"/>
  <cols>
    <col min="1" max="1" width="2.09765625" style="135" customWidth="1"/>
    <col min="2" max="2" width="29.59765625" style="135" customWidth="1"/>
    <col min="3" max="3" width="2.09765625" style="135" customWidth="1"/>
    <col min="4" max="5" width="27" style="135" customWidth="1"/>
    <col min="6" max="6" width="7.3984375" style="135" customWidth="1"/>
    <col min="7" max="16384" width="11.3984375" style="135" customWidth="1"/>
  </cols>
  <sheetData>
    <row r="1" spans="1:5" ht="21">
      <c r="A1" s="345" t="s">
        <v>132</v>
      </c>
      <c r="B1" s="345"/>
      <c r="C1" s="345"/>
      <c r="D1" s="345"/>
      <c r="E1" s="345"/>
    </row>
    <row r="3" spans="1:5" ht="14.25" thickBot="1">
      <c r="A3" s="136"/>
      <c r="B3" s="136"/>
      <c r="C3" s="136"/>
      <c r="D3" s="136"/>
      <c r="E3" s="136"/>
    </row>
    <row r="4" spans="1:5" ht="24.75" customHeight="1">
      <c r="A4" s="137"/>
      <c r="B4" s="137" t="s">
        <v>122</v>
      </c>
      <c r="C4" s="138"/>
      <c r="D4" s="139" t="s">
        <v>123</v>
      </c>
      <c r="E4" s="139" t="s">
        <v>124</v>
      </c>
    </row>
    <row r="5" spans="1:5" ht="11.25" customHeight="1">
      <c r="A5" s="140"/>
      <c r="B5" s="140" t="s">
        <v>133</v>
      </c>
      <c r="C5" s="140"/>
      <c r="D5" s="141">
        <v>154</v>
      </c>
      <c r="E5" s="142">
        <v>155</v>
      </c>
    </row>
    <row r="6" spans="1:5" ht="11.25" customHeight="1">
      <c r="A6" s="140"/>
      <c r="B6" s="140" t="s">
        <v>118</v>
      </c>
      <c r="C6" s="140"/>
      <c r="D6" s="143">
        <v>173</v>
      </c>
      <c r="E6" s="142">
        <v>159</v>
      </c>
    </row>
    <row r="7" spans="1:5" ht="11.25" customHeight="1">
      <c r="A7" s="140"/>
      <c r="B7" s="140" t="s">
        <v>119</v>
      </c>
      <c r="C7" s="140"/>
      <c r="D7" s="143">
        <v>150</v>
      </c>
      <c r="E7" s="142">
        <v>138</v>
      </c>
    </row>
    <row r="8" spans="1:5" s="145" customFormat="1" ht="11.25" customHeight="1">
      <c r="A8" s="144"/>
      <c r="B8" s="140" t="s">
        <v>120</v>
      </c>
      <c r="C8" s="140"/>
      <c r="D8" s="143">
        <v>74</v>
      </c>
      <c r="E8" s="142">
        <v>73</v>
      </c>
    </row>
    <row r="9" spans="1:5" s="145" customFormat="1" ht="11.25" customHeight="1">
      <c r="A9" s="144"/>
      <c r="B9" s="144" t="s">
        <v>121</v>
      </c>
      <c r="C9" s="144"/>
      <c r="D9" s="146">
        <f>SUM(D11:D15)</f>
        <v>162</v>
      </c>
      <c r="E9" s="147">
        <f>SUM(E11:E15)</f>
        <v>169</v>
      </c>
    </row>
    <row r="10" spans="1:5" ht="8.25" customHeight="1">
      <c r="A10" s="148"/>
      <c r="B10" s="148"/>
      <c r="C10" s="149"/>
      <c r="D10" s="143"/>
      <c r="E10" s="142"/>
    </row>
    <row r="11" spans="1:5" ht="13.5" customHeight="1">
      <c r="A11" s="148"/>
      <c r="B11" s="150" t="s">
        <v>125</v>
      </c>
      <c r="C11" s="149"/>
      <c r="D11" s="143">
        <v>36</v>
      </c>
      <c r="E11" s="142">
        <v>19</v>
      </c>
    </row>
    <row r="12" spans="1:5" ht="13.5" customHeight="1">
      <c r="A12" s="148"/>
      <c r="B12" s="150" t="s">
        <v>126</v>
      </c>
      <c r="C12" s="149"/>
      <c r="D12" s="143">
        <v>58</v>
      </c>
      <c r="E12" s="142">
        <v>79</v>
      </c>
    </row>
    <row r="13" spans="1:5" ht="13.5" customHeight="1">
      <c r="A13" s="148"/>
      <c r="B13" s="150" t="s">
        <v>127</v>
      </c>
      <c r="C13" s="149"/>
      <c r="D13" s="143">
        <v>47</v>
      </c>
      <c r="E13" s="142">
        <v>47</v>
      </c>
    </row>
    <row r="14" spans="1:5" ht="13.5" customHeight="1">
      <c r="A14" s="148"/>
      <c r="B14" s="150" t="s">
        <v>128</v>
      </c>
      <c r="C14" s="149"/>
      <c r="D14" s="143">
        <v>17</v>
      </c>
      <c r="E14" s="142">
        <v>21</v>
      </c>
    </row>
    <row r="15" spans="1:5" ht="13.5" customHeight="1">
      <c r="A15" s="148"/>
      <c r="B15" s="150" t="s">
        <v>129</v>
      </c>
      <c r="C15" s="151"/>
      <c r="D15" s="152">
        <v>4</v>
      </c>
      <c r="E15" s="153">
        <v>3</v>
      </c>
    </row>
    <row r="16" spans="1:5" ht="5.25" customHeight="1" thickBot="1">
      <c r="A16" s="154"/>
      <c r="B16" s="155"/>
      <c r="C16" s="156"/>
      <c r="D16" s="157"/>
      <c r="E16" s="157"/>
    </row>
    <row r="17" spans="1:5" ht="13.5">
      <c r="A17" s="158" t="s">
        <v>130</v>
      </c>
      <c r="B17" s="158"/>
      <c r="C17" s="158"/>
      <c r="D17" s="158"/>
      <c r="E17" s="158"/>
    </row>
    <row r="18" ht="13.5">
      <c r="A18" s="135" t="s">
        <v>131</v>
      </c>
    </row>
  </sheetData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20"/>
  <sheetViews>
    <sheetView showGridLines="0" workbookViewId="0" topLeftCell="A1">
      <selection activeCell="E24" sqref="E24"/>
    </sheetView>
  </sheetViews>
  <sheetFormatPr defaultColWidth="8.796875" defaultRowHeight="14.25"/>
  <cols>
    <col min="1" max="1" width="2.09765625" style="1" customWidth="1"/>
    <col min="2" max="2" width="28.3984375" style="1" customWidth="1"/>
    <col min="3" max="3" width="2.09765625" style="1" customWidth="1"/>
    <col min="4" max="5" width="30.5" style="1" customWidth="1"/>
    <col min="6" max="16384" width="7.3984375" style="1" customWidth="1"/>
  </cols>
  <sheetData>
    <row r="1" spans="1:5" ht="21">
      <c r="A1" s="323" t="s">
        <v>146</v>
      </c>
      <c r="B1" s="323"/>
      <c r="C1" s="323"/>
      <c r="D1" s="323"/>
      <c r="E1" s="323"/>
    </row>
    <row r="2" spans="1:5" ht="14.25" thickBot="1">
      <c r="A2" s="3"/>
      <c r="B2" s="3"/>
      <c r="C2" s="3"/>
      <c r="D2" s="3"/>
      <c r="E2" s="3"/>
    </row>
    <row r="3" spans="1:5" ht="24.75" customHeight="1">
      <c r="A3" s="118"/>
      <c r="B3" s="118" t="s">
        <v>134</v>
      </c>
      <c r="C3" s="117"/>
      <c r="D3" s="159" t="s">
        <v>135</v>
      </c>
      <c r="E3" s="160" t="s">
        <v>136</v>
      </c>
    </row>
    <row r="4" spans="1:5" ht="15.75" customHeight="1">
      <c r="A4" s="9"/>
      <c r="B4" s="140" t="s">
        <v>133</v>
      </c>
      <c r="C4" s="9"/>
      <c r="D4" s="161">
        <v>117</v>
      </c>
      <c r="E4" s="162">
        <v>110878</v>
      </c>
    </row>
    <row r="5" spans="1:5" ht="15.75" customHeight="1">
      <c r="A5" s="9"/>
      <c r="B5" s="9" t="s">
        <v>118</v>
      </c>
      <c r="C5" s="9"/>
      <c r="D5" s="163">
        <v>115</v>
      </c>
      <c r="E5" s="164" t="s">
        <v>147</v>
      </c>
    </row>
    <row r="6" spans="1:5" s="15" customFormat="1" ht="15.75" customHeight="1">
      <c r="A6" s="14"/>
      <c r="B6" s="9" t="s">
        <v>119</v>
      </c>
      <c r="C6" s="14"/>
      <c r="D6" s="163">
        <v>88</v>
      </c>
      <c r="E6" s="164" t="s">
        <v>147</v>
      </c>
    </row>
    <row r="7" spans="1:5" s="15" customFormat="1" ht="15.75" customHeight="1">
      <c r="A7" s="14"/>
      <c r="B7" s="9" t="s">
        <v>120</v>
      </c>
      <c r="C7" s="14"/>
      <c r="D7" s="163">
        <v>69</v>
      </c>
      <c r="E7" s="164" t="s">
        <v>147</v>
      </c>
    </row>
    <row r="8" spans="1:5" s="15" customFormat="1" ht="15.75" customHeight="1">
      <c r="A8" s="14"/>
      <c r="B8" s="14" t="s">
        <v>121</v>
      </c>
      <c r="C8" s="14"/>
      <c r="D8" s="165">
        <f>SUM(D10:D16)</f>
        <v>90</v>
      </c>
      <c r="E8" s="164" t="s">
        <v>147</v>
      </c>
    </row>
    <row r="9" spans="1:5" ht="3" customHeight="1">
      <c r="A9" s="28"/>
      <c r="B9" s="28"/>
      <c r="C9" s="22"/>
      <c r="D9" s="166"/>
      <c r="E9" s="164"/>
    </row>
    <row r="10" spans="1:5" ht="15.75" customHeight="1">
      <c r="A10" s="6"/>
      <c r="B10" s="19" t="s">
        <v>137</v>
      </c>
      <c r="C10" s="10"/>
      <c r="D10" s="167">
        <v>31</v>
      </c>
      <c r="E10" s="164"/>
    </row>
    <row r="11" spans="1:5" ht="15.75" customHeight="1">
      <c r="A11" s="6"/>
      <c r="B11" s="19" t="s">
        <v>138</v>
      </c>
      <c r="C11" s="10"/>
      <c r="D11" s="167">
        <v>17</v>
      </c>
      <c r="E11" s="164"/>
    </row>
    <row r="12" spans="1:5" ht="15.75" customHeight="1">
      <c r="A12" s="6"/>
      <c r="B12" s="19" t="s">
        <v>139</v>
      </c>
      <c r="C12" s="10"/>
      <c r="D12" s="167">
        <v>11</v>
      </c>
      <c r="E12" s="164"/>
    </row>
    <row r="13" spans="1:5" ht="15.75" customHeight="1">
      <c r="A13" s="6"/>
      <c r="B13" s="19" t="s">
        <v>140</v>
      </c>
      <c r="C13" s="10"/>
      <c r="D13" s="168">
        <v>16</v>
      </c>
      <c r="E13" s="164"/>
    </row>
    <row r="14" spans="1:5" ht="15.75" customHeight="1">
      <c r="A14" s="6"/>
      <c r="B14" s="19" t="s">
        <v>141</v>
      </c>
      <c r="C14" s="10"/>
      <c r="D14" s="167">
        <v>0</v>
      </c>
      <c r="E14" s="164"/>
    </row>
    <row r="15" spans="1:5" ht="15.75" customHeight="1">
      <c r="A15" s="6"/>
      <c r="B15" s="19" t="s">
        <v>142</v>
      </c>
      <c r="C15" s="169"/>
      <c r="D15" s="167">
        <v>2</v>
      </c>
      <c r="E15" s="164"/>
    </row>
    <row r="16" spans="1:5" ht="15.75" customHeight="1" thickBot="1">
      <c r="A16" s="170"/>
      <c r="B16" s="47" t="s">
        <v>143</v>
      </c>
      <c r="C16" s="171"/>
      <c r="D16" s="172">
        <v>13</v>
      </c>
      <c r="E16" s="173"/>
    </row>
    <row r="17" spans="1:3" ht="16.5" customHeight="1">
      <c r="A17" s="2" t="s">
        <v>130</v>
      </c>
      <c r="B17" s="2"/>
      <c r="C17" s="2"/>
    </row>
    <row r="18" ht="13.5">
      <c r="A18" s="1" t="s">
        <v>131</v>
      </c>
    </row>
    <row r="19" ht="13.5">
      <c r="A19" s="1" t="s">
        <v>144</v>
      </c>
    </row>
    <row r="20" ht="13.5">
      <c r="A20" s="1" t="s">
        <v>145</v>
      </c>
    </row>
  </sheetData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17"/>
  <sheetViews>
    <sheetView showGridLines="0" showZeros="0" workbookViewId="0" topLeftCell="A1">
      <selection activeCell="E24" sqref="E24"/>
    </sheetView>
  </sheetViews>
  <sheetFormatPr defaultColWidth="8.796875" defaultRowHeight="14.25"/>
  <cols>
    <col min="1" max="1" width="2.09765625" style="1" customWidth="1"/>
    <col min="2" max="2" width="22.09765625" style="1" customWidth="1"/>
    <col min="3" max="3" width="2.09765625" style="1" customWidth="1"/>
    <col min="4" max="6" width="22.5" style="1" customWidth="1"/>
    <col min="7" max="16384" width="7.3984375" style="1" customWidth="1"/>
  </cols>
  <sheetData>
    <row r="1" spans="1:6" ht="21">
      <c r="A1" s="323" t="s">
        <v>155</v>
      </c>
      <c r="B1" s="323"/>
      <c r="C1" s="323"/>
      <c r="D1" s="323"/>
      <c r="E1" s="323"/>
      <c r="F1" s="323"/>
    </row>
    <row r="2" spans="1:6" ht="14.25" thickBot="1">
      <c r="A2" s="3"/>
      <c r="B2" s="3"/>
      <c r="C2" s="3"/>
      <c r="D2" s="3"/>
      <c r="E2" s="3"/>
      <c r="F2" s="3"/>
    </row>
    <row r="3" spans="1:6" ht="14.25" thickBot="1">
      <c r="A3" s="174"/>
      <c r="B3" s="174" t="s">
        <v>134</v>
      </c>
      <c r="C3" s="175"/>
      <c r="D3" s="176" t="s">
        <v>148</v>
      </c>
      <c r="E3" s="176" t="s">
        <v>149</v>
      </c>
      <c r="F3" s="177" t="s">
        <v>150</v>
      </c>
    </row>
    <row r="4" spans="1:6" ht="15.75" customHeight="1">
      <c r="A4" s="9"/>
      <c r="B4" s="140" t="s">
        <v>133</v>
      </c>
      <c r="C4" s="110"/>
      <c r="D4" s="178">
        <v>117</v>
      </c>
      <c r="E4" s="179">
        <v>110878</v>
      </c>
      <c r="F4" s="179">
        <v>439</v>
      </c>
    </row>
    <row r="5" spans="1:6" ht="15.75" customHeight="1">
      <c r="A5" s="9"/>
      <c r="B5" s="9" t="s">
        <v>118</v>
      </c>
      <c r="C5" s="110"/>
      <c r="D5" s="180">
        <v>115</v>
      </c>
      <c r="E5" s="181" t="s">
        <v>147</v>
      </c>
      <c r="F5" s="181" t="s">
        <v>147</v>
      </c>
    </row>
    <row r="6" spans="1:6" s="15" customFormat="1" ht="15.75" customHeight="1">
      <c r="A6" s="14"/>
      <c r="B6" s="9" t="s">
        <v>119</v>
      </c>
      <c r="C6" s="182"/>
      <c r="D6" s="180">
        <v>88</v>
      </c>
      <c r="E6" s="181" t="s">
        <v>147</v>
      </c>
      <c r="F6" s="181" t="s">
        <v>147</v>
      </c>
    </row>
    <row r="7" spans="1:6" s="15" customFormat="1" ht="15.75" customHeight="1">
      <c r="A7" s="14"/>
      <c r="B7" s="9" t="s">
        <v>120</v>
      </c>
      <c r="C7" s="110"/>
      <c r="D7" s="180">
        <v>69</v>
      </c>
      <c r="E7" s="181" t="s">
        <v>147</v>
      </c>
      <c r="F7" s="181" t="s">
        <v>147</v>
      </c>
    </row>
    <row r="8" spans="1:6" s="15" customFormat="1" ht="15.75" customHeight="1">
      <c r="A8" s="14"/>
      <c r="B8" s="14" t="s">
        <v>121</v>
      </c>
      <c r="C8" s="182"/>
      <c r="D8" s="183">
        <f>SUM(D10:D12)</f>
        <v>90</v>
      </c>
      <c r="E8" s="181" t="s">
        <v>147</v>
      </c>
      <c r="F8" s="181" t="s">
        <v>147</v>
      </c>
    </row>
    <row r="9" spans="1:6" ht="6" customHeight="1">
      <c r="A9" s="28"/>
      <c r="B9" s="28"/>
      <c r="C9" s="22"/>
      <c r="D9" s="184"/>
      <c r="E9" s="181"/>
      <c r="F9" s="181"/>
    </row>
    <row r="10" spans="1:6" ht="18" customHeight="1">
      <c r="A10" s="6"/>
      <c r="B10" s="19" t="s">
        <v>151</v>
      </c>
      <c r="C10" s="10"/>
      <c r="D10" s="185">
        <v>55</v>
      </c>
      <c r="E10" s="181"/>
      <c r="F10" s="181"/>
    </row>
    <row r="11" spans="1:6" ht="18" customHeight="1">
      <c r="A11" s="6"/>
      <c r="B11" s="19" t="s">
        <v>152</v>
      </c>
      <c r="C11" s="10"/>
      <c r="D11" s="185">
        <v>34</v>
      </c>
      <c r="E11" s="181"/>
      <c r="F11" s="181"/>
    </row>
    <row r="12" spans="1:6" ht="18" customHeight="1" thickBot="1">
      <c r="A12" s="6"/>
      <c r="B12" s="19" t="s">
        <v>153</v>
      </c>
      <c r="C12" s="169"/>
      <c r="D12" s="186">
        <v>1</v>
      </c>
      <c r="E12" s="187"/>
      <c r="F12" s="187"/>
    </row>
    <row r="13" spans="1:6" ht="13.5">
      <c r="A13" s="51" t="s">
        <v>130</v>
      </c>
      <c r="B13" s="51"/>
      <c r="C13" s="51"/>
      <c r="D13" s="51"/>
      <c r="E13" s="51"/>
      <c r="F13" s="51"/>
    </row>
    <row r="14" ht="13.5">
      <c r="A14" s="1" t="s">
        <v>131</v>
      </c>
    </row>
    <row r="15" ht="13.5">
      <c r="A15" s="1" t="s">
        <v>154</v>
      </c>
    </row>
    <row r="16" ht="13.5">
      <c r="A16" s="1" t="s">
        <v>144</v>
      </c>
    </row>
    <row r="17" ht="13.5">
      <c r="A17" s="1" t="s">
        <v>156</v>
      </c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2007-01-31T00:39:18Z</cp:lastPrinted>
  <dcterms:created xsi:type="dcterms:W3CDTF">2006-11-17T00:04:26Z</dcterms:created>
  <dcterms:modified xsi:type="dcterms:W3CDTF">2007-07-04T01:33:18Z</dcterms:modified>
  <cp:category/>
  <cp:version/>
  <cp:contentType/>
  <cp:contentStatus/>
</cp:coreProperties>
</file>